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Sjasierra\Desktop\"/>
    </mc:Choice>
  </mc:AlternateContent>
  <bookViews>
    <workbookView xWindow="0" yWindow="0" windowWidth="17760" windowHeight="5830" activeTab="2"/>
  </bookViews>
  <sheets>
    <sheet name="Hoja1" sheetId="4" r:id="rId1"/>
    <sheet name="DB_integrated_polypenols_intake" sheetId="2" r:id="rId2"/>
    <sheet name="Polyphenols plausible report " sheetId="3" r:id="rId3"/>
  </sheets>
  <definedNames>
    <definedName name="_xlnm._FilterDatabase" localSheetId="1" hidden="1">DB_integrated_polypenols_intake!$EM$1:$EM$460</definedName>
    <definedName name="_xlnm._FilterDatabase" localSheetId="2" hidden="1">'Polyphenols plausible report '!$A$1:$EM$312</definedName>
  </definedNames>
  <calcPr calcId="162913"/>
  <extLst>
    <ext uri="GoogleSheetsCustomDataVersion2">
      <go:sheetsCustomData xmlns:go="http://customooxmlschemas.google.com/" r:id="rId7" roundtripDataChecksum="Xl/ZSY0ffUVBH0gVe/Bm5amaxVCEd1YfQf9ERvJNXqw="/>
    </ext>
  </extLst>
</workbook>
</file>

<file path=xl/calcChain.xml><?xml version="1.0" encoding="utf-8"?>
<calcChain xmlns="http://schemas.openxmlformats.org/spreadsheetml/2006/main">
  <c r="AB2" i="3" l="1"/>
  <c r="I312" i="4" l="1"/>
  <c r="J312" i="4" s="1"/>
  <c r="G312" i="4"/>
  <c r="M312" i="4" s="1"/>
  <c r="M311" i="4"/>
  <c r="I311" i="4"/>
  <c r="L311" i="4" s="1"/>
  <c r="G311" i="4"/>
  <c r="M310" i="4"/>
  <c r="K310" i="4"/>
  <c r="I310" i="4"/>
  <c r="J310" i="4" s="1"/>
  <c r="G310" i="4"/>
  <c r="I309" i="4"/>
  <c r="G309" i="4"/>
  <c r="M309" i="4" s="1"/>
  <c r="M308" i="4"/>
  <c r="L308" i="4"/>
  <c r="K308" i="4"/>
  <c r="I308" i="4"/>
  <c r="J308" i="4" s="1"/>
  <c r="G308" i="4"/>
  <c r="M307" i="4"/>
  <c r="I307" i="4"/>
  <c r="K307" i="4" s="1"/>
  <c r="G307" i="4"/>
  <c r="K306" i="4"/>
  <c r="I306" i="4"/>
  <c r="J306" i="4" s="1"/>
  <c r="G306" i="4"/>
  <c r="M306" i="4" s="1"/>
  <c r="M305" i="4"/>
  <c r="L305" i="4"/>
  <c r="J305" i="4"/>
  <c r="I305" i="4"/>
  <c r="K305" i="4" s="1"/>
  <c r="G305" i="4"/>
  <c r="K304" i="4"/>
  <c r="I304" i="4"/>
  <c r="G304" i="4"/>
  <c r="M304" i="4" s="1"/>
  <c r="I303" i="4"/>
  <c r="K303" i="4" s="1"/>
  <c r="G303" i="4"/>
  <c r="M303" i="4" s="1"/>
  <c r="I302" i="4"/>
  <c r="J302" i="4" s="1"/>
  <c r="G302" i="4"/>
  <c r="M302" i="4" s="1"/>
  <c r="J301" i="4"/>
  <c r="I301" i="4"/>
  <c r="K301" i="4" s="1"/>
  <c r="G301" i="4"/>
  <c r="M301" i="4" s="1"/>
  <c r="I300" i="4"/>
  <c r="J300" i="4" s="1"/>
  <c r="G300" i="4"/>
  <c r="M300" i="4" s="1"/>
  <c r="I299" i="4"/>
  <c r="G299" i="4"/>
  <c r="M299" i="4" s="1"/>
  <c r="M298" i="4"/>
  <c r="I298" i="4"/>
  <c r="J298" i="4" s="1"/>
  <c r="G298" i="4"/>
  <c r="M297" i="4"/>
  <c r="I297" i="4"/>
  <c r="G297" i="4"/>
  <c r="I296" i="4"/>
  <c r="J296" i="4" s="1"/>
  <c r="G296" i="4"/>
  <c r="M296" i="4" s="1"/>
  <c r="M295" i="4"/>
  <c r="I295" i="4"/>
  <c r="K295" i="4" s="1"/>
  <c r="G295" i="4"/>
  <c r="K294" i="4"/>
  <c r="I294" i="4"/>
  <c r="J294" i="4" s="1"/>
  <c r="G294" i="4"/>
  <c r="M294" i="4" s="1"/>
  <c r="I293" i="4"/>
  <c r="K293" i="4" s="1"/>
  <c r="G293" i="4"/>
  <c r="M293" i="4" s="1"/>
  <c r="I292" i="4"/>
  <c r="J292" i="4" s="1"/>
  <c r="G292" i="4"/>
  <c r="M292" i="4" s="1"/>
  <c r="I291" i="4"/>
  <c r="G291" i="4"/>
  <c r="M291" i="4" s="1"/>
  <c r="I290" i="4"/>
  <c r="G290" i="4"/>
  <c r="M289" i="4"/>
  <c r="I289" i="4"/>
  <c r="G289" i="4"/>
  <c r="I288" i="4"/>
  <c r="G288" i="4"/>
  <c r="M288" i="4" s="1"/>
  <c r="I287" i="4"/>
  <c r="K287" i="4" s="1"/>
  <c r="G287" i="4"/>
  <c r="M287" i="4" s="1"/>
  <c r="M286" i="4"/>
  <c r="L286" i="4"/>
  <c r="K286" i="4"/>
  <c r="I286" i="4"/>
  <c r="J286" i="4" s="1"/>
  <c r="G286" i="4"/>
  <c r="I285" i="4"/>
  <c r="J285" i="4" s="1"/>
  <c r="G285" i="4"/>
  <c r="M285" i="4" s="1"/>
  <c r="I284" i="4"/>
  <c r="J284" i="4" s="1"/>
  <c r="G284" i="4"/>
  <c r="M284" i="4" s="1"/>
  <c r="M283" i="4"/>
  <c r="I283" i="4"/>
  <c r="K283" i="4" s="1"/>
  <c r="G283" i="4"/>
  <c r="I282" i="4"/>
  <c r="G282" i="4"/>
  <c r="M282" i="4" s="1"/>
  <c r="L281" i="4"/>
  <c r="I281" i="4"/>
  <c r="K281" i="4" s="1"/>
  <c r="G281" i="4"/>
  <c r="M281" i="4" s="1"/>
  <c r="I280" i="4"/>
  <c r="J280" i="4" s="1"/>
  <c r="G280" i="4"/>
  <c r="M280" i="4" s="1"/>
  <c r="M279" i="4"/>
  <c r="L279" i="4"/>
  <c r="J279" i="4"/>
  <c r="I279" i="4"/>
  <c r="K279" i="4" s="1"/>
  <c r="G279" i="4"/>
  <c r="I278" i="4"/>
  <c r="L278" i="4" s="1"/>
  <c r="G278" i="4"/>
  <c r="M278" i="4" s="1"/>
  <c r="M277" i="4"/>
  <c r="L277" i="4"/>
  <c r="I277" i="4"/>
  <c r="K277" i="4" s="1"/>
  <c r="G277" i="4"/>
  <c r="M276" i="4"/>
  <c r="I276" i="4"/>
  <c r="G276" i="4"/>
  <c r="L276" i="4" s="1"/>
  <c r="L275" i="4"/>
  <c r="I275" i="4"/>
  <c r="K275" i="4" s="1"/>
  <c r="G275" i="4"/>
  <c r="M275" i="4" s="1"/>
  <c r="M274" i="4"/>
  <c r="I274" i="4"/>
  <c r="G274" i="4"/>
  <c r="M273" i="4"/>
  <c r="I273" i="4"/>
  <c r="G273" i="4"/>
  <c r="I272" i="4"/>
  <c r="J272" i="4" s="1"/>
  <c r="G272" i="4"/>
  <c r="M272" i="4" s="1"/>
  <c r="I271" i="4"/>
  <c r="K271" i="4" s="1"/>
  <c r="G271" i="4"/>
  <c r="M271" i="4" s="1"/>
  <c r="L270" i="4"/>
  <c r="K270" i="4"/>
  <c r="I270" i="4"/>
  <c r="J270" i="4" s="1"/>
  <c r="G270" i="4"/>
  <c r="M270" i="4" s="1"/>
  <c r="I269" i="4"/>
  <c r="K269" i="4" s="1"/>
  <c r="G269" i="4"/>
  <c r="M269" i="4" s="1"/>
  <c r="I268" i="4"/>
  <c r="J268" i="4" s="1"/>
  <c r="G268" i="4"/>
  <c r="M268" i="4" s="1"/>
  <c r="M267" i="4"/>
  <c r="L267" i="4"/>
  <c r="J267" i="4"/>
  <c r="I267" i="4"/>
  <c r="K267" i="4" s="1"/>
  <c r="G267" i="4"/>
  <c r="I266" i="4"/>
  <c r="G266" i="4"/>
  <c r="I265" i="4"/>
  <c r="G265" i="4"/>
  <c r="M265" i="4" s="1"/>
  <c r="I264" i="4"/>
  <c r="G264" i="4"/>
  <c r="M264" i="4" s="1"/>
  <c r="M263" i="4"/>
  <c r="J263" i="4"/>
  <c r="I263" i="4"/>
  <c r="K263" i="4" s="1"/>
  <c r="G263" i="4"/>
  <c r="I262" i="4"/>
  <c r="J262" i="4" s="1"/>
  <c r="G262" i="4"/>
  <c r="M262" i="4" s="1"/>
  <c r="I261" i="4"/>
  <c r="J261" i="4" s="1"/>
  <c r="G261" i="4"/>
  <c r="M261" i="4" s="1"/>
  <c r="M260" i="4"/>
  <c r="I260" i="4"/>
  <c r="J260" i="4" s="1"/>
  <c r="G260" i="4"/>
  <c r="M259" i="4"/>
  <c r="I259" i="4"/>
  <c r="K259" i="4" s="1"/>
  <c r="G259" i="4"/>
  <c r="M258" i="4"/>
  <c r="I258" i="4"/>
  <c r="G258" i="4"/>
  <c r="M257" i="4"/>
  <c r="L257" i="4"/>
  <c r="J257" i="4"/>
  <c r="I257" i="4"/>
  <c r="K257" i="4" s="1"/>
  <c r="G257" i="4"/>
  <c r="L256" i="4"/>
  <c r="I256" i="4"/>
  <c r="J256" i="4" s="1"/>
  <c r="G256" i="4"/>
  <c r="M256" i="4" s="1"/>
  <c r="M255" i="4"/>
  <c r="I255" i="4"/>
  <c r="K255" i="4" s="1"/>
  <c r="G255" i="4"/>
  <c r="L254" i="4"/>
  <c r="I254" i="4"/>
  <c r="G254" i="4"/>
  <c r="M254" i="4" s="1"/>
  <c r="I253" i="4"/>
  <c r="K253" i="4" s="1"/>
  <c r="G253" i="4"/>
  <c r="M253" i="4" s="1"/>
  <c r="I252" i="4"/>
  <c r="L252" i="4" s="1"/>
  <c r="G252" i="4"/>
  <c r="M252" i="4" s="1"/>
  <c r="M251" i="4"/>
  <c r="J251" i="4"/>
  <c r="I251" i="4"/>
  <c r="K251" i="4" s="1"/>
  <c r="G251" i="4"/>
  <c r="I250" i="4"/>
  <c r="G250" i="4"/>
  <c r="M250" i="4" s="1"/>
  <c r="M249" i="4"/>
  <c r="I249" i="4"/>
  <c r="G249" i="4"/>
  <c r="M248" i="4"/>
  <c r="I248" i="4"/>
  <c r="J248" i="4" s="1"/>
  <c r="G248" i="4"/>
  <c r="M247" i="4"/>
  <c r="J247" i="4"/>
  <c r="I247" i="4"/>
  <c r="K247" i="4" s="1"/>
  <c r="G247" i="4"/>
  <c r="I246" i="4"/>
  <c r="J246" i="4" s="1"/>
  <c r="G246" i="4"/>
  <c r="M246" i="4" s="1"/>
  <c r="J245" i="4"/>
  <c r="I245" i="4"/>
  <c r="K245" i="4" s="1"/>
  <c r="G245" i="4"/>
  <c r="M245" i="4" s="1"/>
  <c r="I244" i="4"/>
  <c r="J244" i="4" s="1"/>
  <c r="G244" i="4"/>
  <c r="M244" i="4" s="1"/>
  <c r="M243" i="4"/>
  <c r="I243" i="4"/>
  <c r="K243" i="4" s="1"/>
  <c r="G243" i="4"/>
  <c r="I242" i="4"/>
  <c r="G242" i="4"/>
  <c r="I241" i="4"/>
  <c r="G241" i="4"/>
  <c r="M241" i="4" s="1"/>
  <c r="M240" i="4"/>
  <c r="I240" i="4"/>
  <c r="L240" i="4" s="1"/>
  <c r="G240" i="4"/>
  <c r="M239" i="4"/>
  <c r="J239" i="4"/>
  <c r="I239" i="4"/>
  <c r="K239" i="4" s="1"/>
  <c r="G239" i="4"/>
  <c r="I238" i="4"/>
  <c r="J238" i="4" s="1"/>
  <c r="G238" i="4"/>
  <c r="M238" i="4" s="1"/>
  <c r="J237" i="4"/>
  <c r="I237" i="4"/>
  <c r="G237" i="4"/>
  <c r="M237" i="4" s="1"/>
  <c r="I236" i="4"/>
  <c r="J236" i="4" s="1"/>
  <c r="G236" i="4"/>
  <c r="M236" i="4" s="1"/>
  <c r="I235" i="4"/>
  <c r="K235" i="4" s="1"/>
  <c r="G235" i="4"/>
  <c r="M235" i="4" s="1"/>
  <c r="I234" i="4"/>
  <c r="G234" i="4"/>
  <c r="M234" i="4" s="1"/>
  <c r="M233" i="4"/>
  <c r="L233" i="4"/>
  <c r="J233" i="4"/>
  <c r="I233" i="4"/>
  <c r="K233" i="4" s="1"/>
  <c r="G233" i="4"/>
  <c r="I232" i="4"/>
  <c r="J232" i="4" s="1"/>
  <c r="G232" i="4"/>
  <c r="M232" i="4" s="1"/>
  <c r="M231" i="4"/>
  <c r="I231" i="4"/>
  <c r="K231" i="4" s="1"/>
  <c r="G231" i="4"/>
  <c r="I230" i="4"/>
  <c r="G230" i="4"/>
  <c r="M230" i="4" s="1"/>
  <c r="M229" i="4"/>
  <c r="L229" i="4"/>
  <c r="I229" i="4"/>
  <c r="K229" i="4" s="1"/>
  <c r="G229" i="4"/>
  <c r="M228" i="4"/>
  <c r="I228" i="4"/>
  <c r="L228" i="4" s="1"/>
  <c r="G228" i="4"/>
  <c r="M227" i="4"/>
  <c r="L227" i="4"/>
  <c r="J227" i="4"/>
  <c r="I227" i="4"/>
  <c r="K227" i="4" s="1"/>
  <c r="G227" i="4"/>
  <c r="I226" i="4"/>
  <c r="G226" i="4"/>
  <c r="M226" i="4" s="1"/>
  <c r="M225" i="4"/>
  <c r="I225" i="4"/>
  <c r="G225" i="4"/>
  <c r="M224" i="4"/>
  <c r="I224" i="4"/>
  <c r="J224" i="4" s="1"/>
  <c r="G224" i="4"/>
  <c r="M223" i="4"/>
  <c r="I223" i="4"/>
  <c r="K223" i="4" s="1"/>
  <c r="G223" i="4"/>
  <c r="I222" i="4"/>
  <c r="J222" i="4" s="1"/>
  <c r="G222" i="4"/>
  <c r="M222" i="4" s="1"/>
  <c r="L221" i="4"/>
  <c r="I221" i="4"/>
  <c r="K221" i="4" s="1"/>
  <c r="G221" i="4"/>
  <c r="M221" i="4" s="1"/>
  <c r="I220" i="4"/>
  <c r="J220" i="4" s="1"/>
  <c r="G220" i="4"/>
  <c r="M220" i="4" s="1"/>
  <c r="I219" i="4"/>
  <c r="K219" i="4" s="1"/>
  <c r="G219" i="4"/>
  <c r="M219" i="4" s="1"/>
  <c r="I218" i="4"/>
  <c r="G218" i="4"/>
  <c r="I217" i="4"/>
  <c r="G217" i="4"/>
  <c r="M217" i="4" s="1"/>
  <c r="M216" i="4"/>
  <c r="L216" i="4"/>
  <c r="I216" i="4"/>
  <c r="G216" i="4"/>
  <c r="I215" i="4"/>
  <c r="K215" i="4" s="1"/>
  <c r="G215" i="4"/>
  <c r="M215" i="4" s="1"/>
  <c r="I214" i="4"/>
  <c r="J214" i="4" s="1"/>
  <c r="G214" i="4"/>
  <c r="M214" i="4" s="1"/>
  <c r="M213" i="4"/>
  <c r="J213" i="4"/>
  <c r="I213" i="4"/>
  <c r="G213" i="4"/>
  <c r="I212" i="4"/>
  <c r="J212" i="4" s="1"/>
  <c r="G212" i="4"/>
  <c r="M212" i="4" s="1"/>
  <c r="J211" i="4"/>
  <c r="I211" i="4"/>
  <c r="K211" i="4" s="1"/>
  <c r="G211" i="4"/>
  <c r="M211" i="4" s="1"/>
  <c r="M210" i="4"/>
  <c r="I210" i="4"/>
  <c r="G210" i="4"/>
  <c r="M209" i="4"/>
  <c r="J209" i="4"/>
  <c r="I209" i="4"/>
  <c r="K209" i="4" s="1"/>
  <c r="G209" i="4"/>
  <c r="L209" i="4" s="1"/>
  <c r="K208" i="4"/>
  <c r="I208" i="4"/>
  <c r="J208" i="4" s="1"/>
  <c r="G208" i="4"/>
  <c r="M208" i="4" s="1"/>
  <c r="M207" i="4"/>
  <c r="I207" i="4"/>
  <c r="K207" i="4" s="1"/>
  <c r="G207" i="4"/>
  <c r="I206" i="4"/>
  <c r="G206" i="4"/>
  <c r="M206" i="4" s="1"/>
  <c r="J205" i="4"/>
  <c r="I205" i="4"/>
  <c r="K205" i="4" s="1"/>
  <c r="G205" i="4"/>
  <c r="M205" i="4" s="1"/>
  <c r="M204" i="4"/>
  <c r="I204" i="4"/>
  <c r="L204" i="4" s="1"/>
  <c r="G204" i="4"/>
  <c r="M203" i="4"/>
  <c r="I203" i="4"/>
  <c r="K203" i="4" s="1"/>
  <c r="G203" i="4"/>
  <c r="I202" i="4"/>
  <c r="G202" i="4"/>
  <c r="M202" i="4" s="1"/>
  <c r="I201" i="4"/>
  <c r="G201" i="4"/>
  <c r="M201" i="4" s="1"/>
  <c r="I200" i="4"/>
  <c r="J200" i="4" s="1"/>
  <c r="G200" i="4"/>
  <c r="M200" i="4" s="1"/>
  <c r="J199" i="4"/>
  <c r="I199" i="4"/>
  <c r="K199" i="4" s="1"/>
  <c r="G199" i="4"/>
  <c r="M199" i="4" s="1"/>
  <c r="I198" i="4"/>
  <c r="J198" i="4" s="1"/>
  <c r="G198" i="4"/>
  <c r="M198" i="4" s="1"/>
  <c r="L197" i="4"/>
  <c r="I197" i="4"/>
  <c r="K197" i="4" s="1"/>
  <c r="G197" i="4"/>
  <c r="M197" i="4" s="1"/>
  <c r="I196" i="4"/>
  <c r="J196" i="4" s="1"/>
  <c r="G196" i="4"/>
  <c r="M196" i="4" s="1"/>
  <c r="I195" i="4"/>
  <c r="K195" i="4" s="1"/>
  <c r="G195" i="4"/>
  <c r="M195" i="4" s="1"/>
  <c r="I194" i="4"/>
  <c r="G194" i="4"/>
  <c r="M193" i="4"/>
  <c r="I193" i="4"/>
  <c r="G193" i="4"/>
  <c r="M192" i="4"/>
  <c r="I192" i="4"/>
  <c r="L192" i="4" s="1"/>
  <c r="G192" i="4"/>
  <c r="M191" i="4"/>
  <c r="I191" i="4"/>
  <c r="K191" i="4" s="1"/>
  <c r="G191" i="4"/>
  <c r="L190" i="4"/>
  <c r="I190" i="4"/>
  <c r="J190" i="4" s="1"/>
  <c r="G190" i="4"/>
  <c r="M190" i="4" s="1"/>
  <c r="J189" i="4"/>
  <c r="I189" i="4"/>
  <c r="G189" i="4"/>
  <c r="M189" i="4" s="1"/>
  <c r="I188" i="4"/>
  <c r="J188" i="4" s="1"/>
  <c r="G188" i="4"/>
  <c r="M188" i="4" s="1"/>
  <c r="I187" i="4"/>
  <c r="K187" i="4" s="1"/>
  <c r="G187" i="4"/>
  <c r="M187" i="4" s="1"/>
  <c r="M186" i="4"/>
  <c r="I186" i="4"/>
  <c r="G186" i="4"/>
  <c r="J185" i="4"/>
  <c r="I185" i="4"/>
  <c r="K185" i="4" s="1"/>
  <c r="G185" i="4"/>
  <c r="M185" i="4" s="1"/>
  <c r="I184" i="4"/>
  <c r="J184" i="4" s="1"/>
  <c r="G184" i="4"/>
  <c r="M184" i="4" s="1"/>
  <c r="M183" i="4"/>
  <c r="I183" i="4"/>
  <c r="K183" i="4" s="1"/>
  <c r="G183" i="4"/>
  <c r="I182" i="4"/>
  <c r="L182" i="4" s="1"/>
  <c r="G182" i="4"/>
  <c r="M182" i="4" s="1"/>
  <c r="J181" i="4"/>
  <c r="I181" i="4"/>
  <c r="K181" i="4" s="1"/>
  <c r="G181" i="4"/>
  <c r="M181" i="4" s="1"/>
  <c r="M180" i="4"/>
  <c r="I180" i="4"/>
  <c r="L180" i="4" s="1"/>
  <c r="G180" i="4"/>
  <c r="M179" i="4"/>
  <c r="I179" i="4"/>
  <c r="K179" i="4" s="1"/>
  <c r="G179" i="4"/>
  <c r="I178" i="4"/>
  <c r="G178" i="4"/>
  <c r="M178" i="4" s="1"/>
  <c r="I177" i="4"/>
  <c r="G177" i="4"/>
  <c r="M177" i="4" s="1"/>
  <c r="I176" i="4"/>
  <c r="J176" i="4" s="1"/>
  <c r="G176" i="4"/>
  <c r="M176" i="4" s="1"/>
  <c r="J175" i="4"/>
  <c r="I175" i="4"/>
  <c r="K175" i="4" s="1"/>
  <c r="G175" i="4"/>
  <c r="M175" i="4" s="1"/>
  <c r="I174" i="4"/>
  <c r="J174" i="4" s="1"/>
  <c r="G174" i="4"/>
  <c r="M174" i="4" s="1"/>
  <c r="J173" i="4"/>
  <c r="I173" i="4"/>
  <c r="K173" i="4" s="1"/>
  <c r="G173" i="4"/>
  <c r="M173" i="4" s="1"/>
  <c r="I172" i="4"/>
  <c r="J172" i="4" s="1"/>
  <c r="G172" i="4"/>
  <c r="M172" i="4" s="1"/>
  <c r="I171" i="4"/>
  <c r="K171" i="4" s="1"/>
  <c r="G171" i="4"/>
  <c r="M171" i="4" s="1"/>
  <c r="I170" i="4"/>
  <c r="G170" i="4"/>
  <c r="I169" i="4"/>
  <c r="G169" i="4"/>
  <c r="M169" i="4" s="1"/>
  <c r="M168" i="4"/>
  <c r="I168" i="4"/>
  <c r="L168" i="4" s="1"/>
  <c r="G168" i="4"/>
  <c r="M167" i="4"/>
  <c r="I167" i="4"/>
  <c r="K167" i="4" s="1"/>
  <c r="G167" i="4"/>
  <c r="M166" i="4"/>
  <c r="I166" i="4"/>
  <c r="J166" i="4" s="1"/>
  <c r="G166" i="4"/>
  <c r="M165" i="4"/>
  <c r="I165" i="4"/>
  <c r="J165" i="4" s="1"/>
  <c r="G165" i="4"/>
  <c r="I164" i="4"/>
  <c r="J164" i="4" s="1"/>
  <c r="G164" i="4"/>
  <c r="M164" i="4" s="1"/>
  <c r="M163" i="4"/>
  <c r="I163" i="4"/>
  <c r="K163" i="4" s="1"/>
  <c r="G163" i="4"/>
  <c r="I162" i="4"/>
  <c r="G162" i="4"/>
  <c r="M162" i="4" s="1"/>
  <c r="M161" i="4"/>
  <c r="L161" i="4"/>
  <c r="I161" i="4"/>
  <c r="K161" i="4" s="1"/>
  <c r="G161" i="4"/>
  <c r="I160" i="4"/>
  <c r="J160" i="4" s="1"/>
  <c r="G160" i="4"/>
  <c r="M160" i="4" s="1"/>
  <c r="M159" i="4"/>
  <c r="I159" i="4"/>
  <c r="K159" i="4" s="1"/>
  <c r="G159" i="4"/>
  <c r="I158" i="4"/>
  <c r="L158" i="4" s="1"/>
  <c r="G158" i="4"/>
  <c r="M158" i="4" s="1"/>
  <c r="J157" i="4"/>
  <c r="I157" i="4"/>
  <c r="K157" i="4" s="1"/>
  <c r="G157" i="4"/>
  <c r="M157" i="4" s="1"/>
  <c r="I156" i="4"/>
  <c r="L156" i="4" s="1"/>
  <c r="G156" i="4"/>
  <c r="M156" i="4" s="1"/>
  <c r="M155" i="4"/>
  <c r="I155" i="4"/>
  <c r="K155" i="4" s="1"/>
  <c r="G155" i="4"/>
  <c r="I154" i="4"/>
  <c r="G154" i="4"/>
  <c r="M154" i="4" s="1"/>
  <c r="I153" i="4"/>
  <c r="G153" i="4"/>
  <c r="M153" i="4" s="1"/>
  <c r="L152" i="4"/>
  <c r="I152" i="4"/>
  <c r="J152" i="4" s="1"/>
  <c r="G152" i="4"/>
  <c r="M152" i="4" s="1"/>
  <c r="M151" i="4"/>
  <c r="I151" i="4"/>
  <c r="K151" i="4" s="1"/>
  <c r="G151" i="4"/>
  <c r="I150" i="4"/>
  <c r="J150" i="4" s="1"/>
  <c r="G150" i="4"/>
  <c r="M150" i="4" s="1"/>
  <c r="J149" i="4"/>
  <c r="I149" i="4"/>
  <c r="K149" i="4" s="1"/>
  <c r="G149" i="4"/>
  <c r="M149" i="4" s="1"/>
  <c r="I148" i="4"/>
  <c r="G148" i="4"/>
  <c r="M148" i="4" s="1"/>
  <c r="M147" i="4"/>
  <c r="I147" i="4"/>
  <c r="K147" i="4" s="1"/>
  <c r="G147" i="4"/>
  <c r="I146" i="4"/>
  <c r="G146" i="4"/>
  <c r="I145" i="4"/>
  <c r="G145" i="4"/>
  <c r="M145" i="4" s="1"/>
  <c r="M144" i="4"/>
  <c r="L144" i="4"/>
  <c r="I144" i="4"/>
  <c r="G144" i="4"/>
  <c r="J143" i="4"/>
  <c r="I143" i="4"/>
  <c r="K143" i="4" s="1"/>
  <c r="G143" i="4"/>
  <c r="M143" i="4" s="1"/>
  <c r="I142" i="4"/>
  <c r="K142" i="4" s="1"/>
  <c r="G142" i="4"/>
  <c r="I141" i="4"/>
  <c r="L141" i="4" s="1"/>
  <c r="G141" i="4"/>
  <c r="M141" i="4" s="1"/>
  <c r="I140" i="4"/>
  <c r="K140" i="4" s="1"/>
  <c r="G140" i="4"/>
  <c r="M140" i="4" s="1"/>
  <c r="K139" i="4"/>
  <c r="I139" i="4"/>
  <c r="J139" i="4" s="1"/>
  <c r="G139" i="4"/>
  <c r="M139" i="4" s="1"/>
  <c r="I138" i="4"/>
  <c r="K138" i="4" s="1"/>
  <c r="G138" i="4"/>
  <c r="K137" i="4"/>
  <c r="J137" i="4"/>
  <c r="I137" i="4"/>
  <c r="G137" i="4"/>
  <c r="M137" i="4" s="1"/>
  <c r="J136" i="4"/>
  <c r="I136" i="4"/>
  <c r="K136" i="4" s="1"/>
  <c r="G136" i="4"/>
  <c r="L136" i="4" s="1"/>
  <c r="L135" i="4"/>
  <c r="I135" i="4"/>
  <c r="J135" i="4" s="1"/>
  <c r="G135" i="4"/>
  <c r="M135" i="4" s="1"/>
  <c r="I134" i="4"/>
  <c r="J134" i="4" s="1"/>
  <c r="G134" i="4"/>
  <c r="M134" i="4" s="1"/>
  <c r="I133" i="4"/>
  <c r="G133" i="4"/>
  <c r="M133" i="4" s="1"/>
  <c r="I132" i="4"/>
  <c r="K132" i="4" s="1"/>
  <c r="G132" i="4"/>
  <c r="K131" i="4"/>
  <c r="J131" i="4"/>
  <c r="I131" i="4"/>
  <c r="G131" i="4"/>
  <c r="M131" i="4" s="1"/>
  <c r="K130" i="4"/>
  <c r="I130" i="4"/>
  <c r="L130" i="4" s="1"/>
  <c r="G130" i="4"/>
  <c r="M130" i="4" s="1"/>
  <c r="I129" i="4"/>
  <c r="L129" i="4" s="1"/>
  <c r="G129" i="4"/>
  <c r="M129" i="4" s="1"/>
  <c r="K128" i="4"/>
  <c r="I128" i="4"/>
  <c r="L128" i="4" s="1"/>
  <c r="G128" i="4"/>
  <c r="M128" i="4" s="1"/>
  <c r="I127" i="4"/>
  <c r="K127" i="4" s="1"/>
  <c r="G127" i="4"/>
  <c r="M127" i="4" s="1"/>
  <c r="M126" i="4"/>
  <c r="I126" i="4"/>
  <c r="L126" i="4" s="1"/>
  <c r="G126" i="4"/>
  <c r="I125" i="4"/>
  <c r="J125" i="4" s="1"/>
  <c r="G125" i="4"/>
  <c r="M125" i="4" s="1"/>
  <c r="M124" i="4"/>
  <c r="L124" i="4"/>
  <c r="I124" i="4"/>
  <c r="K124" i="4" s="1"/>
  <c r="G124" i="4"/>
  <c r="I123" i="4"/>
  <c r="G123" i="4"/>
  <c r="M123" i="4" s="1"/>
  <c r="K122" i="4"/>
  <c r="I122" i="4"/>
  <c r="L122" i="4" s="1"/>
  <c r="G122" i="4"/>
  <c r="M122" i="4" s="1"/>
  <c r="I121" i="4"/>
  <c r="K121" i="4" s="1"/>
  <c r="G121" i="4"/>
  <c r="I120" i="4"/>
  <c r="K120" i="4" s="1"/>
  <c r="G120" i="4"/>
  <c r="J119" i="4"/>
  <c r="I119" i="4"/>
  <c r="G119" i="4"/>
  <c r="M119" i="4" s="1"/>
  <c r="M118" i="4"/>
  <c r="L118" i="4"/>
  <c r="K118" i="4"/>
  <c r="J118" i="4"/>
  <c r="I118" i="4"/>
  <c r="G118" i="4"/>
  <c r="I117" i="4"/>
  <c r="G117" i="4"/>
  <c r="M117" i="4" s="1"/>
  <c r="K116" i="4"/>
  <c r="I116" i="4"/>
  <c r="L116" i="4" s="1"/>
  <c r="G116" i="4"/>
  <c r="M116" i="4" s="1"/>
  <c r="I115" i="4"/>
  <c r="K115" i="4" s="1"/>
  <c r="G115" i="4"/>
  <c r="M115" i="4" s="1"/>
  <c r="I114" i="4"/>
  <c r="K114" i="4" s="1"/>
  <c r="G114" i="4"/>
  <c r="L113" i="4"/>
  <c r="I113" i="4"/>
  <c r="K113" i="4" s="1"/>
  <c r="G113" i="4"/>
  <c r="M113" i="4" s="1"/>
  <c r="K112" i="4"/>
  <c r="J112" i="4"/>
  <c r="I112" i="4"/>
  <c r="G112" i="4"/>
  <c r="L112" i="4" s="1"/>
  <c r="I111" i="4"/>
  <c r="J111" i="4" s="1"/>
  <c r="G111" i="4"/>
  <c r="M111" i="4" s="1"/>
  <c r="J110" i="4"/>
  <c r="I110" i="4"/>
  <c r="K110" i="4" s="1"/>
  <c r="G110" i="4"/>
  <c r="M110" i="4" s="1"/>
  <c r="I109" i="4"/>
  <c r="L109" i="4" s="1"/>
  <c r="G109" i="4"/>
  <c r="M109" i="4" s="1"/>
  <c r="I108" i="4"/>
  <c r="K108" i="4" s="1"/>
  <c r="G108" i="4"/>
  <c r="I107" i="4"/>
  <c r="L107" i="4" s="1"/>
  <c r="G107" i="4"/>
  <c r="M107" i="4" s="1"/>
  <c r="M106" i="4"/>
  <c r="L106" i="4"/>
  <c r="I106" i="4"/>
  <c r="K106" i="4" s="1"/>
  <c r="G106" i="4"/>
  <c r="I105" i="4"/>
  <c r="K105" i="4" s="1"/>
  <c r="G105" i="4"/>
  <c r="M105" i="4" s="1"/>
  <c r="K104" i="4"/>
  <c r="I104" i="4"/>
  <c r="L104" i="4" s="1"/>
  <c r="G104" i="4"/>
  <c r="M104" i="4" s="1"/>
  <c r="I103" i="4"/>
  <c r="K103" i="4" s="1"/>
  <c r="G103" i="4"/>
  <c r="M103" i="4" s="1"/>
  <c r="I102" i="4"/>
  <c r="K102" i="4" s="1"/>
  <c r="G102" i="4"/>
  <c r="I101" i="4"/>
  <c r="G101" i="4"/>
  <c r="M101" i="4" s="1"/>
  <c r="M100" i="4"/>
  <c r="L100" i="4"/>
  <c r="I100" i="4"/>
  <c r="K100" i="4" s="1"/>
  <c r="G100" i="4"/>
  <c r="I99" i="4"/>
  <c r="G99" i="4"/>
  <c r="M99" i="4" s="1"/>
  <c r="K98" i="4"/>
  <c r="I98" i="4"/>
  <c r="L98" i="4" s="1"/>
  <c r="G98" i="4"/>
  <c r="M98" i="4" s="1"/>
  <c r="I97" i="4"/>
  <c r="K97" i="4" s="1"/>
  <c r="G97" i="4"/>
  <c r="L96" i="4"/>
  <c r="K96" i="4"/>
  <c r="I96" i="4"/>
  <c r="J96" i="4" s="1"/>
  <c r="G96" i="4"/>
  <c r="M96" i="4" s="1"/>
  <c r="I95" i="4"/>
  <c r="L95" i="4" s="1"/>
  <c r="G95" i="4"/>
  <c r="M95" i="4" s="1"/>
  <c r="M94" i="4"/>
  <c r="L94" i="4"/>
  <c r="K94" i="4"/>
  <c r="I94" i="4"/>
  <c r="J94" i="4" s="1"/>
  <c r="G94" i="4"/>
  <c r="I93" i="4"/>
  <c r="L93" i="4" s="1"/>
  <c r="G93" i="4"/>
  <c r="M93" i="4" s="1"/>
  <c r="J92" i="4"/>
  <c r="I92" i="4"/>
  <c r="K92" i="4" s="1"/>
  <c r="G92" i="4"/>
  <c r="M92" i="4" s="1"/>
  <c r="L91" i="4"/>
  <c r="K91" i="4"/>
  <c r="I91" i="4"/>
  <c r="J91" i="4" s="1"/>
  <c r="G91" i="4"/>
  <c r="M91" i="4" s="1"/>
  <c r="J90" i="4"/>
  <c r="I90" i="4"/>
  <c r="K90" i="4" s="1"/>
  <c r="G90" i="4"/>
  <c r="L89" i="4"/>
  <c r="K89" i="4"/>
  <c r="J89" i="4"/>
  <c r="I89" i="4"/>
  <c r="G89" i="4"/>
  <c r="M89" i="4" s="1"/>
  <c r="K88" i="4"/>
  <c r="J88" i="4"/>
  <c r="I88" i="4"/>
  <c r="G88" i="4"/>
  <c r="L88" i="4" s="1"/>
  <c r="I87" i="4"/>
  <c r="L87" i="4" s="1"/>
  <c r="G87" i="4"/>
  <c r="M87" i="4" s="1"/>
  <c r="L86" i="4"/>
  <c r="K86" i="4"/>
  <c r="J86" i="4"/>
  <c r="I86" i="4"/>
  <c r="G86" i="4"/>
  <c r="M86" i="4" s="1"/>
  <c r="I85" i="4"/>
  <c r="J85" i="4" s="1"/>
  <c r="G85" i="4"/>
  <c r="M85" i="4" s="1"/>
  <c r="J84" i="4"/>
  <c r="I84" i="4"/>
  <c r="K84" i="4" s="1"/>
  <c r="G84" i="4"/>
  <c r="L83" i="4"/>
  <c r="I83" i="4"/>
  <c r="K83" i="4" s="1"/>
  <c r="G83" i="4"/>
  <c r="M83" i="4" s="1"/>
  <c r="M82" i="4"/>
  <c r="K82" i="4"/>
  <c r="J82" i="4"/>
  <c r="I82" i="4"/>
  <c r="L82" i="4" s="1"/>
  <c r="G82" i="4"/>
  <c r="I81" i="4"/>
  <c r="J81" i="4" s="1"/>
  <c r="G81" i="4"/>
  <c r="M81" i="4" s="1"/>
  <c r="M80" i="4"/>
  <c r="L80" i="4"/>
  <c r="K80" i="4"/>
  <c r="J80" i="4"/>
  <c r="I80" i="4"/>
  <c r="G80" i="4"/>
  <c r="J79" i="4"/>
  <c r="I79" i="4"/>
  <c r="G79" i="4"/>
  <c r="M79" i="4" s="1"/>
  <c r="I78" i="4"/>
  <c r="K78" i="4" s="1"/>
  <c r="G78" i="4"/>
  <c r="M78" i="4" s="1"/>
  <c r="I77" i="4"/>
  <c r="G77" i="4"/>
  <c r="M77" i="4" s="1"/>
  <c r="M76" i="4"/>
  <c r="L76" i="4"/>
  <c r="K76" i="4"/>
  <c r="J76" i="4"/>
  <c r="I76" i="4"/>
  <c r="G76" i="4"/>
  <c r="I75" i="4"/>
  <c r="G75" i="4"/>
  <c r="M75" i="4" s="1"/>
  <c r="M74" i="4"/>
  <c r="L74" i="4"/>
  <c r="K74" i="4"/>
  <c r="I74" i="4"/>
  <c r="J74" i="4" s="1"/>
  <c r="G74" i="4"/>
  <c r="K73" i="4"/>
  <c r="J73" i="4"/>
  <c r="I73" i="4"/>
  <c r="G73" i="4"/>
  <c r="J72" i="4"/>
  <c r="I72" i="4"/>
  <c r="K72" i="4" s="1"/>
  <c r="G72" i="4"/>
  <c r="M72" i="4" s="1"/>
  <c r="J71" i="4"/>
  <c r="I71" i="4"/>
  <c r="G71" i="4"/>
  <c r="M71" i="4" s="1"/>
  <c r="K70" i="4"/>
  <c r="J70" i="4"/>
  <c r="I70" i="4"/>
  <c r="G70" i="4"/>
  <c r="I69" i="4"/>
  <c r="G69" i="4"/>
  <c r="M69" i="4" s="1"/>
  <c r="L68" i="4"/>
  <c r="K68" i="4"/>
  <c r="J68" i="4"/>
  <c r="I68" i="4"/>
  <c r="G68" i="4"/>
  <c r="M68" i="4" s="1"/>
  <c r="K67" i="4"/>
  <c r="I67" i="4"/>
  <c r="J67" i="4" s="1"/>
  <c r="G67" i="4"/>
  <c r="M67" i="4" s="1"/>
  <c r="I66" i="4"/>
  <c r="K66" i="4" s="1"/>
  <c r="G66" i="4"/>
  <c r="L65" i="4"/>
  <c r="K65" i="4"/>
  <c r="J65" i="4"/>
  <c r="I65" i="4"/>
  <c r="G65" i="4"/>
  <c r="M65" i="4" s="1"/>
  <c r="K64" i="4"/>
  <c r="J64" i="4"/>
  <c r="I64" i="4"/>
  <c r="G64" i="4"/>
  <c r="I63" i="4"/>
  <c r="K63" i="4" s="1"/>
  <c r="G63" i="4"/>
  <c r="M63" i="4" s="1"/>
  <c r="K62" i="4"/>
  <c r="J62" i="4"/>
  <c r="I62" i="4"/>
  <c r="G62" i="4"/>
  <c r="M62" i="4" s="1"/>
  <c r="L61" i="4"/>
  <c r="K61" i="4"/>
  <c r="J61" i="4"/>
  <c r="I61" i="4"/>
  <c r="G61" i="4"/>
  <c r="M61" i="4" s="1"/>
  <c r="I60" i="4"/>
  <c r="K60" i="4" s="1"/>
  <c r="G60" i="4"/>
  <c r="I59" i="4"/>
  <c r="L59" i="4" s="1"/>
  <c r="G59" i="4"/>
  <c r="M59" i="4" s="1"/>
  <c r="L58" i="4"/>
  <c r="K58" i="4"/>
  <c r="J58" i="4"/>
  <c r="I58" i="4"/>
  <c r="G58" i="4"/>
  <c r="M58" i="4" s="1"/>
  <c r="I57" i="4"/>
  <c r="K57" i="4" s="1"/>
  <c r="G57" i="4"/>
  <c r="M57" i="4" s="1"/>
  <c r="K56" i="4"/>
  <c r="I56" i="4"/>
  <c r="J56" i="4" s="1"/>
  <c r="G56" i="4"/>
  <c r="M56" i="4" s="1"/>
  <c r="I55" i="4"/>
  <c r="G55" i="4"/>
  <c r="M55" i="4" s="1"/>
  <c r="I54" i="4"/>
  <c r="L54" i="4" s="1"/>
  <c r="G54" i="4"/>
  <c r="M54" i="4" s="1"/>
  <c r="I53" i="4"/>
  <c r="K53" i="4" s="1"/>
  <c r="G53" i="4"/>
  <c r="M53" i="4" s="1"/>
  <c r="L52" i="4"/>
  <c r="K52" i="4"/>
  <c r="J52" i="4"/>
  <c r="I52" i="4"/>
  <c r="G52" i="4"/>
  <c r="M52" i="4" s="1"/>
  <c r="I51" i="4"/>
  <c r="J51" i="4" s="1"/>
  <c r="G51" i="4"/>
  <c r="M51" i="4" s="1"/>
  <c r="I50" i="4"/>
  <c r="L50" i="4" s="1"/>
  <c r="G50" i="4"/>
  <c r="M50" i="4" s="1"/>
  <c r="L49" i="4"/>
  <c r="J49" i="4"/>
  <c r="I49" i="4"/>
  <c r="K49" i="4" s="1"/>
  <c r="G49" i="4"/>
  <c r="M49" i="4" s="1"/>
  <c r="K48" i="4"/>
  <c r="I48" i="4"/>
  <c r="J48" i="4" s="1"/>
  <c r="G48" i="4"/>
  <c r="M48" i="4" s="1"/>
  <c r="I47" i="4"/>
  <c r="G47" i="4"/>
  <c r="M47" i="4" s="1"/>
  <c r="I46" i="4"/>
  <c r="L46" i="4" s="1"/>
  <c r="G46" i="4"/>
  <c r="M46" i="4" s="1"/>
  <c r="I45" i="4"/>
  <c r="K45" i="4" s="1"/>
  <c r="G45" i="4"/>
  <c r="M45" i="4" s="1"/>
  <c r="M44" i="4"/>
  <c r="L44" i="4"/>
  <c r="J44" i="4"/>
  <c r="I44" i="4"/>
  <c r="K44" i="4" s="1"/>
  <c r="G44" i="4"/>
  <c r="I43" i="4"/>
  <c r="J43" i="4" s="1"/>
  <c r="G43" i="4"/>
  <c r="M43" i="4" s="1"/>
  <c r="L42" i="4"/>
  <c r="K42" i="4"/>
  <c r="J42" i="4"/>
  <c r="I42" i="4"/>
  <c r="G42" i="4"/>
  <c r="M42" i="4" s="1"/>
  <c r="I41" i="4"/>
  <c r="L41" i="4" s="1"/>
  <c r="G41" i="4"/>
  <c r="M41" i="4" s="1"/>
  <c r="M40" i="4"/>
  <c r="I40" i="4"/>
  <c r="K40" i="4" s="1"/>
  <c r="G40" i="4"/>
  <c r="J39" i="4"/>
  <c r="I39" i="4"/>
  <c r="K39" i="4" s="1"/>
  <c r="G39" i="4"/>
  <c r="M39" i="4" s="1"/>
  <c r="K38" i="4"/>
  <c r="I38" i="4"/>
  <c r="J38" i="4" s="1"/>
  <c r="G38" i="4"/>
  <c r="M38" i="4" s="1"/>
  <c r="I37" i="4"/>
  <c r="G37" i="4"/>
  <c r="M37" i="4" s="1"/>
  <c r="I36" i="4"/>
  <c r="L36" i="4" s="1"/>
  <c r="G36" i="4"/>
  <c r="M36" i="4" s="1"/>
  <c r="I35" i="4"/>
  <c r="J35" i="4" s="1"/>
  <c r="G35" i="4"/>
  <c r="M35" i="4" s="1"/>
  <c r="M34" i="4"/>
  <c r="L34" i="4"/>
  <c r="K34" i="4"/>
  <c r="J34" i="4"/>
  <c r="I34" i="4"/>
  <c r="G34" i="4"/>
  <c r="I33" i="4"/>
  <c r="K33" i="4" s="1"/>
  <c r="G33" i="4"/>
  <c r="M33" i="4" s="1"/>
  <c r="K32" i="4"/>
  <c r="I32" i="4"/>
  <c r="J32" i="4" s="1"/>
  <c r="G32" i="4"/>
  <c r="M32" i="4" s="1"/>
  <c r="I31" i="4"/>
  <c r="G31" i="4"/>
  <c r="M31" i="4" s="1"/>
  <c r="I30" i="4"/>
  <c r="L30" i="4" s="1"/>
  <c r="G30" i="4"/>
  <c r="M30" i="4" s="1"/>
  <c r="I29" i="4"/>
  <c r="K29" i="4" s="1"/>
  <c r="G29" i="4"/>
  <c r="M29" i="4" s="1"/>
  <c r="M28" i="4"/>
  <c r="L28" i="4"/>
  <c r="K28" i="4"/>
  <c r="J28" i="4"/>
  <c r="I28" i="4"/>
  <c r="G28" i="4"/>
  <c r="I27" i="4"/>
  <c r="J27" i="4" s="1"/>
  <c r="G27" i="4"/>
  <c r="M27" i="4" s="1"/>
  <c r="I26" i="4"/>
  <c r="L26" i="4" s="1"/>
  <c r="G26" i="4"/>
  <c r="M26" i="4" s="1"/>
  <c r="L25" i="4"/>
  <c r="J25" i="4"/>
  <c r="I25" i="4"/>
  <c r="K25" i="4" s="1"/>
  <c r="G25" i="4"/>
  <c r="M25" i="4" s="1"/>
  <c r="I24" i="4"/>
  <c r="K24" i="4" s="1"/>
  <c r="G24" i="4"/>
  <c r="M24" i="4" s="1"/>
  <c r="I23" i="4"/>
  <c r="G23" i="4"/>
  <c r="M23" i="4" s="1"/>
  <c r="K22" i="4"/>
  <c r="J22" i="4"/>
  <c r="I22" i="4"/>
  <c r="G22" i="4"/>
  <c r="M22" i="4" s="1"/>
  <c r="I21" i="4"/>
  <c r="K21" i="4" s="1"/>
  <c r="G21" i="4"/>
  <c r="M21" i="4" s="1"/>
  <c r="K20" i="4"/>
  <c r="I20" i="4"/>
  <c r="J20" i="4" s="1"/>
  <c r="G20" i="4"/>
  <c r="M20" i="4" s="1"/>
  <c r="L19" i="4"/>
  <c r="K19" i="4"/>
  <c r="I19" i="4"/>
  <c r="J19" i="4" s="1"/>
  <c r="G19" i="4"/>
  <c r="M19" i="4" s="1"/>
  <c r="I18" i="4"/>
  <c r="J18" i="4" s="1"/>
  <c r="G18" i="4"/>
  <c r="L18" i="4" s="1"/>
  <c r="I17" i="4"/>
  <c r="L17" i="4" s="1"/>
  <c r="G17" i="4"/>
  <c r="M17" i="4" s="1"/>
  <c r="K16" i="4"/>
  <c r="I16" i="4"/>
  <c r="J16" i="4" s="1"/>
  <c r="G16" i="4"/>
  <c r="I15" i="4"/>
  <c r="G15" i="4"/>
  <c r="M15" i="4" s="1"/>
  <c r="K14" i="4"/>
  <c r="I14" i="4"/>
  <c r="J14" i="4" s="1"/>
  <c r="G14" i="4"/>
  <c r="M14" i="4" s="1"/>
  <c r="I13" i="4"/>
  <c r="G13" i="4"/>
  <c r="M13" i="4" s="1"/>
  <c r="I12" i="4"/>
  <c r="L12" i="4" s="1"/>
  <c r="G12" i="4"/>
  <c r="M12" i="4" s="1"/>
  <c r="I11" i="4"/>
  <c r="L11" i="4" s="1"/>
  <c r="G11" i="4"/>
  <c r="M11" i="4" s="1"/>
  <c r="M10" i="4"/>
  <c r="L10" i="4"/>
  <c r="K10" i="4"/>
  <c r="J10" i="4"/>
  <c r="I10" i="4"/>
  <c r="G10" i="4"/>
  <c r="I9" i="4"/>
  <c r="G9" i="4"/>
  <c r="M9" i="4" s="1"/>
  <c r="K8" i="4"/>
  <c r="I8" i="4"/>
  <c r="J8" i="4" s="1"/>
  <c r="G8" i="4"/>
  <c r="L8" i="4" s="1"/>
  <c r="I7" i="4"/>
  <c r="G7" i="4"/>
  <c r="M7" i="4" s="1"/>
  <c r="I6" i="4"/>
  <c r="L6" i="4" s="1"/>
  <c r="G6" i="4"/>
  <c r="M6" i="4" s="1"/>
  <c r="I5" i="4"/>
  <c r="K5" i="4" s="1"/>
  <c r="G5" i="4"/>
  <c r="M5" i="4" s="1"/>
  <c r="M4" i="4"/>
  <c r="L4" i="4"/>
  <c r="K4" i="4"/>
  <c r="J4" i="4"/>
  <c r="I4" i="4"/>
  <c r="G4" i="4"/>
  <c r="I3" i="4"/>
  <c r="J3" i="4" s="1"/>
  <c r="G3" i="4"/>
  <c r="M3" i="4" s="1"/>
  <c r="I2" i="4"/>
  <c r="L2" i="4" s="1"/>
  <c r="G2" i="4"/>
  <c r="M2" i="4" s="1"/>
  <c r="K111" i="4" l="1"/>
  <c r="K134" i="4"/>
  <c r="L150" i="4"/>
  <c r="L195" i="4"/>
  <c r="J215" i="4"/>
  <c r="J235" i="4"/>
  <c r="J253" i="4"/>
  <c r="L262" i="4"/>
  <c r="L269" i="4"/>
  <c r="J303" i="4"/>
  <c r="J102" i="4"/>
  <c r="J108" i="4"/>
  <c r="L111" i="4"/>
  <c r="J114" i="4"/>
  <c r="L117" i="4"/>
  <c r="J120" i="4"/>
  <c r="J126" i="4"/>
  <c r="J140" i="4"/>
  <c r="L147" i="4"/>
  <c r="L157" i="4"/>
  <c r="J167" i="4"/>
  <c r="L185" i="4"/>
  <c r="J223" i="4"/>
  <c r="J229" i="4"/>
  <c r="K232" i="4"/>
  <c r="L253" i="4"/>
  <c r="K256" i="4"/>
  <c r="J259" i="4"/>
  <c r="J293" i="4"/>
  <c r="L300" i="4"/>
  <c r="L303" i="4"/>
  <c r="K85" i="4"/>
  <c r="M88" i="4"/>
  <c r="K126" i="4"/>
  <c r="L131" i="4"/>
  <c r="L137" i="4"/>
  <c r="L293" i="4"/>
  <c r="L306" i="4"/>
  <c r="J2" i="4"/>
  <c r="J17" i="4"/>
  <c r="L23" i="4"/>
  <c r="J26" i="4"/>
  <c r="L40" i="4"/>
  <c r="J50" i="4"/>
  <c r="K2" i="4"/>
  <c r="K17" i="4"/>
  <c r="K26" i="4"/>
  <c r="J45" i="4"/>
  <c r="K50" i="4"/>
  <c r="L71" i="4"/>
  <c r="J129" i="4"/>
  <c r="K135" i="4"/>
  <c r="J151" i="4"/>
  <c r="J161" i="4"/>
  <c r="J97" i="4"/>
  <c r="J100" i="4"/>
  <c r="J103" i="4"/>
  <c r="J106" i="4"/>
  <c r="J115" i="4"/>
  <c r="J121" i="4"/>
  <c r="J124" i="4"/>
  <c r="J132" i="4"/>
  <c r="J138" i="4"/>
  <c r="J183" i="4"/>
  <c r="J207" i="4"/>
  <c r="K224" i="4"/>
  <c r="J283" i="4"/>
  <c r="J83" i="4"/>
  <c r="J130" i="4"/>
  <c r="L142" i="4"/>
  <c r="L183" i="4"/>
  <c r="K190" i="4"/>
  <c r="J197" i="4"/>
  <c r="L207" i="4"/>
  <c r="J221" i="4"/>
  <c r="L224" i="4"/>
  <c r="L248" i="4"/>
  <c r="J277" i="4"/>
  <c r="L301" i="4"/>
  <c r="J78" i="4"/>
  <c r="L7" i="4"/>
  <c r="L13" i="4"/>
  <c r="J40" i="4"/>
  <c r="L55" i="4"/>
  <c r="L45" i="4"/>
  <c r="J24" i="4"/>
  <c r="L48" i="4"/>
  <c r="L56" i="4"/>
  <c r="M8" i="4"/>
  <c r="L15" i="4"/>
  <c r="J41" i="4"/>
  <c r="J6" i="4"/>
  <c r="J15" i="4"/>
  <c r="J30" i="4"/>
  <c r="J36" i="4"/>
  <c r="K41" i="4"/>
  <c r="J46" i="4"/>
  <c r="J54" i="4"/>
  <c r="J60" i="4"/>
  <c r="K3" i="4"/>
  <c r="K6" i="4"/>
  <c r="L9" i="4"/>
  <c r="K12" i="4"/>
  <c r="L16" i="4"/>
  <c r="K18" i="4"/>
  <c r="L21" i="4"/>
  <c r="K27" i="4"/>
  <c r="K30" i="4"/>
  <c r="K36" i="4"/>
  <c r="K46" i="4"/>
  <c r="K51" i="4"/>
  <c r="K54" i="4"/>
  <c r="J63" i="4"/>
  <c r="K81" i="4"/>
  <c r="J95" i="4"/>
  <c r="J113" i="4"/>
  <c r="L133" i="4"/>
  <c r="J142" i="4"/>
  <c r="L149" i="4"/>
  <c r="J159" i="4"/>
  <c r="L173" i="4"/>
  <c r="J187" i="4"/>
  <c r="L214" i="4"/>
  <c r="J231" i="4"/>
  <c r="L245" i="4"/>
  <c r="J255" i="4"/>
  <c r="J271" i="4"/>
  <c r="J287" i="4"/>
  <c r="L63" i="4"/>
  <c r="J66" i="4"/>
  <c r="L81" i="4"/>
  <c r="J98" i="4"/>
  <c r="J104" i="4"/>
  <c r="J116" i="4"/>
  <c r="L119" i="4"/>
  <c r="J122" i="4"/>
  <c r="J128" i="4"/>
  <c r="M136" i="4"/>
  <c r="L159" i="4"/>
  <c r="L231" i="4"/>
  <c r="L255" i="4"/>
  <c r="J275" i="4"/>
  <c r="J281" i="4"/>
  <c r="J295" i="4"/>
  <c r="L31" i="4"/>
  <c r="L37" i="4"/>
  <c r="L47" i="4"/>
  <c r="L32" i="4"/>
  <c r="L38" i="4"/>
  <c r="K43" i="4"/>
  <c r="L43" i="4"/>
  <c r="J12" i="4"/>
  <c r="J21" i="4"/>
  <c r="L64" i="4"/>
  <c r="L70" i="4"/>
  <c r="L79" i="4"/>
  <c r="L102" i="4"/>
  <c r="L120" i="4"/>
  <c r="J163" i="4"/>
  <c r="L181" i="4"/>
  <c r="J191" i="4"/>
  <c r="L198" i="4"/>
  <c r="L205" i="4"/>
  <c r="L208" i="4"/>
  <c r="J269" i="4"/>
  <c r="L288" i="4"/>
  <c r="K312" i="4"/>
  <c r="K273" i="4"/>
  <c r="L273" i="4"/>
  <c r="J273" i="4"/>
  <c r="M97" i="4"/>
  <c r="L97" i="4"/>
  <c r="J109" i="4"/>
  <c r="J203" i="4"/>
  <c r="J11" i="4"/>
  <c r="K77" i="4"/>
  <c r="L77" i="4"/>
  <c r="J127" i="4"/>
  <c r="L184" i="4"/>
  <c r="M194" i="4"/>
  <c r="L194" i="4"/>
  <c r="J206" i="4"/>
  <c r="K206" i="4"/>
  <c r="L200" i="4"/>
  <c r="L5" i="4"/>
  <c r="L29" i="4"/>
  <c r="L53" i="4"/>
  <c r="L105" i="4"/>
  <c r="M108" i="4"/>
  <c r="L108" i="4"/>
  <c r="M120" i="4"/>
  <c r="J123" i="4"/>
  <c r="K123" i="4"/>
  <c r="L138" i="4"/>
  <c r="M138" i="4"/>
  <c r="J210" i="4"/>
  <c r="L210" i="4"/>
  <c r="K210" i="4"/>
  <c r="J226" i="4"/>
  <c r="L226" i="4"/>
  <c r="K226" i="4"/>
  <c r="L3" i="4"/>
  <c r="L14" i="4"/>
  <c r="M16" i="4"/>
  <c r="J23" i="4"/>
  <c r="L27" i="4"/>
  <c r="J47" i="4"/>
  <c r="L51" i="4"/>
  <c r="M70" i="4"/>
  <c r="L78" i="4"/>
  <c r="L85" i="4"/>
  <c r="K93" i="4"/>
  <c r="J93" i="4"/>
  <c r="L110" i="4"/>
  <c r="L115" i="4"/>
  <c r="M121" i="4"/>
  <c r="L121" i="4"/>
  <c r="L123" i="4"/>
  <c r="J133" i="4"/>
  <c r="L140" i="4"/>
  <c r="J171" i="4"/>
  <c r="K174" i="4"/>
  <c r="K177" i="4"/>
  <c r="L177" i="4"/>
  <c r="J177" i="4"/>
  <c r="J192" i="4"/>
  <c r="K192" i="4"/>
  <c r="K238" i="4"/>
  <c r="K241" i="4"/>
  <c r="L241" i="4"/>
  <c r="J241" i="4"/>
  <c r="M266" i="4"/>
  <c r="L266" i="4"/>
  <c r="K272" i="4"/>
  <c r="J278" i="4"/>
  <c r="K278" i="4"/>
  <c r="J99" i="4"/>
  <c r="K99" i="4"/>
  <c r="J230" i="4"/>
  <c r="K230" i="4"/>
  <c r="J288" i="4"/>
  <c r="K288" i="4"/>
  <c r="K15" i="4"/>
  <c r="K69" i="4"/>
  <c r="J69" i="4"/>
  <c r="J154" i="4"/>
  <c r="L154" i="4"/>
  <c r="K154" i="4"/>
  <c r="L39" i="4"/>
  <c r="L69" i="4"/>
  <c r="M132" i="4"/>
  <c r="L132" i="4"/>
  <c r="J148" i="4"/>
  <c r="K148" i="4"/>
  <c r="L148" i="4"/>
  <c r="K246" i="4"/>
  <c r="J9" i="4"/>
  <c r="J33" i="4"/>
  <c r="J202" i="4"/>
  <c r="L202" i="4"/>
  <c r="K202" i="4"/>
  <c r="L238" i="4"/>
  <c r="L272" i="4"/>
  <c r="K291" i="4"/>
  <c r="L291" i="4"/>
  <c r="K297" i="4"/>
  <c r="L297" i="4"/>
  <c r="J297" i="4"/>
  <c r="L114" i="4"/>
  <c r="M114" i="4"/>
  <c r="J37" i="4"/>
  <c r="K79" i="4"/>
  <c r="K129" i="4"/>
  <c r="L230" i="4"/>
  <c r="K13" i="4"/>
  <c r="K37" i="4"/>
  <c r="J59" i="4"/>
  <c r="K109" i="4"/>
  <c r="K166" i="4"/>
  <c r="L203" i="4"/>
  <c r="K249" i="4"/>
  <c r="L249" i="4"/>
  <c r="J249" i="4"/>
  <c r="J264" i="4"/>
  <c r="K264" i="4"/>
  <c r="K11" i="4"/>
  <c r="L24" i="4"/>
  <c r="K35" i="4"/>
  <c r="M18" i="4"/>
  <c r="K23" i="4"/>
  <c r="K47" i="4"/>
  <c r="K101" i="4"/>
  <c r="L101" i="4"/>
  <c r="K133" i="4"/>
  <c r="L171" i="4"/>
  <c r="L174" i="4"/>
  <c r="J186" i="4"/>
  <c r="L186" i="4"/>
  <c r="K186" i="4"/>
  <c r="L66" i="4"/>
  <c r="M66" i="4"/>
  <c r="J101" i="4"/>
  <c r="K141" i="4"/>
  <c r="J141" i="4"/>
  <c r="J147" i="4"/>
  <c r="K150" i="4"/>
  <c r="K153" i="4"/>
  <c r="L153" i="4"/>
  <c r="J153" i="4"/>
  <c r="J168" i="4"/>
  <c r="K168" i="4"/>
  <c r="K214" i="4"/>
  <c r="K217" i="4"/>
  <c r="L217" i="4"/>
  <c r="J217" i="4"/>
  <c r="L232" i="4"/>
  <c r="M242" i="4"/>
  <c r="L242" i="4"/>
  <c r="K248" i="4"/>
  <c r="L251" i="4"/>
  <c r="J254" i="4"/>
  <c r="K254" i="4"/>
  <c r="J291" i="4"/>
  <c r="L294" i="4"/>
  <c r="M84" i="4"/>
  <c r="L84" i="4"/>
  <c r="J144" i="4"/>
  <c r="K144" i="4"/>
  <c r="J162" i="4"/>
  <c r="L162" i="4"/>
  <c r="K162" i="4"/>
  <c r="J178" i="4"/>
  <c r="L178" i="4"/>
  <c r="K178" i="4"/>
  <c r="J282" i="4"/>
  <c r="L282" i="4"/>
  <c r="K282" i="4"/>
  <c r="K169" i="4"/>
  <c r="L169" i="4"/>
  <c r="J169" i="4"/>
  <c r="M218" i="4"/>
  <c r="L218" i="4"/>
  <c r="J57" i="4"/>
  <c r="J77" i="4"/>
  <c r="J179" i="4"/>
  <c r="J258" i="4"/>
  <c r="L258" i="4"/>
  <c r="K258" i="4"/>
  <c r="L264" i="4"/>
  <c r="K9" i="4"/>
  <c r="L35" i="4"/>
  <c r="J55" i="4"/>
  <c r="M64" i="4"/>
  <c r="L72" i="4"/>
  <c r="J87" i="4"/>
  <c r="M102" i="4"/>
  <c r="J107" i="4"/>
  <c r="L33" i="4"/>
  <c r="L57" i="4"/>
  <c r="J105" i="4"/>
  <c r="M142" i="4"/>
  <c r="L176" i="4"/>
  <c r="L219" i="4"/>
  <c r="L222" i="4"/>
  <c r="J234" i="4"/>
  <c r="L234" i="4"/>
  <c r="K234" i="4"/>
  <c r="J250" i="4"/>
  <c r="L250" i="4"/>
  <c r="K250" i="4"/>
  <c r="K280" i="4"/>
  <c r="K296" i="4"/>
  <c r="K193" i="4"/>
  <c r="L193" i="4"/>
  <c r="J193" i="4"/>
  <c r="J13" i="4"/>
  <c r="L99" i="4"/>
  <c r="L127" i="4"/>
  <c r="K184" i="4"/>
  <c r="K200" i="4"/>
  <c r="J243" i="4"/>
  <c r="K59" i="4"/>
  <c r="K117" i="4"/>
  <c r="J117" i="4"/>
  <c r="L134" i="4"/>
  <c r="L139" i="4"/>
  <c r="K145" i="4"/>
  <c r="L145" i="4"/>
  <c r="K160" i="4"/>
  <c r="L166" i="4"/>
  <c r="L206" i="4"/>
  <c r="L243" i="4"/>
  <c r="L246" i="4"/>
  <c r="J274" i="4"/>
  <c r="L274" i="4"/>
  <c r="K274" i="4"/>
  <c r="K299" i="4"/>
  <c r="J299" i="4"/>
  <c r="J7" i="4"/>
  <c r="L22" i="4"/>
  <c r="J31" i="4"/>
  <c r="K125" i="4"/>
  <c r="L125" i="4"/>
  <c r="J145" i="4"/>
  <c r="L160" i="4"/>
  <c r="M170" i="4"/>
  <c r="L170" i="4"/>
  <c r="K176" i="4"/>
  <c r="L179" i="4"/>
  <c r="J182" i="4"/>
  <c r="K182" i="4"/>
  <c r="J219" i="4"/>
  <c r="K222" i="4"/>
  <c r="K225" i="4"/>
  <c r="L225" i="4"/>
  <c r="J225" i="4"/>
  <c r="J240" i="4"/>
  <c r="K240" i="4"/>
  <c r="K289" i="4"/>
  <c r="L289" i="4"/>
  <c r="J289" i="4"/>
  <c r="L299" i="4"/>
  <c r="J5" i="4"/>
  <c r="K7" i="4"/>
  <c r="L20" i="4"/>
  <c r="J29" i="4"/>
  <c r="K31" i="4"/>
  <c r="J53" i="4"/>
  <c r="K55" i="4"/>
  <c r="M60" i="4"/>
  <c r="L60" i="4"/>
  <c r="J75" i="4"/>
  <c r="K75" i="4"/>
  <c r="K87" i="4"/>
  <c r="L90" i="4"/>
  <c r="M90" i="4"/>
  <c r="K107" i="4"/>
  <c r="J155" i="4"/>
  <c r="L62" i="4"/>
  <c r="L67" i="4"/>
  <c r="M73" i="4"/>
  <c r="L73" i="4"/>
  <c r="L75" i="4"/>
  <c r="L92" i="4"/>
  <c r="L103" i="4"/>
  <c r="M112" i="4"/>
  <c r="M146" i="4"/>
  <c r="L146" i="4"/>
  <c r="K152" i="4"/>
  <c r="L155" i="4"/>
  <c r="J158" i="4"/>
  <c r="K158" i="4"/>
  <c r="J195" i="4"/>
  <c r="K198" i="4"/>
  <c r="K201" i="4"/>
  <c r="L201" i="4"/>
  <c r="J201" i="4"/>
  <c r="J216" i="4"/>
  <c r="K216" i="4"/>
  <c r="K262" i="4"/>
  <c r="K265" i="4"/>
  <c r="L265" i="4"/>
  <c r="J265" i="4"/>
  <c r="L280" i="4"/>
  <c r="M290" i="4"/>
  <c r="L290" i="4"/>
  <c r="L296" i="4"/>
  <c r="L164" i="4"/>
  <c r="L172" i="4"/>
  <c r="L188" i="4"/>
  <c r="L196" i="4"/>
  <c r="L212" i="4"/>
  <c r="L220" i="4"/>
  <c r="L236" i="4"/>
  <c r="L244" i="4"/>
  <c r="L260" i="4"/>
  <c r="L268" i="4"/>
  <c r="L284" i="4"/>
  <c r="L292" i="4"/>
  <c r="K309" i="4"/>
  <c r="L309" i="4"/>
  <c r="J309" i="4"/>
  <c r="K71" i="4"/>
  <c r="K95" i="4"/>
  <c r="K119" i="4"/>
  <c r="L143" i="4"/>
  <c r="J146" i="4"/>
  <c r="K146" i="4"/>
  <c r="L167" i="4"/>
  <c r="J170" i="4"/>
  <c r="K170" i="4"/>
  <c r="L191" i="4"/>
  <c r="J194" i="4"/>
  <c r="K194" i="4"/>
  <c r="L215" i="4"/>
  <c r="J218" i="4"/>
  <c r="K218" i="4"/>
  <c r="L239" i="4"/>
  <c r="J242" i="4"/>
  <c r="K242" i="4"/>
  <c r="L263" i="4"/>
  <c r="J266" i="4"/>
  <c r="K266" i="4"/>
  <c r="L287" i="4"/>
  <c r="J290" i="4"/>
  <c r="K290" i="4"/>
  <c r="K298" i="4"/>
  <c r="K165" i="4"/>
  <c r="L165" i="4"/>
  <c r="K189" i="4"/>
  <c r="L189" i="4"/>
  <c r="K213" i="4"/>
  <c r="L213" i="4"/>
  <c r="K237" i="4"/>
  <c r="L237" i="4"/>
  <c r="K261" i="4"/>
  <c r="L261" i="4"/>
  <c r="K285" i="4"/>
  <c r="L285" i="4"/>
  <c r="L298" i="4"/>
  <c r="J304" i="4"/>
  <c r="L304" i="4"/>
  <c r="J156" i="4"/>
  <c r="K156" i="4"/>
  <c r="K164" i="4"/>
  <c r="K172" i="4"/>
  <c r="J180" i="4"/>
  <c r="K180" i="4"/>
  <c r="K188" i="4"/>
  <c r="K196" i="4"/>
  <c r="J204" i="4"/>
  <c r="K204" i="4"/>
  <c r="K212" i="4"/>
  <c r="K220" i="4"/>
  <c r="J228" i="4"/>
  <c r="K228" i="4"/>
  <c r="K236" i="4"/>
  <c r="K244" i="4"/>
  <c r="J252" i="4"/>
  <c r="K252" i="4"/>
  <c r="K260" i="4"/>
  <c r="K268" i="4"/>
  <c r="J276" i="4"/>
  <c r="K276" i="4"/>
  <c r="K284" i="4"/>
  <c r="K292" i="4"/>
  <c r="L302" i="4"/>
  <c r="J307" i="4"/>
  <c r="L151" i="4"/>
  <c r="L163" i="4"/>
  <c r="L175" i="4"/>
  <c r="L187" i="4"/>
  <c r="L199" i="4"/>
  <c r="L211" i="4"/>
  <c r="L223" i="4"/>
  <c r="L235" i="4"/>
  <c r="L247" i="4"/>
  <c r="L259" i="4"/>
  <c r="L271" i="4"/>
  <c r="L283" i="4"/>
  <c r="L295" i="4"/>
  <c r="K300" i="4"/>
  <c r="L307" i="4"/>
  <c r="L310" i="4"/>
  <c r="K302" i="4"/>
  <c r="L312" i="4"/>
  <c r="J311" i="4"/>
  <c r="K311" i="4"/>
  <c r="CC3" i="3" l="1"/>
  <c r="CC4" i="3"/>
  <c r="CC5" i="3"/>
  <c r="CC6" i="3"/>
  <c r="CC7" i="3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21" i="3"/>
  <c r="CC22" i="3"/>
  <c r="CC23" i="3"/>
  <c r="CC24" i="3"/>
  <c r="CC25" i="3"/>
  <c r="CC26" i="3"/>
  <c r="CC27" i="3"/>
  <c r="CC28" i="3"/>
  <c r="CC29" i="3"/>
  <c r="CC30" i="3"/>
  <c r="CC31" i="3"/>
  <c r="CC32" i="3"/>
  <c r="CC33" i="3"/>
  <c r="CC34" i="3"/>
  <c r="CC35" i="3"/>
  <c r="CC36" i="3"/>
  <c r="CC37" i="3"/>
  <c r="CC38" i="3"/>
  <c r="CC39" i="3"/>
  <c r="CC40" i="3"/>
  <c r="CC41" i="3"/>
  <c r="CC42" i="3"/>
  <c r="CC43" i="3"/>
  <c r="CC44" i="3"/>
  <c r="CC45" i="3"/>
  <c r="CC46" i="3"/>
  <c r="CC47" i="3"/>
  <c r="CC48" i="3"/>
  <c r="CC49" i="3"/>
  <c r="CC50" i="3"/>
  <c r="CC51" i="3"/>
  <c r="CC52" i="3"/>
  <c r="CC53" i="3"/>
  <c r="CC54" i="3"/>
  <c r="CC55" i="3"/>
  <c r="CC56" i="3"/>
  <c r="CC57" i="3"/>
  <c r="CC58" i="3"/>
  <c r="CC59" i="3"/>
  <c r="CC60" i="3"/>
  <c r="CC61" i="3"/>
  <c r="CC62" i="3"/>
  <c r="CC63" i="3"/>
  <c r="CC64" i="3"/>
  <c r="CC65" i="3"/>
  <c r="CC66" i="3"/>
  <c r="CC67" i="3"/>
  <c r="CC68" i="3"/>
  <c r="CC69" i="3"/>
  <c r="CC70" i="3"/>
  <c r="CC71" i="3"/>
  <c r="CC72" i="3"/>
  <c r="CC73" i="3"/>
  <c r="CC74" i="3"/>
  <c r="CC75" i="3"/>
  <c r="CC76" i="3"/>
  <c r="CC77" i="3"/>
  <c r="CC78" i="3"/>
  <c r="CC79" i="3"/>
  <c r="CC80" i="3"/>
  <c r="CC81" i="3"/>
  <c r="CC82" i="3"/>
  <c r="CC83" i="3"/>
  <c r="CC84" i="3"/>
  <c r="CC85" i="3"/>
  <c r="CC86" i="3"/>
  <c r="CC87" i="3"/>
  <c r="CC88" i="3"/>
  <c r="CC89" i="3"/>
  <c r="CC90" i="3"/>
  <c r="CC91" i="3"/>
  <c r="CC92" i="3"/>
  <c r="CC93" i="3"/>
  <c r="CC94" i="3"/>
  <c r="CC95" i="3"/>
  <c r="CC96" i="3"/>
  <c r="CC97" i="3"/>
  <c r="CC98" i="3"/>
  <c r="CC99" i="3"/>
  <c r="CC100" i="3"/>
  <c r="CC101" i="3"/>
  <c r="CC102" i="3"/>
  <c r="CC103" i="3"/>
  <c r="CC104" i="3"/>
  <c r="CC105" i="3"/>
  <c r="CC106" i="3"/>
  <c r="CC107" i="3"/>
  <c r="CC108" i="3"/>
  <c r="CC109" i="3"/>
  <c r="CC110" i="3"/>
  <c r="CC111" i="3"/>
  <c r="CC112" i="3"/>
  <c r="CC113" i="3"/>
  <c r="CC114" i="3"/>
  <c r="CC115" i="3"/>
  <c r="CC116" i="3"/>
  <c r="CC117" i="3"/>
  <c r="CC118" i="3"/>
  <c r="CC119" i="3"/>
  <c r="CC120" i="3"/>
  <c r="CC121" i="3"/>
  <c r="CC122" i="3"/>
  <c r="CC123" i="3"/>
  <c r="CC124" i="3"/>
  <c r="CC125" i="3"/>
  <c r="CC126" i="3"/>
  <c r="CC127" i="3"/>
  <c r="CC128" i="3"/>
  <c r="CC129" i="3"/>
  <c r="CC130" i="3"/>
  <c r="CC131" i="3"/>
  <c r="CC132" i="3"/>
  <c r="CC133" i="3"/>
  <c r="CC134" i="3"/>
  <c r="CC135" i="3"/>
  <c r="CC136" i="3"/>
  <c r="CC137" i="3"/>
  <c r="CC138" i="3"/>
  <c r="CC139" i="3"/>
  <c r="CC140" i="3"/>
  <c r="CC141" i="3"/>
  <c r="CC142" i="3"/>
  <c r="CC143" i="3"/>
  <c r="CC144" i="3"/>
  <c r="CC145" i="3"/>
  <c r="CC146" i="3"/>
  <c r="CC147" i="3"/>
  <c r="CC148" i="3"/>
  <c r="CC149" i="3"/>
  <c r="CC150" i="3"/>
  <c r="CC151" i="3"/>
  <c r="CC152" i="3"/>
  <c r="CC153" i="3"/>
  <c r="CC154" i="3"/>
  <c r="CC155" i="3"/>
  <c r="CC156" i="3"/>
  <c r="CC157" i="3"/>
  <c r="CC158" i="3"/>
  <c r="CC159" i="3"/>
  <c r="CC160" i="3"/>
  <c r="CC161" i="3"/>
  <c r="CC162" i="3"/>
  <c r="CC163" i="3"/>
  <c r="CC164" i="3"/>
  <c r="CC165" i="3"/>
  <c r="CC166" i="3"/>
  <c r="CC167" i="3"/>
  <c r="CC168" i="3"/>
  <c r="CC169" i="3"/>
  <c r="CC170" i="3"/>
  <c r="CC171" i="3"/>
  <c r="CC172" i="3"/>
  <c r="CC173" i="3"/>
  <c r="CC174" i="3"/>
  <c r="CC175" i="3"/>
  <c r="CC176" i="3"/>
  <c r="CC177" i="3"/>
  <c r="CC178" i="3"/>
  <c r="CC179" i="3"/>
  <c r="CC180" i="3"/>
  <c r="CC181" i="3"/>
  <c r="CC182" i="3"/>
  <c r="CC183" i="3"/>
  <c r="CC184" i="3"/>
  <c r="CC185" i="3"/>
  <c r="CC186" i="3"/>
  <c r="CC187" i="3"/>
  <c r="CC188" i="3"/>
  <c r="CC189" i="3"/>
  <c r="CC190" i="3"/>
  <c r="CC191" i="3"/>
  <c r="CC192" i="3"/>
  <c r="CC193" i="3"/>
  <c r="CC194" i="3"/>
  <c r="CC195" i="3"/>
  <c r="CC196" i="3"/>
  <c r="CC197" i="3"/>
  <c r="CC198" i="3"/>
  <c r="CC199" i="3"/>
  <c r="CC200" i="3"/>
  <c r="CC201" i="3"/>
  <c r="CC202" i="3"/>
  <c r="CC203" i="3"/>
  <c r="CC204" i="3"/>
  <c r="CC205" i="3"/>
  <c r="CC206" i="3"/>
  <c r="CC207" i="3"/>
  <c r="CC208" i="3"/>
  <c r="CC209" i="3"/>
  <c r="CC210" i="3"/>
  <c r="CC211" i="3"/>
  <c r="CC212" i="3"/>
  <c r="CC213" i="3"/>
  <c r="CC214" i="3"/>
  <c r="CC215" i="3"/>
  <c r="CC216" i="3"/>
  <c r="CC217" i="3"/>
  <c r="CC218" i="3"/>
  <c r="CC219" i="3"/>
  <c r="CC220" i="3"/>
  <c r="CC221" i="3"/>
  <c r="CC222" i="3"/>
  <c r="CC223" i="3"/>
  <c r="CC224" i="3"/>
  <c r="CC225" i="3"/>
  <c r="CC226" i="3"/>
  <c r="CC227" i="3"/>
  <c r="CC228" i="3"/>
  <c r="CC229" i="3"/>
  <c r="CC230" i="3"/>
  <c r="CC231" i="3"/>
  <c r="CC232" i="3"/>
  <c r="CC233" i="3"/>
  <c r="CC234" i="3"/>
  <c r="CC235" i="3"/>
  <c r="CC236" i="3"/>
  <c r="CC237" i="3"/>
  <c r="CC238" i="3"/>
  <c r="CC239" i="3"/>
  <c r="CC240" i="3"/>
  <c r="CC241" i="3"/>
  <c r="CC242" i="3"/>
  <c r="CC243" i="3"/>
  <c r="CC244" i="3"/>
  <c r="CC245" i="3"/>
  <c r="CC246" i="3"/>
  <c r="CC247" i="3"/>
  <c r="CC248" i="3"/>
  <c r="CC249" i="3"/>
  <c r="CC250" i="3"/>
  <c r="CC251" i="3"/>
  <c r="CC252" i="3"/>
  <c r="CC253" i="3"/>
  <c r="CC254" i="3"/>
  <c r="CC255" i="3"/>
  <c r="CC256" i="3"/>
  <c r="CC257" i="3"/>
  <c r="CC258" i="3"/>
  <c r="CC259" i="3"/>
  <c r="CC260" i="3"/>
  <c r="CC261" i="3"/>
  <c r="CC262" i="3"/>
  <c r="CC263" i="3"/>
  <c r="CC264" i="3"/>
  <c r="CC265" i="3"/>
  <c r="CC266" i="3"/>
  <c r="CC267" i="3"/>
  <c r="CC268" i="3"/>
  <c r="CC269" i="3"/>
  <c r="CC270" i="3"/>
  <c r="CC271" i="3"/>
  <c r="CC272" i="3"/>
  <c r="CC273" i="3"/>
  <c r="CC274" i="3"/>
  <c r="CC275" i="3"/>
  <c r="CC276" i="3"/>
  <c r="CC277" i="3"/>
  <c r="CC278" i="3"/>
  <c r="CC279" i="3"/>
  <c r="CC280" i="3"/>
  <c r="CC281" i="3"/>
  <c r="CC282" i="3"/>
  <c r="CC283" i="3"/>
  <c r="CC284" i="3"/>
  <c r="CC285" i="3"/>
  <c r="CC286" i="3"/>
  <c r="CC287" i="3"/>
  <c r="CC288" i="3"/>
  <c r="CC289" i="3"/>
  <c r="CC290" i="3"/>
  <c r="CC291" i="3"/>
  <c r="CC292" i="3"/>
  <c r="CC293" i="3"/>
  <c r="CC294" i="3"/>
  <c r="CC295" i="3"/>
  <c r="CC296" i="3"/>
  <c r="CC297" i="3"/>
  <c r="CC298" i="3"/>
  <c r="CC299" i="3"/>
  <c r="CC300" i="3"/>
  <c r="CC301" i="3"/>
  <c r="CC302" i="3"/>
  <c r="CC303" i="3"/>
  <c r="CC304" i="3"/>
  <c r="CC305" i="3"/>
  <c r="CC306" i="3"/>
  <c r="CC307" i="3"/>
  <c r="CC308" i="3"/>
  <c r="CC309" i="3"/>
  <c r="CC310" i="3"/>
  <c r="CC311" i="3"/>
  <c r="CC312" i="3"/>
  <c r="CC2" i="3"/>
  <c r="CD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6" i="2"/>
  <c r="CD117" i="2"/>
  <c r="CD118" i="2"/>
  <c r="CD119" i="2"/>
  <c r="CD120" i="2"/>
  <c r="CD121" i="2"/>
  <c r="CD122" i="2"/>
  <c r="CD123" i="2"/>
  <c r="CD124" i="2"/>
  <c r="CD125" i="2"/>
  <c r="CD126" i="2"/>
  <c r="CD127" i="2"/>
  <c r="CD128" i="2"/>
  <c r="CD129" i="2"/>
  <c r="CD130" i="2"/>
  <c r="CD131" i="2"/>
  <c r="CD132" i="2"/>
  <c r="CD133" i="2"/>
  <c r="CD134" i="2"/>
  <c r="CD135" i="2"/>
  <c r="CD136" i="2"/>
  <c r="CD137" i="2"/>
  <c r="CD138" i="2"/>
  <c r="CD139" i="2"/>
  <c r="CD140" i="2"/>
  <c r="CD141" i="2"/>
  <c r="CD142" i="2"/>
  <c r="CD143" i="2"/>
  <c r="CD144" i="2"/>
  <c r="CD145" i="2"/>
  <c r="CD146" i="2"/>
  <c r="CD147" i="2"/>
  <c r="CD148" i="2"/>
  <c r="CD149" i="2"/>
  <c r="CD150" i="2"/>
  <c r="CD151" i="2"/>
  <c r="CD152" i="2"/>
  <c r="CD153" i="2"/>
  <c r="CD154" i="2"/>
  <c r="CD155" i="2"/>
  <c r="CD156" i="2"/>
  <c r="CD157" i="2"/>
  <c r="CD158" i="2"/>
  <c r="CD159" i="2"/>
  <c r="CD160" i="2"/>
  <c r="CD161" i="2"/>
  <c r="CD162" i="2"/>
  <c r="CD163" i="2"/>
  <c r="CD164" i="2"/>
  <c r="CD165" i="2"/>
  <c r="CD166" i="2"/>
  <c r="CD167" i="2"/>
  <c r="CD168" i="2"/>
  <c r="CD169" i="2"/>
  <c r="CD170" i="2"/>
  <c r="CD171" i="2"/>
  <c r="CD172" i="2"/>
  <c r="CD173" i="2"/>
  <c r="CD174" i="2"/>
  <c r="CD175" i="2"/>
  <c r="CD176" i="2"/>
  <c r="CD177" i="2"/>
  <c r="CD178" i="2"/>
  <c r="CD179" i="2"/>
  <c r="CD180" i="2"/>
  <c r="CD181" i="2"/>
  <c r="CD182" i="2"/>
  <c r="CD183" i="2"/>
  <c r="CD184" i="2"/>
  <c r="CD185" i="2"/>
  <c r="CD186" i="2"/>
  <c r="CD187" i="2"/>
  <c r="CD188" i="2"/>
  <c r="CD189" i="2"/>
  <c r="CD190" i="2"/>
  <c r="CD191" i="2"/>
  <c r="CD192" i="2"/>
  <c r="CD193" i="2"/>
  <c r="CD194" i="2"/>
  <c r="CD195" i="2"/>
  <c r="CD196" i="2"/>
  <c r="CD197" i="2"/>
  <c r="CD198" i="2"/>
  <c r="CD199" i="2"/>
  <c r="CD200" i="2"/>
  <c r="CD201" i="2"/>
  <c r="CD202" i="2"/>
  <c r="CD203" i="2"/>
  <c r="CD204" i="2"/>
  <c r="CD205" i="2"/>
  <c r="CD206" i="2"/>
  <c r="CD207" i="2"/>
  <c r="CD208" i="2"/>
  <c r="CD209" i="2"/>
  <c r="CD210" i="2"/>
  <c r="CD211" i="2"/>
  <c r="CD212" i="2"/>
  <c r="CD213" i="2"/>
  <c r="CD214" i="2"/>
  <c r="CD215" i="2"/>
  <c r="CD216" i="2"/>
  <c r="CD217" i="2"/>
  <c r="CD218" i="2"/>
  <c r="CD219" i="2"/>
  <c r="CD220" i="2"/>
  <c r="CD221" i="2"/>
  <c r="CD222" i="2"/>
  <c r="CD223" i="2"/>
  <c r="CD224" i="2"/>
  <c r="CD225" i="2"/>
  <c r="CD226" i="2"/>
  <c r="CD227" i="2"/>
  <c r="CD228" i="2"/>
  <c r="CD229" i="2"/>
  <c r="CD230" i="2"/>
  <c r="CD231" i="2"/>
  <c r="CD232" i="2"/>
  <c r="CD233" i="2"/>
  <c r="CD234" i="2"/>
  <c r="CD235" i="2"/>
  <c r="CD236" i="2"/>
  <c r="CD237" i="2"/>
  <c r="CD238" i="2"/>
  <c r="CD239" i="2"/>
  <c r="CD240" i="2"/>
  <c r="CD241" i="2"/>
  <c r="CD242" i="2"/>
  <c r="CD243" i="2"/>
  <c r="CD244" i="2"/>
  <c r="CD245" i="2"/>
  <c r="CD246" i="2"/>
  <c r="CD247" i="2"/>
  <c r="CD248" i="2"/>
  <c r="CD249" i="2"/>
  <c r="CD250" i="2"/>
  <c r="CD251" i="2"/>
  <c r="CD252" i="2"/>
  <c r="CD253" i="2"/>
  <c r="CD254" i="2"/>
  <c r="CD255" i="2"/>
  <c r="CD256" i="2"/>
  <c r="CD257" i="2"/>
  <c r="CD258" i="2"/>
  <c r="CD259" i="2"/>
  <c r="CD260" i="2"/>
  <c r="CD261" i="2"/>
  <c r="CD262" i="2"/>
  <c r="CD263" i="2"/>
  <c r="CD264" i="2"/>
  <c r="CD265" i="2"/>
  <c r="CD266" i="2"/>
  <c r="CD267" i="2"/>
  <c r="CD268" i="2"/>
  <c r="CD269" i="2"/>
  <c r="CD270" i="2"/>
  <c r="CD271" i="2"/>
  <c r="CD272" i="2"/>
  <c r="CD273" i="2"/>
  <c r="CD274" i="2"/>
  <c r="CD275" i="2"/>
  <c r="CD276" i="2"/>
  <c r="CD277" i="2"/>
  <c r="CD278" i="2"/>
  <c r="CD279" i="2"/>
  <c r="CD280" i="2"/>
  <c r="CD281" i="2"/>
  <c r="CD282" i="2"/>
  <c r="CD283" i="2"/>
  <c r="CD284" i="2"/>
  <c r="CD285" i="2"/>
  <c r="CD286" i="2"/>
  <c r="CD287" i="2"/>
  <c r="CD288" i="2"/>
  <c r="CD289" i="2"/>
  <c r="CD290" i="2"/>
  <c r="CD291" i="2"/>
  <c r="CD292" i="2"/>
  <c r="CD293" i="2"/>
  <c r="CD294" i="2"/>
  <c r="CD295" i="2"/>
  <c r="CD296" i="2"/>
  <c r="CD297" i="2"/>
  <c r="CD298" i="2"/>
  <c r="CD299" i="2"/>
  <c r="CD300" i="2"/>
  <c r="CD301" i="2"/>
  <c r="CD302" i="2"/>
  <c r="CD303" i="2"/>
  <c r="CD304" i="2"/>
  <c r="CD305" i="2"/>
  <c r="CD306" i="2"/>
  <c r="CD307" i="2"/>
  <c r="CD308" i="2"/>
  <c r="CD309" i="2"/>
  <c r="CD310" i="2"/>
  <c r="CD311" i="2"/>
  <c r="CD312" i="2"/>
  <c r="CD313" i="2"/>
  <c r="CD314" i="2"/>
  <c r="CD315" i="2"/>
  <c r="CD316" i="2"/>
  <c r="CD317" i="2"/>
  <c r="CD318" i="2"/>
  <c r="CD319" i="2"/>
  <c r="CD320" i="2"/>
  <c r="CD321" i="2"/>
  <c r="CD322" i="2"/>
  <c r="CD323" i="2"/>
  <c r="CD324" i="2"/>
  <c r="CD325" i="2"/>
  <c r="CD326" i="2"/>
  <c r="CD327" i="2"/>
  <c r="CD328" i="2"/>
  <c r="CD329" i="2"/>
  <c r="CD330" i="2"/>
  <c r="CD331" i="2"/>
  <c r="CD332" i="2"/>
  <c r="CD333" i="2"/>
  <c r="CD334" i="2"/>
  <c r="CD335" i="2"/>
  <c r="CD336" i="2"/>
  <c r="CD337" i="2"/>
  <c r="CD338" i="2"/>
  <c r="CD339" i="2"/>
  <c r="CD340" i="2"/>
  <c r="CD341" i="2"/>
  <c r="CD342" i="2"/>
  <c r="CD343" i="2"/>
  <c r="CD344" i="2"/>
  <c r="CD345" i="2"/>
  <c r="CD346" i="2"/>
  <c r="CD347" i="2"/>
  <c r="CD348" i="2"/>
  <c r="CD349" i="2"/>
  <c r="CD350" i="2"/>
  <c r="CD351" i="2"/>
  <c r="CD352" i="2"/>
  <c r="CD353" i="2"/>
  <c r="CD354" i="2"/>
  <c r="CD355" i="2"/>
  <c r="CD356" i="2"/>
  <c r="CD357" i="2"/>
  <c r="CD358" i="2"/>
  <c r="CD359" i="2"/>
  <c r="CD360" i="2"/>
  <c r="CD361" i="2"/>
  <c r="CD362" i="2"/>
  <c r="CD363" i="2"/>
  <c r="CD364" i="2"/>
  <c r="CD365" i="2"/>
  <c r="CD366" i="2"/>
  <c r="CD367" i="2"/>
  <c r="CD368" i="2"/>
  <c r="CD369" i="2"/>
  <c r="CD370" i="2"/>
  <c r="CD371" i="2"/>
  <c r="CD372" i="2"/>
  <c r="CD373" i="2"/>
  <c r="CD374" i="2"/>
  <c r="CD375" i="2"/>
  <c r="CD376" i="2"/>
  <c r="CD377" i="2"/>
  <c r="CD378" i="2"/>
  <c r="CD379" i="2"/>
  <c r="CD380" i="2"/>
  <c r="CD381" i="2"/>
  <c r="CD382" i="2"/>
  <c r="CD383" i="2"/>
  <c r="CD384" i="2"/>
  <c r="CD385" i="2"/>
  <c r="CD386" i="2"/>
  <c r="CD387" i="2"/>
  <c r="CD388" i="2"/>
  <c r="CD389" i="2"/>
  <c r="CD390" i="2"/>
  <c r="CD391" i="2"/>
  <c r="CD392" i="2"/>
  <c r="CD393" i="2"/>
  <c r="CD394" i="2"/>
  <c r="CD395" i="2"/>
  <c r="CD396" i="2"/>
  <c r="CD397" i="2"/>
  <c r="CD398" i="2"/>
  <c r="CD399" i="2"/>
  <c r="CD400" i="2"/>
  <c r="CD401" i="2"/>
  <c r="CD402" i="2"/>
  <c r="CD403" i="2"/>
  <c r="CD404" i="2"/>
  <c r="CD405" i="2"/>
  <c r="CD406" i="2"/>
  <c r="CD407" i="2"/>
  <c r="CD408" i="2"/>
  <c r="CD409" i="2"/>
  <c r="CD410" i="2"/>
  <c r="CD411" i="2"/>
  <c r="CD412" i="2"/>
  <c r="CD413" i="2"/>
  <c r="CD414" i="2"/>
  <c r="CD415" i="2"/>
  <c r="CD416" i="2"/>
  <c r="CD417" i="2"/>
  <c r="CD418" i="2"/>
  <c r="CD419" i="2"/>
  <c r="CD420" i="2"/>
  <c r="CD421" i="2"/>
  <c r="CD422" i="2"/>
  <c r="CD423" i="2"/>
  <c r="CD424" i="2"/>
  <c r="CD425" i="2"/>
  <c r="CD426" i="2"/>
  <c r="CD427" i="2"/>
  <c r="CD428" i="2"/>
  <c r="CD429" i="2"/>
  <c r="CD430" i="2"/>
  <c r="CD431" i="2"/>
  <c r="CD432" i="2"/>
  <c r="CD433" i="2"/>
  <c r="CD434" i="2"/>
  <c r="CD435" i="2"/>
  <c r="CD436" i="2"/>
  <c r="CD437" i="2"/>
  <c r="CD438" i="2"/>
  <c r="CD439" i="2"/>
  <c r="CD440" i="2"/>
  <c r="CD441" i="2"/>
  <c r="CD442" i="2"/>
  <c r="CD443" i="2"/>
  <c r="CD444" i="2"/>
  <c r="CD445" i="2"/>
  <c r="CD446" i="2"/>
  <c r="CD447" i="2"/>
  <c r="CD448" i="2"/>
  <c r="CD449" i="2"/>
  <c r="CD450" i="2"/>
  <c r="CD451" i="2"/>
  <c r="CD452" i="2"/>
  <c r="CD453" i="2"/>
  <c r="CD454" i="2"/>
  <c r="CD455" i="2"/>
  <c r="CD456" i="2"/>
  <c r="CD457" i="2"/>
  <c r="CD458" i="2"/>
  <c r="CD459" i="2"/>
  <c r="CD460" i="2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2" i="3"/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2" i="3"/>
  <c r="N335" i="2"/>
  <c r="O335" i="2" s="1"/>
  <c r="N347" i="2"/>
  <c r="O347" i="2" s="1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O134" i="2" s="1"/>
  <c r="N135" i="2"/>
  <c r="O135" i="2" s="1"/>
  <c r="N136" i="2"/>
  <c r="O136" i="2" s="1"/>
  <c r="N137" i="2"/>
  <c r="O137" i="2" s="1"/>
  <c r="N138" i="2"/>
  <c r="O138" i="2" s="1"/>
  <c r="N139" i="2"/>
  <c r="O139" i="2" s="1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N176" i="2"/>
  <c r="O176" i="2" s="1"/>
  <c r="N177" i="2"/>
  <c r="O177" i="2" s="1"/>
  <c r="N178" i="2"/>
  <c r="O178" i="2" s="1"/>
  <c r="N179" i="2"/>
  <c r="O179" i="2" s="1"/>
  <c r="N180" i="2"/>
  <c r="O180" i="2" s="1"/>
  <c r="N181" i="2"/>
  <c r="O181" i="2" s="1"/>
  <c r="N182" i="2"/>
  <c r="O182" i="2" s="1"/>
  <c r="N183" i="2"/>
  <c r="O183" i="2" s="1"/>
  <c r="N184" i="2"/>
  <c r="O184" i="2" s="1"/>
  <c r="N185" i="2"/>
  <c r="O185" i="2" s="1"/>
  <c r="N186" i="2"/>
  <c r="O186" i="2" s="1"/>
  <c r="N187" i="2"/>
  <c r="O187" i="2" s="1"/>
  <c r="N188" i="2"/>
  <c r="O188" i="2" s="1"/>
  <c r="N189" i="2"/>
  <c r="O189" i="2" s="1"/>
  <c r="N190" i="2"/>
  <c r="O190" i="2" s="1"/>
  <c r="N191" i="2"/>
  <c r="O191" i="2" s="1"/>
  <c r="N192" i="2"/>
  <c r="O192" i="2" s="1"/>
  <c r="N193" i="2"/>
  <c r="O193" i="2" s="1"/>
  <c r="N194" i="2"/>
  <c r="O194" i="2" s="1"/>
  <c r="N195" i="2"/>
  <c r="O195" i="2" s="1"/>
  <c r="N196" i="2"/>
  <c r="O196" i="2" s="1"/>
  <c r="N197" i="2"/>
  <c r="O197" i="2" s="1"/>
  <c r="N198" i="2"/>
  <c r="O198" i="2" s="1"/>
  <c r="N199" i="2"/>
  <c r="O199" i="2" s="1"/>
  <c r="N200" i="2"/>
  <c r="O200" i="2" s="1"/>
  <c r="N201" i="2"/>
  <c r="O201" i="2" s="1"/>
  <c r="N202" i="2"/>
  <c r="O202" i="2" s="1"/>
  <c r="N203" i="2"/>
  <c r="O203" i="2" s="1"/>
  <c r="N204" i="2"/>
  <c r="O204" i="2" s="1"/>
  <c r="N205" i="2"/>
  <c r="O205" i="2" s="1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 s="1"/>
  <c r="N212" i="2"/>
  <c r="O212" i="2" s="1"/>
  <c r="N213" i="2"/>
  <c r="O213" i="2" s="1"/>
  <c r="N214" i="2"/>
  <c r="O214" i="2" s="1"/>
  <c r="N215" i="2"/>
  <c r="O215" i="2" s="1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O222" i="2" s="1"/>
  <c r="N223" i="2"/>
  <c r="O223" i="2" s="1"/>
  <c r="N224" i="2"/>
  <c r="O224" i="2" s="1"/>
  <c r="N225" i="2"/>
  <c r="O225" i="2" s="1"/>
  <c r="N226" i="2"/>
  <c r="O226" i="2" s="1"/>
  <c r="N227" i="2"/>
  <c r="O227" i="2" s="1"/>
  <c r="N228" i="2"/>
  <c r="O228" i="2" s="1"/>
  <c r="N229" i="2"/>
  <c r="O229" i="2" s="1"/>
  <c r="N230" i="2"/>
  <c r="O230" i="2" s="1"/>
  <c r="N231" i="2"/>
  <c r="O231" i="2" s="1"/>
  <c r="N232" i="2"/>
  <c r="O232" i="2" s="1"/>
  <c r="N233" i="2"/>
  <c r="O233" i="2" s="1"/>
  <c r="N234" i="2"/>
  <c r="O234" i="2" s="1"/>
  <c r="N235" i="2"/>
  <c r="O235" i="2" s="1"/>
  <c r="N236" i="2"/>
  <c r="O236" i="2" s="1"/>
  <c r="N237" i="2"/>
  <c r="O237" i="2" s="1"/>
  <c r="N238" i="2"/>
  <c r="O238" i="2" s="1"/>
  <c r="N239" i="2"/>
  <c r="O239" i="2" s="1"/>
  <c r="N240" i="2"/>
  <c r="O240" i="2" s="1"/>
  <c r="N241" i="2"/>
  <c r="O241" i="2" s="1"/>
  <c r="N242" i="2"/>
  <c r="O242" i="2" s="1"/>
  <c r="N243" i="2"/>
  <c r="O243" i="2" s="1"/>
  <c r="N244" i="2"/>
  <c r="O244" i="2" s="1"/>
  <c r="N245" i="2"/>
  <c r="O245" i="2" s="1"/>
  <c r="N246" i="2"/>
  <c r="O246" i="2" s="1"/>
  <c r="N247" i="2"/>
  <c r="O247" i="2" s="1"/>
  <c r="N248" i="2"/>
  <c r="O248" i="2" s="1"/>
  <c r="N249" i="2"/>
  <c r="O249" i="2" s="1"/>
  <c r="N250" i="2"/>
  <c r="O250" i="2" s="1"/>
  <c r="N251" i="2"/>
  <c r="O251" i="2" s="1"/>
  <c r="N252" i="2"/>
  <c r="O252" i="2" s="1"/>
  <c r="N253" i="2"/>
  <c r="O253" i="2" s="1"/>
  <c r="N254" i="2"/>
  <c r="O254" i="2" s="1"/>
  <c r="N255" i="2"/>
  <c r="O255" i="2" s="1"/>
  <c r="N256" i="2"/>
  <c r="O256" i="2" s="1"/>
  <c r="N257" i="2"/>
  <c r="O257" i="2" s="1"/>
  <c r="N258" i="2"/>
  <c r="O258" i="2" s="1"/>
  <c r="N259" i="2"/>
  <c r="O259" i="2" s="1"/>
  <c r="N260" i="2"/>
  <c r="O260" i="2" s="1"/>
  <c r="N261" i="2"/>
  <c r="O261" i="2" s="1"/>
  <c r="N262" i="2"/>
  <c r="O262" i="2" s="1"/>
  <c r="N263" i="2"/>
  <c r="O263" i="2" s="1"/>
  <c r="N264" i="2"/>
  <c r="O264" i="2" s="1"/>
  <c r="N265" i="2"/>
  <c r="O265" i="2" s="1"/>
  <c r="N266" i="2"/>
  <c r="O266" i="2" s="1"/>
  <c r="N267" i="2"/>
  <c r="O267" i="2" s="1"/>
  <c r="N268" i="2"/>
  <c r="O268" i="2" s="1"/>
  <c r="N269" i="2"/>
  <c r="O269" i="2" s="1"/>
  <c r="N270" i="2"/>
  <c r="O270" i="2" s="1"/>
  <c r="N271" i="2"/>
  <c r="O271" i="2" s="1"/>
  <c r="N272" i="2"/>
  <c r="O272" i="2" s="1"/>
  <c r="N273" i="2"/>
  <c r="O273" i="2" s="1"/>
  <c r="N274" i="2"/>
  <c r="O274" i="2" s="1"/>
  <c r="N275" i="2"/>
  <c r="O275" i="2" s="1"/>
  <c r="N276" i="2"/>
  <c r="O276" i="2" s="1"/>
  <c r="N277" i="2"/>
  <c r="O277" i="2" s="1"/>
  <c r="N278" i="2"/>
  <c r="O278" i="2" s="1"/>
  <c r="N279" i="2"/>
  <c r="O279" i="2" s="1"/>
  <c r="N280" i="2"/>
  <c r="O280" i="2" s="1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 s="1"/>
  <c r="N288" i="2"/>
  <c r="O288" i="2" s="1"/>
  <c r="N289" i="2"/>
  <c r="O289" i="2" s="1"/>
  <c r="N290" i="2"/>
  <c r="O290" i="2" s="1"/>
  <c r="N291" i="2"/>
  <c r="O291" i="2" s="1"/>
  <c r="N292" i="2"/>
  <c r="O292" i="2" s="1"/>
  <c r="N293" i="2"/>
  <c r="O293" i="2" s="1"/>
  <c r="N294" i="2"/>
  <c r="O294" i="2" s="1"/>
  <c r="N295" i="2"/>
  <c r="O295" i="2" s="1"/>
  <c r="N296" i="2"/>
  <c r="O296" i="2" s="1"/>
  <c r="N297" i="2"/>
  <c r="O297" i="2" s="1"/>
  <c r="N298" i="2"/>
  <c r="O298" i="2" s="1"/>
  <c r="N299" i="2"/>
  <c r="O299" i="2" s="1"/>
  <c r="N300" i="2"/>
  <c r="O300" i="2" s="1"/>
  <c r="N301" i="2"/>
  <c r="O301" i="2" s="1"/>
  <c r="N302" i="2"/>
  <c r="O302" i="2" s="1"/>
  <c r="N303" i="2"/>
  <c r="O303" i="2" s="1"/>
  <c r="N304" i="2"/>
  <c r="O304" i="2" s="1"/>
  <c r="N305" i="2"/>
  <c r="O305" i="2" s="1"/>
  <c r="N306" i="2"/>
  <c r="O306" i="2" s="1"/>
  <c r="N307" i="2"/>
  <c r="O307" i="2" s="1"/>
  <c r="N308" i="2"/>
  <c r="O308" i="2" s="1"/>
  <c r="N309" i="2"/>
  <c r="O309" i="2" s="1"/>
  <c r="N310" i="2"/>
  <c r="O310" i="2" s="1"/>
  <c r="N311" i="2"/>
  <c r="O311" i="2" s="1"/>
  <c r="N312" i="2"/>
  <c r="O312" i="2" s="1"/>
  <c r="N313" i="2"/>
  <c r="O313" i="2" s="1"/>
  <c r="N314" i="2"/>
  <c r="O314" i="2" s="1"/>
  <c r="N315" i="2"/>
  <c r="O315" i="2" s="1"/>
  <c r="N316" i="2"/>
  <c r="O316" i="2" s="1"/>
  <c r="N317" i="2"/>
  <c r="O317" i="2" s="1"/>
  <c r="N318" i="2"/>
  <c r="O318" i="2" s="1"/>
  <c r="N319" i="2"/>
  <c r="O319" i="2" s="1"/>
  <c r="N320" i="2"/>
  <c r="O320" i="2" s="1"/>
  <c r="N321" i="2"/>
  <c r="O321" i="2" s="1"/>
  <c r="N322" i="2"/>
  <c r="O322" i="2" s="1"/>
  <c r="N323" i="2"/>
  <c r="O323" i="2" s="1"/>
  <c r="N324" i="2"/>
  <c r="O324" i="2" s="1"/>
  <c r="N325" i="2"/>
  <c r="O325" i="2" s="1"/>
  <c r="N326" i="2"/>
  <c r="O326" i="2" s="1"/>
  <c r="N327" i="2"/>
  <c r="O327" i="2" s="1"/>
  <c r="N328" i="2"/>
  <c r="O328" i="2" s="1"/>
  <c r="N329" i="2"/>
  <c r="O329" i="2" s="1"/>
  <c r="N330" i="2"/>
  <c r="O330" i="2" s="1"/>
  <c r="N331" i="2"/>
  <c r="O331" i="2" s="1"/>
  <c r="N332" i="2"/>
  <c r="O332" i="2" s="1"/>
  <c r="N333" i="2"/>
  <c r="O333" i="2" s="1"/>
  <c r="N334" i="2"/>
  <c r="O334" i="2" s="1"/>
  <c r="N336" i="2"/>
  <c r="O336" i="2" s="1"/>
  <c r="N337" i="2"/>
  <c r="O337" i="2" s="1"/>
  <c r="N338" i="2"/>
  <c r="O338" i="2" s="1"/>
  <c r="N339" i="2"/>
  <c r="O339" i="2" s="1"/>
  <c r="N340" i="2"/>
  <c r="O340" i="2" s="1"/>
  <c r="N341" i="2"/>
  <c r="O341" i="2" s="1"/>
  <c r="N342" i="2"/>
  <c r="O342" i="2" s="1"/>
  <c r="N343" i="2"/>
  <c r="O343" i="2" s="1"/>
  <c r="N344" i="2"/>
  <c r="O344" i="2" s="1"/>
  <c r="N345" i="2"/>
  <c r="O345" i="2" s="1"/>
  <c r="N346" i="2"/>
  <c r="O346" i="2" s="1"/>
  <c r="N348" i="2"/>
  <c r="O348" i="2" s="1"/>
  <c r="N349" i="2"/>
  <c r="O349" i="2" s="1"/>
  <c r="N350" i="2"/>
  <c r="O350" i="2" s="1"/>
  <c r="N351" i="2"/>
  <c r="O351" i="2" s="1"/>
  <c r="N352" i="2"/>
  <c r="O352" i="2" s="1"/>
  <c r="N353" i="2"/>
  <c r="O353" i="2" s="1"/>
  <c r="N354" i="2"/>
  <c r="O354" i="2" s="1"/>
  <c r="N355" i="2"/>
  <c r="O355" i="2" s="1"/>
  <c r="N356" i="2"/>
  <c r="O356" i="2" s="1"/>
  <c r="N357" i="2"/>
  <c r="O357" i="2" s="1"/>
  <c r="N358" i="2"/>
  <c r="O358" i="2" s="1"/>
  <c r="N359" i="2"/>
  <c r="O359" i="2" s="1"/>
  <c r="N360" i="2"/>
  <c r="O360" i="2" s="1"/>
  <c r="N361" i="2"/>
  <c r="O361" i="2" s="1"/>
  <c r="N362" i="2"/>
  <c r="O362" i="2" s="1"/>
  <c r="N363" i="2"/>
  <c r="O363" i="2" s="1"/>
  <c r="N364" i="2"/>
  <c r="O364" i="2" s="1"/>
  <c r="N365" i="2"/>
  <c r="O365" i="2" s="1"/>
  <c r="N366" i="2"/>
  <c r="O366" i="2" s="1"/>
  <c r="N367" i="2"/>
  <c r="O367" i="2" s="1"/>
  <c r="N368" i="2"/>
  <c r="O368" i="2" s="1"/>
  <c r="N369" i="2"/>
  <c r="O369" i="2" s="1"/>
  <c r="N370" i="2"/>
  <c r="O370" i="2" s="1"/>
  <c r="N371" i="2"/>
  <c r="O371" i="2" s="1"/>
  <c r="N372" i="2"/>
  <c r="O372" i="2" s="1"/>
  <c r="N373" i="2"/>
  <c r="O373" i="2" s="1"/>
  <c r="N374" i="2"/>
  <c r="O374" i="2" s="1"/>
  <c r="N375" i="2"/>
  <c r="O375" i="2" s="1"/>
  <c r="N376" i="2"/>
  <c r="O376" i="2" s="1"/>
  <c r="N377" i="2"/>
  <c r="O377" i="2" s="1"/>
  <c r="N378" i="2"/>
  <c r="O378" i="2" s="1"/>
  <c r="N379" i="2"/>
  <c r="O379" i="2" s="1"/>
  <c r="N380" i="2"/>
  <c r="O380" i="2" s="1"/>
  <c r="N381" i="2"/>
  <c r="O381" i="2" s="1"/>
  <c r="N382" i="2"/>
  <c r="O382" i="2" s="1"/>
  <c r="N383" i="2"/>
  <c r="O383" i="2" s="1"/>
  <c r="N384" i="2"/>
  <c r="O384" i="2" s="1"/>
  <c r="N385" i="2"/>
  <c r="O385" i="2" s="1"/>
  <c r="N386" i="2"/>
  <c r="O386" i="2" s="1"/>
  <c r="N387" i="2"/>
  <c r="O387" i="2" s="1"/>
  <c r="N388" i="2"/>
  <c r="O388" i="2" s="1"/>
  <c r="N389" i="2"/>
  <c r="O389" i="2" s="1"/>
  <c r="N390" i="2"/>
  <c r="O390" i="2" s="1"/>
  <c r="N391" i="2"/>
  <c r="O391" i="2" s="1"/>
  <c r="N392" i="2"/>
  <c r="O392" i="2" s="1"/>
  <c r="N393" i="2"/>
  <c r="O393" i="2" s="1"/>
  <c r="N394" i="2"/>
  <c r="O394" i="2" s="1"/>
  <c r="N395" i="2"/>
  <c r="O395" i="2" s="1"/>
  <c r="N396" i="2"/>
  <c r="O396" i="2" s="1"/>
  <c r="N397" i="2"/>
  <c r="O397" i="2" s="1"/>
  <c r="N398" i="2"/>
  <c r="O398" i="2" s="1"/>
  <c r="N399" i="2"/>
  <c r="O399" i="2" s="1"/>
  <c r="N400" i="2"/>
  <c r="O400" i="2" s="1"/>
  <c r="N401" i="2"/>
  <c r="O401" i="2" s="1"/>
  <c r="N402" i="2"/>
  <c r="O402" i="2" s="1"/>
  <c r="N403" i="2"/>
  <c r="O403" i="2" s="1"/>
  <c r="N404" i="2"/>
  <c r="O404" i="2" s="1"/>
  <c r="N405" i="2"/>
  <c r="O405" i="2" s="1"/>
  <c r="N406" i="2"/>
  <c r="O406" i="2" s="1"/>
  <c r="N407" i="2"/>
  <c r="O407" i="2" s="1"/>
  <c r="N408" i="2"/>
  <c r="O408" i="2" s="1"/>
  <c r="N409" i="2"/>
  <c r="O409" i="2" s="1"/>
  <c r="N410" i="2"/>
  <c r="O410" i="2" s="1"/>
  <c r="N411" i="2"/>
  <c r="O411" i="2" s="1"/>
  <c r="N412" i="2"/>
  <c r="O412" i="2" s="1"/>
  <c r="N413" i="2"/>
  <c r="O413" i="2" s="1"/>
  <c r="N414" i="2"/>
  <c r="O414" i="2" s="1"/>
  <c r="N415" i="2"/>
  <c r="O415" i="2" s="1"/>
  <c r="N416" i="2"/>
  <c r="O416" i="2" s="1"/>
  <c r="N417" i="2"/>
  <c r="O417" i="2" s="1"/>
  <c r="N418" i="2"/>
  <c r="O418" i="2" s="1"/>
  <c r="N419" i="2"/>
  <c r="O419" i="2" s="1"/>
  <c r="N420" i="2"/>
  <c r="O420" i="2" s="1"/>
  <c r="N421" i="2"/>
  <c r="O421" i="2" s="1"/>
  <c r="N422" i="2"/>
  <c r="O422" i="2" s="1"/>
  <c r="N423" i="2"/>
  <c r="O423" i="2" s="1"/>
  <c r="N424" i="2"/>
  <c r="O424" i="2" s="1"/>
  <c r="N425" i="2"/>
  <c r="O425" i="2" s="1"/>
  <c r="N426" i="2"/>
  <c r="O426" i="2" s="1"/>
  <c r="N427" i="2"/>
  <c r="O427" i="2" s="1"/>
  <c r="N428" i="2"/>
  <c r="O428" i="2" s="1"/>
  <c r="N429" i="2"/>
  <c r="O429" i="2" s="1"/>
  <c r="N430" i="2"/>
  <c r="O430" i="2" s="1"/>
  <c r="N431" i="2"/>
  <c r="O431" i="2" s="1"/>
  <c r="N432" i="2"/>
  <c r="O432" i="2" s="1"/>
  <c r="N433" i="2"/>
  <c r="O433" i="2" s="1"/>
  <c r="N434" i="2"/>
  <c r="O434" i="2" s="1"/>
  <c r="N435" i="2"/>
  <c r="O435" i="2" s="1"/>
  <c r="N436" i="2"/>
  <c r="O436" i="2" s="1"/>
  <c r="N437" i="2"/>
  <c r="O437" i="2" s="1"/>
  <c r="N438" i="2"/>
  <c r="O438" i="2" s="1"/>
  <c r="N439" i="2"/>
  <c r="O439" i="2" s="1"/>
  <c r="N440" i="2"/>
  <c r="O440" i="2" s="1"/>
  <c r="N441" i="2"/>
  <c r="O441" i="2" s="1"/>
  <c r="N442" i="2"/>
  <c r="O442" i="2" s="1"/>
  <c r="N443" i="2"/>
  <c r="O443" i="2" s="1"/>
  <c r="N444" i="2"/>
  <c r="O444" i="2" s="1"/>
  <c r="N445" i="2"/>
  <c r="O445" i="2" s="1"/>
  <c r="N446" i="2"/>
  <c r="O446" i="2" s="1"/>
  <c r="N447" i="2"/>
  <c r="O447" i="2" s="1"/>
  <c r="N448" i="2"/>
  <c r="O448" i="2" s="1"/>
  <c r="N449" i="2"/>
  <c r="O449" i="2" s="1"/>
  <c r="N450" i="2"/>
  <c r="O450" i="2" s="1"/>
  <c r="N451" i="2"/>
  <c r="O451" i="2" s="1"/>
  <c r="N452" i="2"/>
  <c r="O452" i="2" s="1"/>
  <c r="N453" i="2"/>
  <c r="O453" i="2" s="1"/>
  <c r="N454" i="2"/>
  <c r="O454" i="2" s="1"/>
  <c r="N455" i="2"/>
  <c r="O455" i="2" s="1"/>
  <c r="N456" i="2"/>
  <c r="O456" i="2" s="1"/>
  <c r="N457" i="2"/>
  <c r="O457" i="2" s="1"/>
  <c r="N458" i="2"/>
  <c r="O458" i="2" s="1"/>
  <c r="N459" i="2"/>
  <c r="O459" i="2" s="1"/>
  <c r="N460" i="2"/>
  <c r="O460" i="2" s="1"/>
  <c r="N2" i="2"/>
  <c r="O2" i="2" s="1"/>
  <c r="AB312" i="3" l="1"/>
  <c r="AA312" i="3" s="1"/>
  <c r="Y312" i="3"/>
  <c r="AB311" i="3"/>
  <c r="Y311" i="3"/>
  <c r="AB310" i="3"/>
  <c r="Y310" i="3"/>
  <c r="AB309" i="3"/>
  <c r="Y309" i="3"/>
  <c r="AB308" i="3"/>
  <c r="Y308" i="3"/>
  <c r="AB307" i="3"/>
  <c r="Y307" i="3"/>
  <c r="AB306" i="3"/>
  <c r="Y306" i="3"/>
  <c r="AB305" i="3"/>
  <c r="Y305" i="3"/>
  <c r="AB304" i="3"/>
  <c r="Y304" i="3"/>
  <c r="AB303" i="3"/>
  <c r="Y303" i="3"/>
  <c r="AB302" i="3"/>
  <c r="Y302" i="3"/>
  <c r="AB301" i="3"/>
  <c r="Y301" i="3"/>
  <c r="AB300" i="3"/>
  <c r="Y300" i="3"/>
  <c r="AB299" i="3"/>
  <c r="AA299" i="3" s="1"/>
  <c r="Y299" i="3"/>
  <c r="AB298" i="3"/>
  <c r="Y298" i="3"/>
  <c r="AB297" i="3"/>
  <c r="Y297" i="3"/>
  <c r="AB296" i="3"/>
  <c r="Y296" i="3"/>
  <c r="AB295" i="3"/>
  <c r="Y295" i="3"/>
  <c r="AB294" i="3"/>
  <c r="Y294" i="3"/>
  <c r="AB293" i="3"/>
  <c r="Y293" i="3"/>
  <c r="AB292" i="3"/>
  <c r="Y292" i="3"/>
  <c r="AB291" i="3"/>
  <c r="Y291" i="3"/>
  <c r="AB290" i="3"/>
  <c r="Y290" i="3"/>
  <c r="AB289" i="3"/>
  <c r="Y289" i="3"/>
  <c r="AB288" i="3"/>
  <c r="Y288" i="3"/>
  <c r="AB287" i="3"/>
  <c r="Y287" i="3"/>
  <c r="AB286" i="3"/>
  <c r="Y286" i="3"/>
  <c r="AB285" i="3"/>
  <c r="Y285" i="3"/>
  <c r="AB284" i="3"/>
  <c r="Y284" i="3"/>
  <c r="AB283" i="3"/>
  <c r="Y283" i="3"/>
  <c r="AB282" i="3"/>
  <c r="Y282" i="3"/>
  <c r="AB281" i="3"/>
  <c r="Y281" i="3"/>
  <c r="AB280" i="3"/>
  <c r="Y280" i="3"/>
  <c r="AB279" i="3"/>
  <c r="Y279" i="3"/>
  <c r="AB278" i="3"/>
  <c r="Y278" i="3"/>
  <c r="AB277" i="3"/>
  <c r="Y277" i="3"/>
  <c r="AB276" i="3"/>
  <c r="Y276" i="3"/>
  <c r="AB275" i="3"/>
  <c r="Y275" i="3"/>
  <c r="AB274" i="3"/>
  <c r="Y274" i="3"/>
  <c r="AB273" i="3"/>
  <c r="Y273" i="3"/>
  <c r="AB272" i="3"/>
  <c r="Y272" i="3"/>
  <c r="AB271" i="3"/>
  <c r="Y271" i="3"/>
  <c r="AB270" i="3"/>
  <c r="Y270" i="3"/>
  <c r="AB269" i="3"/>
  <c r="Y269" i="3"/>
  <c r="AB268" i="3"/>
  <c r="Y268" i="3"/>
  <c r="AB267" i="3"/>
  <c r="Y267" i="3"/>
  <c r="AB266" i="3"/>
  <c r="Y266" i="3"/>
  <c r="AB265" i="3"/>
  <c r="Y265" i="3"/>
  <c r="AB264" i="3"/>
  <c r="Y264" i="3"/>
  <c r="AB263" i="3"/>
  <c r="Y263" i="3"/>
  <c r="AB262" i="3"/>
  <c r="Y262" i="3"/>
  <c r="AB261" i="3"/>
  <c r="Y261" i="3"/>
  <c r="AB260" i="3"/>
  <c r="Y260" i="3"/>
  <c r="AB259" i="3"/>
  <c r="Y259" i="3"/>
  <c r="AB258" i="3"/>
  <c r="Y258" i="3"/>
  <c r="AB257" i="3"/>
  <c r="Y257" i="3"/>
  <c r="AB256" i="3"/>
  <c r="Y256" i="3"/>
  <c r="AB255" i="3"/>
  <c r="Y255" i="3"/>
  <c r="AB254" i="3"/>
  <c r="Y254" i="3"/>
  <c r="AB253" i="3"/>
  <c r="Y253" i="3"/>
  <c r="AB252" i="3"/>
  <c r="Y252" i="3"/>
  <c r="AB251" i="3"/>
  <c r="Y251" i="3"/>
  <c r="AB250" i="3"/>
  <c r="Y250" i="3"/>
  <c r="AB249" i="3"/>
  <c r="Y249" i="3"/>
  <c r="AB248" i="3"/>
  <c r="Y248" i="3"/>
  <c r="AB247" i="3"/>
  <c r="Y247" i="3"/>
  <c r="AB246" i="3"/>
  <c r="Y246" i="3"/>
  <c r="AB245" i="3"/>
  <c r="Y245" i="3"/>
  <c r="AB244" i="3"/>
  <c r="Y244" i="3"/>
  <c r="AB243" i="3"/>
  <c r="Y243" i="3"/>
  <c r="AB242" i="3"/>
  <c r="Y242" i="3"/>
  <c r="AB241" i="3"/>
  <c r="Y241" i="3"/>
  <c r="AB240" i="3"/>
  <c r="Y240" i="3"/>
  <c r="AB239" i="3"/>
  <c r="Y239" i="3"/>
  <c r="AB238" i="3"/>
  <c r="Y238" i="3"/>
  <c r="AB237" i="3"/>
  <c r="Y237" i="3"/>
  <c r="AB236" i="3"/>
  <c r="Y236" i="3"/>
  <c r="AB235" i="3"/>
  <c r="Y235" i="3"/>
  <c r="AB234" i="3"/>
  <c r="Y234" i="3"/>
  <c r="AB233" i="3"/>
  <c r="Y233" i="3"/>
  <c r="AB232" i="3"/>
  <c r="Y232" i="3"/>
  <c r="AB231" i="3"/>
  <c r="Y231" i="3"/>
  <c r="AB230" i="3"/>
  <c r="Y230" i="3"/>
  <c r="AB229" i="3"/>
  <c r="Y229" i="3"/>
  <c r="AB228" i="3"/>
  <c r="Y228" i="3"/>
  <c r="AB227" i="3"/>
  <c r="Y227" i="3"/>
  <c r="AB226" i="3"/>
  <c r="Y226" i="3"/>
  <c r="AB225" i="3"/>
  <c r="Y225" i="3"/>
  <c r="AB224" i="3"/>
  <c r="Y224" i="3"/>
  <c r="AB223" i="3"/>
  <c r="Y223" i="3"/>
  <c r="AB222" i="3"/>
  <c r="Y222" i="3"/>
  <c r="AB221" i="3"/>
  <c r="Y221" i="3"/>
  <c r="AB220" i="3"/>
  <c r="Y220" i="3"/>
  <c r="AB219" i="3"/>
  <c r="Y219" i="3"/>
  <c r="AB218" i="3"/>
  <c r="Y218" i="3"/>
  <c r="AB217" i="3"/>
  <c r="Y217" i="3"/>
  <c r="AB216" i="3"/>
  <c r="Y216" i="3"/>
  <c r="AB215" i="3"/>
  <c r="Y215" i="3"/>
  <c r="AB214" i="3"/>
  <c r="Y214" i="3"/>
  <c r="AB213" i="3"/>
  <c r="Y213" i="3"/>
  <c r="AB212" i="3"/>
  <c r="Y212" i="3"/>
  <c r="AB211" i="3"/>
  <c r="Y211" i="3"/>
  <c r="AB210" i="3"/>
  <c r="Y210" i="3"/>
  <c r="AB209" i="3"/>
  <c r="Y209" i="3"/>
  <c r="AB208" i="3"/>
  <c r="Y208" i="3"/>
  <c r="AB207" i="3"/>
  <c r="Y207" i="3"/>
  <c r="AB206" i="3"/>
  <c r="Y206" i="3"/>
  <c r="AB205" i="3"/>
  <c r="Y205" i="3"/>
  <c r="AB204" i="3"/>
  <c r="Y204" i="3"/>
  <c r="AB203" i="3"/>
  <c r="Y203" i="3"/>
  <c r="AB202" i="3"/>
  <c r="Y202" i="3"/>
  <c r="AB201" i="3"/>
  <c r="Y201" i="3"/>
  <c r="AB200" i="3"/>
  <c r="Y200" i="3"/>
  <c r="AB199" i="3"/>
  <c r="Y199" i="3"/>
  <c r="AB198" i="3"/>
  <c r="Y198" i="3"/>
  <c r="AB197" i="3"/>
  <c r="Y197" i="3"/>
  <c r="AB196" i="3"/>
  <c r="Y196" i="3"/>
  <c r="AB195" i="3"/>
  <c r="Y195" i="3"/>
  <c r="AB194" i="3"/>
  <c r="Y194" i="3"/>
  <c r="AB193" i="3"/>
  <c r="Y193" i="3"/>
  <c r="AB192" i="3"/>
  <c r="Y192" i="3"/>
  <c r="AB191" i="3"/>
  <c r="Y191" i="3"/>
  <c r="AB190" i="3"/>
  <c r="Y190" i="3"/>
  <c r="AB189" i="3"/>
  <c r="Y189" i="3"/>
  <c r="AB188" i="3"/>
  <c r="Y188" i="3"/>
  <c r="AB187" i="3"/>
  <c r="Y187" i="3"/>
  <c r="AB186" i="3"/>
  <c r="Y186" i="3"/>
  <c r="AB185" i="3"/>
  <c r="Y185" i="3"/>
  <c r="AB184" i="3"/>
  <c r="Y184" i="3"/>
  <c r="AB183" i="3"/>
  <c r="Y183" i="3"/>
  <c r="AB182" i="3"/>
  <c r="Y182" i="3"/>
  <c r="AB181" i="3"/>
  <c r="Y181" i="3"/>
  <c r="AB180" i="3"/>
  <c r="Y180" i="3"/>
  <c r="AB179" i="3"/>
  <c r="Y179" i="3"/>
  <c r="AB178" i="3"/>
  <c r="Y178" i="3"/>
  <c r="AB177" i="3"/>
  <c r="Y177" i="3"/>
  <c r="AB176" i="3"/>
  <c r="Y176" i="3"/>
  <c r="AB175" i="3"/>
  <c r="Y175" i="3"/>
  <c r="AB174" i="3"/>
  <c r="Y174" i="3"/>
  <c r="AB173" i="3"/>
  <c r="Y173" i="3"/>
  <c r="AB172" i="3"/>
  <c r="Y172" i="3"/>
  <c r="AB171" i="3"/>
  <c r="Y171" i="3"/>
  <c r="AB170" i="3"/>
  <c r="Y170" i="3"/>
  <c r="AB169" i="3"/>
  <c r="Y169" i="3"/>
  <c r="AB168" i="3"/>
  <c r="Y168" i="3"/>
  <c r="AB167" i="3"/>
  <c r="Y167" i="3"/>
  <c r="AB166" i="3"/>
  <c r="Y166" i="3"/>
  <c r="AB165" i="3"/>
  <c r="Y165" i="3"/>
  <c r="AB164" i="3"/>
  <c r="Y164" i="3"/>
  <c r="AB163" i="3"/>
  <c r="Y163" i="3"/>
  <c r="AB162" i="3"/>
  <c r="Y162" i="3"/>
  <c r="AB161" i="3"/>
  <c r="Y161" i="3"/>
  <c r="AB160" i="3"/>
  <c r="Y160" i="3"/>
  <c r="AB159" i="3"/>
  <c r="Y159" i="3"/>
  <c r="AB158" i="3"/>
  <c r="Y158" i="3"/>
  <c r="AB157" i="3"/>
  <c r="Y157" i="3"/>
  <c r="AB156" i="3"/>
  <c r="Y156" i="3"/>
  <c r="AB155" i="3"/>
  <c r="Y155" i="3"/>
  <c r="AB154" i="3"/>
  <c r="Y154" i="3"/>
  <c r="AB153" i="3"/>
  <c r="Y153" i="3"/>
  <c r="AB152" i="3"/>
  <c r="Y152" i="3"/>
  <c r="AB151" i="3"/>
  <c r="Y151" i="3"/>
  <c r="AB150" i="3"/>
  <c r="Y150" i="3"/>
  <c r="AB149" i="3"/>
  <c r="Y149" i="3"/>
  <c r="AB148" i="3"/>
  <c r="Y148" i="3"/>
  <c r="AB147" i="3"/>
  <c r="Y147" i="3"/>
  <c r="AB146" i="3"/>
  <c r="Y146" i="3"/>
  <c r="AB145" i="3"/>
  <c r="Y145" i="3"/>
  <c r="AB144" i="3"/>
  <c r="Y144" i="3"/>
  <c r="AB143" i="3"/>
  <c r="Y143" i="3"/>
  <c r="AB142" i="3"/>
  <c r="Y142" i="3"/>
  <c r="AB141" i="3"/>
  <c r="Y141" i="3"/>
  <c r="AB140" i="3"/>
  <c r="Y140" i="3"/>
  <c r="AB139" i="3"/>
  <c r="Y139" i="3"/>
  <c r="AB138" i="3"/>
  <c r="Y138" i="3"/>
  <c r="AB137" i="3"/>
  <c r="Y137" i="3"/>
  <c r="AB136" i="3"/>
  <c r="Y136" i="3"/>
  <c r="AB135" i="3"/>
  <c r="Y135" i="3"/>
  <c r="AB134" i="3"/>
  <c r="Y134" i="3"/>
  <c r="AB133" i="3"/>
  <c r="Y133" i="3"/>
  <c r="AB132" i="3"/>
  <c r="Y132" i="3"/>
  <c r="AB131" i="3"/>
  <c r="Y131" i="3"/>
  <c r="AB130" i="3"/>
  <c r="Y130" i="3"/>
  <c r="AB129" i="3"/>
  <c r="Y129" i="3"/>
  <c r="AB128" i="3"/>
  <c r="Y128" i="3"/>
  <c r="AB127" i="3"/>
  <c r="Y127" i="3"/>
  <c r="AB126" i="3"/>
  <c r="Y126" i="3"/>
  <c r="AB125" i="3"/>
  <c r="Y125" i="3"/>
  <c r="AB124" i="3"/>
  <c r="Y124" i="3"/>
  <c r="AB123" i="3"/>
  <c r="Y123" i="3"/>
  <c r="AB122" i="3"/>
  <c r="Y122" i="3"/>
  <c r="AB121" i="3"/>
  <c r="Y121" i="3"/>
  <c r="AB120" i="3"/>
  <c r="Y120" i="3"/>
  <c r="AB119" i="3"/>
  <c r="Y119" i="3"/>
  <c r="AB118" i="3"/>
  <c r="Y118" i="3"/>
  <c r="AB117" i="3"/>
  <c r="Y117" i="3"/>
  <c r="AB116" i="3"/>
  <c r="Y116" i="3"/>
  <c r="AB115" i="3"/>
  <c r="Y115" i="3"/>
  <c r="AB114" i="3"/>
  <c r="Y114" i="3"/>
  <c r="AB113" i="3"/>
  <c r="Y113" i="3"/>
  <c r="AB112" i="3"/>
  <c r="Y112" i="3"/>
  <c r="AB111" i="3"/>
  <c r="Y111" i="3"/>
  <c r="AB110" i="3"/>
  <c r="Y110" i="3"/>
  <c r="AB109" i="3"/>
  <c r="Y109" i="3"/>
  <c r="AB108" i="3"/>
  <c r="Y108" i="3"/>
  <c r="AB107" i="3"/>
  <c r="Y107" i="3"/>
  <c r="AB106" i="3"/>
  <c r="Y106" i="3"/>
  <c r="AB105" i="3"/>
  <c r="Y105" i="3"/>
  <c r="AB104" i="3"/>
  <c r="Y104" i="3"/>
  <c r="AB103" i="3"/>
  <c r="Y103" i="3"/>
  <c r="AB102" i="3"/>
  <c r="Y102" i="3"/>
  <c r="AB101" i="3"/>
  <c r="Y101" i="3"/>
  <c r="AB100" i="3"/>
  <c r="Y100" i="3"/>
  <c r="AB99" i="3"/>
  <c r="Y99" i="3"/>
  <c r="AB98" i="3"/>
  <c r="Y98" i="3"/>
  <c r="AB97" i="3"/>
  <c r="Y97" i="3"/>
  <c r="AB96" i="3"/>
  <c r="Y96" i="3"/>
  <c r="AB95" i="3"/>
  <c r="Y95" i="3"/>
  <c r="AB94" i="3"/>
  <c r="Y94" i="3"/>
  <c r="AB93" i="3"/>
  <c r="Y93" i="3"/>
  <c r="AB92" i="3"/>
  <c r="Y92" i="3"/>
  <c r="AB91" i="3"/>
  <c r="Y91" i="3"/>
  <c r="AB90" i="3"/>
  <c r="Y90" i="3"/>
  <c r="AB89" i="3"/>
  <c r="Y89" i="3"/>
  <c r="AB88" i="3"/>
  <c r="Y88" i="3"/>
  <c r="AB87" i="3"/>
  <c r="Y87" i="3"/>
  <c r="AB86" i="3"/>
  <c r="Y86" i="3"/>
  <c r="AB85" i="3"/>
  <c r="Y85" i="3"/>
  <c r="AB84" i="3"/>
  <c r="Y84" i="3"/>
  <c r="AB83" i="3"/>
  <c r="Y83" i="3"/>
  <c r="AB82" i="3"/>
  <c r="Y82" i="3"/>
  <c r="AB81" i="3"/>
  <c r="Y81" i="3"/>
  <c r="AB80" i="3"/>
  <c r="Y80" i="3"/>
  <c r="AB79" i="3"/>
  <c r="Y79" i="3"/>
  <c r="AB78" i="3"/>
  <c r="Y78" i="3"/>
  <c r="AB77" i="3"/>
  <c r="Y77" i="3"/>
  <c r="AB76" i="3"/>
  <c r="Y76" i="3"/>
  <c r="AB75" i="3"/>
  <c r="Y75" i="3"/>
  <c r="AB74" i="3"/>
  <c r="Y74" i="3"/>
  <c r="AB73" i="3"/>
  <c r="Y73" i="3"/>
  <c r="AB72" i="3"/>
  <c r="Y72" i="3"/>
  <c r="AB71" i="3"/>
  <c r="Y71" i="3"/>
  <c r="AB70" i="3"/>
  <c r="Y70" i="3"/>
  <c r="AB69" i="3"/>
  <c r="Y69" i="3"/>
  <c r="AB68" i="3"/>
  <c r="Y68" i="3"/>
  <c r="AB67" i="3"/>
  <c r="Y67" i="3"/>
  <c r="AB66" i="3"/>
  <c r="Y66" i="3"/>
  <c r="AB65" i="3"/>
  <c r="Y65" i="3"/>
  <c r="AB64" i="3"/>
  <c r="Y64" i="3"/>
  <c r="AB63" i="3"/>
  <c r="Y63" i="3"/>
  <c r="AB62" i="3"/>
  <c r="Y62" i="3"/>
  <c r="AB61" i="3"/>
  <c r="Y61" i="3"/>
  <c r="AB60" i="3"/>
  <c r="Y60" i="3"/>
  <c r="AB59" i="3"/>
  <c r="Y59" i="3"/>
  <c r="AB58" i="3"/>
  <c r="Y58" i="3"/>
  <c r="AB57" i="3"/>
  <c r="Y57" i="3"/>
  <c r="AB56" i="3"/>
  <c r="Y56" i="3"/>
  <c r="AB55" i="3"/>
  <c r="Y55" i="3"/>
  <c r="AB54" i="3"/>
  <c r="Y54" i="3"/>
  <c r="AB53" i="3"/>
  <c r="Y53" i="3"/>
  <c r="AB52" i="3"/>
  <c r="Y52" i="3"/>
  <c r="AB51" i="3"/>
  <c r="Y51" i="3"/>
  <c r="AB50" i="3"/>
  <c r="Y50" i="3"/>
  <c r="AB49" i="3"/>
  <c r="Y49" i="3"/>
  <c r="AB48" i="3"/>
  <c r="Y48" i="3"/>
  <c r="AB47" i="3"/>
  <c r="Y47" i="3"/>
  <c r="AB46" i="3"/>
  <c r="Y46" i="3"/>
  <c r="AB45" i="3"/>
  <c r="Y45" i="3"/>
  <c r="AB44" i="3"/>
  <c r="Y44" i="3"/>
  <c r="AB43" i="3"/>
  <c r="Y43" i="3"/>
  <c r="AB42" i="3"/>
  <c r="Y42" i="3"/>
  <c r="AB41" i="3"/>
  <c r="Y41" i="3"/>
  <c r="AB40" i="3"/>
  <c r="Y40" i="3"/>
  <c r="AB39" i="3"/>
  <c r="Y39" i="3"/>
  <c r="AB38" i="3"/>
  <c r="Y38" i="3"/>
  <c r="AB37" i="3"/>
  <c r="Y37" i="3"/>
  <c r="AB36" i="3"/>
  <c r="Y36" i="3"/>
  <c r="AB35" i="3"/>
  <c r="Y35" i="3"/>
  <c r="AB34" i="3"/>
  <c r="Y34" i="3"/>
  <c r="AB33" i="3"/>
  <c r="Y33" i="3"/>
  <c r="AB32" i="3"/>
  <c r="Y32" i="3"/>
  <c r="AB31" i="3"/>
  <c r="Y31" i="3"/>
  <c r="AB30" i="3"/>
  <c r="Y30" i="3"/>
  <c r="AB29" i="3"/>
  <c r="Y29" i="3"/>
  <c r="AB28" i="3"/>
  <c r="Y28" i="3"/>
  <c r="AB27" i="3"/>
  <c r="Y27" i="3"/>
  <c r="AB26" i="3"/>
  <c r="Y26" i="3"/>
  <c r="AB25" i="3"/>
  <c r="Y25" i="3"/>
  <c r="AB24" i="3"/>
  <c r="Y24" i="3"/>
  <c r="AB23" i="3"/>
  <c r="Y23" i="3"/>
  <c r="AB22" i="3"/>
  <c r="Y22" i="3"/>
  <c r="AB21" i="3"/>
  <c r="Y21" i="3"/>
  <c r="AB20" i="3"/>
  <c r="Y20" i="3"/>
  <c r="AB19" i="3"/>
  <c r="Y19" i="3"/>
  <c r="AB18" i="3"/>
  <c r="Y18" i="3"/>
  <c r="AB17" i="3"/>
  <c r="Y17" i="3"/>
  <c r="AB16" i="3"/>
  <c r="Y16" i="3"/>
  <c r="AB15" i="3"/>
  <c r="Y15" i="3"/>
  <c r="AB14" i="3"/>
  <c r="Y14" i="3"/>
  <c r="AB13" i="3"/>
  <c r="Y13" i="3"/>
  <c r="AB12" i="3"/>
  <c r="Y12" i="3"/>
  <c r="AB11" i="3"/>
  <c r="Y11" i="3"/>
  <c r="AB10" i="3"/>
  <c r="Y10" i="3"/>
  <c r="AB9" i="3"/>
  <c r="Y9" i="3"/>
  <c r="AB8" i="3"/>
  <c r="Y8" i="3"/>
  <c r="AB7" i="3"/>
  <c r="Y7" i="3"/>
  <c r="AB6" i="3"/>
  <c r="Y6" i="3"/>
  <c r="AB5" i="3"/>
  <c r="Y5" i="3"/>
  <c r="AB4" i="3"/>
  <c r="Y4" i="3"/>
  <c r="AB3" i="3"/>
  <c r="Y3" i="3"/>
  <c r="AA2" i="3"/>
  <c r="Y2" i="3"/>
  <c r="CE460" i="2"/>
  <c r="EB460" i="2"/>
  <c r="CN460" i="2"/>
  <c r="EB459" i="2"/>
  <c r="CN459" i="2"/>
  <c r="EB458" i="2"/>
  <c r="CN458" i="2"/>
  <c r="EB457" i="2"/>
  <c r="CN457" i="2"/>
  <c r="EB456" i="2"/>
  <c r="CN456" i="2"/>
  <c r="EB455" i="2"/>
  <c r="CN455" i="2"/>
  <c r="EB454" i="2"/>
  <c r="CN454" i="2"/>
  <c r="EB453" i="2"/>
  <c r="CN453" i="2"/>
  <c r="EB452" i="2"/>
  <c r="CN452" i="2"/>
  <c r="EB451" i="2"/>
  <c r="CN451" i="2"/>
  <c r="EB450" i="2"/>
  <c r="CN450" i="2"/>
  <c r="EB449" i="2"/>
  <c r="CN449" i="2"/>
  <c r="EB448" i="2"/>
  <c r="CN448" i="2"/>
  <c r="EB447" i="2"/>
  <c r="CN447" i="2"/>
  <c r="EB446" i="2"/>
  <c r="CN446" i="2"/>
  <c r="EB445" i="2"/>
  <c r="CN445" i="2"/>
  <c r="EB444" i="2"/>
  <c r="CN444" i="2"/>
  <c r="EB443" i="2"/>
  <c r="CN443" i="2"/>
  <c r="EB442" i="2"/>
  <c r="CN442" i="2"/>
  <c r="EB441" i="2"/>
  <c r="CN441" i="2"/>
  <c r="EB440" i="2"/>
  <c r="CN440" i="2"/>
  <c r="EB439" i="2"/>
  <c r="CN439" i="2"/>
  <c r="EB438" i="2"/>
  <c r="CN438" i="2"/>
  <c r="EB437" i="2"/>
  <c r="CN437" i="2"/>
  <c r="EB436" i="2"/>
  <c r="CN436" i="2"/>
  <c r="EB435" i="2"/>
  <c r="CN435" i="2"/>
  <c r="EB434" i="2"/>
  <c r="CN434" i="2"/>
  <c r="EB433" i="2"/>
  <c r="CN433" i="2"/>
  <c r="EB432" i="2"/>
  <c r="CN432" i="2"/>
  <c r="EB431" i="2"/>
  <c r="CN431" i="2"/>
  <c r="EB430" i="2"/>
  <c r="CN430" i="2"/>
  <c r="EB429" i="2"/>
  <c r="CN429" i="2"/>
  <c r="EB428" i="2"/>
  <c r="CN428" i="2"/>
  <c r="EB427" i="2"/>
  <c r="CN427" i="2"/>
  <c r="EB426" i="2"/>
  <c r="CN426" i="2"/>
  <c r="EB425" i="2"/>
  <c r="CN425" i="2"/>
  <c r="EB424" i="2"/>
  <c r="CN424" i="2"/>
  <c r="EB423" i="2"/>
  <c r="CN423" i="2"/>
  <c r="EB422" i="2"/>
  <c r="CN422" i="2"/>
  <c r="EB421" i="2"/>
  <c r="CN421" i="2"/>
  <c r="EB420" i="2"/>
  <c r="CN420" i="2"/>
  <c r="EB419" i="2"/>
  <c r="CN419" i="2"/>
  <c r="EB418" i="2"/>
  <c r="CN418" i="2"/>
  <c r="EB417" i="2"/>
  <c r="CN417" i="2"/>
  <c r="EB416" i="2"/>
  <c r="CN416" i="2"/>
  <c r="EB415" i="2"/>
  <c r="CN415" i="2"/>
  <c r="EB414" i="2"/>
  <c r="CN414" i="2"/>
  <c r="EB413" i="2"/>
  <c r="CN413" i="2"/>
  <c r="EB412" i="2"/>
  <c r="CN412" i="2"/>
  <c r="EB411" i="2"/>
  <c r="CN411" i="2"/>
  <c r="EB410" i="2"/>
  <c r="CN410" i="2"/>
  <c r="EB409" i="2"/>
  <c r="CN409" i="2"/>
  <c r="EB408" i="2"/>
  <c r="CN408" i="2"/>
  <c r="EB407" i="2"/>
  <c r="CN407" i="2"/>
  <c r="EB406" i="2"/>
  <c r="CN406" i="2"/>
  <c r="EB405" i="2"/>
  <c r="CN405" i="2"/>
  <c r="EB404" i="2"/>
  <c r="CN404" i="2"/>
  <c r="EB403" i="2"/>
  <c r="CN403" i="2"/>
  <c r="EB402" i="2"/>
  <c r="CN402" i="2"/>
  <c r="EB401" i="2"/>
  <c r="CN401" i="2"/>
  <c r="EB400" i="2"/>
  <c r="CN400" i="2"/>
  <c r="EB399" i="2"/>
  <c r="CN399" i="2"/>
  <c r="EB398" i="2"/>
  <c r="CN398" i="2"/>
  <c r="EB397" i="2"/>
  <c r="CN397" i="2"/>
  <c r="EB396" i="2"/>
  <c r="CN396" i="2"/>
  <c r="EB395" i="2"/>
  <c r="CN395" i="2"/>
  <c r="EB394" i="2"/>
  <c r="CN394" i="2"/>
  <c r="EB393" i="2"/>
  <c r="CN393" i="2"/>
  <c r="EB392" i="2"/>
  <c r="CN392" i="2"/>
  <c r="EB391" i="2"/>
  <c r="CN391" i="2"/>
  <c r="EB390" i="2"/>
  <c r="CN390" i="2"/>
  <c r="EB389" i="2"/>
  <c r="CN389" i="2"/>
  <c r="EB388" i="2"/>
  <c r="CN388" i="2"/>
  <c r="EB387" i="2"/>
  <c r="CN387" i="2"/>
  <c r="EB386" i="2"/>
  <c r="CN386" i="2"/>
  <c r="EB385" i="2"/>
  <c r="CN385" i="2"/>
  <c r="EB384" i="2"/>
  <c r="CN384" i="2"/>
  <c r="EB383" i="2"/>
  <c r="CN383" i="2"/>
  <c r="EB382" i="2"/>
  <c r="CN382" i="2"/>
  <c r="EB381" i="2"/>
  <c r="CN381" i="2"/>
  <c r="EB380" i="2"/>
  <c r="CN380" i="2"/>
  <c r="EB379" i="2"/>
  <c r="CN379" i="2"/>
  <c r="EB378" i="2"/>
  <c r="CN378" i="2"/>
  <c r="EB377" i="2"/>
  <c r="CN377" i="2"/>
  <c r="EB376" i="2"/>
  <c r="CN376" i="2"/>
  <c r="EB375" i="2"/>
  <c r="CN375" i="2"/>
  <c r="EB374" i="2"/>
  <c r="CN374" i="2"/>
  <c r="EB373" i="2"/>
  <c r="CN373" i="2"/>
  <c r="EB372" i="2"/>
  <c r="CN372" i="2"/>
  <c r="EB371" i="2"/>
  <c r="CN371" i="2"/>
  <c r="EB370" i="2"/>
  <c r="CN370" i="2"/>
  <c r="EB369" i="2"/>
  <c r="CN369" i="2"/>
  <c r="EB368" i="2"/>
  <c r="CN368" i="2"/>
  <c r="EB367" i="2"/>
  <c r="CN367" i="2"/>
  <c r="EB366" i="2"/>
  <c r="CN366" i="2"/>
  <c r="EB365" i="2"/>
  <c r="CN365" i="2"/>
  <c r="EB364" i="2"/>
  <c r="CN364" i="2"/>
  <c r="EB363" i="2"/>
  <c r="CN363" i="2"/>
  <c r="EB362" i="2"/>
  <c r="CN362" i="2"/>
  <c r="EB361" i="2"/>
  <c r="CN361" i="2"/>
  <c r="EB360" i="2"/>
  <c r="CN360" i="2"/>
  <c r="EB359" i="2"/>
  <c r="CN359" i="2"/>
  <c r="EB358" i="2"/>
  <c r="CN358" i="2"/>
  <c r="EB357" i="2"/>
  <c r="CN357" i="2"/>
  <c r="EB356" i="2"/>
  <c r="CN356" i="2"/>
  <c r="EB355" i="2"/>
  <c r="CN355" i="2"/>
  <c r="EB354" i="2"/>
  <c r="CN354" i="2"/>
  <c r="EB353" i="2"/>
  <c r="CN353" i="2"/>
  <c r="EB352" i="2"/>
  <c r="CN352" i="2"/>
  <c r="EB351" i="2"/>
  <c r="CN351" i="2"/>
  <c r="EB350" i="2"/>
  <c r="CN350" i="2"/>
  <c r="EB349" i="2"/>
  <c r="CN349" i="2"/>
  <c r="EB348" i="2"/>
  <c r="CN348" i="2"/>
  <c r="EB347" i="2"/>
  <c r="CN347" i="2"/>
  <c r="EB346" i="2"/>
  <c r="CN346" i="2"/>
  <c r="EB345" i="2"/>
  <c r="CN345" i="2"/>
  <c r="EB344" i="2"/>
  <c r="CN344" i="2"/>
  <c r="EB343" i="2"/>
  <c r="CN343" i="2"/>
  <c r="EB342" i="2"/>
  <c r="CN342" i="2"/>
  <c r="EB341" i="2"/>
  <c r="CN341" i="2"/>
  <c r="EB340" i="2"/>
  <c r="CN340" i="2"/>
  <c r="EB339" i="2"/>
  <c r="CN339" i="2"/>
  <c r="EB338" i="2"/>
  <c r="CN338" i="2"/>
  <c r="EB337" i="2"/>
  <c r="CN337" i="2"/>
  <c r="EB336" i="2"/>
  <c r="CN336" i="2"/>
  <c r="EB335" i="2"/>
  <c r="CN335" i="2"/>
  <c r="EB334" i="2"/>
  <c r="CN334" i="2"/>
  <c r="EB333" i="2"/>
  <c r="CN333" i="2"/>
  <c r="EB332" i="2"/>
  <c r="CN332" i="2"/>
  <c r="EB331" i="2"/>
  <c r="CN331" i="2"/>
  <c r="EB330" i="2"/>
  <c r="CN330" i="2"/>
  <c r="EB329" i="2"/>
  <c r="CN329" i="2"/>
  <c r="EB328" i="2"/>
  <c r="CN328" i="2"/>
  <c r="EB327" i="2"/>
  <c r="CN327" i="2"/>
  <c r="EB326" i="2"/>
  <c r="CN326" i="2"/>
  <c r="EB325" i="2"/>
  <c r="CN325" i="2"/>
  <c r="EB324" i="2"/>
  <c r="CN324" i="2"/>
  <c r="EB323" i="2"/>
  <c r="CN323" i="2"/>
  <c r="EB322" i="2"/>
  <c r="CN322" i="2"/>
  <c r="EB321" i="2"/>
  <c r="CN321" i="2"/>
  <c r="EB320" i="2"/>
  <c r="CN320" i="2"/>
  <c r="EB319" i="2"/>
  <c r="CN319" i="2"/>
  <c r="EB318" i="2"/>
  <c r="CN318" i="2"/>
  <c r="EB317" i="2"/>
  <c r="CN317" i="2"/>
  <c r="EB316" i="2"/>
  <c r="CN316" i="2"/>
  <c r="EB315" i="2"/>
  <c r="CN315" i="2"/>
  <c r="EB314" i="2"/>
  <c r="CN314" i="2"/>
  <c r="EB313" i="2"/>
  <c r="CN313" i="2"/>
  <c r="EB312" i="2"/>
  <c r="CN312" i="2"/>
  <c r="EB311" i="2"/>
  <c r="CN311" i="2"/>
  <c r="EB310" i="2"/>
  <c r="CN310" i="2"/>
  <c r="EB309" i="2"/>
  <c r="CN309" i="2"/>
  <c r="EB308" i="2"/>
  <c r="CN308" i="2"/>
  <c r="EB307" i="2"/>
  <c r="CN307" i="2"/>
  <c r="EB306" i="2"/>
  <c r="CN306" i="2"/>
  <c r="EB305" i="2"/>
  <c r="CN305" i="2"/>
  <c r="EB304" i="2"/>
  <c r="CN304" i="2"/>
  <c r="EB303" i="2"/>
  <c r="CN303" i="2"/>
  <c r="EB302" i="2"/>
  <c r="CN302" i="2"/>
  <c r="EB301" i="2"/>
  <c r="CN301" i="2"/>
  <c r="EB300" i="2"/>
  <c r="CN300" i="2"/>
  <c r="EB299" i="2"/>
  <c r="CN299" i="2"/>
  <c r="EB298" i="2"/>
  <c r="CN298" i="2"/>
  <c r="EB297" i="2"/>
  <c r="CN297" i="2"/>
  <c r="EB296" i="2"/>
  <c r="CN296" i="2"/>
  <c r="EB295" i="2"/>
  <c r="CN295" i="2"/>
  <c r="EB294" i="2"/>
  <c r="CN294" i="2"/>
  <c r="EB293" i="2"/>
  <c r="CN293" i="2"/>
  <c r="EB292" i="2"/>
  <c r="CN292" i="2"/>
  <c r="EB291" i="2"/>
  <c r="CN291" i="2"/>
  <c r="EB290" i="2"/>
  <c r="CN290" i="2"/>
  <c r="EB289" i="2"/>
  <c r="CN289" i="2"/>
  <c r="EB288" i="2"/>
  <c r="CN288" i="2"/>
  <c r="EB287" i="2"/>
  <c r="CN287" i="2"/>
  <c r="EB286" i="2"/>
  <c r="CN286" i="2"/>
  <c r="EB285" i="2"/>
  <c r="CN285" i="2"/>
  <c r="EB284" i="2"/>
  <c r="CN284" i="2"/>
  <c r="EB283" i="2"/>
  <c r="CN283" i="2"/>
  <c r="EB282" i="2"/>
  <c r="CN282" i="2"/>
  <c r="EB281" i="2"/>
  <c r="CN281" i="2"/>
  <c r="EB280" i="2"/>
  <c r="CN280" i="2"/>
  <c r="EB279" i="2"/>
  <c r="CN279" i="2"/>
  <c r="EB278" i="2"/>
  <c r="CN278" i="2"/>
  <c r="EB277" i="2"/>
  <c r="CN277" i="2"/>
  <c r="EB276" i="2"/>
  <c r="CN276" i="2"/>
  <c r="EB275" i="2"/>
  <c r="CN275" i="2"/>
  <c r="EB274" i="2"/>
  <c r="CN274" i="2"/>
  <c r="EB273" i="2"/>
  <c r="CN273" i="2"/>
  <c r="EB272" i="2"/>
  <c r="CN272" i="2"/>
  <c r="EB271" i="2"/>
  <c r="CN271" i="2"/>
  <c r="EB270" i="2"/>
  <c r="CN270" i="2"/>
  <c r="EB269" i="2"/>
  <c r="CN269" i="2"/>
  <c r="EB268" i="2"/>
  <c r="CN268" i="2"/>
  <c r="EB267" i="2"/>
  <c r="CN267" i="2"/>
  <c r="EB266" i="2"/>
  <c r="CN266" i="2"/>
  <c r="EB265" i="2"/>
  <c r="CN265" i="2"/>
  <c r="EB264" i="2"/>
  <c r="CN264" i="2"/>
  <c r="EB263" i="2"/>
  <c r="CN263" i="2"/>
  <c r="EB262" i="2"/>
  <c r="CN262" i="2"/>
  <c r="EB261" i="2"/>
  <c r="CN261" i="2"/>
  <c r="EB260" i="2"/>
  <c r="CN260" i="2"/>
  <c r="EB259" i="2"/>
  <c r="CN259" i="2"/>
  <c r="EB258" i="2"/>
  <c r="CN258" i="2"/>
  <c r="EB257" i="2"/>
  <c r="CN257" i="2"/>
  <c r="EB256" i="2"/>
  <c r="CN256" i="2"/>
  <c r="EB255" i="2"/>
  <c r="CN255" i="2"/>
  <c r="EB254" i="2"/>
  <c r="CN254" i="2"/>
  <c r="EB253" i="2"/>
  <c r="CN253" i="2"/>
  <c r="EB252" i="2"/>
  <c r="CN252" i="2"/>
  <c r="EB251" i="2"/>
  <c r="CN251" i="2"/>
  <c r="EB250" i="2"/>
  <c r="CN250" i="2"/>
  <c r="EB249" i="2"/>
  <c r="CN249" i="2"/>
  <c r="EB248" i="2"/>
  <c r="CN248" i="2"/>
  <c r="EB247" i="2"/>
  <c r="CN247" i="2"/>
  <c r="EB246" i="2"/>
  <c r="CN246" i="2"/>
  <c r="EB245" i="2"/>
  <c r="CN245" i="2"/>
  <c r="EB244" i="2"/>
  <c r="CN244" i="2"/>
  <c r="EB243" i="2"/>
  <c r="CN243" i="2"/>
  <c r="EB242" i="2"/>
  <c r="CN242" i="2"/>
  <c r="EB241" i="2"/>
  <c r="CN241" i="2"/>
  <c r="EB240" i="2"/>
  <c r="CN240" i="2"/>
  <c r="EB239" i="2"/>
  <c r="CN239" i="2"/>
  <c r="EB238" i="2"/>
  <c r="CN238" i="2"/>
  <c r="EB237" i="2"/>
  <c r="CN237" i="2"/>
  <c r="EB236" i="2"/>
  <c r="CN236" i="2"/>
  <c r="EB235" i="2"/>
  <c r="CN235" i="2"/>
  <c r="EB234" i="2"/>
  <c r="CN234" i="2"/>
  <c r="EB233" i="2"/>
  <c r="CN233" i="2"/>
  <c r="EB232" i="2"/>
  <c r="CN232" i="2"/>
  <c r="EB231" i="2"/>
  <c r="CN231" i="2"/>
  <c r="EB230" i="2"/>
  <c r="CN230" i="2"/>
  <c r="EB229" i="2"/>
  <c r="CN229" i="2"/>
  <c r="EB228" i="2"/>
  <c r="CN228" i="2"/>
  <c r="EB227" i="2"/>
  <c r="CN227" i="2"/>
  <c r="EB226" i="2"/>
  <c r="CN226" i="2"/>
  <c r="EB225" i="2"/>
  <c r="CN225" i="2"/>
  <c r="EB224" i="2"/>
  <c r="CN224" i="2"/>
  <c r="EB223" i="2"/>
  <c r="CN223" i="2"/>
  <c r="EB222" i="2"/>
  <c r="CN222" i="2"/>
  <c r="EB221" i="2"/>
  <c r="CN221" i="2"/>
  <c r="EB220" i="2"/>
  <c r="CN220" i="2"/>
  <c r="EB219" i="2"/>
  <c r="CN219" i="2"/>
  <c r="EB218" i="2"/>
  <c r="CN218" i="2"/>
  <c r="EB217" i="2"/>
  <c r="CN217" i="2"/>
  <c r="EB216" i="2"/>
  <c r="CN216" i="2"/>
  <c r="EB215" i="2"/>
  <c r="CN215" i="2"/>
  <c r="EB214" i="2"/>
  <c r="CN214" i="2"/>
  <c r="EB213" i="2"/>
  <c r="CN213" i="2"/>
  <c r="EB212" i="2"/>
  <c r="CN212" i="2"/>
  <c r="EB211" i="2"/>
  <c r="CN211" i="2"/>
  <c r="EB210" i="2"/>
  <c r="CN210" i="2"/>
  <c r="EB209" i="2"/>
  <c r="CN209" i="2"/>
  <c r="EB208" i="2"/>
  <c r="CN208" i="2"/>
  <c r="EB207" i="2"/>
  <c r="CN207" i="2"/>
  <c r="EB206" i="2"/>
  <c r="CN206" i="2"/>
  <c r="EB205" i="2"/>
  <c r="CN205" i="2"/>
  <c r="EB204" i="2"/>
  <c r="CN204" i="2"/>
  <c r="EB203" i="2"/>
  <c r="CN203" i="2"/>
  <c r="EB202" i="2"/>
  <c r="CN202" i="2"/>
  <c r="EB201" i="2"/>
  <c r="CN201" i="2"/>
  <c r="EB200" i="2"/>
  <c r="CN200" i="2"/>
  <c r="EB199" i="2"/>
  <c r="CN199" i="2"/>
  <c r="EB198" i="2"/>
  <c r="CN198" i="2"/>
  <c r="EB197" i="2"/>
  <c r="CN197" i="2"/>
  <c r="EB196" i="2"/>
  <c r="CN196" i="2"/>
  <c r="EB195" i="2"/>
  <c r="CN195" i="2"/>
  <c r="EB194" i="2"/>
  <c r="CN194" i="2"/>
  <c r="EB193" i="2"/>
  <c r="CN193" i="2"/>
  <c r="EB192" i="2"/>
  <c r="CN192" i="2"/>
  <c r="EB191" i="2"/>
  <c r="CN191" i="2"/>
  <c r="EB190" i="2"/>
  <c r="CN190" i="2"/>
  <c r="EB189" i="2"/>
  <c r="CN189" i="2"/>
  <c r="EB188" i="2"/>
  <c r="CN188" i="2"/>
  <c r="EB187" i="2"/>
  <c r="CN187" i="2"/>
  <c r="EB186" i="2"/>
  <c r="CN186" i="2"/>
  <c r="EB185" i="2"/>
  <c r="CN185" i="2"/>
  <c r="EB184" i="2"/>
  <c r="CN184" i="2"/>
  <c r="EB183" i="2"/>
  <c r="CN183" i="2"/>
  <c r="EB182" i="2"/>
  <c r="CN182" i="2"/>
  <c r="EB181" i="2"/>
  <c r="CN181" i="2"/>
  <c r="EB180" i="2"/>
  <c r="CN180" i="2"/>
  <c r="EB179" i="2"/>
  <c r="CN179" i="2"/>
  <c r="EB178" i="2"/>
  <c r="CN178" i="2"/>
  <c r="EB177" i="2"/>
  <c r="CN177" i="2"/>
  <c r="EB176" i="2"/>
  <c r="CN176" i="2"/>
  <c r="EB175" i="2"/>
  <c r="CN175" i="2"/>
  <c r="EB174" i="2"/>
  <c r="CN174" i="2"/>
  <c r="EB173" i="2"/>
  <c r="CN173" i="2"/>
  <c r="EB172" i="2"/>
  <c r="CN172" i="2"/>
  <c r="EB171" i="2"/>
  <c r="CN171" i="2"/>
  <c r="EB170" i="2"/>
  <c r="CN170" i="2"/>
  <c r="EB169" i="2"/>
  <c r="CN169" i="2"/>
  <c r="EB168" i="2"/>
  <c r="CN168" i="2"/>
  <c r="EB167" i="2"/>
  <c r="CN167" i="2"/>
  <c r="EB166" i="2"/>
  <c r="CN166" i="2"/>
  <c r="EB165" i="2"/>
  <c r="CN165" i="2"/>
  <c r="EB164" i="2"/>
  <c r="CN164" i="2"/>
  <c r="EB163" i="2"/>
  <c r="CN163" i="2"/>
  <c r="EB162" i="2"/>
  <c r="CN162" i="2"/>
  <c r="EB161" i="2"/>
  <c r="CN161" i="2"/>
  <c r="EB160" i="2"/>
  <c r="CN160" i="2"/>
  <c r="EB159" i="2"/>
  <c r="CN159" i="2"/>
  <c r="EB158" i="2"/>
  <c r="CN158" i="2"/>
  <c r="EB157" i="2"/>
  <c r="CN157" i="2"/>
  <c r="EB156" i="2"/>
  <c r="CN156" i="2"/>
  <c r="EB155" i="2"/>
  <c r="CN155" i="2"/>
  <c r="EB154" i="2"/>
  <c r="CN154" i="2"/>
  <c r="EB153" i="2"/>
  <c r="CN153" i="2"/>
  <c r="EB152" i="2"/>
  <c r="CN152" i="2"/>
  <c r="EB151" i="2"/>
  <c r="CN151" i="2"/>
  <c r="EB150" i="2"/>
  <c r="CN150" i="2"/>
  <c r="EB149" i="2"/>
  <c r="CN149" i="2"/>
  <c r="EB148" i="2"/>
  <c r="CN148" i="2"/>
  <c r="EB147" i="2"/>
  <c r="CN147" i="2"/>
  <c r="EB146" i="2"/>
  <c r="CN146" i="2"/>
  <c r="EB145" i="2"/>
  <c r="CN145" i="2"/>
  <c r="EB144" i="2"/>
  <c r="CN144" i="2"/>
  <c r="EB143" i="2"/>
  <c r="CN143" i="2"/>
  <c r="EB142" i="2"/>
  <c r="CN142" i="2"/>
  <c r="EB141" i="2"/>
  <c r="CN141" i="2"/>
  <c r="EB140" i="2"/>
  <c r="CN140" i="2"/>
  <c r="EB139" i="2"/>
  <c r="CN139" i="2"/>
  <c r="EB138" i="2"/>
  <c r="CN138" i="2"/>
  <c r="EB137" i="2"/>
  <c r="CN137" i="2"/>
  <c r="EB136" i="2"/>
  <c r="CN136" i="2"/>
  <c r="EB135" i="2"/>
  <c r="CN135" i="2"/>
  <c r="EB134" i="2"/>
  <c r="CN134" i="2"/>
  <c r="EB133" i="2"/>
  <c r="CN133" i="2"/>
  <c r="EB132" i="2"/>
  <c r="CN132" i="2"/>
  <c r="EB131" i="2"/>
  <c r="CN131" i="2"/>
  <c r="EB130" i="2"/>
  <c r="CN130" i="2"/>
  <c r="EB129" i="2"/>
  <c r="CN129" i="2"/>
  <c r="EB128" i="2"/>
  <c r="CN128" i="2"/>
  <c r="EB127" i="2"/>
  <c r="CN127" i="2"/>
  <c r="EB126" i="2"/>
  <c r="CN126" i="2"/>
  <c r="EB125" i="2"/>
  <c r="CN125" i="2"/>
  <c r="EB124" i="2"/>
  <c r="CN124" i="2"/>
  <c r="EB123" i="2"/>
  <c r="CN123" i="2"/>
  <c r="EB122" i="2"/>
  <c r="CN122" i="2"/>
  <c r="EB121" i="2"/>
  <c r="CN121" i="2"/>
  <c r="EB120" i="2"/>
  <c r="CN120" i="2"/>
  <c r="EB119" i="2"/>
  <c r="CN119" i="2"/>
  <c r="EB118" i="2"/>
  <c r="CN118" i="2"/>
  <c r="EB117" i="2"/>
  <c r="CN117" i="2"/>
  <c r="EB116" i="2"/>
  <c r="CN116" i="2"/>
  <c r="EB115" i="2"/>
  <c r="CN115" i="2"/>
  <c r="EB114" i="2"/>
  <c r="CN114" i="2"/>
  <c r="EB113" i="2"/>
  <c r="CN113" i="2"/>
  <c r="EB112" i="2"/>
  <c r="CN112" i="2"/>
  <c r="EB111" i="2"/>
  <c r="CN111" i="2"/>
  <c r="EB110" i="2"/>
  <c r="CN110" i="2"/>
  <c r="EB109" i="2"/>
  <c r="CN109" i="2"/>
  <c r="EB108" i="2"/>
  <c r="CN108" i="2"/>
  <c r="EB107" i="2"/>
  <c r="CN107" i="2"/>
  <c r="EB106" i="2"/>
  <c r="CN106" i="2"/>
  <c r="AB106" i="2"/>
  <c r="EB105" i="2"/>
  <c r="CN105" i="2"/>
  <c r="EB104" i="2"/>
  <c r="CN104" i="2"/>
  <c r="EB103" i="2"/>
  <c r="CN103" i="2"/>
  <c r="EB102" i="2"/>
  <c r="CN102" i="2"/>
  <c r="EB101" i="2"/>
  <c r="CN101" i="2"/>
  <c r="EB100" i="2"/>
  <c r="CN100" i="2"/>
  <c r="EB99" i="2"/>
  <c r="CN99" i="2"/>
  <c r="EB98" i="2"/>
  <c r="CN98" i="2"/>
  <c r="EB97" i="2"/>
  <c r="CN97" i="2"/>
  <c r="EB96" i="2"/>
  <c r="CN96" i="2"/>
  <c r="EB95" i="2"/>
  <c r="CN95" i="2"/>
  <c r="EB94" i="2"/>
  <c r="CN94" i="2"/>
  <c r="EB93" i="2"/>
  <c r="CN93" i="2"/>
  <c r="EB92" i="2"/>
  <c r="CN92" i="2"/>
  <c r="EB91" i="2"/>
  <c r="CN91" i="2"/>
  <c r="EB90" i="2"/>
  <c r="CN90" i="2"/>
  <c r="EB89" i="2"/>
  <c r="CN89" i="2"/>
  <c r="EB88" i="2"/>
  <c r="CN88" i="2"/>
  <c r="EB87" i="2"/>
  <c r="CN87" i="2"/>
  <c r="EB86" i="2"/>
  <c r="CN86" i="2"/>
  <c r="EB85" i="2"/>
  <c r="CN85" i="2"/>
  <c r="EB84" i="2"/>
  <c r="CN84" i="2"/>
  <c r="EB83" i="2"/>
  <c r="CN83" i="2"/>
  <c r="EB82" i="2"/>
  <c r="CN82" i="2"/>
  <c r="EB81" i="2"/>
  <c r="CN81" i="2"/>
  <c r="EB80" i="2"/>
  <c r="CN80" i="2"/>
  <c r="EB79" i="2"/>
  <c r="CN79" i="2"/>
  <c r="EB78" i="2"/>
  <c r="CN78" i="2"/>
  <c r="EB77" i="2"/>
  <c r="CN77" i="2"/>
  <c r="EB76" i="2"/>
  <c r="CN76" i="2"/>
  <c r="EB75" i="2"/>
  <c r="CN75" i="2"/>
  <c r="EB74" i="2"/>
  <c r="CN74" i="2"/>
  <c r="EB73" i="2"/>
  <c r="CN73" i="2"/>
  <c r="EB72" i="2"/>
  <c r="CN72" i="2"/>
  <c r="EB71" i="2"/>
  <c r="CN71" i="2"/>
  <c r="EB70" i="2"/>
  <c r="CN70" i="2"/>
  <c r="EB69" i="2"/>
  <c r="CN69" i="2"/>
  <c r="EB68" i="2"/>
  <c r="CN68" i="2"/>
  <c r="EB67" i="2"/>
  <c r="CN67" i="2"/>
  <c r="EB66" i="2"/>
  <c r="CN66" i="2"/>
  <c r="EB65" i="2"/>
  <c r="CN65" i="2"/>
  <c r="EB64" i="2"/>
  <c r="CN64" i="2"/>
  <c r="EB63" i="2"/>
  <c r="CN63" i="2"/>
  <c r="EB62" i="2"/>
  <c r="CN62" i="2"/>
  <c r="EB61" i="2"/>
  <c r="CN61" i="2"/>
  <c r="EB60" i="2"/>
  <c r="CN60" i="2"/>
  <c r="EB59" i="2"/>
  <c r="CN59" i="2"/>
  <c r="EB58" i="2"/>
  <c r="CN58" i="2"/>
  <c r="EB57" i="2"/>
  <c r="CN57" i="2"/>
  <c r="EB56" i="2"/>
  <c r="CN56" i="2"/>
  <c r="EB55" i="2"/>
  <c r="CN55" i="2"/>
  <c r="EB54" i="2"/>
  <c r="CN54" i="2"/>
  <c r="EB53" i="2"/>
  <c r="CN53" i="2"/>
  <c r="EB52" i="2"/>
  <c r="CN52" i="2"/>
  <c r="EB51" i="2"/>
  <c r="CN51" i="2"/>
  <c r="EB50" i="2"/>
  <c r="CN50" i="2"/>
  <c r="EB49" i="2"/>
  <c r="CN49" i="2"/>
  <c r="EB48" i="2"/>
  <c r="CN48" i="2"/>
  <c r="EB47" i="2"/>
  <c r="CN47" i="2"/>
  <c r="EB46" i="2"/>
  <c r="CN46" i="2"/>
  <c r="EB45" i="2"/>
  <c r="CN45" i="2"/>
  <c r="EB44" i="2"/>
  <c r="CN44" i="2"/>
  <c r="EB43" i="2"/>
  <c r="CN43" i="2"/>
  <c r="EB42" i="2"/>
  <c r="CN42" i="2"/>
  <c r="EB41" i="2"/>
  <c r="CN41" i="2"/>
  <c r="EB40" i="2"/>
  <c r="CN40" i="2"/>
  <c r="EB39" i="2"/>
  <c r="CN39" i="2"/>
  <c r="EB38" i="2"/>
  <c r="CN38" i="2"/>
  <c r="EB37" i="2"/>
  <c r="CN37" i="2"/>
  <c r="EB36" i="2"/>
  <c r="CN36" i="2"/>
  <c r="EB35" i="2"/>
  <c r="CN35" i="2"/>
  <c r="EB34" i="2"/>
  <c r="CN34" i="2"/>
  <c r="EB33" i="2"/>
  <c r="CN33" i="2"/>
  <c r="EB32" i="2"/>
  <c r="CN32" i="2"/>
  <c r="EB31" i="2"/>
  <c r="CN31" i="2"/>
  <c r="EB30" i="2"/>
  <c r="CN30" i="2"/>
  <c r="EB29" i="2"/>
  <c r="CN29" i="2"/>
  <c r="EB28" i="2"/>
  <c r="CN28" i="2"/>
  <c r="EB27" i="2"/>
  <c r="CN27" i="2"/>
  <c r="EB26" i="2"/>
  <c r="CN26" i="2"/>
  <c r="EB25" i="2"/>
  <c r="CN25" i="2"/>
  <c r="EB24" i="2"/>
  <c r="CN24" i="2"/>
  <c r="EB23" i="2"/>
  <c r="CN23" i="2"/>
  <c r="EB22" i="2"/>
  <c r="CN22" i="2"/>
  <c r="EB21" i="2"/>
  <c r="CN21" i="2"/>
  <c r="EB20" i="2"/>
  <c r="CN20" i="2"/>
  <c r="EB19" i="2"/>
  <c r="CN19" i="2"/>
  <c r="EB18" i="2"/>
  <c r="CN18" i="2"/>
  <c r="EB17" i="2"/>
  <c r="CN17" i="2"/>
  <c r="EB16" i="2"/>
  <c r="CN16" i="2"/>
  <c r="EB15" i="2"/>
  <c r="CN15" i="2"/>
  <c r="EB14" i="2"/>
  <c r="CN14" i="2"/>
  <c r="EB13" i="2"/>
  <c r="CN13" i="2"/>
  <c r="EB12" i="2"/>
  <c r="CN12" i="2"/>
  <c r="EB11" i="2"/>
  <c r="CN11" i="2"/>
  <c r="EB10" i="2"/>
  <c r="CN10" i="2"/>
  <c r="EB9" i="2"/>
  <c r="CN9" i="2"/>
  <c r="EB8" i="2"/>
  <c r="CN8" i="2"/>
  <c r="EB7" i="2"/>
  <c r="CN7" i="2"/>
  <c r="EB6" i="2"/>
  <c r="CN6" i="2"/>
  <c r="EB5" i="2"/>
  <c r="CN5" i="2"/>
  <c r="EB4" i="2"/>
  <c r="CN4" i="2"/>
  <c r="EB3" i="2"/>
  <c r="CN3" i="2"/>
  <c r="EB2" i="2"/>
  <c r="CN2" i="2"/>
  <c r="CE2" i="2"/>
  <c r="CE5" i="2" l="1"/>
  <c r="CE31" i="2"/>
  <c r="CE21" i="2"/>
  <c r="CE71" i="2"/>
  <c r="CE83" i="2"/>
  <c r="CE106" i="2"/>
  <c r="CE20" i="2"/>
  <c r="CE33" i="2"/>
  <c r="CE117" i="2"/>
  <c r="CE121" i="2"/>
  <c r="CE56" i="2"/>
  <c r="CE67" i="2"/>
  <c r="CE40" i="2"/>
  <c r="CE113" i="2"/>
  <c r="CE13" i="2"/>
  <c r="CE57" i="2"/>
  <c r="CE19" i="2"/>
  <c r="CE9" i="2"/>
  <c r="CE47" i="2"/>
  <c r="CE109" i="2"/>
  <c r="CE125" i="2"/>
  <c r="CE16" i="2"/>
  <c r="CE29" i="2"/>
  <c r="CE43" i="2"/>
  <c r="CE52" i="2"/>
  <c r="CE186" i="2"/>
  <c r="CE273" i="2"/>
  <c r="CE337" i="2"/>
  <c r="CE4" i="2"/>
  <c r="CE8" i="2"/>
  <c r="CE12" i="2"/>
  <c r="CE25" i="2"/>
  <c r="CE144" i="2"/>
  <c r="CE159" i="2"/>
  <c r="CE114" i="2"/>
  <c r="CE118" i="2"/>
  <c r="CE122" i="2"/>
  <c r="CE126" i="2"/>
  <c r="CE135" i="2"/>
  <c r="CE165" i="2"/>
  <c r="CE257" i="2"/>
  <c r="CE321" i="2"/>
  <c r="CE385" i="2"/>
  <c r="CE110" i="2"/>
  <c r="CE17" i="2"/>
  <c r="CE44" i="2"/>
  <c r="CE53" i="2"/>
  <c r="CE131" i="2"/>
  <c r="CE140" i="2"/>
  <c r="CE155" i="2"/>
  <c r="CE49" i="2"/>
  <c r="CE63" i="2"/>
  <c r="CE177" i="2"/>
  <c r="CE107" i="2"/>
  <c r="CE115" i="2"/>
  <c r="CE123" i="2"/>
  <c r="CE127" i="2"/>
  <c r="CE136" i="2"/>
  <c r="CE151" i="2"/>
  <c r="CE166" i="2"/>
  <c r="CE241" i="2"/>
  <c r="CE305" i="2"/>
  <c r="CE369" i="2"/>
  <c r="CE79" i="2"/>
  <c r="CE111" i="2"/>
  <c r="CE119" i="2"/>
  <c r="CE27" i="2"/>
  <c r="CE36" i="2"/>
  <c r="CE45" i="2"/>
  <c r="CE132" i="2"/>
  <c r="CE6" i="2"/>
  <c r="CE10" i="2"/>
  <c r="CE23" i="2"/>
  <c r="CE41" i="2"/>
  <c r="CE64" i="2"/>
  <c r="CE178" i="2"/>
  <c r="CE201" i="2"/>
  <c r="CE55" i="2"/>
  <c r="CE112" i="2"/>
  <c r="CE120" i="2"/>
  <c r="CE124" i="2"/>
  <c r="CE128" i="2"/>
  <c r="CE137" i="2"/>
  <c r="CE147" i="2"/>
  <c r="CE157" i="2"/>
  <c r="CE289" i="2"/>
  <c r="CE353" i="2"/>
  <c r="CE75" i="2"/>
  <c r="CE116" i="2"/>
  <c r="CE28" i="2"/>
  <c r="CE37" i="2"/>
  <c r="CE51" i="2"/>
  <c r="CE60" i="2"/>
  <c r="CE133" i="2"/>
  <c r="CE32" i="2"/>
  <c r="CE108" i="2"/>
  <c r="CE15" i="2"/>
  <c r="CE3" i="2"/>
  <c r="CE7" i="2"/>
  <c r="CE11" i="2"/>
  <c r="CE24" i="2"/>
  <c r="CE143" i="2"/>
  <c r="CE153" i="2"/>
  <c r="CE202" i="2"/>
  <c r="CE189" i="2"/>
  <c r="CE129" i="2"/>
  <c r="CE433" i="2"/>
  <c r="CE39" i="2"/>
  <c r="CE139" i="2"/>
  <c r="CE417" i="2"/>
  <c r="CE170" i="2"/>
  <c r="CE198" i="2"/>
  <c r="CE401" i="2"/>
  <c r="CE233" i="2"/>
  <c r="CE210" i="2"/>
  <c r="CE249" i="2"/>
  <c r="CE265" i="2"/>
  <c r="CE281" i="2"/>
  <c r="CE297" i="2"/>
  <c r="CE313" i="2"/>
  <c r="CE329" i="2"/>
  <c r="CE345" i="2"/>
  <c r="CE361" i="2"/>
  <c r="CE377" i="2"/>
  <c r="CE393" i="2"/>
  <c r="CE409" i="2"/>
  <c r="CE425" i="2"/>
  <c r="CE441" i="2"/>
  <c r="CE173" i="2"/>
  <c r="CE182" i="2"/>
  <c r="CE206" i="2"/>
  <c r="CE222" i="2"/>
  <c r="CE59" i="2"/>
  <c r="CE169" i="2"/>
  <c r="CE197" i="2"/>
  <c r="CE245" i="2"/>
  <c r="CE261" i="2"/>
  <c r="CE277" i="2"/>
  <c r="CE293" i="2"/>
  <c r="CE309" i="2"/>
  <c r="CE325" i="2"/>
  <c r="CE341" i="2"/>
  <c r="CE357" i="2"/>
  <c r="CE373" i="2"/>
  <c r="CE389" i="2"/>
  <c r="CE405" i="2"/>
  <c r="CE421" i="2"/>
  <c r="CE437" i="2"/>
  <c r="CE148" i="2"/>
  <c r="CE161" i="2"/>
  <c r="CE174" i="2"/>
  <c r="CE193" i="2"/>
  <c r="CE141" i="2"/>
  <c r="CE145" i="2"/>
  <c r="CE149" i="2"/>
  <c r="CE162" i="2"/>
  <c r="CE175" i="2"/>
  <c r="CE194" i="2"/>
  <c r="CE14" i="2"/>
  <c r="CE18" i="2"/>
  <c r="CE22" i="2"/>
  <c r="CE35" i="2"/>
  <c r="CE48" i="2"/>
  <c r="CE158" i="2"/>
  <c r="CE171" i="2"/>
  <c r="CE185" i="2"/>
  <c r="CE209" i="2"/>
  <c r="CE154" i="2"/>
  <c r="CE167" i="2"/>
  <c r="CE190" i="2"/>
  <c r="CE237" i="2"/>
  <c r="CE253" i="2"/>
  <c r="CE269" i="2"/>
  <c r="CE285" i="2"/>
  <c r="CE301" i="2"/>
  <c r="CE317" i="2"/>
  <c r="CE333" i="2"/>
  <c r="CE349" i="2"/>
  <c r="CE365" i="2"/>
  <c r="CE381" i="2"/>
  <c r="CE397" i="2"/>
  <c r="CE413" i="2"/>
  <c r="CE429" i="2"/>
  <c r="CE445" i="2"/>
  <c r="CE130" i="2"/>
  <c r="CE134" i="2"/>
  <c r="CE138" i="2"/>
  <c r="CE142" i="2"/>
  <c r="CE146" i="2"/>
  <c r="CE150" i="2"/>
  <c r="CE163" i="2"/>
  <c r="CE181" i="2"/>
  <c r="CE205" i="2"/>
  <c r="CE221" i="2"/>
  <c r="CE229" i="2"/>
  <c r="CE453" i="2"/>
  <c r="CE225" i="2"/>
  <c r="CE230" i="2"/>
  <c r="CE449" i="2"/>
  <c r="CE226" i="2"/>
  <c r="CE217" i="2"/>
  <c r="CE213" i="2"/>
  <c r="CE218" i="2"/>
  <c r="CE457" i="2"/>
  <c r="CE214" i="2"/>
  <c r="CE152" i="2"/>
  <c r="CE160" i="2"/>
  <c r="CE168" i="2"/>
  <c r="CE172" i="2"/>
  <c r="CE180" i="2"/>
  <c r="CE188" i="2"/>
  <c r="CE192" i="2"/>
  <c r="CE200" i="2"/>
  <c r="CE208" i="2"/>
  <c r="CE212" i="2"/>
  <c r="CE220" i="2"/>
  <c r="CE228" i="2"/>
  <c r="CE236" i="2"/>
  <c r="CE240" i="2"/>
  <c r="CE256" i="2"/>
  <c r="CE61" i="2"/>
  <c r="CE65" i="2"/>
  <c r="CE69" i="2"/>
  <c r="CE73" i="2"/>
  <c r="CE77" i="2"/>
  <c r="CE81" i="2"/>
  <c r="CE85" i="2"/>
  <c r="CE89" i="2"/>
  <c r="CE93" i="2"/>
  <c r="CE97" i="2"/>
  <c r="CE101" i="2"/>
  <c r="CE105" i="2"/>
  <c r="CE26" i="2"/>
  <c r="CE30" i="2"/>
  <c r="CE34" i="2"/>
  <c r="CE38" i="2"/>
  <c r="CE42" i="2"/>
  <c r="CE46" i="2"/>
  <c r="CE50" i="2"/>
  <c r="CE54" i="2"/>
  <c r="CE58" i="2"/>
  <c r="CE62" i="2"/>
  <c r="CE66" i="2"/>
  <c r="CE70" i="2"/>
  <c r="CE74" i="2"/>
  <c r="CE78" i="2"/>
  <c r="CE82" i="2"/>
  <c r="CE86" i="2"/>
  <c r="CE90" i="2"/>
  <c r="CE94" i="2"/>
  <c r="CE98" i="2"/>
  <c r="CE102" i="2"/>
  <c r="CE234" i="2"/>
  <c r="CE238" i="2"/>
  <c r="CE242" i="2"/>
  <c r="CE246" i="2"/>
  <c r="CE250" i="2"/>
  <c r="CE254" i="2"/>
  <c r="CE258" i="2"/>
  <c r="CE262" i="2"/>
  <c r="CE266" i="2"/>
  <c r="CE270" i="2"/>
  <c r="CE274" i="2"/>
  <c r="CE278" i="2"/>
  <c r="CE282" i="2"/>
  <c r="CE286" i="2"/>
  <c r="CE290" i="2"/>
  <c r="CE294" i="2"/>
  <c r="CE298" i="2"/>
  <c r="CE302" i="2"/>
  <c r="CE306" i="2"/>
  <c r="CE310" i="2"/>
  <c r="CE314" i="2"/>
  <c r="CE318" i="2"/>
  <c r="CE322" i="2"/>
  <c r="CE326" i="2"/>
  <c r="CE330" i="2"/>
  <c r="CE334" i="2"/>
  <c r="CE338" i="2"/>
  <c r="CE342" i="2"/>
  <c r="CE346" i="2"/>
  <c r="CE350" i="2"/>
  <c r="CE354" i="2"/>
  <c r="CE358" i="2"/>
  <c r="CE362" i="2"/>
  <c r="CE366" i="2"/>
  <c r="CE370" i="2"/>
  <c r="CE374" i="2"/>
  <c r="CE378" i="2"/>
  <c r="CE382" i="2"/>
  <c r="CE386" i="2"/>
  <c r="CE390" i="2"/>
  <c r="CE394" i="2"/>
  <c r="CE398" i="2"/>
  <c r="CE402" i="2"/>
  <c r="CE406" i="2"/>
  <c r="CE410" i="2"/>
  <c r="CE414" i="2"/>
  <c r="CE418" i="2"/>
  <c r="CE422" i="2"/>
  <c r="CE426" i="2"/>
  <c r="CE430" i="2"/>
  <c r="CE434" i="2"/>
  <c r="CE438" i="2"/>
  <c r="CE442" i="2"/>
  <c r="CE446" i="2"/>
  <c r="CE450" i="2"/>
  <c r="CE454" i="2"/>
  <c r="CE458" i="2"/>
  <c r="CE87" i="2"/>
  <c r="CE91" i="2"/>
  <c r="CE95" i="2"/>
  <c r="CE99" i="2"/>
  <c r="CE103" i="2"/>
  <c r="CE179" i="2"/>
  <c r="CE187" i="2"/>
  <c r="CE195" i="2"/>
  <c r="CE203" i="2"/>
  <c r="CE211" i="2"/>
  <c r="CE219" i="2"/>
  <c r="CE223" i="2"/>
  <c r="CE227" i="2"/>
  <c r="CE231" i="2"/>
  <c r="CE235" i="2"/>
  <c r="CE243" i="2"/>
  <c r="CE247" i="2"/>
  <c r="CE251" i="2"/>
  <c r="CE255" i="2"/>
  <c r="CE259" i="2"/>
  <c r="CE263" i="2"/>
  <c r="CE267" i="2"/>
  <c r="CE271" i="2"/>
  <c r="CE275" i="2"/>
  <c r="CE279" i="2"/>
  <c r="CE283" i="2"/>
  <c r="CE287" i="2"/>
  <c r="CE291" i="2"/>
  <c r="CE295" i="2"/>
  <c r="CE299" i="2"/>
  <c r="CE303" i="2"/>
  <c r="CE307" i="2"/>
  <c r="CE311" i="2"/>
  <c r="CE315" i="2"/>
  <c r="CE319" i="2"/>
  <c r="CE323" i="2"/>
  <c r="CE327" i="2"/>
  <c r="CE331" i="2"/>
  <c r="CE335" i="2"/>
  <c r="CE339" i="2"/>
  <c r="CE343" i="2"/>
  <c r="CE347" i="2"/>
  <c r="CE351" i="2"/>
  <c r="CE355" i="2"/>
  <c r="CE359" i="2"/>
  <c r="CE363" i="2"/>
  <c r="CE367" i="2"/>
  <c r="CE371" i="2"/>
  <c r="CE375" i="2"/>
  <c r="CE379" i="2"/>
  <c r="CE383" i="2"/>
  <c r="CE387" i="2"/>
  <c r="CE391" i="2"/>
  <c r="CE395" i="2"/>
  <c r="CE399" i="2"/>
  <c r="CE403" i="2"/>
  <c r="CE407" i="2"/>
  <c r="CE411" i="2"/>
  <c r="CE415" i="2"/>
  <c r="CE419" i="2"/>
  <c r="CE423" i="2"/>
  <c r="CE427" i="2"/>
  <c r="CE431" i="2"/>
  <c r="CE435" i="2"/>
  <c r="CE439" i="2"/>
  <c r="CE443" i="2"/>
  <c r="CE447" i="2"/>
  <c r="CE451" i="2"/>
  <c r="CE455" i="2"/>
  <c r="CE459" i="2"/>
  <c r="CE183" i="2"/>
  <c r="CE191" i="2"/>
  <c r="CE199" i="2"/>
  <c r="CE207" i="2"/>
  <c r="CE215" i="2"/>
  <c r="CE239" i="2"/>
  <c r="CE68" i="2"/>
  <c r="CE72" i="2"/>
  <c r="CE76" i="2"/>
  <c r="CE80" i="2"/>
  <c r="CE84" i="2"/>
  <c r="CE88" i="2"/>
  <c r="CE92" i="2"/>
  <c r="CE96" i="2"/>
  <c r="CE100" i="2"/>
  <c r="CE104" i="2"/>
  <c r="CE156" i="2"/>
  <c r="CE164" i="2"/>
  <c r="CE176" i="2"/>
  <c r="CE184" i="2"/>
  <c r="CE196" i="2"/>
  <c r="CE204" i="2"/>
  <c r="CE216" i="2"/>
  <c r="CE224" i="2"/>
  <c r="CE232" i="2"/>
  <c r="CE244" i="2"/>
  <c r="CE248" i="2"/>
  <c r="CE252" i="2"/>
  <c r="CE260" i="2"/>
  <c r="CE264" i="2"/>
  <c r="CE268" i="2"/>
  <c r="CE272" i="2"/>
  <c r="CE276" i="2"/>
  <c r="CE280" i="2"/>
  <c r="CE284" i="2"/>
  <c r="CE288" i="2"/>
  <c r="CE292" i="2"/>
  <c r="CE296" i="2"/>
  <c r="CE300" i="2"/>
  <c r="CE304" i="2"/>
  <c r="CE308" i="2"/>
  <c r="CE312" i="2"/>
  <c r="CE316" i="2"/>
  <c r="CE320" i="2"/>
  <c r="CE324" i="2"/>
  <c r="CE328" i="2"/>
  <c r="CE332" i="2"/>
  <c r="CE336" i="2"/>
  <c r="CE340" i="2"/>
  <c r="CE344" i="2"/>
  <c r="CE348" i="2"/>
  <c r="CE352" i="2"/>
  <c r="CE356" i="2"/>
  <c r="CE360" i="2"/>
  <c r="CE364" i="2"/>
  <c r="CE368" i="2"/>
  <c r="CE372" i="2"/>
  <c r="CE376" i="2"/>
  <c r="CE380" i="2"/>
  <c r="CE384" i="2"/>
  <c r="CE388" i="2"/>
  <c r="CE392" i="2"/>
  <c r="CE396" i="2"/>
  <c r="CE400" i="2"/>
  <c r="CE404" i="2"/>
  <c r="CE408" i="2"/>
  <c r="CE412" i="2"/>
  <c r="CE416" i="2"/>
  <c r="CE420" i="2"/>
  <c r="CE424" i="2"/>
  <c r="CE428" i="2"/>
  <c r="CE432" i="2"/>
  <c r="CE436" i="2"/>
  <c r="CE440" i="2"/>
  <c r="CE444" i="2"/>
  <c r="CE448" i="2"/>
  <c r="CE452" i="2"/>
  <c r="CE456" i="2"/>
</calcChain>
</file>

<file path=xl/sharedStrings.xml><?xml version="1.0" encoding="utf-8"?>
<sst xmlns="http://schemas.openxmlformats.org/spreadsheetml/2006/main" count="27005" uniqueCount="657">
  <si>
    <t>ID</t>
  </si>
  <si>
    <t>Sex</t>
  </si>
  <si>
    <t>Age</t>
  </si>
  <si>
    <t>Age_range</t>
  </si>
  <si>
    <t>ApoB_mg_dL</t>
  </si>
  <si>
    <t>HDL_mg_dL</t>
  </si>
  <si>
    <t>HDL_class</t>
  </si>
  <si>
    <t>VLDL_mg_dL</t>
  </si>
  <si>
    <t>LDL_mg_dL</t>
  </si>
  <si>
    <t>T.Cholesterol_mg_dL_</t>
  </si>
  <si>
    <t>Atherogenic_index</t>
  </si>
  <si>
    <t>Creatinine_mg_dL_</t>
  </si>
  <si>
    <t>hsCRP_mg_L</t>
  </si>
  <si>
    <t>Glucose_mg_dL</t>
  </si>
  <si>
    <t>HbA1c</t>
  </si>
  <si>
    <t>Leptina_ng_mL</t>
  </si>
  <si>
    <t>Adiponectin_ug_ml</t>
  </si>
  <si>
    <t>Lep_Adip</t>
  </si>
  <si>
    <t>TGs_mg_dL</t>
  </si>
  <si>
    <t>Insulin_uU_mL</t>
  </si>
  <si>
    <t>Glucose_mmol_L</t>
  </si>
  <si>
    <t>beta_cell_function</t>
  </si>
  <si>
    <t>HOMA-B</t>
  </si>
  <si>
    <t>Insulin_Sensibility</t>
  </si>
  <si>
    <t>HOMA-S</t>
  </si>
  <si>
    <t>HOMA_IR</t>
  </si>
  <si>
    <t>Quicki</t>
  </si>
  <si>
    <t>Weight</t>
  </si>
  <si>
    <t>BMI</t>
  </si>
  <si>
    <t>BMI_CLAS</t>
  </si>
  <si>
    <t>Perc_fat</t>
  </si>
  <si>
    <t>Waist_Circumference</t>
  </si>
  <si>
    <t>WC.CLAS</t>
  </si>
  <si>
    <t>WC8689</t>
  </si>
  <si>
    <t>Smoking_status</t>
  </si>
  <si>
    <t>Alcohol_use</t>
  </si>
  <si>
    <t>Physical_activity_IPAQ</t>
  </si>
  <si>
    <t>Systolic_BP</t>
  </si>
  <si>
    <t>Diastolic_BP</t>
  </si>
  <si>
    <t>Calories</t>
  </si>
  <si>
    <t>FIBER</t>
  </si>
  <si>
    <t>Ca</t>
  </si>
  <si>
    <t>P</t>
  </si>
  <si>
    <t>Fe_total</t>
  </si>
  <si>
    <t>Na</t>
  </si>
  <si>
    <t>K</t>
  </si>
  <si>
    <t>Mg</t>
  </si>
  <si>
    <t>Zn</t>
  </si>
  <si>
    <t>Cu</t>
  </si>
  <si>
    <t>Mn</t>
  </si>
  <si>
    <t>Vit_A_ER</t>
  </si>
  <si>
    <t>B1</t>
  </si>
  <si>
    <t>B2</t>
  </si>
  <si>
    <t>B3</t>
  </si>
  <si>
    <t>Ac_pantoenico</t>
  </si>
  <si>
    <t>B6</t>
  </si>
  <si>
    <t>Folic</t>
  </si>
  <si>
    <t>B12</t>
  </si>
  <si>
    <t>Vit_C</t>
  </si>
  <si>
    <t>Acetic_A_Feces</t>
  </si>
  <si>
    <t>Propionic_A_Feces</t>
  </si>
  <si>
    <t>Butyric_A_Feces</t>
  </si>
  <si>
    <t>Isobutyric_A_Feces</t>
  </si>
  <si>
    <t>chs_class</t>
  </si>
  <si>
    <t>a_hypertension</t>
  </si>
  <si>
    <t>a_triglycerides</t>
  </si>
  <si>
    <t>a_cholesterol</t>
  </si>
  <si>
    <t>a_glucose</t>
  </si>
  <si>
    <t>a_inflammation</t>
  </si>
  <si>
    <t>a_insulin_resist</t>
  </si>
  <si>
    <t>Acetic_A_Plasma</t>
  </si>
  <si>
    <t>Propionic_A_Plasma</t>
  </si>
  <si>
    <t>Isobutyric_A_Plasmas</t>
  </si>
  <si>
    <t>Butyric_A_Plasma</t>
  </si>
  <si>
    <t>Valeric_A_Plasma</t>
  </si>
  <si>
    <t>DII_score</t>
  </si>
  <si>
    <t>E_DII</t>
  </si>
  <si>
    <t>E_DII_class</t>
  </si>
  <si>
    <t>RFM</t>
  </si>
  <si>
    <t>Prevotella</t>
  </si>
  <si>
    <t>Lachnospiraceae</t>
  </si>
  <si>
    <t>Pathogen</t>
  </si>
  <si>
    <t>Akkermansia-Bacteroidales</t>
  </si>
  <si>
    <t>Ruminococcaceae</t>
  </si>
  <si>
    <t>TPC_Folin</t>
  </si>
  <si>
    <t>TPC_Folin_1000</t>
  </si>
  <si>
    <t>TPC_Chr</t>
  </si>
  <si>
    <t>Chromatography_only</t>
  </si>
  <si>
    <t>Chromatography_AH</t>
  </si>
  <si>
    <t>T.Flavonoids</t>
  </si>
  <si>
    <t>T.Phenolic.A</t>
  </si>
  <si>
    <t>Other_polyphenols_chr</t>
  </si>
  <si>
    <t>Other_polyphenols_chrah</t>
  </si>
  <si>
    <t>T.Other_polyphenols</t>
  </si>
  <si>
    <t>Lignans_chr.otu</t>
  </si>
  <si>
    <t>Lignans_chrah.otu</t>
  </si>
  <si>
    <t>T._Lignans</t>
  </si>
  <si>
    <t>Stilbenes_chr</t>
  </si>
  <si>
    <t>S.Alkylphenols_chr</t>
  </si>
  <si>
    <t>S.Anthocyanins_chr</t>
  </si>
  <si>
    <t>S.Curcuminoids_chr</t>
  </si>
  <si>
    <t>S.Flavanols_chr</t>
  </si>
  <si>
    <t>S.Flavanones_chr</t>
  </si>
  <si>
    <t>S.Flavanones_chrah</t>
  </si>
  <si>
    <t>T.Subgroup.Flavanones</t>
  </si>
  <si>
    <t>S.Flavones_chr</t>
  </si>
  <si>
    <t>S.Flavones_chrah</t>
  </si>
  <si>
    <t>T.Subgroup.Flavones</t>
  </si>
  <si>
    <t>S.Flavonols_chr</t>
  </si>
  <si>
    <t>S.Flavonols_chrah</t>
  </si>
  <si>
    <t>T.Subgroup.Flavonols</t>
  </si>
  <si>
    <t>S.Hydroxybenzoic_acids_chr</t>
  </si>
  <si>
    <t>S.Hydroxybenzoic_acids_chrah</t>
  </si>
  <si>
    <t>T.Subgroup.Hydroxybenzoic_acids</t>
  </si>
  <si>
    <t>S.Hydroxycinnamic_acids_chr</t>
  </si>
  <si>
    <t>S.Hydroxycinnamic_acids_chrah</t>
  </si>
  <si>
    <t>T.Subgroup.Hydroxycinnamic_acids</t>
  </si>
  <si>
    <t>S.Lignans_chr</t>
  </si>
  <si>
    <t>S.Lignans_chrah</t>
  </si>
  <si>
    <t>T.Subgroup.Lignans</t>
  </si>
  <si>
    <t>TPC_Folin_Tertil</t>
  </si>
  <si>
    <t>TPC_Chr_Tertil</t>
  </si>
  <si>
    <t>T.Flavonoids_Tertil</t>
  </si>
  <si>
    <t>T.Phenolic.A_Tertil</t>
  </si>
  <si>
    <t>TPC_Folin_KCAL_Adj</t>
  </si>
  <si>
    <t>TPC_Folin_KCAL_Adj510</t>
  </si>
  <si>
    <t>TPC_Chr_KCAL_Adj</t>
  </si>
  <si>
    <t>T.Flavonoids_KCAL_Adj</t>
  </si>
  <si>
    <t>T.Phenolic.A_KCAL_Adj</t>
  </si>
  <si>
    <t>TPC_Folin_Tertil_Kcal_Adj</t>
  </si>
  <si>
    <t>TPC_Chr_Tertil_Kcal_Adj</t>
  </si>
  <si>
    <t>T.Flavonoids_Tertil_Kcal_Adj</t>
  </si>
  <si>
    <t>T.Phenolic.A_Tertil_Kcal_Adj</t>
  </si>
  <si>
    <t>MISREP_CV_REN_2000</t>
  </si>
  <si>
    <t>SD1_MISREP_Huang_2000</t>
  </si>
  <si>
    <t>MI_001</t>
  </si>
  <si>
    <t>Men</t>
  </si>
  <si>
    <t>18-40</t>
  </si>
  <si>
    <t>Low</t>
  </si>
  <si>
    <t>Overweight</t>
  </si>
  <si>
    <t>Central.Obesity</t>
  </si>
  <si>
    <t>Abdominal obesity</t>
  </si>
  <si>
    <t>No</t>
  </si>
  <si>
    <t>Vigorous</t>
  </si>
  <si>
    <t>Abnormal</t>
  </si>
  <si>
    <t>TRUE</t>
  </si>
  <si>
    <t>FALSE</t>
  </si>
  <si>
    <t>NA</t>
  </si>
  <si>
    <t>High-fat</t>
  </si>
  <si>
    <t>HIGH</t>
  </si>
  <si>
    <t>Plausible_reporter</t>
  </si>
  <si>
    <t>MI_002</t>
  </si>
  <si>
    <t>Female</t>
  </si>
  <si>
    <t>Normal</t>
  </si>
  <si>
    <t>Obesity</t>
  </si>
  <si>
    <t>Healthy</t>
  </si>
  <si>
    <t>MEDIUM</t>
  </si>
  <si>
    <t>LOW</t>
  </si>
  <si>
    <t>MI_003</t>
  </si>
  <si>
    <t>41-60</t>
  </si>
  <si>
    <t>MI_004</t>
  </si>
  <si>
    <t>Under_reporter</t>
  </si>
  <si>
    <t>MI_005</t>
  </si>
  <si>
    <t>Yes</t>
  </si>
  <si>
    <t>MI_006</t>
  </si>
  <si>
    <t>Moderate</t>
  </si>
  <si>
    <t>MI_007</t>
  </si>
  <si>
    <t>Light</t>
  </si>
  <si>
    <t>Over_reporter</t>
  </si>
  <si>
    <t>MI_008</t>
  </si>
  <si>
    <t>MI_009</t>
  </si>
  <si>
    <t>MI_010</t>
  </si>
  <si>
    <t>MI_011</t>
  </si>
  <si>
    <t>MI_012</t>
  </si>
  <si>
    <t>MI_013</t>
  </si>
  <si>
    <t>MI_014</t>
  </si>
  <si>
    <t>MI_015</t>
  </si>
  <si>
    <t>MI_016</t>
  </si>
  <si>
    <t>MI_017</t>
  </si>
  <si>
    <t>MI_018</t>
  </si>
  <si>
    <t>MI_019</t>
  </si>
  <si>
    <t>MI_020</t>
  </si>
  <si>
    <t>MI_021</t>
  </si>
  <si>
    <t>MI_022</t>
  </si>
  <si>
    <t>MI_023</t>
  </si>
  <si>
    <t>MI_024</t>
  </si>
  <si>
    <t>MI_025</t>
  </si>
  <si>
    <t>MI_026</t>
  </si>
  <si>
    <t>MI_027</t>
  </si>
  <si>
    <t>MI_028</t>
  </si>
  <si>
    <t>MI_029</t>
  </si>
  <si>
    <t>MI_030</t>
  </si>
  <si>
    <t>MI_031</t>
  </si>
  <si>
    <t>MI_032</t>
  </si>
  <si>
    <t>MI_033</t>
  </si>
  <si>
    <t>MI_034</t>
  </si>
  <si>
    <t>MI_035</t>
  </si>
  <si>
    <t>MI_036</t>
  </si>
  <si>
    <t>MI_037</t>
  </si>
  <si>
    <t>MI_038</t>
  </si>
  <si>
    <t>MI_039</t>
  </si>
  <si>
    <t>MI_040</t>
  </si>
  <si>
    <t>MI_041</t>
  </si>
  <si>
    <t>MI_042</t>
  </si>
  <si>
    <t>MI_043</t>
  </si>
  <si>
    <t>MI_044</t>
  </si>
  <si>
    <t>MI_045</t>
  </si>
  <si>
    <t>MI_046</t>
  </si>
  <si>
    <t>MI_047</t>
  </si>
  <si>
    <t>MI_048</t>
  </si>
  <si>
    <t>MI_049</t>
  </si>
  <si>
    <t>MI_050</t>
  </si>
  <si>
    <t>MI_051</t>
  </si>
  <si>
    <t>MI_052</t>
  </si>
  <si>
    <t>MI_053</t>
  </si>
  <si>
    <t>MI_054</t>
  </si>
  <si>
    <t>MI_055</t>
  </si>
  <si>
    <t>MI_056</t>
  </si>
  <si>
    <t>MI_057</t>
  </si>
  <si>
    <t>MI_058</t>
  </si>
  <si>
    <t>MI_059</t>
  </si>
  <si>
    <t>MI_060</t>
  </si>
  <si>
    <t>MI_061</t>
  </si>
  <si>
    <t>MI_062</t>
  </si>
  <si>
    <t>MI_063</t>
  </si>
  <si>
    <t>MI_064</t>
  </si>
  <si>
    <t>MI_065</t>
  </si>
  <si>
    <t>MI_066</t>
  </si>
  <si>
    <t>MI_067</t>
  </si>
  <si>
    <t>MI_068</t>
  </si>
  <si>
    <t>MI_069</t>
  </si>
  <si>
    <t>MI_070</t>
  </si>
  <si>
    <t>MI_071</t>
  </si>
  <si>
    <t>MI_072</t>
  </si>
  <si>
    <t>MI_073</t>
  </si>
  <si>
    <t>MI_074</t>
  </si>
  <si>
    <t>MI_075</t>
  </si>
  <si>
    <t>MI_076</t>
  </si>
  <si>
    <t>MI_077</t>
  </si>
  <si>
    <t>MI_078</t>
  </si>
  <si>
    <t>MI_079</t>
  </si>
  <si>
    <t>MI_080</t>
  </si>
  <si>
    <t>MI_081</t>
  </si>
  <si>
    <t>MI_082</t>
  </si>
  <si>
    <t>MI_083</t>
  </si>
  <si>
    <t>MI_084</t>
  </si>
  <si>
    <t>MI_085</t>
  </si>
  <si>
    <t>MI_086</t>
  </si>
  <si>
    <t>MI_087</t>
  </si>
  <si>
    <t>MI_088</t>
  </si>
  <si>
    <t>MI_089</t>
  </si>
  <si>
    <t>MI_090</t>
  </si>
  <si>
    <t>MI_091</t>
  </si>
  <si>
    <t>MI_092</t>
  </si>
  <si>
    <t>MI_093</t>
  </si>
  <si>
    <t>MI_094</t>
  </si>
  <si>
    <t>MI_095</t>
  </si>
  <si>
    <t>MI_096</t>
  </si>
  <si>
    <t>MI_097</t>
  </si>
  <si>
    <t>MI_098</t>
  </si>
  <si>
    <t>MI_099</t>
  </si>
  <si>
    <t>MI_100</t>
  </si>
  <si>
    <t>MI_101</t>
  </si>
  <si>
    <t>MI_102</t>
  </si>
  <si>
    <t>MI_103</t>
  </si>
  <si>
    <t>MI_104</t>
  </si>
  <si>
    <t>MI_105</t>
  </si>
  <si>
    <t>MI_106</t>
  </si>
  <si>
    <t>MI_107</t>
  </si>
  <si>
    <t>MI_108</t>
  </si>
  <si>
    <t>MI_109</t>
  </si>
  <si>
    <t>MI_110</t>
  </si>
  <si>
    <t>MI_111</t>
  </si>
  <si>
    <t>MI_112</t>
  </si>
  <si>
    <t>MI_113</t>
  </si>
  <si>
    <t>MI_114</t>
  </si>
  <si>
    <t>MI_115</t>
  </si>
  <si>
    <t>MI_116</t>
  </si>
  <si>
    <t>MI_117</t>
  </si>
  <si>
    <t>MI_118</t>
  </si>
  <si>
    <t>MI_119</t>
  </si>
  <si>
    <t>MI_120</t>
  </si>
  <si>
    <t>MI_121</t>
  </si>
  <si>
    <t>MI_122</t>
  </si>
  <si>
    <t>MI_123</t>
  </si>
  <si>
    <t>MI_124</t>
  </si>
  <si>
    <t>MI_125</t>
  </si>
  <si>
    <t>MI_126</t>
  </si>
  <si>
    <t>MI_127</t>
  </si>
  <si>
    <t>MI_128</t>
  </si>
  <si>
    <t>MI_129</t>
  </si>
  <si>
    <t>MI_130</t>
  </si>
  <si>
    <t>MI_131</t>
  </si>
  <si>
    <t>MI_132</t>
  </si>
  <si>
    <t>MI_133</t>
  </si>
  <si>
    <t>MI_134</t>
  </si>
  <si>
    <t>MI_135</t>
  </si>
  <si>
    <t>MI_136</t>
  </si>
  <si>
    <t>MI_137</t>
  </si>
  <si>
    <t>MI_138</t>
  </si>
  <si>
    <t>MI_139</t>
  </si>
  <si>
    <t>MI_140</t>
  </si>
  <si>
    <t>MI_141</t>
  </si>
  <si>
    <t>MI_142</t>
  </si>
  <si>
    <t>MI_143</t>
  </si>
  <si>
    <t>MI_144</t>
  </si>
  <si>
    <t>MI_145</t>
  </si>
  <si>
    <t>MI_146</t>
  </si>
  <si>
    <t>MI_147</t>
  </si>
  <si>
    <t>MI_148</t>
  </si>
  <si>
    <t>MI_149</t>
  </si>
  <si>
    <t>MI_150</t>
  </si>
  <si>
    <t>MI_151</t>
  </si>
  <si>
    <t>MI_152</t>
  </si>
  <si>
    <t>MI_153</t>
  </si>
  <si>
    <t>MI_154</t>
  </si>
  <si>
    <t>MI_155</t>
  </si>
  <si>
    <t>MI_156</t>
  </si>
  <si>
    <t>MI_157</t>
  </si>
  <si>
    <t>MI_158</t>
  </si>
  <si>
    <t>MI_159</t>
  </si>
  <si>
    <t>MI_160</t>
  </si>
  <si>
    <t>MI_161</t>
  </si>
  <si>
    <t>MI_162</t>
  </si>
  <si>
    <t>MI_163</t>
  </si>
  <si>
    <t>MI_164</t>
  </si>
  <si>
    <t>MI_165</t>
  </si>
  <si>
    <t>MI_166</t>
  </si>
  <si>
    <t>MI_167</t>
  </si>
  <si>
    <t>MI_168</t>
  </si>
  <si>
    <t>MI_169</t>
  </si>
  <si>
    <t>MI_170</t>
  </si>
  <si>
    <t>MI_171</t>
  </si>
  <si>
    <t>MI_172</t>
  </si>
  <si>
    <t>MI_173</t>
  </si>
  <si>
    <t>MI_174</t>
  </si>
  <si>
    <t>MI_175</t>
  </si>
  <si>
    <t>MI_176</t>
  </si>
  <si>
    <t>MI_177</t>
  </si>
  <si>
    <t>MI_178</t>
  </si>
  <si>
    <t>MI_179</t>
  </si>
  <si>
    <t>MI_180</t>
  </si>
  <si>
    <t>MI_181</t>
  </si>
  <si>
    <t>MI_182</t>
  </si>
  <si>
    <t>MI_183</t>
  </si>
  <si>
    <t>MI_184</t>
  </si>
  <si>
    <t>MI_185</t>
  </si>
  <si>
    <t>MI_186</t>
  </si>
  <si>
    <t>MI_187</t>
  </si>
  <si>
    <t>MI_188</t>
  </si>
  <si>
    <t>MI_189</t>
  </si>
  <si>
    <t>MI_190</t>
  </si>
  <si>
    <t>MI_191</t>
  </si>
  <si>
    <t>MI_192</t>
  </si>
  <si>
    <t>MI_193</t>
  </si>
  <si>
    <t>MI_194</t>
  </si>
  <si>
    <t>MI_195</t>
  </si>
  <si>
    <t>MI_196</t>
  </si>
  <si>
    <t>MI_197</t>
  </si>
  <si>
    <t>MI_198</t>
  </si>
  <si>
    <t>MI_199</t>
  </si>
  <si>
    <t>MI_200</t>
  </si>
  <si>
    <t>MI_201</t>
  </si>
  <si>
    <t>MI_202</t>
  </si>
  <si>
    <t>MI_203</t>
  </si>
  <si>
    <t>MI_204</t>
  </si>
  <si>
    <t>MI_205</t>
  </si>
  <si>
    <t>MI_206</t>
  </si>
  <si>
    <t>MI_207</t>
  </si>
  <si>
    <t>MI_208</t>
  </si>
  <si>
    <t>MI_209</t>
  </si>
  <si>
    <t>MI_210</t>
  </si>
  <si>
    <t>MI_211</t>
  </si>
  <si>
    <t>MI_212</t>
  </si>
  <si>
    <t>MI_213</t>
  </si>
  <si>
    <t>MI_214</t>
  </si>
  <si>
    <t>MI_215</t>
  </si>
  <si>
    <t>MI_216</t>
  </si>
  <si>
    <t>MI_217</t>
  </si>
  <si>
    <t>MI_218</t>
  </si>
  <si>
    <t>MI_219</t>
  </si>
  <si>
    <t>MI_220</t>
  </si>
  <si>
    <t>MI_221</t>
  </si>
  <si>
    <t>MI_222</t>
  </si>
  <si>
    <t>MI_223</t>
  </si>
  <si>
    <t>MI_224</t>
  </si>
  <si>
    <t>MI_225</t>
  </si>
  <si>
    <t>MI_226</t>
  </si>
  <si>
    <t>MI_227</t>
  </si>
  <si>
    <t>MI_228</t>
  </si>
  <si>
    <t>MI_229</t>
  </si>
  <si>
    <t>MI_230</t>
  </si>
  <si>
    <t>MI_231</t>
  </si>
  <si>
    <t>MI_232</t>
  </si>
  <si>
    <t>MI_233</t>
  </si>
  <si>
    <t>MI_234</t>
  </si>
  <si>
    <t>MI_235</t>
  </si>
  <si>
    <t>MI_236</t>
  </si>
  <si>
    <t>MI_237</t>
  </si>
  <si>
    <t>MI_238</t>
  </si>
  <si>
    <t>MI_239</t>
  </si>
  <si>
    <t>MI_240</t>
  </si>
  <si>
    <t>MI_241</t>
  </si>
  <si>
    <t>MI_242</t>
  </si>
  <si>
    <t>MI_243</t>
  </si>
  <si>
    <t>MI_244</t>
  </si>
  <si>
    <t>MI_245</t>
  </si>
  <si>
    <t>MI_246</t>
  </si>
  <si>
    <t>MI_247</t>
  </si>
  <si>
    <t>MI_248</t>
  </si>
  <si>
    <t>MI_249</t>
  </si>
  <si>
    <t>MI_250</t>
  </si>
  <si>
    <t>MI_251</t>
  </si>
  <si>
    <t>MI_252</t>
  </si>
  <si>
    <t>MI_253</t>
  </si>
  <si>
    <t>MI_254</t>
  </si>
  <si>
    <t>MI_255</t>
  </si>
  <si>
    <t>MI_256</t>
  </si>
  <si>
    <t>MI_257</t>
  </si>
  <si>
    <t>MI_258</t>
  </si>
  <si>
    <t>MI_259</t>
  </si>
  <si>
    <t>MI_260</t>
  </si>
  <si>
    <t>MI_261</t>
  </si>
  <si>
    <t>MI_262</t>
  </si>
  <si>
    <t>MI_263</t>
  </si>
  <si>
    <t>MI_264</t>
  </si>
  <si>
    <t>MI_265</t>
  </si>
  <si>
    <t>MI_266</t>
  </si>
  <si>
    <t>MI_267</t>
  </si>
  <si>
    <t>MI_268</t>
  </si>
  <si>
    <t>MI_269</t>
  </si>
  <si>
    <t>MI_270</t>
  </si>
  <si>
    <t>MI_271</t>
  </si>
  <si>
    <t>MI_272</t>
  </si>
  <si>
    <t>MI_273</t>
  </si>
  <si>
    <t>MI_274</t>
  </si>
  <si>
    <t>MI_275</t>
  </si>
  <si>
    <t>MI_276</t>
  </si>
  <si>
    <t>MI_277</t>
  </si>
  <si>
    <t>MI_278</t>
  </si>
  <si>
    <t>MI_279</t>
  </si>
  <si>
    <t>MI_280</t>
  </si>
  <si>
    <t>MI_281</t>
  </si>
  <si>
    <t>MI_282</t>
  </si>
  <si>
    <t>MI_283</t>
  </si>
  <si>
    <t>MI_284</t>
  </si>
  <si>
    <t>MI_285</t>
  </si>
  <si>
    <t>MI_286</t>
  </si>
  <si>
    <t>MI_287</t>
  </si>
  <si>
    <t>MI_288</t>
  </si>
  <si>
    <t>MI_289</t>
  </si>
  <si>
    <t>MI_290</t>
  </si>
  <si>
    <t>MI_291</t>
  </si>
  <si>
    <t>MI_292</t>
  </si>
  <si>
    <t>MI_293</t>
  </si>
  <si>
    <t>MI_294</t>
  </si>
  <si>
    <t>MI_295</t>
  </si>
  <si>
    <t>MI_296</t>
  </si>
  <si>
    <t>MI_297</t>
  </si>
  <si>
    <t>MI_298</t>
  </si>
  <si>
    <t>MI_299</t>
  </si>
  <si>
    <t>MI_300</t>
  </si>
  <si>
    <t>MI_301</t>
  </si>
  <si>
    <t>MI_302</t>
  </si>
  <si>
    <t>MI_303</t>
  </si>
  <si>
    <t>MI_304</t>
  </si>
  <si>
    <t>MI_305</t>
  </si>
  <si>
    <t>MI_306</t>
  </si>
  <si>
    <t>MI_307</t>
  </si>
  <si>
    <t>MI_308</t>
  </si>
  <si>
    <t>MI_309</t>
  </si>
  <si>
    <t>MI_310</t>
  </si>
  <si>
    <t>MI_311</t>
  </si>
  <si>
    <t>MI_312</t>
  </si>
  <si>
    <t>MI_313</t>
  </si>
  <si>
    <t>MI_314</t>
  </si>
  <si>
    <t>MI_315</t>
  </si>
  <si>
    <t>MI_316</t>
  </si>
  <si>
    <t>MI_317</t>
  </si>
  <si>
    <t>MI_318</t>
  </si>
  <si>
    <t>MI_319</t>
  </si>
  <si>
    <t>MI_320</t>
  </si>
  <si>
    <t>MI_321</t>
  </si>
  <si>
    <t>MI_322</t>
  </si>
  <si>
    <t>MI_323</t>
  </si>
  <si>
    <t>MI_324</t>
  </si>
  <si>
    <t>MI_325</t>
  </si>
  <si>
    <t>MI_326</t>
  </si>
  <si>
    <t>MI_327</t>
  </si>
  <si>
    <t>MI_328</t>
  </si>
  <si>
    <t>MI_329</t>
  </si>
  <si>
    <t>MI_330</t>
  </si>
  <si>
    <t>MI_331</t>
  </si>
  <si>
    <t>MI_332</t>
  </si>
  <si>
    <t>MI_333</t>
  </si>
  <si>
    <t>MI_334</t>
  </si>
  <si>
    <t>MI_335</t>
  </si>
  <si>
    <t>MI_336</t>
  </si>
  <si>
    <t>MI_337</t>
  </si>
  <si>
    <t>MI_338</t>
  </si>
  <si>
    <t>MI_339</t>
  </si>
  <si>
    <t>MI_340</t>
  </si>
  <si>
    <t>MI_341</t>
  </si>
  <si>
    <t>MI_342</t>
  </si>
  <si>
    <t>MI_343</t>
  </si>
  <si>
    <t>MI_344</t>
  </si>
  <si>
    <t>MI_345</t>
  </si>
  <si>
    <t>MI_346</t>
  </si>
  <si>
    <t>MI_347</t>
  </si>
  <si>
    <t>MI_348</t>
  </si>
  <si>
    <t>MI_349</t>
  </si>
  <si>
    <t>MI_350</t>
  </si>
  <si>
    <t>MI_351</t>
  </si>
  <si>
    <t>MI_352</t>
  </si>
  <si>
    <t>MI_353</t>
  </si>
  <si>
    <t>MI_354</t>
  </si>
  <si>
    <t>MI_355</t>
  </si>
  <si>
    <t>MI_356</t>
  </si>
  <si>
    <t>MI_357</t>
  </si>
  <si>
    <t>MI_358</t>
  </si>
  <si>
    <t>MI_359</t>
  </si>
  <si>
    <t>MI_360</t>
  </si>
  <si>
    <t>MI_361</t>
  </si>
  <si>
    <t>MI_362</t>
  </si>
  <si>
    <t>MI_363</t>
  </si>
  <si>
    <t>MI_364</t>
  </si>
  <si>
    <t>MI_365</t>
  </si>
  <si>
    <t>MI_366</t>
  </si>
  <si>
    <t>MI_367</t>
  </si>
  <si>
    <t>MI_368</t>
  </si>
  <si>
    <t>MI_369</t>
  </si>
  <si>
    <t>MI_370</t>
  </si>
  <si>
    <t>MI_371</t>
  </si>
  <si>
    <t>MI_372</t>
  </si>
  <si>
    <t>MI_373</t>
  </si>
  <si>
    <t>MI_374</t>
  </si>
  <si>
    <t>MI_375</t>
  </si>
  <si>
    <t>MI_376</t>
  </si>
  <si>
    <t>MI_377</t>
  </si>
  <si>
    <t>MI_378</t>
  </si>
  <si>
    <t>MI_379</t>
  </si>
  <si>
    <t>MI_380</t>
  </si>
  <si>
    <t>MI_381</t>
  </si>
  <si>
    <t>MI_382</t>
  </si>
  <si>
    <t>MI_383</t>
  </si>
  <si>
    <t>MI_384</t>
  </si>
  <si>
    <t>MI_385</t>
  </si>
  <si>
    <t>MI_386</t>
  </si>
  <si>
    <t>MI_387</t>
  </si>
  <si>
    <t>MI_388</t>
  </si>
  <si>
    <t>MI_389</t>
  </si>
  <si>
    <t>MI_390</t>
  </si>
  <si>
    <t>MI_391</t>
  </si>
  <si>
    <t>MI_392</t>
  </si>
  <si>
    <t>MI_393</t>
  </si>
  <si>
    <t>MI_394</t>
  </si>
  <si>
    <t>MI_395</t>
  </si>
  <si>
    <t>MI_396</t>
  </si>
  <si>
    <t>MI_397</t>
  </si>
  <si>
    <t>MI_398</t>
  </si>
  <si>
    <t>MI_399</t>
  </si>
  <si>
    <t>MI_400</t>
  </si>
  <si>
    <t>MI_401</t>
  </si>
  <si>
    <t>MI_402</t>
  </si>
  <si>
    <t>MI_403</t>
  </si>
  <si>
    <t>MI_404</t>
  </si>
  <si>
    <t>MI_405</t>
  </si>
  <si>
    <t>MI_406</t>
  </si>
  <si>
    <t>MI_407</t>
  </si>
  <si>
    <t>MI_408</t>
  </si>
  <si>
    <t>MI_409</t>
  </si>
  <si>
    <t>MI_410</t>
  </si>
  <si>
    <t>MI_411</t>
  </si>
  <si>
    <t>MI_412</t>
  </si>
  <si>
    <t>MI_413</t>
  </si>
  <si>
    <t>MI_414</t>
  </si>
  <si>
    <t>MI_415</t>
  </si>
  <si>
    <t>MI_416</t>
  </si>
  <si>
    <t>MI_417</t>
  </si>
  <si>
    <t>MI_418</t>
  </si>
  <si>
    <t>MI_419</t>
  </si>
  <si>
    <t>MI_420</t>
  </si>
  <si>
    <t>MI_421</t>
  </si>
  <si>
    <t>MI_422</t>
  </si>
  <si>
    <t>MI_423</t>
  </si>
  <si>
    <t>MI_424</t>
  </si>
  <si>
    <t>MI_425</t>
  </si>
  <si>
    <t>MI_426</t>
  </si>
  <si>
    <t>MI_427</t>
  </si>
  <si>
    <t>MI_428</t>
  </si>
  <si>
    <t>MI_429</t>
  </si>
  <si>
    <t>MI_430</t>
  </si>
  <si>
    <t>MI_431</t>
  </si>
  <si>
    <t>MI_432</t>
  </si>
  <si>
    <t>MI_433</t>
  </si>
  <si>
    <t>MI_434</t>
  </si>
  <si>
    <t>MI_435</t>
  </si>
  <si>
    <t>MI_436</t>
  </si>
  <si>
    <t>MI_437</t>
  </si>
  <si>
    <t>MI_438</t>
  </si>
  <si>
    <t>MI_439</t>
  </si>
  <si>
    <t>MI_440</t>
  </si>
  <si>
    <t>MI_441</t>
  </si>
  <si>
    <t>MI_442</t>
  </si>
  <si>
    <t>MI_443</t>
  </si>
  <si>
    <t>MI_444</t>
  </si>
  <si>
    <t>MI_445</t>
  </si>
  <si>
    <t>MI_446</t>
  </si>
  <si>
    <t>MI_447</t>
  </si>
  <si>
    <t>MI_448</t>
  </si>
  <si>
    <t>MI_449</t>
  </si>
  <si>
    <t>MI_450</t>
  </si>
  <si>
    <t>MI_451</t>
  </si>
  <si>
    <t>MI_452</t>
  </si>
  <si>
    <t>MI_453</t>
  </si>
  <si>
    <t>MI_454</t>
  </si>
  <si>
    <t>MI_455</t>
  </si>
  <si>
    <t>MI_456</t>
  </si>
  <si>
    <t>MI_457</t>
  </si>
  <si>
    <t>MI_458</t>
  </si>
  <si>
    <t>MI_459</t>
  </si>
  <si>
    <t>High</t>
  </si>
  <si>
    <t>proinflamatoria</t>
  </si>
  <si>
    <t>high</t>
  </si>
  <si>
    <t>low</t>
  </si>
  <si>
    <t>antiinflamatoria</t>
  </si>
  <si>
    <t>Alcohol</t>
  </si>
  <si>
    <t>Actividad fisica</t>
  </si>
  <si>
    <t>Never</t>
  </si>
  <si>
    <t>Current</t>
  </si>
  <si>
    <t>Former</t>
  </si>
  <si>
    <t xml:space="preserve">Former </t>
  </si>
  <si>
    <t>Tabaquismo_bin</t>
  </si>
  <si>
    <t>Tabaquismo_st</t>
  </si>
  <si>
    <t xml:space="preserve">Heavy  drinker </t>
  </si>
  <si>
    <t>Moderate  drinker</t>
  </si>
  <si>
    <t>TPC_Folin_tertiles</t>
  </si>
  <si>
    <t>Medium</t>
  </si>
  <si>
    <t>Atherogenic_index_AIP</t>
  </si>
  <si>
    <t>Ciudad</t>
  </si>
  <si>
    <t>Medellín</t>
  </si>
  <si>
    <t>Bogotá</t>
  </si>
  <si>
    <t>Barranquilla</t>
  </si>
  <si>
    <t>Bucaramanga</t>
  </si>
  <si>
    <t>Cali</t>
  </si>
  <si>
    <t>City</t>
  </si>
  <si>
    <t>Atherogenic_index_AIP_Class</t>
  </si>
  <si>
    <t>E_DII_tertiles</t>
  </si>
  <si>
    <t>E_DII_Tertiles</t>
  </si>
  <si>
    <t>Height</t>
  </si>
  <si>
    <t>Height_cm</t>
  </si>
  <si>
    <t>TyG_index</t>
  </si>
  <si>
    <t>TyG_BMI </t>
  </si>
  <si>
    <t>TyG_WC </t>
  </si>
  <si>
    <t>TyG_WHtR</t>
  </si>
  <si>
    <t>ABSI</t>
  </si>
  <si>
    <t>E_DII_class(median)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</si>
</sst>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"/>
    <numFmt numFmtId="165" formatCode="0.0%"/>
    <numFmt numFmtId="166" formatCode="0.000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9"/>
      <color rgb="FF333333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5" fillId="0" borderId="1"/>
    <xf numFmtId="0" fontId="2" fillId="0" borderId="1"/>
    <xf numFmtId="43" fontId="2" fillId="0" borderId="1" applyFont="0" applyFill="0" applyBorder="0" applyAlignment="0" applyProtection="0"/>
  </cellStyleXfs>
  <cellXfs count="41">
    <xf numFmtId="0" fontId="0" fillId="0" borderId="0" xfId="0" applyFont="1" applyAlignment="1"/>
    <xf numFmtId="0" fontId="6" fillId="0" borderId="0" xfId="0" applyFont="1"/>
    <xf numFmtId="0" fontId="7" fillId="2" borderId="1" xfId="0" applyFont="1" applyFill="1" applyBorder="1"/>
    <xf numFmtId="11" fontId="7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/>
    <xf numFmtId="0" fontId="4" fillId="0" borderId="0" xfId="0" applyFont="1" applyAlignment="1"/>
    <xf numFmtId="166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9" fillId="0" borderId="0" xfId="0" applyFont="1"/>
    <xf numFmtId="0" fontId="0" fillId="0" borderId="0" xfId="0"/>
    <xf numFmtId="0" fontId="0" fillId="0" borderId="0" xfId="0" applyFill="1"/>
    <xf numFmtId="0" fontId="4" fillId="0" borderId="0" xfId="0" applyFont="1"/>
    <xf numFmtId="0" fontId="10" fillId="0" borderId="0" xfId="0" applyFont="1" applyAlignment="1">
      <alignment vertical="center"/>
    </xf>
    <xf numFmtId="0" fontId="3" fillId="0" borderId="0" xfId="0" applyFont="1"/>
    <xf numFmtId="166" fontId="9" fillId="3" borderId="0" xfId="0" applyNumberFormat="1" applyFont="1" applyFill="1"/>
    <xf numFmtId="166" fontId="0" fillId="0" borderId="0" xfId="0" applyNumberFormat="1"/>
    <xf numFmtId="166" fontId="0" fillId="0" borderId="0" xfId="0" applyNumberFormat="1" applyFill="1"/>
    <xf numFmtId="0" fontId="2" fillId="0" borderId="1" xfId="2"/>
    <xf numFmtId="0" fontId="2" fillId="0" borderId="2" xfId="2" applyBorder="1" applyAlignment="1">
      <alignment wrapText="1"/>
    </xf>
    <xf numFmtId="0" fontId="2" fillId="0" borderId="1" xfId="2" applyBorder="1" applyAlignment="1">
      <alignment wrapText="1"/>
    </xf>
    <xf numFmtId="0" fontId="11" fillId="0" borderId="1" xfId="2" applyFont="1"/>
    <xf numFmtId="0" fontId="6" fillId="0" borderId="1" xfId="2" applyFont="1"/>
    <xf numFmtId="3" fontId="2" fillId="0" borderId="1" xfId="2" applyNumberFormat="1" applyBorder="1" applyAlignment="1">
      <alignment horizontal="right" wrapText="1"/>
    </xf>
    <xf numFmtId="2" fontId="2" fillId="0" borderId="1" xfId="2" applyNumberFormat="1"/>
    <xf numFmtId="2" fontId="0" fillId="0" borderId="1" xfId="3" applyNumberFormat="1" applyFont="1"/>
    <xf numFmtId="0" fontId="2" fillId="0" borderId="1" xfId="2" applyAlignment="1">
      <alignment wrapText="1"/>
    </xf>
    <xf numFmtId="0" fontId="11" fillId="0" borderId="1" xfId="2" applyFont="1" applyAlignment="1">
      <alignment horizontal="left" vertical="center" wrapText="1"/>
    </xf>
    <xf numFmtId="164" fontId="7" fillId="0" borderId="1" xfId="2" applyNumberFormat="1" applyFont="1" applyAlignment="1">
      <alignment horizontal="center"/>
    </xf>
    <xf numFmtId="0" fontId="2" fillId="0" borderId="1" xfId="2" applyBorder="1" applyAlignment="1">
      <alignment horizontal="center" wrapText="1"/>
    </xf>
    <xf numFmtId="0" fontId="7" fillId="0" borderId="1" xfId="2" applyFont="1" applyAlignment="1">
      <alignment horizontal="center"/>
    </xf>
    <xf numFmtId="165" fontId="7" fillId="0" borderId="1" xfId="2" applyNumberFormat="1" applyFont="1" applyAlignment="1">
      <alignment horizontal="center"/>
    </xf>
    <xf numFmtId="3" fontId="2" fillId="0" borderId="2" xfId="2" applyNumberFormat="1" applyBorder="1" applyAlignment="1">
      <alignment horizontal="right" wrapText="1"/>
    </xf>
    <xf numFmtId="0" fontId="1" fillId="0" borderId="0" xfId="0" applyFont="1"/>
    <xf numFmtId="2" fontId="6" fillId="0" borderId="0" xfId="0" applyNumberFormat="1" applyFont="1"/>
  </cellXfs>
  <cellStyles count="4">
    <cellStyle name="Millares 2" xfId="3"/>
    <cellStyle name="Normal" xfId="0" builtinId="0"/>
    <cellStyle name="Normal 2" xfId="1"/>
    <cellStyle name="Normal 3" xfId="2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9</xdr:row>
      <xdr:rowOff>0</xdr:rowOff>
    </xdr:from>
    <xdr:to>
      <xdr:col>17</xdr:col>
      <xdr:colOff>717793</xdr:colOff>
      <xdr:row>15</xdr:row>
      <xdr:rowOff>82611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19100" y="1663700"/>
          <a:ext cx="4730993" cy="1187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0"/>
  <sheetViews>
    <sheetView topLeftCell="A73" workbookViewId="0">
      <selection activeCell="E4" sqref="E4"/>
    </sheetView>
  </sheetViews>
  <sheetFormatPr baseColWidth="10" defaultRowHeight="14.5"/>
  <cols>
    <col min="1" max="2" width="10.90625" style="24"/>
    <col min="3" max="3" width="15" style="24" bestFit="1" customWidth="1"/>
    <col min="4" max="4" width="10.90625" style="24"/>
    <col min="5" max="5" width="18.7265625" style="24" bestFit="1" customWidth="1"/>
    <col min="6" max="8" width="10.90625" style="24"/>
    <col min="9" max="9" width="11.08984375" style="24" bestFit="1" customWidth="1"/>
    <col min="10" max="10" width="12.36328125" style="24" bestFit="1" customWidth="1"/>
    <col min="11" max="11" width="13.36328125" style="24" bestFit="1" customWidth="1"/>
    <col min="12" max="12" width="11.08984375" style="24" bestFit="1" customWidth="1"/>
    <col min="13" max="13" width="18.90625" style="24" bestFit="1" customWidth="1"/>
    <col min="14" max="15" width="10.90625" style="24"/>
    <col min="16" max="16" width="46.54296875" style="24" customWidth="1"/>
    <col min="17" max="16384" width="10.90625" style="24"/>
  </cols>
  <sheetData>
    <row r="1" spans="1:16" ht="15" thickBot="1">
      <c r="A1" s="24" t="s">
        <v>0</v>
      </c>
      <c r="B1" s="24" t="s">
        <v>18</v>
      </c>
      <c r="C1" s="24" t="s">
        <v>20</v>
      </c>
      <c r="D1" s="24" t="s">
        <v>28</v>
      </c>
      <c r="E1" s="24" t="s">
        <v>31</v>
      </c>
      <c r="F1" s="25" t="s">
        <v>649</v>
      </c>
      <c r="G1" s="25" t="s">
        <v>650</v>
      </c>
      <c r="H1" s="26"/>
      <c r="I1" s="27" t="s">
        <v>651</v>
      </c>
      <c r="J1" s="27" t="s">
        <v>652</v>
      </c>
      <c r="K1" s="27" t="s">
        <v>653</v>
      </c>
      <c r="L1" s="27" t="s">
        <v>654</v>
      </c>
      <c r="M1" s="27" t="s">
        <v>655</v>
      </c>
    </row>
    <row r="2" spans="1:16">
      <c r="A2" s="24" t="s">
        <v>135</v>
      </c>
      <c r="B2" s="24">
        <v>195</v>
      </c>
      <c r="C2" s="24">
        <v>4.7729999999999997</v>
      </c>
      <c r="D2" s="24">
        <v>29.668407210000002</v>
      </c>
      <c r="E2" s="24">
        <v>97.6</v>
      </c>
      <c r="F2" s="28">
        <v>1.732</v>
      </c>
      <c r="G2" s="29">
        <f>F2*100</f>
        <v>173.2</v>
      </c>
      <c r="H2" s="29"/>
      <c r="I2" s="30">
        <f t="shared" ref="I2:I65" si="0">LN(B2*(C2/2))</f>
        <v>6.1428274160275613</v>
      </c>
      <c r="J2" s="30">
        <f t="shared" ref="J2:J65" si="1">I2*D2</f>
        <v>182.24790519945779</v>
      </c>
      <c r="K2" s="30">
        <f t="shared" ref="K2:K65" si="2">I2*E2</f>
        <v>599.53995580429</v>
      </c>
      <c r="L2" s="30">
        <f>(I2*E2)/G2</f>
        <v>3.461547088939319</v>
      </c>
      <c r="M2" s="31">
        <f>E2/(D2^(2/3)) * (G2^(1/2))</f>
        <v>134.02761023479195</v>
      </c>
    </row>
    <row r="3" spans="1:16">
      <c r="A3" s="24" t="s">
        <v>151</v>
      </c>
      <c r="B3" s="24">
        <v>100</v>
      </c>
      <c r="C3" s="24">
        <v>4.8285</v>
      </c>
      <c r="D3" s="24">
        <v>30.428736879999999</v>
      </c>
      <c r="E3" s="24">
        <v>89.3</v>
      </c>
      <c r="F3" s="28">
        <v>1.496</v>
      </c>
      <c r="G3" s="29">
        <f t="shared" ref="G3:G66" si="3">F3*100</f>
        <v>149.6</v>
      </c>
      <c r="H3" s="29"/>
      <c r="I3" s="30">
        <f t="shared" si="0"/>
        <v>5.4865588658529818</v>
      </c>
      <c r="J3" s="30">
        <f t="shared" si="1"/>
        <v>166.94905610567159</v>
      </c>
      <c r="K3" s="30">
        <f t="shared" si="2"/>
        <v>489.94970672067126</v>
      </c>
      <c r="L3" s="30">
        <f t="shared" ref="L3:L66" si="4">(I3*E3)/G3</f>
        <v>3.2750648844964658</v>
      </c>
      <c r="M3" s="31">
        <f t="shared" ref="M3:M66" si="5">E3/(D3^(2/3)) * (G3^(1/2))</f>
        <v>112.06275773812307</v>
      </c>
    </row>
    <row r="4" spans="1:16">
      <c r="A4" s="24" t="s">
        <v>158</v>
      </c>
      <c r="B4" s="24">
        <v>76</v>
      </c>
      <c r="C4" s="24">
        <v>4.7175000000000002</v>
      </c>
      <c r="D4" s="24">
        <v>24.369429820000001</v>
      </c>
      <c r="E4" s="24">
        <v>92.8</v>
      </c>
      <c r="F4" s="28">
        <v>1.831</v>
      </c>
      <c r="G4" s="29">
        <f t="shared" si="3"/>
        <v>183.1</v>
      </c>
      <c r="H4" s="29"/>
      <c r="I4" s="30">
        <f t="shared" si="0"/>
        <v>5.188865157986954</v>
      </c>
      <c r="J4" s="30">
        <f t="shared" si="1"/>
        <v>126.44968531300628</v>
      </c>
      <c r="K4" s="30">
        <f t="shared" si="2"/>
        <v>481.52668666118933</v>
      </c>
      <c r="L4" s="30">
        <f t="shared" si="4"/>
        <v>2.6298562897934974</v>
      </c>
      <c r="M4" s="31">
        <f t="shared" si="5"/>
        <v>149.39242250827954</v>
      </c>
    </row>
    <row r="5" spans="1:16">
      <c r="A5" s="24" t="s">
        <v>162</v>
      </c>
      <c r="B5" s="24">
        <v>114</v>
      </c>
      <c r="C5" s="24">
        <v>3.552</v>
      </c>
      <c r="D5" s="24">
        <v>21.033118989999998</v>
      </c>
      <c r="E5" s="24">
        <v>73.3</v>
      </c>
      <c r="F5" s="28">
        <v>1.696</v>
      </c>
      <c r="G5" s="29">
        <f t="shared" si="3"/>
        <v>169.6</v>
      </c>
      <c r="H5" s="29"/>
      <c r="I5" s="30">
        <f t="shared" si="0"/>
        <v>5.3105620929644735</v>
      </c>
      <c r="J5" s="30">
        <f t="shared" si="1"/>
        <v>111.69768440510521</v>
      </c>
      <c r="K5" s="30">
        <f t="shared" si="2"/>
        <v>389.26420141429588</v>
      </c>
      <c r="L5" s="30">
        <f t="shared" si="4"/>
        <v>2.2951898668295749</v>
      </c>
      <c r="M5" s="31">
        <f t="shared" si="5"/>
        <v>125.27981770237757</v>
      </c>
      <c r="P5" s="32"/>
    </row>
    <row r="6" spans="1:16">
      <c r="A6" s="24" t="s">
        <v>164</v>
      </c>
      <c r="B6" s="24">
        <v>306</v>
      </c>
      <c r="C6" s="24">
        <v>4.4954999999999998</v>
      </c>
      <c r="D6" s="24">
        <v>26.05823758</v>
      </c>
      <c r="E6" s="24">
        <v>88.2</v>
      </c>
      <c r="F6" s="28">
        <v>1.6459999999999999</v>
      </c>
      <c r="G6" s="29">
        <f t="shared" si="3"/>
        <v>164.6</v>
      </c>
      <c r="H6" s="29"/>
      <c r="I6" s="30">
        <f t="shared" si="0"/>
        <v>6.5335148178351261</v>
      </c>
      <c r="J6" s="30">
        <f t="shared" si="1"/>
        <v>170.25188135559813</v>
      </c>
      <c r="K6" s="30">
        <f t="shared" si="2"/>
        <v>576.25600693305819</v>
      </c>
      <c r="L6" s="30">
        <f t="shared" si="4"/>
        <v>3.5009477942470122</v>
      </c>
      <c r="M6" s="31">
        <f t="shared" si="5"/>
        <v>128.74196721989421</v>
      </c>
      <c r="P6" s="27"/>
    </row>
    <row r="7" spans="1:16">
      <c r="A7" s="24" t="s">
        <v>169</v>
      </c>
      <c r="B7" s="24">
        <v>126</v>
      </c>
      <c r="C7" s="24">
        <v>4.4954999999999998</v>
      </c>
      <c r="D7" s="24">
        <v>32.33539236</v>
      </c>
      <c r="E7" s="24">
        <v>105.2</v>
      </c>
      <c r="F7" s="28">
        <v>1.8080000000000001</v>
      </c>
      <c r="G7" s="29">
        <f t="shared" si="3"/>
        <v>180.8</v>
      </c>
      <c r="H7" s="29"/>
      <c r="I7" s="30">
        <f t="shared" si="0"/>
        <v>5.6462116228342234</v>
      </c>
      <c r="J7" s="30">
        <f t="shared" si="1"/>
        <v>182.57246817193695</v>
      </c>
      <c r="K7" s="30">
        <f t="shared" si="2"/>
        <v>593.98146272216036</v>
      </c>
      <c r="L7" s="30">
        <f t="shared" si="4"/>
        <v>3.2852957008969046</v>
      </c>
      <c r="M7" s="31">
        <f t="shared" si="5"/>
        <v>139.36793424362517</v>
      </c>
      <c r="P7" s="33"/>
    </row>
    <row r="8" spans="1:16">
      <c r="A8" s="24" t="s">
        <v>172</v>
      </c>
      <c r="B8" s="24">
        <v>54</v>
      </c>
      <c r="C8" s="24">
        <v>4.1624999999999996</v>
      </c>
      <c r="D8" s="24">
        <v>28.312712770000001</v>
      </c>
      <c r="E8" s="24">
        <v>76.900000000000006</v>
      </c>
      <c r="F8" s="28">
        <v>1.4810000000000001</v>
      </c>
      <c r="G8" s="29">
        <f t="shared" si="3"/>
        <v>148.10000000000002</v>
      </c>
      <c r="H8" s="29"/>
      <c r="I8" s="30">
        <f t="shared" si="0"/>
        <v>4.7219527213108909</v>
      </c>
      <c r="J8" s="30">
        <f t="shared" si="1"/>
        <v>133.69129111199513</v>
      </c>
      <c r="K8" s="30">
        <f t="shared" si="2"/>
        <v>363.11816426880756</v>
      </c>
      <c r="L8" s="30">
        <f t="shared" si="4"/>
        <v>2.4518444582633863</v>
      </c>
      <c r="M8" s="31">
        <f t="shared" si="5"/>
        <v>100.74330949608552</v>
      </c>
    </row>
    <row r="9" spans="1:16">
      <c r="A9" s="24" t="s">
        <v>173</v>
      </c>
      <c r="B9" s="24">
        <v>128</v>
      </c>
      <c r="C9" s="24">
        <v>4.3845000000000001</v>
      </c>
      <c r="D9" s="24">
        <v>33.455438770000001</v>
      </c>
      <c r="E9" s="24">
        <v>113.4</v>
      </c>
      <c r="F9" s="28">
        <v>1.7010000000000001</v>
      </c>
      <c r="G9" s="29">
        <f t="shared" si="3"/>
        <v>170.1</v>
      </c>
      <c r="H9" s="29"/>
      <c r="I9" s="30">
        <f t="shared" si="0"/>
        <v>5.6369586775969456</v>
      </c>
      <c r="J9" s="30">
        <f t="shared" si="1"/>
        <v>188.5869258873648</v>
      </c>
      <c r="K9" s="30">
        <f t="shared" si="2"/>
        <v>639.2311140394936</v>
      </c>
      <c r="L9" s="30">
        <f t="shared" si="4"/>
        <v>3.7579724517312969</v>
      </c>
      <c r="M9" s="31">
        <f t="shared" si="5"/>
        <v>142.44724624948253</v>
      </c>
    </row>
    <row r="10" spans="1:16">
      <c r="A10" s="24" t="s">
        <v>174</v>
      </c>
      <c r="B10" s="24">
        <v>154</v>
      </c>
      <c r="C10" s="24">
        <v>7.4370000000000003</v>
      </c>
      <c r="D10" s="24">
        <v>34.751615059999999</v>
      </c>
      <c r="E10" s="24">
        <v>111.5</v>
      </c>
      <c r="F10" s="28">
        <v>1.675</v>
      </c>
      <c r="G10" s="29">
        <f t="shared" si="3"/>
        <v>167.5</v>
      </c>
      <c r="H10" s="29"/>
      <c r="I10" s="30">
        <f t="shared" si="0"/>
        <v>6.3502729635748469</v>
      </c>
      <c r="J10" s="30">
        <f t="shared" si="1"/>
        <v>220.68224155607848</v>
      </c>
      <c r="K10" s="30">
        <f t="shared" si="2"/>
        <v>708.0554354385954</v>
      </c>
      <c r="L10" s="30">
        <f t="shared" si="4"/>
        <v>4.2271966294841512</v>
      </c>
      <c r="M10" s="31">
        <f t="shared" si="5"/>
        <v>135.50821081181488</v>
      </c>
    </row>
    <row r="11" spans="1:16">
      <c r="A11" s="24" t="s">
        <v>175</v>
      </c>
      <c r="B11" s="24">
        <v>76</v>
      </c>
      <c r="C11" s="24">
        <v>4.3289999999999997</v>
      </c>
      <c r="D11" s="24">
        <v>28.492882170000001</v>
      </c>
      <c r="E11" s="24">
        <v>90</v>
      </c>
      <c r="F11" s="28">
        <v>1.583</v>
      </c>
      <c r="G11" s="29">
        <f t="shared" si="3"/>
        <v>158.29999999999998</v>
      </c>
      <c r="H11" s="29"/>
      <c r="I11" s="30">
        <f t="shared" si="0"/>
        <v>5.1029227281862291</v>
      </c>
      <c r="J11" s="30">
        <f t="shared" si="1"/>
        <v>145.39697601682516</v>
      </c>
      <c r="K11" s="30">
        <f t="shared" si="2"/>
        <v>459.26304553676061</v>
      </c>
      <c r="L11" s="30">
        <f t="shared" si="4"/>
        <v>2.9012194917041105</v>
      </c>
      <c r="M11" s="31">
        <f t="shared" si="5"/>
        <v>121.38323622716507</v>
      </c>
      <c r="P11" s="27"/>
    </row>
    <row r="12" spans="1:16">
      <c r="A12" s="24" t="s">
        <v>178</v>
      </c>
      <c r="B12" s="24">
        <v>446</v>
      </c>
      <c r="C12" s="24">
        <v>18.592500000000001</v>
      </c>
      <c r="D12" s="24">
        <v>41.80525892</v>
      </c>
      <c r="E12" s="24">
        <v>131.30000000000001</v>
      </c>
      <c r="F12" s="28">
        <v>1.69</v>
      </c>
      <c r="G12" s="29">
        <f t="shared" si="3"/>
        <v>169</v>
      </c>
      <c r="H12" s="29"/>
      <c r="I12" s="30">
        <f t="shared" si="0"/>
        <v>8.3299300450554377</v>
      </c>
      <c r="J12" s="30">
        <f t="shared" si="1"/>
        <v>348.23488231902985</v>
      </c>
      <c r="K12" s="30">
        <f t="shared" si="2"/>
        <v>1093.7198149157791</v>
      </c>
      <c r="L12" s="30">
        <f t="shared" si="4"/>
        <v>6.4717148811584559</v>
      </c>
      <c r="M12" s="31">
        <f t="shared" si="5"/>
        <v>141.70574794186601</v>
      </c>
    </row>
    <row r="13" spans="1:16">
      <c r="A13" s="24" t="s">
        <v>179</v>
      </c>
      <c r="B13" s="24">
        <v>68</v>
      </c>
      <c r="C13" s="24">
        <v>4.218</v>
      </c>
      <c r="D13" s="24">
        <v>33.510215600000002</v>
      </c>
      <c r="E13" s="24">
        <v>97.7</v>
      </c>
      <c r="F13" s="28">
        <v>1.4810000000000001</v>
      </c>
      <c r="G13" s="29">
        <f t="shared" si="3"/>
        <v>148.10000000000002</v>
      </c>
      <c r="H13" s="29"/>
      <c r="I13" s="30">
        <f t="shared" si="0"/>
        <v>4.9657216066727443</v>
      </c>
      <c r="J13" s="30">
        <f t="shared" si="1"/>
        <v>166.40240164918208</v>
      </c>
      <c r="K13" s="30">
        <f t="shared" si="2"/>
        <v>485.15100097192715</v>
      </c>
      <c r="L13" s="30">
        <f t="shared" si="4"/>
        <v>3.2758339025788459</v>
      </c>
      <c r="M13" s="31">
        <f t="shared" si="5"/>
        <v>114.38979410529254</v>
      </c>
    </row>
    <row r="14" spans="1:16">
      <c r="A14" s="24" t="s">
        <v>180</v>
      </c>
      <c r="B14" s="24">
        <v>202</v>
      </c>
      <c r="C14" s="24">
        <v>5.1615000000000002</v>
      </c>
      <c r="D14" s="24">
        <v>41.151793689999998</v>
      </c>
      <c r="E14" s="24">
        <v>126.6</v>
      </c>
      <c r="F14" s="28">
        <v>1.776</v>
      </c>
      <c r="G14" s="29">
        <f t="shared" si="3"/>
        <v>177.6</v>
      </c>
      <c r="H14" s="29"/>
      <c r="I14" s="30">
        <f t="shared" si="0"/>
        <v>6.2563477517647677</v>
      </c>
      <c r="J14" s="30">
        <f t="shared" si="1"/>
        <v>257.45993193351904</v>
      </c>
      <c r="K14" s="30">
        <f t="shared" si="2"/>
        <v>792.05362537341955</v>
      </c>
      <c r="L14" s="30">
        <f t="shared" si="4"/>
        <v>4.4597614041296145</v>
      </c>
      <c r="M14" s="31">
        <f t="shared" si="5"/>
        <v>141.54548037209744</v>
      </c>
    </row>
    <row r="15" spans="1:16">
      <c r="A15" s="24" t="s">
        <v>182</v>
      </c>
      <c r="B15" s="24">
        <v>127</v>
      </c>
      <c r="C15" s="24">
        <v>4.4400000000000004</v>
      </c>
      <c r="D15" s="24">
        <v>25.82967446</v>
      </c>
      <c r="E15" s="24">
        <v>83.1</v>
      </c>
      <c r="F15" s="28">
        <v>1.59</v>
      </c>
      <c r="G15" s="29">
        <f t="shared" si="3"/>
        <v>159</v>
      </c>
      <c r="H15" s="29"/>
      <c r="I15" s="30">
        <f t="shared" si="0"/>
        <v>5.6416942823427796</v>
      </c>
      <c r="J15" s="30">
        <f t="shared" si="1"/>
        <v>145.72312671575733</v>
      </c>
      <c r="K15" s="30">
        <f t="shared" si="2"/>
        <v>468.82479486268494</v>
      </c>
      <c r="L15" s="30">
        <f t="shared" si="4"/>
        <v>2.9485836154885847</v>
      </c>
      <c r="M15" s="31">
        <f t="shared" si="5"/>
        <v>119.91871445745836</v>
      </c>
    </row>
    <row r="16" spans="1:16">
      <c r="A16" s="24" t="s">
        <v>183</v>
      </c>
      <c r="B16" s="24">
        <v>38</v>
      </c>
      <c r="C16" s="24">
        <v>4.2735000000000003</v>
      </c>
      <c r="D16" s="24">
        <v>22.313136879999998</v>
      </c>
      <c r="E16" s="24">
        <v>72</v>
      </c>
      <c r="F16" s="28">
        <v>1.5469999999999999</v>
      </c>
      <c r="G16" s="29">
        <f t="shared" si="3"/>
        <v>154.69999999999999</v>
      </c>
      <c r="H16" s="29"/>
      <c r="I16" s="30">
        <f t="shared" si="0"/>
        <v>4.3968721427903761</v>
      </c>
      <c r="J16" s="30">
        <f t="shared" si="1"/>
        <v>98.108009965940553</v>
      </c>
      <c r="K16" s="30">
        <f t="shared" si="2"/>
        <v>316.5747942809071</v>
      </c>
      <c r="L16" s="30">
        <f t="shared" si="4"/>
        <v>2.0463787607039889</v>
      </c>
      <c r="M16" s="31">
        <f t="shared" si="5"/>
        <v>112.98927800394006</v>
      </c>
    </row>
    <row r="17" spans="1:13">
      <c r="A17" s="24" t="s">
        <v>186</v>
      </c>
      <c r="B17" s="24">
        <v>166</v>
      </c>
      <c r="C17" s="24">
        <v>6.4935</v>
      </c>
      <c r="D17" s="24">
        <v>33.943898349999998</v>
      </c>
      <c r="E17" s="24">
        <v>110.9</v>
      </c>
      <c r="F17" s="28">
        <v>1.5589999999999999</v>
      </c>
      <c r="G17" s="29">
        <f t="shared" si="3"/>
        <v>155.9</v>
      </c>
      <c r="H17" s="29"/>
      <c r="I17" s="30">
        <f t="shared" si="0"/>
        <v>6.2896422843646063</v>
      </c>
      <c r="J17" s="30">
        <f t="shared" si="1"/>
        <v>213.49497835833398</v>
      </c>
      <c r="K17" s="30">
        <f t="shared" si="2"/>
        <v>697.52132933603491</v>
      </c>
      <c r="L17" s="30">
        <f t="shared" si="4"/>
        <v>4.474158623066292</v>
      </c>
      <c r="M17" s="31">
        <f t="shared" si="5"/>
        <v>132.08295958556977</v>
      </c>
    </row>
    <row r="18" spans="1:13">
      <c r="A18" s="24" t="s">
        <v>187</v>
      </c>
      <c r="B18" s="24">
        <v>140</v>
      </c>
      <c r="C18" s="24">
        <v>5.4945000000000004</v>
      </c>
      <c r="D18" s="24">
        <v>26.21630506</v>
      </c>
      <c r="E18" s="24">
        <v>82.1</v>
      </c>
      <c r="F18" s="28">
        <v>1.56</v>
      </c>
      <c r="G18" s="29">
        <f t="shared" si="3"/>
        <v>156</v>
      </c>
      <c r="H18" s="29"/>
      <c r="I18" s="30">
        <f t="shared" si="0"/>
        <v>5.9522428339542008</v>
      </c>
      <c r="J18" s="30">
        <f t="shared" si="1"/>
        <v>156.04581392614224</v>
      </c>
      <c r="K18" s="30">
        <f t="shared" si="2"/>
        <v>488.67913666763985</v>
      </c>
      <c r="L18" s="30">
        <f t="shared" si="4"/>
        <v>3.132558568382307</v>
      </c>
      <c r="M18" s="31">
        <f t="shared" si="5"/>
        <v>116.19598851709166</v>
      </c>
    </row>
    <row r="19" spans="1:13">
      <c r="A19" s="24" t="s">
        <v>188</v>
      </c>
      <c r="B19" s="24">
        <v>231</v>
      </c>
      <c r="C19" s="24">
        <v>4.9950000000000001</v>
      </c>
      <c r="D19" s="24">
        <v>27.13656413</v>
      </c>
      <c r="E19" s="24">
        <v>93.3</v>
      </c>
      <c r="F19" s="28">
        <v>1.6679999999999999</v>
      </c>
      <c r="G19" s="29">
        <f t="shared" si="3"/>
        <v>166.79999999999998</v>
      </c>
      <c r="H19" s="29"/>
      <c r="I19" s="30">
        <f t="shared" si="0"/>
        <v>6.3577079420623654</v>
      </c>
      <c r="J19" s="30">
        <f t="shared" si="1"/>
        <v>172.52634928958571</v>
      </c>
      <c r="K19" s="30">
        <f t="shared" si="2"/>
        <v>593.17415099441871</v>
      </c>
      <c r="L19" s="30">
        <f t="shared" si="4"/>
        <v>3.5561999460097047</v>
      </c>
      <c r="M19" s="31">
        <f t="shared" si="5"/>
        <v>133.43704860009888</v>
      </c>
    </row>
    <row r="20" spans="1:13">
      <c r="A20" s="24" t="s">
        <v>189</v>
      </c>
      <c r="B20" s="24">
        <v>116</v>
      </c>
      <c r="C20" s="24">
        <v>4.2735000000000003</v>
      </c>
      <c r="D20" s="24">
        <v>21.474002819999999</v>
      </c>
      <c r="E20" s="24">
        <v>69.7</v>
      </c>
      <c r="F20" s="28">
        <v>1.532</v>
      </c>
      <c r="G20" s="29">
        <f t="shared" si="3"/>
        <v>153.19999999999999</v>
      </c>
      <c r="H20" s="29"/>
      <c r="I20" s="30">
        <f t="shared" si="0"/>
        <v>5.5128761741703549</v>
      </c>
      <c r="J20" s="30">
        <f t="shared" si="1"/>
        <v>118.383518510445</v>
      </c>
      <c r="K20" s="30">
        <f t="shared" si="2"/>
        <v>384.24746933967373</v>
      </c>
      <c r="L20" s="30">
        <f t="shared" si="4"/>
        <v>2.5081427502589673</v>
      </c>
      <c r="M20" s="31">
        <f t="shared" si="5"/>
        <v>111.66579362736989</v>
      </c>
    </row>
    <row r="21" spans="1:13">
      <c r="A21" s="24" t="s">
        <v>190</v>
      </c>
      <c r="B21" s="24">
        <v>100</v>
      </c>
      <c r="C21" s="24">
        <v>4.4954999999999998</v>
      </c>
      <c r="D21" s="24">
        <v>33.200673690000002</v>
      </c>
      <c r="E21" s="24">
        <v>105.5</v>
      </c>
      <c r="F21" s="28">
        <v>1.601</v>
      </c>
      <c r="G21" s="29">
        <f t="shared" si="3"/>
        <v>160.1</v>
      </c>
      <c r="H21" s="29"/>
      <c r="I21" s="30">
        <f t="shared" si="0"/>
        <v>5.4150999018708363</v>
      </c>
      <c r="J21" s="30">
        <f t="shared" si="1"/>
        <v>179.78496484076467</v>
      </c>
      <c r="K21" s="30">
        <f t="shared" si="2"/>
        <v>571.29303964737323</v>
      </c>
      <c r="L21" s="30">
        <f t="shared" si="4"/>
        <v>3.5683512782471785</v>
      </c>
      <c r="M21" s="31">
        <f t="shared" si="5"/>
        <v>129.2260872321325</v>
      </c>
    </row>
    <row r="22" spans="1:13">
      <c r="A22" s="24" t="s">
        <v>191</v>
      </c>
      <c r="B22" s="24">
        <v>197</v>
      </c>
      <c r="C22" s="24">
        <v>5.1059999999999999</v>
      </c>
      <c r="D22" s="24">
        <v>32.848382280000003</v>
      </c>
      <c r="E22" s="24">
        <v>112.8</v>
      </c>
      <c r="F22" s="28">
        <v>1.5369999999999999</v>
      </c>
      <c r="G22" s="29">
        <f t="shared" si="3"/>
        <v>153.69999999999999</v>
      </c>
      <c r="H22" s="29"/>
      <c r="I22" s="30">
        <f t="shared" si="0"/>
        <v>6.2204728669973353</v>
      </c>
      <c r="J22" s="30">
        <f t="shared" si="1"/>
        <v>204.33247069749609</v>
      </c>
      <c r="K22" s="30">
        <f t="shared" si="2"/>
        <v>701.66933939729938</v>
      </c>
      <c r="L22" s="30">
        <f t="shared" si="4"/>
        <v>4.5651876343350644</v>
      </c>
      <c r="M22" s="31">
        <f t="shared" si="5"/>
        <v>136.3442129298669</v>
      </c>
    </row>
    <row r="23" spans="1:13">
      <c r="A23" s="24" t="s">
        <v>192</v>
      </c>
      <c r="B23" s="24">
        <v>344</v>
      </c>
      <c r="C23" s="24">
        <v>4.3845000000000001</v>
      </c>
      <c r="D23" s="24">
        <v>20.691082139999999</v>
      </c>
      <c r="E23" s="24">
        <v>79.8</v>
      </c>
      <c r="F23" s="28">
        <v>1.611</v>
      </c>
      <c r="G23" s="29">
        <f t="shared" si="3"/>
        <v>161.1</v>
      </c>
      <c r="H23" s="29"/>
      <c r="I23" s="30">
        <f t="shared" si="0"/>
        <v>6.6255700710507259</v>
      </c>
      <c r="J23" s="30">
        <f t="shared" si="1"/>
        <v>137.0902145644362</v>
      </c>
      <c r="K23" s="30">
        <f t="shared" si="2"/>
        <v>528.72049166984789</v>
      </c>
      <c r="L23" s="30">
        <f t="shared" si="4"/>
        <v>3.2819397372430039</v>
      </c>
      <c r="M23" s="31">
        <f t="shared" si="5"/>
        <v>134.38842321416098</v>
      </c>
    </row>
    <row r="24" spans="1:13">
      <c r="A24" s="24" t="s">
        <v>193</v>
      </c>
      <c r="B24" s="24">
        <v>149</v>
      </c>
      <c r="C24" s="24">
        <v>4.4954999999999998</v>
      </c>
      <c r="D24" s="24">
        <v>25.263802940000001</v>
      </c>
      <c r="E24" s="24">
        <v>86.3</v>
      </c>
      <c r="F24" s="28">
        <v>1.6870000000000001</v>
      </c>
      <c r="G24" s="29">
        <f t="shared" si="3"/>
        <v>168.70000000000002</v>
      </c>
      <c r="H24" s="29"/>
      <c r="I24" s="30">
        <f t="shared" si="0"/>
        <v>5.8138760218282046</v>
      </c>
      <c r="J24" s="30">
        <f t="shared" si="1"/>
        <v>146.8806181330589</v>
      </c>
      <c r="K24" s="30">
        <f t="shared" si="2"/>
        <v>501.73750068377404</v>
      </c>
      <c r="L24" s="30">
        <f t="shared" si="4"/>
        <v>2.9741404901231419</v>
      </c>
      <c r="M24" s="31">
        <f t="shared" si="5"/>
        <v>130.18746991063702</v>
      </c>
    </row>
    <row r="25" spans="1:13">
      <c r="A25" s="24" t="s">
        <v>194</v>
      </c>
      <c r="B25" s="24">
        <v>67</v>
      </c>
      <c r="C25" s="24">
        <v>4.1624999999999996</v>
      </c>
      <c r="D25" s="24">
        <v>24.72761564</v>
      </c>
      <c r="E25" s="24">
        <v>75.400000000000006</v>
      </c>
      <c r="F25" s="28">
        <v>1.5589999999999999</v>
      </c>
      <c r="G25" s="29">
        <f t="shared" si="3"/>
        <v>155.9</v>
      </c>
      <c r="H25" s="29"/>
      <c r="I25" s="30">
        <f t="shared" si="0"/>
        <v>4.937661294137583</v>
      </c>
      <c r="J25" s="30">
        <f t="shared" si="1"/>
        <v>122.09659064193914</v>
      </c>
      <c r="K25" s="30">
        <f t="shared" si="2"/>
        <v>372.29966157797378</v>
      </c>
      <c r="L25" s="30">
        <f t="shared" si="4"/>
        <v>2.3880671044129169</v>
      </c>
      <c r="M25" s="31">
        <f t="shared" si="5"/>
        <v>110.91907583702317</v>
      </c>
    </row>
    <row r="26" spans="1:13">
      <c r="A26" s="24" t="s">
        <v>195</v>
      </c>
      <c r="B26" s="24">
        <v>71</v>
      </c>
      <c r="C26" s="24">
        <v>4.8285</v>
      </c>
      <c r="D26" s="24">
        <v>22.250777190000001</v>
      </c>
      <c r="E26" s="24">
        <v>76.400000000000006</v>
      </c>
      <c r="F26" s="28">
        <v>1.6839999999999999</v>
      </c>
      <c r="G26" s="29">
        <f t="shared" si="3"/>
        <v>168.4</v>
      </c>
      <c r="H26" s="29"/>
      <c r="I26" s="30">
        <f t="shared" si="0"/>
        <v>5.1440685569062055</v>
      </c>
      <c r="J26" s="30">
        <f t="shared" si="1"/>
        <v>114.45952330980482</v>
      </c>
      <c r="K26" s="30">
        <f t="shared" si="2"/>
        <v>393.00683774763411</v>
      </c>
      <c r="L26" s="30">
        <f t="shared" si="4"/>
        <v>2.3337698203541217</v>
      </c>
      <c r="M26" s="31">
        <f t="shared" si="5"/>
        <v>125.32400893387519</v>
      </c>
    </row>
    <row r="27" spans="1:13">
      <c r="A27" s="24" t="s">
        <v>196</v>
      </c>
      <c r="B27" s="24">
        <v>139</v>
      </c>
      <c r="C27" s="24">
        <v>4.9394999999999998</v>
      </c>
      <c r="D27" s="24">
        <v>34.866421449999997</v>
      </c>
      <c r="E27" s="24">
        <v>114.5</v>
      </c>
      <c r="F27" s="28">
        <v>1.655</v>
      </c>
      <c r="G27" s="29">
        <f t="shared" si="3"/>
        <v>165.5</v>
      </c>
      <c r="H27" s="29"/>
      <c r="I27" s="30">
        <f t="shared" si="0"/>
        <v>5.8385908640731383</v>
      </c>
      <c r="J27" s="30">
        <f t="shared" si="1"/>
        <v>203.5707697408937</v>
      </c>
      <c r="K27" s="30">
        <f t="shared" si="2"/>
        <v>668.51865393637433</v>
      </c>
      <c r="L27" s="30">
        <f t="shared" si="4"/>
        <v>4.0393876370777901</v>
      </c>
      <c r="M27" s="31">
        <f t="shared" si="5"/>
        <v>138.01710136756051</v>
      </c>
    </row>
    <row r="28" spans="1:13">
      <c r="A28" s="24" t="s">
        <v>199</v>
      </c>
      <c r="B28" s="24">
        <v>128</v>
      </c>
      <c r="C28" s="24">
        <v>5.4390000000000001</v>
      </c>
      <c r="D28" s="24">
        <v>26.51698305</v>
      </c>
      <c r="E28" s="24">
        <v>103.2</v>
      </c>
      <c r="F28" s="28">
        <v>1.766</v>
      </c>
      <c r="G28" s="29">
        <f t="shared" si="3"/>
        <v>176.6</v>
      </c>
      <c r="H28" s="29"/>
      <c r="I28" s="30">
        <f t="shared" si="0"/>
        <v>5.8524783038004955</v>
      </c>
      <c r="J28" s="30">
        <f t="shared" si="1"/>
        <v>155.19006798237049</v>
      </c>
      <c r="K28" s="30">
        <f t="shared" si="2"/>
        <v>603.9757609522112</v>
      </c>
      <c r="L28" s="30">
        <f t="shared" si="4"/>
        <v>3.4200212964451371</v>
      </c>
      <c r="M28" s="31">
        <f t="shared" si="5"/>
        <v>154.22648936016517</v>
      </c>
    </row>
    <row r="29" spans="1:13">
      <c r="A29" s="24" t="s">
        <v>200</v>
      </c>
      <c r="B29" s="24">
        <v>97</v>
      </c>
      <c r="C29" s="24">
        <v>4.7175000000000002</v>
      </c>
      <c r="D29" s="24">
        <v>33.212731079999998</v>
      </c>
      <c r="E29" s="24">
        <v>108.1</v>
      </c>
      <c r="F29" s="28">
        <v>1.5960000000000001</v>
      </c>
      <c r="G29" s="29">
        <f t="shared" si="3"/>
        <v>159.60000000000002</v>
      </c>
      <c r="H29" s="29"/>
      <c r="I29" s="30">
        <f t="shared" si="0"/>
        <v>5.4328427962040058</v>
      </c>
      <c r="J29" s="30">
        <f t="shared" si="1"/>
        <v>180.43954679023886</v>
      </c>
      <c r="K29" s="30">
        <f t="shared" si="2"/>
        <v>587.290306269653</v>
      </c>
      <c r="L29" s="30">
        <f t="shared" si="4"/>
        <v>3.6797638237446924</v>
      </c>
      <c r="M29" s="31">
        <f t="shared" si="5"/>
        <v>132.17188325016045</v>
      </c>
    </row>
    <row r="30" spans="1:13">
      <c r="A30" s="24" t="s">
        <v>201</v>
      </c>
      <c r="B30" s="24">
        <v>112</v>
      </c>
      <c r="C30" s="24">
        <v>5.1059999999999999</v>
      </c>
      <c r="D30" s="24">
        <v>26.834917480000001</v>
      </c>
      <c r="E30" s="24">
        <v>93</v>
      </c>
      <c r="F30" s="28">
        <v>1.5309999999999999</v>
      </c>
      <c r="G30" s="29">
        <f t="shared" si="3"/>
        <v>153.1</v>
      </c>
      <c r="H30" s="29"/>
      <c r="I30" s="30">
        <f t="shared" si="0"/>
        <v>5.6557680095544409</v>
      </c>
      <c r="J30" s="30">
        <f t="shared" si="1"/>
        <v>151.77206782241728</v>
      </c>
      <c r="K30" s="30">
        <f t="shared" si="2"/>
        <v>525.98642488856296</v>
      </c>
      <c r="L30" s="30">
        <f t="shared" si="4"/>
        <v>3.4355742971166752</v>
      </c>
      <c r="M30" s="31">
        <f t="shared" si="5"/>
        <v>128.38187114071889</v>
      </c>
    </row>
    <row r="31" spans="1:13">
      <c r="A31" s="24" t="s">
        <v>202</v>
      </c>
      <c r="B31" s="24">
        <v>110</v>
      </c>
      <c r="C31" s="24">
        <v>5.0505000000000004</v>
      </c>
      <c r="D31" s="24">
        <v>30.186022250000001</v>
      </c>
      <c r="E31" s="24">
        <v>106.2</v>
      </c>
      <c r="F31" s="28">
        <v>1.6819999999999999</v>
      </c>
      <c r="G31" s="29">
        <f t="shared" si="3"/>
        <v>168.2</v>
      </c>
      <c r="H31" s="29"/>
      <c r="I31" s="30">
        <f t="shared" si="0"/>
        <v>5.6268204335195726</v>
      </c>
      <c r="J31" s="30">
        <f t="shared" si="1"/>
        <v>169.85132680297647</v>
      </c>
      <c r="K31" s="30">
        <f t="shared" si="2"/>
        <v>597.56833003977863</v>
      </c>
      <c r="L31" s="30">
        <f t="shared" si="4"/>
        <v>3.5527249110569481</v>
      </c>
      <c r="M31" s="31">
        <f t="shared" si="5"/>
        <v>142.06930435180752</v>
      </c>
    </row>
    <row r="32" spans="1:13">
      <c r="A32" s="24" t="s">
        <v>203</v>
      </c>
      <c r="B32" s="24">
        <v>94</v>
      </c>
      <c r="C32" s="24">
        <v>5.1615000000000002</v>
      </c>
      <c r="D32" s="24">
        <v>25.956349339999999</v>
      </c>
      <c r="E32" s="24">
        <v>97.4</v>
      </c>
      <c r="F32" s="28">
        <v>1.7190000000000001</v>
      </c>
      <c r="G32" s="29">
        <f t="shared" si="3"/>
        <v>171.9</v>
      </c>
      <c r="H32" s="29"/>
      <c r="I32" s="30">
        <f t="shared" si="0"/>
        <v>5.4913748366335664</v>
      </c>
      <c r="J32" s="30">
        <f t="shared" si="1"/>
        <v>142.53604361654627</v>
      </c>
      <c r="K32" s="30">
        <f t="shared" si="2"/>
        <v>534.85990908810936</v>
      </c>
      <c r="L32" s="30">
        <f t="shared" si="4"/>
        <v>3.1114596223857438</v>
      </c>
      <c r="M32" s="31">
        <f t="shared" si="5"/>
        <v>145.66922896822538</v>
      </c>
    </row>
    <row r="33" spans="1:13">
      <c r="A33" s="24" t="s">
        <v>204</v>
      </c>
      <c r="B33" s="24">
        <v>175</v>
      </c>
      <c r="C33" s="24">
        <v>7.2149999999999999</v>
      </c>
      <c r="D33" s="24">
        <v>32.498292460000002</v>
      </c>
      <c r="E33" s="24">
        <v>97.3</v>
      </c>
      <c r="F33" s="28">
        <v>1.476</v>
      </c>
      <c r="G33" s="29">
        <f t="shared" si="3"/>
        <v>147.6</v>
      </c>
      <c r="H33" s="29"/>
      <c r="I33" s="30">
        <f t="shared" si="0"/>
        <v>6.447800985589403</v>
      </c>
      <c r="J33" s="30">
        <f t="shared" si="1"/>
        <v>209.54252215356067</v>
      </c>
      <c r="K33" s="30">
        <f t="shared" si="2"/>
        <v>627.37103589784886</v>
      </c>
      <c r="L33" s="30">
        <f t="shared" si="4"/>
        <v>4.2504812730206565</v>
      </c>
      <c r="M33" s="31">
        <f t="shared" si="5"/>
        <v>116.07775246421414</v>
      </c>
    </row>
    <row r="34" spans="1:13">
      <c r="A34" s="24" t="s">
        <v>205</v>
      </c>
      <c r="B34" s="24">
        <v>145</v>
      </c>
      <c r="C34" s="24">
        <v>5.1059999999999999</v>
      </c>
      <c r="D34" s="24">
        <v>33.374495209999999</v>
      </c>
      <c r="E34" s="24">
        <v>94.9</v>
      </c>
      <c r="F34" s="28">
        <v>1.577</v>
      </c>
      <c r="G34" s="29">
        <f t="shared" si="3"/>
        <v>157.69999999999999</v>
      </c>
      <c r="H34" s="29"/>
      <c r="I34" s="30">
        <f t="shared" si="0"/>
        <v>5.914002880679921</v>
      </c>
      <c r="J34" s="30">
        <f t="shared" si="1"/>
        <v>197.37686081317821</v>
      </c>
      <c r="K34" s="30">
        <f t="shared" si="2"/>
        <v>561.23887337652457</v>
      </c>
      <c r="L34" s="30">
        <f t="shared" si="4"/>
        <v>3.5589021774034535</v>
      </c>
      <c r="M34" s="31">
        <f t="shared" si="5"/>
        <v>114.96675022267034</v>
      </c>
    </row>
    <row r="35" spans="1:13">
      <c r="A35" s="24" t="s">
        <v>206</v>
      </c>
      <c r="B35" s="24">
        <v>159</v>
      </c>
      <c r="C35" s="24">
        <v>4.5510000000000002</v>
      </c>
      <c r="D35" s="24">
        <v>29.325241439999999</v>
      </c>
      <c r="E35" s="24">
        <v>100.6</v>
      </c>
      <c r="F35" s="28">
        <v>1.829</v>
      </c>
      <c r="G35" s="29">
        <f t="shared" si="3"/>
        <v>182.9</v>
      </c>
      <c r="H35" s="29"/>
      <c r="I35" s="30">
        <f t="shared" si="0"/>
        <v>5.8911040106947912</v>
      </c>
      <c r="J35" s="30">
        <f t="shared" si="1"/>
        <v>172.7580474617771</v>
      </c>
      <c r="K35" s="30">
        <f t="shared" si="2"/>
        <v>592.64506347589599</v>
      </c>
      <c r="L35" s="30">
        <f t="shared" si="4"/>
        <v>3.2402682530120064</v>
      </c>
      <c r="M35" s="31">
        <f t="shared" si="5"/>
        <v>143.06841611179422</v>
      </c>
    </row>
    <row r="36" spans="1:13">
      <c r="A36" s="24" t="s">
        <v>207</v>
      </c>
      <c r="B36" s="24">
        <v>109</v>
      </c>
      <c r="C36" s="24">
        <v>5.3834999999999997</v>
      </c>
      <c r="D36" s="24">
        <v>34.148505419999999</v>
      </c>
      <c r="E36" s="24">
        <v>103.1</v>
      </c>
      <c r="F36" s="28">
        <v>1.4810000000000001</v>
      </c>
      <c r="G36" s="29">
        <f t="shared" si="3"/>
        <v>148.10000000000002</v>
      </c>
      <c r="H36" s="29"/>
      <c r="I36" s="30">
        <f t="shared" si="0"/>
        <v>5.6815394219428326</v>
      </c>
      <c r="J36" s="30">
        <f t="shared" si="1"/>
        <v>194.01607974415847</v>
      </c>
      <c r="K36" s="30">
        <f t="shared" si="2"/>
        <v>585.76671440230598</v>
      </c>
      <c r="L36" s="30">
        <f t="shared" si="4"/>
        <v>3.9552107657144218</v>
      </c>
      <c r="M36" s="31">
        <f t="shared" si="5"/>
        <v>119.20333173721906</v>
      </c>
    </row>
    <row r="37" spans="1:13">
      <c r="A37" s="24" t="s">
        <v>209</v>
      </c>
      <c r="B37" s="24">
        <v>53</v>
      </c>
      <c r="C37" s="24">
        <v>5.0505000000000004</v>
      </c>
      <c r="D37" s="24">
        <v>22.736187149999999</v>
      </c>
      <c r="E37" s="24">
        <v>79.099999999999994</v>
      </c>
      <c r="F37" s="28">
        <v>1.6830000000000001</v>
      </c>
      <c r="G37" s="29">
        <f t="shared" si="3"/>
        <v>168.3</v>
      </c>
      <c r="H37" s="29"/>
      <c r="I37" s="30">
        <f t="shared" si="0"/>
        <v>4.8966319812792785</v>
      </c>
      <c r="J37" s="30">
        <f t="shared" si="1"/>
        <v>111.33074113104097</v>
      </c>
      <c r="K37" s="30">
        <f t="shared" si="2"/>
        <v>387.32358971919092</v>
      </c>
      <c r="L37" s="30">
        <f t="shared" si="4"/>
        <v>2.3013879365370822</v>
      </c>
      <c r="M37" s="31">
        <f t="shared" si="5"/>
        <v>127.86159504555862</v>
      </c>
    </row>
    <row r="38" spans="1:13">
      <c r="A38" s="24" t="s">
        <v>211</v>
      </c>
      <c r="B38" s="24">
        <v>125</v>
      </c>
      <c r="C38" s="24">
        <v>4.4400000000000004</v>
      </c>
      <c r="D38" s="24">
        <v>28.73116692</v>
      </c>
      <c r="E38" s="24">
        <v>82.1</v>
      </c>
      <c r="F38" s="28">
        <v>1.5720000000000001</v>
      </c>
      <c r="G38" s="29">
        <f t="shared" si="3"/>
        <v>157.20000000000002</v>
      </c>
      <c r="H38" s="29"/>
      <c r="I38" s="30">
        <f t="shared" si="0"/>
        <v>5.625820933186489</v>
      </c>
      <c r="J38" s="30">
        <f t="shared" si="1"/>
        <v>161.63640029341119</v>
      </c>
      <c r="K38" s="30">
        <f t="shared" si="2"/>
        <v>461.87989861461074</v>
      </c>
      <c r="L38" s="30">
        <f t="shared" si="4"/>
        <v>2.9381672939860732</v>
      </c>
      <c r="M38" s="31">
        <f t="shared" si="5"/>
        <v>109.7321574034691</v>
      </c>
    </row>
    <row r="39" spans="1:13">
      <c r="A39" s="24" t="s">
        <v>214</v>
      </c>
      <c r="B39" s="24">
        <v>174</v>
      </c>
      <c r="C39" s="24">
        <v>5.2725</v>
      </c>
      <c r="D39" s="24">
        <v>26.108007499999999</v>
      </c>
      <c r="E39" s="24">
        <v>97.5</v>
      </c>
      <c r="F39" s="28">
        <v>1.714</v>
      </c>
      <c r="G39" s="29">
        <f t="shared" si="3"/>
        <v>171.4</v>
      </c>
      <c r="H39" s="29"/>
      <c r="I39" s="30">
        <f t="shared" si="0"/>
        <v>6.1284127520253762</v>
      </c>
      <c r="J39" s="30">
        <f t="shared" si="1"/>
        <v>160.00064609297416</v>
      </c>
      <c r="K39" s="30">
        <f t="shared" si="2"/>
        <v>597.52024332247413</v>
      </c>
      <c r="L39" s="30">
        <f t="shared" si="4"/>
        <v>3.4861157720097671</v>
      </c>
      <c r="M39" s="31">
        <f t="shared" si="5"/>
        <v>145.04214215193574</v>
      </c>
    </row>
    <row r="40" spans="1:13">
      <c r="A40" s="24" t="s">
        <v>215</v>
      </c>
      <c r="B40" s="24">
        <v>185</v>
      </c>
      <c r="C40" s="24">
        <v>5.7720000000000002</v>
      </c>
      <c r="D40" s="24">
        <v>23.201667090000001</v>
      </c>
      <c r="E40" s="24">
        <v>80.900000000000006</v>
      </c>
      <c r="F40" s="28">
        <v>1.5269999999999999</v>
      </c>
      <c r="G40" s="29">
        <f t="shared" si="3"/>
        <v>152.69999999999999</v>
      </c>
      <c r="H40" s="29"/>
      <c r="I40" s="30">
        <f t="shared" si="0"/>
        <v>6.2802272854300041</v>
      </c>
      <c r="J40" s="30">
        <f t="shared" si="1"/>
        <v>145.71174272608135</v>
      </c>
      <c r="K40" s="30">
        <f t="shared" si="2"/>
        <v>508.07038739128734</v>
      </c>
      <c r="L40" s="30">
        <f t="shared" si="4"/>
        <v>3.3272454969959879</v>
      </c>
      <c r="M40" s="31">
        <f t="shared" si="5"/>
        <v>122.89151912658663</v>
      </c>
    </row>
    <row r="41" spans="1:13">
      <c r="A41" s="24" t="s">
        <v>216</v>
      </c>
      <c r="B41" s="24">
        <v>97</v>
      </c>
      <c r="C41" s="24">
        <v>5.3280000000000003</v>
      </c>
      <c r="D41" s="24">
        <v>31.829638030000002</v>
      </c>
      <c r="E41" s="24">
        <v>106.3</v>
      </c>
      <c r="F41" s="28">
        <v>1.7430000000000001</v>
      </c>
      <c r="G41" s="29">
        <f t="shared" si="3"/>
        <v>174.3</v>
      </c>
      <c r="H41" s="29"/>
      <c r="I41" s="30">
        <f t="shared" si="0"/>
        <v>5.5545397311815252</v>
      </c>
      <c r="J41" s="30">
        <f t="shared" si="1"/>
        <v>176.79898906676146</v>
      </c>
      <c r="K41" s="30">
        <f t="shared" si="2"/>
        <v>590.44757342459616</v>
      </c>
      <c r="L41" s="30">
        <f t="shared" si="4"/>
        <v>3.387536278970718</v>
      </c>
      <c r="M41" s="31">
        <f t="shared" si="5"/>
        <v>139.73144756601147</v>
      </c>
    </row>
    <row r="42" spans="1:13">
      <c r="A42" s="24" t="s">
        <v>217</v>
      </c>
      <c r="B42" s="24">
        <v>136</v>
      </c>
      <c r="C42" s="24">
        <v>4.218</v>
      </c>
      <c r="D42" s="24">
        <v>27.377961760000002</v>
      </c>
      <c r="E42" s="24">
        <v>85.3</v>
      </c>
      <c r="F42" s="28">
        <v>1.599</v>
      </c>
      <c r="G42" s="29">
        <f t="shared" si="3"/>
        <v>159.9</v>
      </c>
      <c r="H42" s="29"/>
      <c r="I42" s="30">
        <f t="shared" si="0"/>
        <v>5.6588687872326897</v>
      </c>
      <c r="J42" s="30">
        <f t="shared" si="1"/>
        <v>154.92829326171417</v>
      </c>
      <c r="K42" s="30">
        <f t="shared" si="2"/>
        <v>482.70150755094841</v>
      </c>
      <c r="L42" s="30">
        <f t="shared" si="4"/>
        <v>3.0187711541647806</v>
      </c>
      <c r="M42" s="31">
        <f t="shared" si="5"/>
        <v>118.74240877870129</v>
      </c>
    </row>
    <row r="43" spans="1:13">
      <c r="A43" s="24" t="s">
        <v>223</v>
      </c>
      <c r="B43" s="24">
        <v>142</v>
      </c>
      <c r="C43" s="24">
        <v>3.7185000000000001</v>
      </c>
      <c r="D43" s="24">
        <v>22.791493160000002</v>
      </c>
      <c r="E43" s="24">
        <v>75.900000000000006</v>
      </c>
      <c r="F43" s="28">
        <v>1.64</v>
      </c>
      <c r="G43" s="29">
        <f t="shared" si="3"/>
        <v>164</v>
      </c>
      <c r="H43" s="29"/>
      <c r="I43" s="30">
        <f t="shared" si="0"/>
        <v>5.5760002382025338</v>
      </c>
      <c r="J43" s="30">
        <f t="shared" si="1"/>
        <v>127.08537128915142</v>
      </c>
      <c r="K43" s="30">
        <f t="shared" si="2"/>
        <v>423.21841807957236</v>
      </c>
      <c r="L43" s="30">
        <f t="shared" si="4"/>
        <v>2.5806001102412948</v>
      </c>
      <c r="M43" s="31">
        <f t="shared" si="5"/>
        <v>120.91546423742034</v>
      </c>
    </row>
    <row r="44" spans="1:13">
      <c r="A44" s="24" t="s">
        <v>224</v>
      </c>
      <c r="B44" s="24">
        <v>84</v>
      </c>
      <c r="C44" s="24">
        <v>4.5510000000000002</v>
      </c>
      <c r="D44" s="24">
        <v>27.057089520000002</v>
      </c>
      <c r="E44" s="24">
        <v>96.5</v>
      </c>
      <c r="F44" s="28">
        <v>1.788</v>
      </c>
      <c r="G44" s="29">
        <f t="shared" si="3"/>
        <v>178.8</v>
      </c>
      <c r="H44" s="29"/>
      <c r="I44" s="30">
        <f t="shared" si="0"/>
        <v>5.253016607317873</v>
      </c>
      <c r="J44" s="30">
        <f t="shared" si="1"/>
        <v>142.13134059424638</v>
      </c>
      <c r="K44" s="30">
        <f t="shared" si="2"/>
        <v>506.91610260617472</v>
      </c>
      <c r="L44" s="30">
        <f t="shared" si="4"/>
        <v>2.8351012450009772</v>
      </c>
      <c r="M44" s="31">
        <f t="shared" si="5"/>
        <v>143.17164609189771</v>
      </c>
    </row>
    <row r="45" spans="1:13">
      <c r="A45" s="24" t="s">
        <v>226</v>
      </c>
      <c r="B45" s="24">
        <v>209</v>
      </c>
      <c r="C45" s="24">
        <v>5.4945000000000004</v>
      </c>
      <c r="D45" s="24">
        <v>32.453515439999997</v>
      </c>
      <c r="E45" s="24">
        <v>108.6</v>
      </c>
      <c r="F45" s="28">
        <v>1.6419999999999999</v>
      </c>
      <c r="G45" s="29">
        <f t="shared" si="3"/>
        <v>164.2</v>
      </c>
      <c r="H45" s="29"/>
      <c r="I45" s="30">
        <f t="shared" si="0"/>
        <v>6.352934663309707</v>
      </c>
      <c r="J45" s="30">
        <f t="shared" si="1"/>
        <v>206.17506318503277</v>
      </c>
      <c r="K45" s="30">
        <f t="shared" si="2"/>
        <v>689.92870443543416</v>
      </c>
      <c r="L45" s="30">
        <f t="shared" si="4"/>
        <v>4.2017582486932659</v>
      </c>
      <c r="M45" s="31">
        <f t="shared" si="5"/>
        <v>136.77558154609486</v>
      </c>
    </row>
    <row r="46" spans="1:13">
      <c r="A46" s="24" t="s">
        <v>227</v>
      </c>
      <c r="B46" s="24">
        <v>136</v>
      </c>
      <c r="C46" s="24">
        <v>4.6619999999999999</v>
      </c>
      <c r="D46" s="24">
        <v>25.936361229999999</v>
      </c>
      <c r="E46" s="24">
        <v>86.7</v>
      </c>
      <c r="F46" s="28">
        <v>1.7769999999999999</v>
      </c>
      <c r="G46" s="29">
        <f t="shared" si="3"/>
        <v>177.7</v>
      </c>
      <c r="H46" s="29"/>
      <c r="I46" s="30">
        <f t="shared" si="0"/>
        <v>5.758952245789672</v>
      </c>
      <c r="J46" s="30">
        <f t="shared" si="1"/>
        <v>149.36626575312067</v>
      </c>
      <c r="K46" s="30">
        <f t="shared" si="2"/>
        <v>499.30115970996457</v>
      </c>
      <c r="L46" s="30">
        <f t="shared" si="4"/>
        <v>2.8097983101292323</v>
      </c>
      <c r="M46" s="31">
        <f t="shared" si="5"/>
        <v>131.90364003506073</v>
      </c>
    </row>
    <row r="47" spans="1:13">
      <c r="A47" s="24" t="s">
        <v>228</v>
      </c>
      <c r="B47" s="24">
        <v>160</v>
      </c>
      <c r="C47" s="24">
        <v>4.8840000000000003</v>
      </c>
      <c r="D47" s="24">
        <v>23.14644886</v>
      </c>
      <c r="E47" s="24">
        <v>83.6</v>
      </c>
      <c r="F47" s="28">
        <v>1.6339999999999999</v>
      </c>
      <c r="G47" s="29">
        <f t="shared" si="3"/>
        <v>163.39999999999998</v>
      </c>
      <c r="H47" s="29"/>
      <c r="I47" s="30">
        <f t="shared" si="0"/>
        <v>5.9679911909223398</v>
      </c>
      <c r="J47" s="30">
        <f t="shared" si="1"/>
        <v>138.13780289761442</v>
      </c>
      <c r="K47" s="30">
        <f t="shared" si="2"/>
        <v>498.92406356110757</v>
      </c>
      <c r="L47" s="30">
        <f t="shared" si="4"/>
        <v>3.0533908418672437</v>
      </c>
      <c r="M47" s="31">
        <f t="shared" si="5"/>
        <v>131.57581123308998</v>
      </c>
    </row>
    <row r="48" spans="1:13">
      <c r="A48" s="24" t="s">
        <v>229</v>
      </c>
      <c r="B48" s="24">
        <v>128</v>
      </c>
      <c r="C48" s="24">
        <v>4.7175000000000002</v>
      </c>
      <c r="D48" s="24">
        <v>26.785087860000001</v>
      </c>
      <c r="E48" s="24">
        <v>92</v>
      </c>
      <c r="F48" s="28">
        <v>1.7010000000000001</v>
      </c>
      <c r="G48" s="29">
        <f t="shared" si="3"/>
        <v>170.1</v>
      </c>
      <c r="H48" s="29"/>
      <c r="I48" s="30">
        <f t="shared" si="0"/>
        <v>5.7101620816202399</v>
      </c>
      <c r="J48" s="30">
        <f t="shared" si="1"/>
        <v>152.94719305103862</v>
      </c>
      <c r="K48" s="30">
        <f t="shared" si="2"/>
        <v>525.33491150906207</v>
      </c>
      <c r="L48" s="30">
        <f t="shared" si="4"/>
        <v>3.0883886626047152</v>
      </c>
      <c r="M48" s="31">
        <f t="shared" si="5"/>
        <v>134.0328546341884</v>
      </c>
    </row>
    <row r="49" spans="1:13">
      <c r="A49" s="24" t="s">
        <v>230</v>
      </c>
      <c r="B49" s="24">
        <v>112</v>
      </c>
      <c r="C49" s="24">
        <v>4.6619999999999999</v>
      </c>
      <c r="D49" s="24">
        <v>28.378408159999999</v>
      </c>
      <c r="E49" s="24">
        <v>92.3</v>
      </c>
      <c r="F49" s="28">
        <v>1.704</v>
      </c>
      <c r="G49" s="29">
        <f t="shared" si="3"/>
        <v>170.4</v>
      </c>
      <c r="H49" s="29"/>
      <c r="I49" s="30">
        <f t="shared" si="0"/>
        <v>5.5647962313487147</v>
      </c>
      <c r="J49" s="30">
        <f t="shared" si="1"/>
        <v>157.92005878044361</v>
      </c>
      <c r="K49" s="30">
        <f t="shared" si="2"/>
        <v>513.63069215348639</v>
      </c>
      <c r="L49" s="30">
        <f t="shared" si="4"/>
        <v>3.0142646253138872</v>
      </c>
      <c r="M49" s="31">
        <f t="shared" si="5"/>
        <v>129.50239761936743</v>
      </c>
    </row>
    <row r="50" spans="1:13">
      <c r="A50" s="24" t="s">
        <v>231</v>
      </c>
      <c r="B50" s="24">
        <v>152</v>
      </c>
      <c r="C50" s="24">
        <v>5.8274999999999997</v>
      </c>
      <c r="D50" s="24">
        <v>29.913228050000001</v>
      </c>
      <c r="E50" s="24">
        <v>95.9</v>
      </c>
      <c r="F50" s="28">
        <v>1.595</v>
      </c>
      <c r="G50" s="29">
        <f t="shared" si="3"/>
        <v>159.5</v>
      </c>
      <c r="H50" s="29"/>
      <c r="I50" s="30">
        <f t="shared" si="0"/>
        <v>6.0933214322141058</v>
      </c>
      <c r="J50" s="30">
        <f t="shared" si="1"/>
        <v>182.27091358377317</v>
      </c>
      <c r="K50" s="30">
        <f t="shared" si="2"/>
        <v>584.34952534933279</v>
      </c>
      <c r="L50" s="30">
        <f t="shared" si="4"/>
        <v>3.6636333877701115</v>
      </c>
      <c r="M50" s="31">
        <f t="shared" si="5"/>
        <v>125.68692359359824</v>
      </c>
    </row>
    <row r="51" spans="1:13">
      <c r="A51" s="24" t="s">
        <v>232</v>
      </c>
      <c r="B51" s="24">
        <v>118</v>
      </c>
      <c r="C51" s="24">
        <v>4.3289999999999997</v>
      </c>
      <c r="D51" s="24">
        <v>32.360083840000001</v>
      </c>
      <c r="E51" s="24">
        <v>101.8</v>
      </c>
      <c r="F51" s="28">
        <v>1.6339999999999999</v>
      </c>
      <c r="G51" s="29">
        <f t="shared" si="3"/>
        <v>163.39999999999998</v>
      </c>
      <c r="H51" s="29"/>
      <c r="I51" s="30">
        <f t="shared" si="0"/>
        <v>5.5428740123655631</v>
      </c>
      <c r="J51" s="30">
        <f t="shared" si="1"/>
        <v>179.36786775470682</v>
      </c>
      <c r="K51" s="30">
        <f t="shared" si="2"/>
        <v>564.26457445881431</v>
      </c>
      <c r="L51" s="30">
        <f t="shared" si="4"/>
        <v>3.4532715695153877</v>
      </c>
      <c r="M51" s="31">
        <f t="shared" si="5"/>
        <v>128.14471868330696</v>
      </c>
    </row>
    <row r="52" spans="1:13">
      <c r="A52" s="24" t="s">
        <v>234</v>
      </c>
      <c r="B52" s="24">
        <v>119</v>
      </c>
      <c r="C52" s="24">
        <v>4.6619999999999999</v>
      </c>
      <c r="D52" s="24">
        <v>20.78201885</v>
      </c>
      <c r="E52" s="24">
        <v>71.7</v>
      </c>
      <c r="F52" s="28">
        <v>1.643</v>
      </c>
      <c r="G52" s="29">
        <f t="shared" si="3"/>
        <v>164.3</v>
      </c>
      <c r="H52" s="29"/>
      <c r="I52" s="30">
        <f t="shared" si="0"/>
        <v>5.6254208531651493</v>
      </c>
      <c r="J52" s="30">
        <f t="shared" si="1"/>
        <v>116.90760220966122</v>
      </c>
      <c r="K52" s="30">
        <f t="shared" si="2"/>
        <v>403.34267517194121</v>
      </c>
      <c r="L52" s="30">
        <f t="shared" si="4"/>
        <v>2.4549158561895386</v>
      </c>
      <c r="M52" s="31">
        <f t="shared" si="5"/>
        <v>121.58484564678689</v>
      </c>
    </row>
    <row r="53" spans="1:13">
      <c r="A53" s="24" t="s">
        <v>236</v>
      </c>
      <c r="B53" s="24">
        <v>161</v>
      </c>
      <c r="C53" s="24">
        <v>5.0505000000000004</v>
      </c>
      <c r="D53" s="24">
        <v>28.90381987</v>
      </c>
      <c r="E53" s="24">
        <v>99</v>
      </c>
      <c r="F53" s="28">
        <v>1.6479999999999999</v>
      </c>
      <c r="G53" s="29">
        <f t="shared" si="3"/>
        <v>164.79999999999998</v>
      </c>
      <c r="H53" s="29"/>
      <c r="I53" s="30">
        <f t="shared" si="0"/>
        <v>6.0077444327116201</v>
      </c>
      <c r="J53" s="30">
        <f t="shared" si="1"/>
        <v>173.646762908092</v>
      </c>
      <c r="K53" s="30">
        <f t="shared" si="2"/>
        <v>594.76669883845034</v>
      </c>
      <c r="L53" s="30">
        <f t="shared" si="4"/>
        <v>3.6090212308158396</v>
      </c>
      <c r="M53" s="31">
        <f t="shared" si="5"/>
        <v>134.94091073049424</v>
      </c>
    </row>
    <row r="54" spans="1:13">
      <c r="A54" s="24" t="s">
        <v>237</v>
      </c>
      <c r="B54" s="24">
        <v>108</v>
      </c>
      <c r="C54" s="24">
        <v>3.9405000000000001</v>
      </c>
      <c r="D54" s="24">
        <v>39.882137880000002</v>
      </c>
      <c r="E54" s="24">
        <v>125.6</v>
      </c>
      <c r="F54" s="28">
        <v>1.6839999999999999</v>
      </c>
      <c r="G54" s="29">
        <f t="shared" si="3"/>
        <v>168.4</v>
      </c>
      <c r="H54" s="29"/>
      <c r="I54" s="30">
        <f t="shared" si="0"/>
        <v>5.3602916653758417</v>
      </c>
      <c r="J54" s="30">
        <f t="shared" si="1"/>
        <v>213.77989127553414</v>
      </c>
      <c r="K54" s="30">
        <f t="shared" si="2"/>
        <v>673.25263317120573</v>
      </c>
      <c r="L54" s="30">
        <f t="shared" si="4"/>
        <v>3.9979372516104852</v>
      </c>
      <c r="M54" s="31">
        <f t="shared" si="5"/>
        <v>139.62881831592887</v>
      </c>
    </row>
    <row r="55" spans="1:13">
      <c r="A55" s="24" t="s">
        <v>238</v>
      </c>
      <c r="B55" s="24">
        <v>222</v>
      </c>
      <c r="C55" s="24">
        <v>4.6619999999999999</v>
      </c>
      <c r="D55" s="24">
        <v>27.654791370000002</v>
      </c>
      <c r="E55" s="24">
        <v>103.8</v>
      </c>
      <c r="F55" s="28">
        <v>1.8109999999999999</v>
      </c>
      <c r="G55" s="29">
        <f t="shared" si="3"/>
        <v>181.1</v>
      </c>
      <c r="H55" s="29"/>
      <c r="I55" s="30">
        <f t="shared" si="0"/>
        <v>6.2489747419258999</v>
      </c>
      <c r="J55" s="30">
        <f t="shared" si="1"/>
        <v>172.81409276436037</v>
      </c>
      <c r="K55" s="30">
        <f t="shared" si="2"/>
        <v>648.64357821190833</v>
      </c>
      <c r="L55" s="30">
        <f t="shared" si="4"/>
        <v>3.5816873451789526</v>
      </c>
      <c r="M55" s="31">
        <f t="shared" si="5"/>
        <v>152.74827732510767</v>
      </c>
    </row>
    <row r="56" spans="1:13">
      <c r="A56" s="24" t="s">
        <v>239</v>
      </c>
      <c r="B56" s="24">
        <v>440</v>
      </c>
      <c r="C56" s="24">
        <v>5.4390000000000001</v>
      </c>
      <c r="D56" s="24">
        <v>31.520221599999999</v>
      </c>
      <c r="E56" s="24">
        <v>105.1</v>
      </c>
      <c r="F56" s="28">
        <v>1.7470000000000001</v>
      </c>
      <c r="G56" s="29">
        <f t="shared" si="3"/>
        <v>174.70000000000002</v>
      </c>
      <c r="H56" s="29"/>
      <c r="I56" s="30">
        <f t="shared" si="0"/>
        <v>7.0872227667931851</v>
      </c>
      <c r="J56" s="30">
        <f t="shared" si="1"/>
        <v>223.39083213788632</v>
      </c>
      <c r="K56" s="30">
        <f t="shared" si="2"/>
        <v>744.8671127899637</v>
      </c>
      <c r="L56" s="30">
        <f t="shared" si="4"/>
        <v>4.2636926891240048</v>
      </c>
      <c r="M56" s="31">
        <f t="shared" si="5"/>
        <v>139.21616320969912</v>
      </c>
    </row>
    <row r="57" spans="1:13">
      <c r="A57" s="24" t="s">
        <v>240</v>
      </c>
      <c r="B57" s="24">
        <v>109</v>
      </c>
      <c r="C57" s="24">
        <v>4.7729999999999997</v>
      </c>
      <c r="D57" s="24">
        <v>33.764732909999999</v>
      </c>
      <c r="E57" s="24">
        <v>104.4</v>
      </c>
      <c r="F57" s="28">
        <v>1.516</v>
      </c>
      <c r="G57" s="29">
        <f t="shared" si="3"/>
        <v>151.6</v>
      </c>
      <c r="H57" s="29"/>
      <c r="I57" s="30">
        <f t="shared" si="0"/>
        <v>5.561175739692958</v>
      </c>
      <c r="J57" s="30">
        <f t="shared" si="1"/>
        <v>187.7716135163044</v>
      </c>
      <c r="K57" s="30">
        <f t="shared" si="2"/>
        <v>580.58674722394483</v>
      </c>
      <c r="L57" s="30">
        <f t="shared" si="4"/>
        <v>3.8297278840629607</v>
      </c>
      <c r="M57" s="31">
        <f t="shared" si="5"/>
        <v>123.04799841032931</v>
      </c>
    </row>
    <row r="58" spans="1:13">
      <c r="A58" s="24" t="s">
        <v>241</v>
      </c>
      <c r="B58" s="24">
        <v>192</v>
      </c>
      <c r="C58" s="24">
        <v>4.2735000000000003</v>
      </c>
      <c r="D58" s="24">
        <v>26.967094840000001</v>
      </c>
      <c r="E58" s="24">
        <v>86.8</v>
      </c>
      <c r="F58" s="28">
        <v>1.504</v>
      </c>
      <c r="G58" s="29">
        <f t="shared" si="3"/>
        <v>150.4</v>
      </c>
      <c r="H58" s="29"/>
      <c r="I58" s="30">
        <f t="shared" si="0"/>
        <v>6.0167813550917719</v>
      </c>
      <c r="J58" s="30">
        <f t="shared" si="1"/>
        <v>162.25511343430355</v>
      </c>
      <c r="K58" s="30">
        <f t="shared" si="2"/>
        <v>522.25662162196579</v>
      </c>
      <c r="L58" s="30">
        <f t="shared" si="4"/>
        <v>3.4724509416354108</v>
      </c>
      <c r="M58" s="31">
        <f t="shared" si="5"/>
        <v>118.37342173500998</v>
      </c>
    </row>
    <row r="59" spans="1:13">
      <c r="A59" s="24" t="s">
        <v>242</v>
      </c>
      <c r="B59" s="24">
        <v>68</v>
      </c>
      <c r="C59" s="24">
        <v>4.3845000000000001</v>
      </c>
      <c r="D59" s="24">
        <v>18.967008809999999</v>
      </c>
      <c r="E59" s="24">
        <v>65.2</v>
      </c>
      <c r="F59" s="28">
        <v>1.6220000000000001</v>
      </c>
      <c r="G59" s="29">
        <f t="shared" si="3"/>
        <v>162.20000000000002</v>
      </c>
      <c r="H59" s="29"/>
      <c r="I59" s="30">
        <f t="shared" si="0"/>
        <v>5.0044361188534348</v>
      </c>
      <c r="J59" s="30">
        <f t="shared" si="1"/>
        <v>94.919183955375303</v>
      </c>
      <c r="K59" s="30">
        <f t="shared" si="2"/>
        <v>326.28923494924396</v>
      </c>
      <c r="L59" s="30">
        <f t="shared" si="4"/>
        <v>2.0116475644219722</v>
      </c>
      <c r="M59" s="31">
        <f t="shared" si="5"/>
        <v>116.75454348029622</v>
      </c>
    </row>
    <row r="60" spans="1:13">
      <c r="A60" s="24" t="s">
        <v>243</v>
      </c>
      <c r="B60" s="24">
        <v>202</v>
      </c>
      <c r="C60" s="24">
        <v>5.6055000000000001</v>
      </c>
      <c r="D60" s="24">
        <v>25.348595209999999</v>
      </c>
      <c r="E60" s="24">
        <v>84.1</v>
      </c>
      <c r="F60" s="28">
        <v>1.55</v>
      </c>
      <c r="G60" s="29">
        <f t="shared" si="3"/>
        <v>155</v>
      </c>
      <c r="H60" s="29"/>
      <c r="I60" s="30">
        <f t="shared" si="0"/>
        <v>6.3388687754527702</v>
      </c>
      <c r="J60" s="30">
        <f t="shared" si="1"/>
        <v>160.68141867826066</v>
      </c>
      <c r="K60" s="30">
        <f t="shared" si="2"/>
        <v>533.09886401557799</v>
      </c>
      <c r="L60" s="30">
        <f t="shared" si="4"/>
        <v>3.4393475097779227</v>
      </c>
      <c r="M60" s="31">
        <f t="shared" si="5"/>
        <v>121.33681217021351</v>
      </c>
    </row>
    <row r="61" spans="1:13">
      <c r="A61" s="24" t="s">
        <v>245</v>
      </c>
      <c r="B61" s="24">
        <v>94</v>
      </c>
      <c r="C61" s="24">
        <v>4.8285</v>
      </c>
      <c r="D61" s="24">
        <v>20.374572109999999</v>
      </c>
      <c r="E61" s="24">
        <v>82.4</v>
      </c>
      <c r="F61" s="28">
        <v>1.677</v>
      </c>
      <c r="G61" s="29">
        <f t="shared" si="3"/>
        <v>167.70000000000002</v>
      </c>
      <c r="H61" s="29"/>
      <c r="I61" s="30">
        <f t="shared" si="0"/>
        <v>5.4246834621348938</v>
      </c>
      <c r="J61" s="30">
        <f t="shared" si="1"/>
        <v>110.52560437319184</v>
      </c>
      <c r="K61" s="30">
        <f t="shared" si="2"/>
        <v>446.99391727991531</v>
      </c>
      <c r="L61" s="30">
        <f t="shared" si="4"/>
        <v>2.6654377893853027</v>
      </c>
      <c r="M61" s="31">
        <f t="shared" si="5"/>
        <v>143.04348370409343</v>
      </c>
    </row>
    <row r="62" spans="1:13">
      <c r="A62" s="24" t="s">
        <v>246</v>
      </c>
      <c r="B62" s="24">
        <v>80</v>
      </c>
      <c r="C62" s="24">
        <v>4.6619999999999999</v>
      </c>
      <c r="D62" s="24">
        <v>24.068078660000001</v>
      </c>
      <c r="E62" s="24">
        <v>77.2</v>
      </c>
      <c r="F62" s="28">
        <v>1.732</v>
      </c>
      <c r="G62" s="29">
        <f t="shared" si="3"/>
        <v>173.2</v>
      </c>
      <c r="H62" s="29"/>
      <c r="I62" s="30">
        <f t="shared" si="0"/>
        <v>5.2283239947275018</v>
      </c>
      <c r="J62" s="30">
        <f t="shared" si="1"/>
        <v>125.83571316506695</v>
      </c>
      <c r="K62" s="30">
        <f t="shared" si="2"/>
        <v>403.62661239296312</v>
      </c>
      <c r="L62" s="30">
        <f t="shared" si="4"/>
        <v>2.3304076928000184</v>
      </c>
      <c r="M62" s="31">
        <f t="shared" si="5"/>
        <v>121.87939676645406</v>
      </c>
    </row>
    <row r="63" spans="1:13">
      <c r="A63" s="24" t="s">
        <v>248</v>
      </c>
      <c r="B63" s="24">
        <v>135</v>
      </c>
      <c r="C63" s="24">
        <v>4.3289999999999997</v>
      </c>
      <c r="D63" s="24">
        <v>23.906999670000001</v>
      </c>
      <c r="E63" s="24">
        <v>94.8</v>
      </c>
      <c r="F63" s="28">
        <v>1.6890000000000001</v>
      </c>
      <c r="G63" s="29">
        <f t="shared" si="3"/>
        <v>168.9</v>
      </c>
      <c r="H63" s="29"/>
      <c r="I63" s="30">
        <f t="shared" si="0"/>
        <v>5.6774641663383276</v>
      </c>
      <c r="J63" s="30">
        <f t="shared" si="1"/>
        <v>135.73113395108723</v>
      </c>
      <c r="K63" s="30">
        <f t="shared" si="2"/>
        <v>538.22360296887348</v>
      </c>
      <c r="L63" s="30">
        <f t="shared" si="4"/>
        <v>3.1866406333266633</v>
      </c>
      <c r="M63" s="31">
        <f t="shared" si="5"/>
        <v>148.4589706747106</v>
      </c>
    </row>
    <row r="64" spans="1:13">
      <c r="A64" s="24" t="s">
        <v>251</v>
      </c>
      <c r="B64" s="24">
        <v>42</v>
      </c>
      <c r="C64" s="24">
        <v>4.1070000000000002</v>
      </c>
      <c r="D64" s="24">
        <v>22.060353800000001</v>
      </c>
      <c r="E64" s="24">
        <v>73.400000000000006</v>
      </c>
      <c r="F64" s="28">
        <v>1.55</v>
      </c>
      <c r="G64" s="29">
        <f t="shared" si="3"/>
        <v>155</v>
      </c>
      <c r="H64" s="29"/>
      <c r="I64" s="30">
        <f t="shared" si="0"/>
        <v>4.4572152726978445</v>
      </c>
      <c r="J64" s="30">
        <f t="shared" si="1"/>
        <v>98.327745878477941</v>
      </c>
      <c r="K64" s="30">
        <f t="shared" si="2"/>
        <v>327.15960101602178</v>
      </c>
      <c r="L64" s="30">
        <f t="shared" si="4"/>
        <v>2.1107071033291729</v>
      </c>
      <c r="M64" s="31">
        <f t="shared" si="5"/>
        <v>116.17702741773266</v>
      </c>
    </row>
    <row r="65" spans="1:13">
      <c r="A65" s="24" t="s">
        <v>253</v>
      </c>
      <c r="B65" s="24">
        <v>79</v>
      </c>
      <c r="C65" s="24">
        <v>4.4400000000000004</v>
      </c>
      <c r="D65" s="24">
        <v>33.319667010000003</v>
      </c>
      <c r="E65" s="24">
        <v>91.6</v>
      </c>
      <c r="F65" s="28">
        <v>1.5309999999999999</v>
      </c>
      <c r="G65" s="29">
        <f t="shared" si="3"/>
        <v>153.1</v>
      </c>
      <c r="H65" s="29"/>
      <c r="I65" s="30">
        <f t="shared" si="0"/>
        <v>5.1669550483512099</v>
      </c>
      <c r="J65" s="30">
        <f t="shared" si="1"/>
        <v>172.16122166670078</v>
      </c>
      <c r="K65" s="30">
        <f t="shared" si="2"/>
        <v>473.29308242897082</v>
      </c>
      <c r="L65" s="30">
        <f t="shared" si="4"/>
        <v>3.0913983176288102</v>
      </c>
      <c r="M65" s="31">
        <f t="shared" si="5"/>
        <v>109.45845169144029</v>
      </c>
    </row>
    <row r="66" spans="1:13">
      <c r="A66" s="24" t="s">
        <v>254</v>
      </c>
      <c r="B66" s="24">
        <v>113</v>
      </c>
      <c r="C66" s="24">
        <v>4.218</v>
      </c>
      <c r="D66" s="24">
        <v>24.35314159</v>
      </c>
      <c r="E66" s="24">
        <v>80</v>
      </c>
      <c r="F66" s="28">
        <v>1.6020000000000001</v>
      </c>
      <c r="G66" s="29">
        <f t="shared" si="3"/>
        <v>160.20000000000002</v>
      </c>
      <c r="H66" s="29"/>
      <c r="I66" s="30">
        <f t="shared" ref="I66:I129" si="6">LN(B66*(C66/2))</f>
        <v>5.4736017202089782</v>
      </c>
      <c r="J66" s="30">
        <f t="shared" ref="J66:J129" si="7">I66*D66</f>
        <v>133.29939769951682</v>
      </c>
      <c r="K66" s="30">
        <f t="shared" ref="K66:K129" si="8">I66*E66</f>
        <v>437.88813761671827</v>
      </c>
      <c r="L66" s="30">
        <f t="shared" si="4"/>
        <v>2.7333841299420611</v>
      </c>
      <c r="M66" s="31">
        <f t="shared" si="5"/>
        <v>120.51781437492032</v>
      </c>
    </row>
    <row r="67" spans="1:13">
      <c r="A67" s="24" t="s">
        <v>255</v>
      </c>
      <c r="B67" s="24">
        <v>52</v>
      </c>
      <c r="C67" s="24">
        <v>4.218</v>
      </c>
      <c r="D67" s="24">
        <v>21.160752890000001</v>
      </c>
      <c r="E67" s="24">
        <v>74</v>
      </c>
      <c r="F67" s="28">
        <v>1.657</v>
      </c>
      <c r="G67" s="29">
        <f t="shared" ref="G67:G130" si="9">F67*100</f>
        <v>165.7</v>
      </c>
      <c r="H67" s="29"/>
      <c r="I67" s="30">
        <f t="shared" si="6"/>
        <v>4.6974576200780653</v>
      </c>
      <c r="J67" s="30">
        <f t="shared" si="7"/>
        <v>99.401739909719453</v>
      </c>
      <c r="K67" s="30">
        <f t="shared" si="8"/>
        <v>347.61186388577681</v>
      </c>
      <c r="L67" s="30">
        <f t="shared" ref="L67:L130" si="10">(I67*E67)/G67</f>
        <v>2.0978386474699868</v>
      </c>
      <c r="M67" s="31">
        <f t="shared" ref="M67:M130" si="11">E67/(D67^(2/3)) * (G67^(1/2))</f>
        <v>124.51038141739544</v>
      </c>
    </row>
    <row r="68" spans="1:13">
      <c r="A68" s="24" t="s">
        <v>256</v>
      </c>
      <c r="B68" s="24">
        <v>86</v>
      </c>
      <c r="C68" s="24">
        <v>4.2735000000000003</v>
      </c>
      <c r="D68" s="24">
        <v>22.392290249999999</v>
      </c>
      <c r="E68" s="24">
        <v>79.400000000000006</v>
      </c>
      <c r="F68" s="28">
        <v>1.68</v>
      </c>
      <c r="G68" s="29">
        <f t="shared" si="9"/>
        <v>168</v>
      </c>
      <c r="H68" s="29"/>
      <c r="I68" s="30">
        <f t="shared" si="6"/>
        <v>5.2136332793174978</v>
      </c>
      <c r="J68" s="30">
        <f t="shared" si="7"/>
        <v>116.74518964753672</v>
      </c>
      <c r="K68" s="30">
        <f t="shared" si="8"/>
        <v>413.96248237780935</v>
      </c>
      <c r="L68" s="30">
        <f t="shared" si="10"/>
        <v>2.4640623951060081</v>
      </c>
      <c r="M68" s="31">
        <f t="shared" si="11"/>
        <v>129.54166260925538</v>
      </c>
    </row>
    <row r="69" spans="1:13">
      <c r="A69" s="24" t="s">
        <v>257</v>
      </c>
      <c r="B69" s="24">
        <v>160</v>
      </c>
      <c r="C69" s="24">
        <v>3.6074999999999999</v>
      </c>
      <c r="D69" s="24">
        <v>31.169394019999999</v>
      </c>
      <c r="E69" s="24">
        <v>99.8</v>
      </c>
      <c r="F69" s="28">
        <v>1.619</v>
      </c>
      <c r="G69" s="29">
        <f t="shared" si="9"/>
        <v>161.9</v>
      </c>
      <c r="H69" s="29"/>
      <c r="I69" s="30">
        <f t="shared" si="6"/>
        <v>5.6650416463397706</v>
      </c>
      <c r="J69" s="30">
        <f t="shared" si="7"/>
        <v>176.57591521447378</v>
      </c>
      <c r="K69" s="30">
        <f t="shared" si="8"/>
        <v>565.37115630470907</v>
      </c>
      <c r="L69" s="30">
        <f t="shared" si="10"/>
        <v>3.4921010272063562</v>
      </c>
      <c r="M69" s="31">
        <f t="shared" si="11"/>
        <v>128.21388492279604</v>
      </c>
    </row>
    <row r="70" spans="1:13">
      <c r="A70" s="24" t="s">
        <v>258</v>
      </c>
      <c r="B70" s="24">
        <v>87</v>
      </c>
      <c r="C70" s="24">
        <v>5.4390000000000001</v>
      </c>
      <c r="D70" s="24">
        <v>28.54926699</v>
      </c>
      <c r="E70" s="24">
        <v>84.4</v>
      </c>
      <c r="F70" s="28">
        <v>1.577</v>
      </c>
      <c r="G70" s="29">
        <f t="shared" si="9"/>
        <v>157.69999999999999</v>
      </c>
      <c r="H70" s="29"/>
      <c r="I70" s="30">
        <f t="shared" si="6"/>
        <v>5.4663561585354623</v>
      </c>
      <c r="J70" s="30">
        <f t="shared" si="7"/>
        <v>156.06046143245968</v>
      </c>
      <c r="K70" s="30">
        <f t="shared" si="8"/>
        <v>461.36045978039306</v>
      </c>
      <c r="L70" s="30">
        <f t="shared" si="10"/>
        <v>2.9255577665211989</v>
      </c>
      <c r="M70" s="31">
        <f t="shared" si="11"/>
        <v>113.46493061471887</v>
      </c>
    </row>
    <row r="71" spans="1:13">
      <c r="A71" s="24" t="s">
        <v>259</v>
      </c>
      <c r="B71" s="24">
        <v>120</v>
      </c>
      <c r="C71" s="24">
        <v>4.7729999999999997</v>
      </c>
      <c r="D71" s="24">
        <v>22.817940499999999</v>
      </c>
      <c r="E71" s="24">
        <v>88.1</v>
      </c>
      <c r="F71" s="28">
        <v>1.7110000000000001</v>
      </c>
      <c r="G71" s="29">
        <f t="shared" si="9"/>
        <v>171.1</v>
      </c>
      <c r="H71" s="29"/>
      <c r="I71" s="30">
        <f t="shared" si="6"/>
        <v>5.6573196002458603</v>
      </c>
      <c r="J71" s="30">
        <f t="shared" si="7"/>
        <v>129.08838202789383</v>
      </c>
      <c r="K71" s="30">
        <f t="shared" si="8"/>
        <v>498.40985678166027</v>
      </c>
      <c r="L71" s="30">
        <f t="shared" si="10"/>
        <v>2.9129740314533037</v>
      </c>
      <c r="M71" s="31">
        <f t="shared" si="11"/>
        <v>143.24625751029996</v>
      </c>
    </row>
    <row r="72" spans="1:13">
      <c r="A72" s="24" t="s">
        <v>260</v>
      </c>
      <c r="B72" s="24">
        <v>249</v>
      </c>
      <c r="C72" s="24">
        <v>4.7175000000000002</v>
      </c>
      <c r="D72" s="24">
        <v>28.023994179999999</v>
      </c>
      <c r="E72" s="24">
        <v>100.4</v>
      </c>
      <c r="F72" s="28">
        <v>1.766</v>
      </c>
      <c r="G72" s="29">
        <f t="shared" si="9"/>
        <v>176.6</v>
      </c>
      <c r="H72" s="29"/>
      <c r="I72" s="30">
        <f t="shared" si="6"/>
        <v>6.3755847141653303</v>
      </c>
      <c r="J72" s="30">
        <f t="shared" si="7"/>
        <v>178.66934892386618</v>
      </c>
      <c r="K72" s="30">
        <f t="shared" si="8"/>
        <v>640.10870530219916</v>
      </c>
      <c r="L72" s="30">
        <f t="shared" si="10"/>
        <v>3.624624605335216</v>
      </c>
      <c r="M72" s="31">
        <f t="shared" si="11"/>
        <v>144.61356741437859</v>
      </c>
    </row>
    <row r="73" spans="1:13">
      <c r="A73" s="24" t="s">
        <v>261</v>
      </c>
      <c r="B73" s="24">
        <v>101</v>
      </c>
      <c r="C73" s="24">
        <v>4.5510000000000002</v>
      </c>
      <c r="D73" s="24">
        <v>25.77590563</v>
      </c>
      <c r="E73" s="24">
        <v>87.6</v>
      </c>
      <c r="F73" s="28">
        <v>1.629</v>
      </c>
      <c r="G73" s="29">
        <f t="shared" si="9"/>
        <v>162.9</v>
      </c>
      <c r="H73" s="29"/>
      <c r="I73" s="30">
        <f t="shared" si="6"/>
        <v>5.4373203253158193</v>
      </c>
      <c r="J73" s="30">
        <f t="shared" si="7"/>
        <v>140.15185558542146</v>
      </c>
      <c r="K73" s="30">
        <f t="shared" si="8"/>
        <v>476.30926049766572</v>
      </c>
      <c r="L73" s="30">
        <f t="shared" si="10"/>
        <v>2.9239365285307901</v>
      </c>
      <c r="M73" s="31">
        <f t="shared" si="11"/>
        <v>128.13133751906759</v>
      </c>
    </row>
    <row r="74" spans="1:13">
      <c r="A74" s="24" t="s">
        <v>262</v>
      </c>
      <c r="B74" s="24">
        <v>70</v>
      </c>
      <c r="C74" s="24">
        <v>4.3289999999999997</v>
      </c>
      <c r="D74" s="24">
        <v>23.185006690000002</v>
      </c>
      <c r="E74" s="24">
        <v>77.7</v>
      </c>
      <c r="F74" s="28">
        <v>1.5429999999999999</v>
      </c>
      <c r="G74" s="29">
        <f t="shared" si="9"/>
        <v>154.29999999999998</v>
      </c>
      <c r="H74" s="29"/>
      <c r="I74" s="30">
        <f t="shared" si="6"/>
        <v>5.0206846299492573</v>
      </c>
      <c r="J74" s="30">
        <f t="shared" si="7"/>
        <v>116.40460673375371</v>
      </c>
      <c r="K74" s="30">
        <f t="shared" si="8"/>
        <v>390.10719574705729</v>
      </c>
      <c r="L74" s="30">
        <f t="shared" si="10"/>
        <v>2.528238468872698</v>
      </c>
      <c r="M74" s="31">
        <f t="shared" si="11"/>
        <v>118.70413057640832</v>
      </c>
    </row>
    <row r="75" spans="1:13">
      <c r="A75" s="24" t="s">
        <v>263</v>
      </c>
      <c r="B75" s="24">
        <v>64</v>
      </c>
      <c r="C75" s="24">
        <v>4.2735000000000003</v>
      </c>
      <c r="D75" s="24">
        <v>23.842435330000001</v>
      </c>
      <c r="E75" s="24">
        <v>80.900000000000006</v>
      </c>
      <c r="F75" s="28">
        <v>1.5569999999999999</v>
      </c>
      <c r="G75" s="29">
        <f t="shared" si="9"/>
        <v>155.69999999999999</v>
      </c>
      <c r="H75" s="29"/>
      <c r="I75" s="30">
        <f t="shared" si="6"/>
        <v>4.9181690664236619</v>
      </c>
      <c r="J75" s="30">
        <f t="shared" si="7"/>
        <v>117.26112790821264</v>
      </c>
      <c r="K75" s="30">
        <f t="shared" si="8"/>
        <v>397.8798774736743</v>
      </c>
      <c r="L75" s="30">
        <f t="shared" si="10"/>
        <v>2.555426316465474</v>
      </c>
      <c r="M75" s="31">
        <f t="shared" si="11"/>
        <v>121.85941409139636</v>
      </c>
    </row>
    <row r="76" spans="1:13">
      <c r="A76" s="24" t="s">
        <v>265</v>
      </c>
      <c r="B76" s="24">
        <v>51</v>
      </c>
      <c r="C76" s="24">
        <v>4.5510000000000002</v>
      </c>
      <c r="D76" s="24">
        <v>26.054226910000001</v>
      </c>
      <c r="E76" s="24">
        <v>87</v>
      </c>
      <c r="F76" s="28">
        <v>1.6060000000000001</v>
      </c>
      <c r="G76" s="29">
        <f t="shared" si="9"/>
        <v>160.60000000000002</v>
      </c>
      <c r="H76" s="29"/>
      <c r="I76" s="30">
        <f t="shared" si="6"/>
        <v>4.7540254411988849</v>
      </c>
      <c r="J76" s="30">
        <f t="shared" si="7"/>
        <v>123.86245758090861</v>
      </c>
      <c r="K76" s="30">
        <f t="shared" si="8"/>
        <v>413.600213384303</v>
      </c>
      <c r="L76" s="30">
        <f t="shared" si="10"/>
        <v>2.5753437944228077</v>
      </c>
      <c r="M76" s="31">
        <f t="shared" si="11"/>
        <v>125.45074044496447</v>
      </c>
    </row>
    <row r="77" spans="1:13">
      <c r="A77" s="24" t="s">
        <v>266</v>
      </c>
      <c r="B77" s="24">
        <v>111</v>
      </c>
      <c r="C77" s="24">
        <v>4.3845000000000001</v>
      </c>
      <c r="D77" s="24">
        <v>24.193050459999998</v>
      </c>
      <c r="E77" s="24">
        <v>76.599999999999994</v>
      </c>
      <c r="F77" s="28">
        <v>1.5429999999999999</v>
      </c>
      <c r="G77" s="29">
        <f t="shared" si="9"/>
        <v>154.29999999999998</v>
      </c>
      <c r="H77" s="29"/>
      <c r="I77" s="30">
        <f t="shared" si="6"/>
        <v>5.4944586149896617</v>
      </c>
      <c r="J77" s="30">
        <f t="shared" si="7"/>
        <v>132.92771452282659</v>
      </c>
      <c r="K77" s="30">
        <f t="shared" si="8"/>
        <v>420.87552990820808</v>
      </c>
      <c r="L77" s="30">
        <f t="shared" si="10"/>
        <v>2.7276443934426968</v>
      </c>
      <c r="M77" s="31">
        <f t="shared" si="11"/>
        <v>113.74997550987891</v>
      </c>
    </row>
    <row r="78" spans="1:13">
      <c r="A78" s="24" t="s">
        <v>270</v>
      </c>
      <c r="B78" s="24">
        <v>174</v>
      </c>
      <c r="C78" s="24">
        <v>4.6064999999999996</v>
      </c>
      <c r="D78" s="24">
        <v>32.645732590000001</v>
      </c>
      <c r="E78" s="24">
        <v>100.6</v>
      </c>
      <c r="F78" s="28">
        <v>1.581</v>
      </c>
      <c r="G78" s="29">
        <f t="shared" si="9"/>
        <v>158.1</v>
      </c>
      <c r="H78" s="29"/>
      <c r="I78" s="30">
        <f t="shared" si="6"/>
        <v>5.9933764682214337</v>
      </c>
      <c r="J78" s="30">
        <f t="shared" si="7"/>
        <v>195.65816549275556</v>
      </c>
      <c r="K78" s="30">
        <f t="shared" si="8"/>
        <v>602.93367270307624</v>
      </c>
      <c r="L78" s="30">
        <f t="shared" si="10"/>
        <v>3.8136222182357766</v>
      </c>
      <c r="M78" s="31">
        <f t="shared" si="11"/>
        <v>123.83582537461059</v>
      </c>
    </row>
    <row r="79" spans="1:13">
      <c r="A79" s="24" t="s">
        <v>274</v>
      </c>
      <c r="B79" s="24">
        <v>127</v>
      </c>
      <c r="C79" s="24">
        <v>4.218</v>
      </c>
      <c r="D79" s="24">
        <v>22.09774243</v>
      </c>
      <c r="E79" s="24">
        <v>81</v>
      </c>
      <c r="F79" s="28">
        <v>1.6339999999999999</v>
      </c>
      <c r="G79" s="29">
        <f t="shared" si="9"/>
        <v>163.39999999999998</v>
      </c>
      <c r="H79" s="29"/>
      <c r="I79" s="30">
        <f t="shared" si="6"/>
        <v>5.5904009879552286</v>
      </c>
      <c r="J79" s="30">
        <f t="shared" si="7"/>
        <v>123.53524111225218</v>
      </c>
      <c r="K79" s="30">
        <f t="shared" si="8"/>
        <v>452.82248002437353</v>
      </c>
      <c r="L79" s="30">
        <f t="shared" si="10"/>
        <v>2.7712514077379047</v>
      </c>
      <c r="M79" s="31">
        <f t="shared" si="11"/>
        <v>131.48587683302526</v>
      </c>
    </row>
    <row r="80" spans="1:13">
      <c r="A80" s="24" t="s">
        <v>275</v>
      </c>
      <c r="B80" s="24">
        <v>136</v>
      </c>
      <c r="C80" s="24">
        <v>4.218</v>
      </c>
      <c r="D80" s="24">
        <v>28.349336990000001</v>
      </c>
      <c r="E80" s="24">
        <v>85.4</v>
      </c>
      <c r="F80" s="28">
        <v>1.62</v>
      </c>
      <c r="G80" s="29">
        <f t="shared" si="9"/>
        <v>162</v>
      </c>
      <c r="H80" s="29"/>
      <c r="I80" s="30">
        <f t="shared" si="6"/>
        <v>5.6588687872326897</v>
      </c>
      <c r="J80" s="30">
        <f t="shared" si="7"/>
        <v>160.42517823145215</v>
      </c>
      <c r="K80" s="30">
        <f t="shared" si="8"/>
        <v>483.26739442967175</v>
      </c>
      <c r="L80" s="30">
        <f t="shared" si="10"/>
        <v>2.98313206438069</v>
      </c>
      <c r="M80" s="31">
        <f t="shared" si="11"/>
        <v>116.91047912028212</v>
      </c>
    </row>
    <row r="81" spans="1:13">
      <c r="A81" s="24" t="s">
        <v>276</v>
      </c>
      <c r="B81" s="24">
        <v>266</v>
      </c>
      <c r="C81" s="24">
        <v>4.9950000000000001</v>
      </c>
      <c r="D81" s="24">
        <v>32.775292270000001</v>
      </c>
      <c r="E81" s="24">
        <v>101.3</v>
      </c>
      <c r="F81" s="28">
        <v>1.5740000000000001</v>
      </c>
      <c r="G81" s="29">
        <f t="shared" si="9"/>
        <v>157.4</v>
      </c>
      <c r="H81" s="29"/>
      <c r="I81" s="30">
        <f t="shared" si="6"/>
        <v>6.4987865403222704</v>
      </c>
      <c r="J81" s="30">
        <f t="shared" si="7"/>
        <v>212.99962825940457</v>
      </c>
      <c r="K81" s="30">
        <f t="shared" si="8"/>
        <v>658.32707653464593</v>
      </c>
      <c r="L81" s="30">
        <f t="shared" si="10"/>
        <v>4.1825100161032145</v>
      </c>
      <c r="M81" s="31">
        <f t="shared" si="11"/>
        <v>124.09304095470699</v>
      </c>
    </row>
    <row r="82" spans="1:13">
      <c r="A82" s="24" t="s">
        <v>277</v>
      </c>
      <c r="B82" s="24">
        <v>100</v>
      </c>
      <c r="C82" s="24">
        <v>4.3845000000000001</v>
      </c>
      <c r="D82" s="24">
        <v>24.25040405</v>
      </c>
      <c r="E82" s="24">
        <v>85.7</v>
      </c>
      <c r="F82" s="28">
        <v>1.6220000000000001</v>
      </c>
      <c r="G82" s="29">
        <f t="shared" si="9"/>
        <v>162.20000000000002</v>
      </c>
      <c r="H82" s="29"/>
      <c r="I82" s="30">
        <f t="shared" si="6"/>
        <v>5.3900985996654196</v>
      </c>
      <c r="J82" s="30">
        <f t="shared" si="7"/>
        <v>130.71206891122563</v>
      </c>
      <c r="K82" s="30">
        <f t="shared" si="8"/>
        <v>461.93144999132647</v>
      </c>
      <c r="L82" s="30">
        <f t="shared" si="10"/>
        <v>2.8479127619687201</v>
      </c>
      <c r="M82" s="31">
        <f t="shared" si="11"/>
        <v>130.27475372605508</v>
      </c>
    </row>
    <row r="83" spans="1:13">
      <c r="A83" s="24" t="s">
        <v>279</v>
      </c>
      <c r="B83" s="24">
        <v>99</v>
      </c>
      <c r="C83" s="24">
        <v>4.7175000000000002</v>
      </c>
      <c r="D83" s="24">
        <v>22.951039389999998</v>
      </c>
      <c r="E83" s="24">
        <v>78.3</v>
      </c>
      <c r="F83" s="28">
        <v>1.5109999999999999</v>
      </c>
      <c r="G83" s="29">
        <f t="shared" si="9"/>
        <v>151.1</v>
      </c>
      <c r="H83" s="29"/>
      <c r="I83" s="30">
        <f t="shared" si="6"/>
        <v>5.4532516678352128</v>
      </c>
      <c r="J83" s="30">
        <f t="shared" si="7"/>
        <v>125.15779383206916</v>
      </c>
      <c r="K83" s="30">
        <f t="shared" si="8"/>
        <v>426.98960559149714</v>
      </c>
      <c r="L83" s="30">
        <f t="shared" si="10"/>
        <v>2.8258742924652358</v>
      </c>
      <c r="M83" s="31">
        <f t="shared" si="11"/>
        <v>119.17699262362602</v>
      </c>
    </row>
    <row r="84" spans="1:13">
      <c r="A84" s="24" t="s">
        <v>280</v>
      </c>
      <c r="B84" s="24">
        <v>93</v>
      </c>
      <c r="C84" s="24">
        <v>4.5510000000000002</v>
      </c>
      <c r="D84" s="24">
        <v>21.32959623</v>
      </c>
      <c r="E84" s="24">
        <v>69.400000000000006</v>
      </c>
      <c r="F84" s="28">
        <v>1.528</v>
      </c>
      <c r="G84" s="29">
        <f t="shared" si="9"/>
        <v>152.80000000000001</v>
      </c>
      <c r="H84" s="29"/>
      <c r="I84" s="30">
        <f t="shared" si="6"/>
        <v>5.3547993016278159</v>
      </c>
      <c r="J84" s="30">
        <f t="shared" si="7"/>
        <v>114.21570699640729</v>
      </c>
      <c r="K84" s="30">
        <f t="shared" si="8"/>
        <v>371.62307153297047</v>
      </c>
      <c r="L84" s="30">
        <f t="shared" si="10"/>
        <v>2.4320881644827907</v>
      </c>
      <c r="M84" s="31">
        <f t="shared" si="11"/>
        <v>111.5405353746029</v>
      </c>
    </row>
    <row r="85" spans="1:13">
      <c r="A85" s="24" t="s">
        <v>281</v>
      </c>
      <c r="B85" s="24">
        <v>129</v>
      </c>
      <c r="C85" s="24">
        <v>4.7729999999999997</v>
      </c>
      <c r="D85" s="24">
        <v>26.489015380000001</v>
      </c>
      <c r="E85" s="24">
        <v>96.4</v>
      </c>
      <c r="F85" s="28">
        <v>1.768</v>
      </c>
      <c r="G85" s="29">
        <f t="shared" si="9"/>
        <v>176.8</v>
      </c>
      <c r="H85" s="29"/>
      <c r="I85" s="30">
        <f t="shared" si="6"/>
        <v>5.7296402618254865</v>
      </c>
      <c r="J85" s="30">
        <f t="shared" si="7"/>
        <v>151.77252901736256</v>
      </c>
      <c r="K85" s="30">
        <f t="shared" si="8"/>
        <v>552.33732123997697</v>
      </c>
      <c r="L85" s="30">
        <f t="shared" si="10"/>
        <v>3.1240798712668378</v>
      </c>
      <c r="M85" s="31">
        <f t="shared" si="11"/>
        <v>144.24727599908834</v>
      </c>
    </row>
    <row r="86" spans="1:13">
      <c r="A86" s="24" t="s">
        <v>282</v>
      </c>
      <c r="B86" s="24">
        <v>127</v>
      </c>
      <c r="C86" s="24">
        <v>5.3280000000000003</v>
      </c>
      <c r="D86" s="24">
        <v>28.360839609999999</v>
      </c>
      <c r="E86" s="24">
        <v>90.9</v>
      </c>
      <c r="F86" s="28">
        <v>1.58</v>
      </c>
      <c r="G86" s="29">
        <f t="shared" si="9"/>
        <v>158</v>
      </c>
      <c r="H86" s="29"/>
      <c r="I86" s="30">
        <f t="shared" si="6"/>
        <v>5.8240158391367345</v>
      </c>
      <c r="J86" s="30">
        <f t="shared" si="7"/>
        <v>165.1739790998565</v>
      </c>
      <c r="K86" s="30">
        <f t="shared" si="8"/>
        <v>529.40303977752922</v>
      </c>
      <c r="L86" s="30">
        <f t="shared" si="10"/>
        <v>3.3506521504906912</v>
      </c>
      <c r="M86" s="31">
        <f t="shared" si="11"/>
        <v>122.86071474306334</v>
      </c>
    </row>
    <row r="87" spans="1:13">
      <c r="A87" s="24" t="s">
        <v>283</v>
      </c>
      <c r="B87" s="24">
        <v>205</v>
      </c>
      <c r="C87" s="24">
        <v>4.8840000000000003</v>
      </c>
      <c r="D87" s="24">
        <v>26.013742870000002</v>
      </c>
      <c r="E87" s="24">
        <v>97.4</v>
      </c>
      <c r="F87" s="28">
        <v>1.5880000000000001</v>
      </c>
      <c r="G87" s="29">
        <f t="shared" si="9"/>
        <v>158.80000000000001</v>
      </c>
      <c r="H87" s="29"/>
      <c r="I87" s="30">
        <f t="shared" si="6"/>
        <v>6.2158273548269207</v>
      </c>
      <c r="J87" s="30">
        <f t="shared" si="7"/>
        <v>161.69693453277978</v>
      </c>
      <c r="K87" s="30">
        <f t="shared" si="8"/>
        <v>605.42158436014211</v>
      </c>
      <c r="L87" s="30">
        <f t="shared" si="10"/>
        <v>3.8124784909328846</v>
      </c>
      <c r="M87" s="31">
        <f t="shared" si="11"/>
        <v>139.80272729936794</v>
      </c>
    </row>
    <row r="88" spans="1:13">
      <c r="A88" s="24" t="s">
        <v>286</v>
      </c>
      <c r="B88" s="24">
        <v>139</v>
      </c>
      <c r="C88" s="24">
        <v>5.3280000000000003</v>
      </c>
      <c r="D88" s="24">
        <v>28.340150349999998</v>
      </c>
      <c r="E88" s="24">
        <v>100.6</v>
      </c>
      <c r="F88" s="28">
        <v>1.742</v>
      </c>
      <c r="G88" s="29">
        <f t="shared" si="9"/>
        <v>174.2</v>
      </c>
      <c r="H88" s="29"/>
      <c r="I88" s="30">
        <f t="shared" si="6"/>
        <v>5.9143026858088348</v>
      </c>
      <c r="J88" s="30">
        <f t="shared" si="7"/>
        <v>167.61222733123117</v>
      </c>
      <c r="K88" s="30">
        <f t="shared" si="8"/>
        <v>594.97885019236878</v>
      </c>
      <c r="L88" s="30">
        <f t="shared" si="10"/>
        <v>3.4154928254441379</v>
      </c>
      <c r="M88" s="31">
        <f t="shared" si="11"/>
        <v>142.8413532965798</v>
      </c>
    </row>
    <row r="89" spans="1:13">
      <c r="A89" s="24" t="s">
        <v>287</v>
      </c>
      <c r="B89" s="24">
        <v>187</v>
      </c>
      <c r="C89" s="24">
        <v>5.6055000000000001</v>
      </c>
      <c r="D89" s="24">
        <v>31.407035180000001</v>
      </c>
      <c r="E89" s="24">
        <v>102.3</v>
      </c>
      <c r="F89" s="28">
        <v>1.5920000000000001</v>
      </c>
      <c r="G89" s="29">
        <f t="shared" si="9"/>
        <v>159.20000000000002</v>
      </c>
      <c r="H89" s="29"/>
      <c r="I89" s="30">
        <f t="shared" si="6"/>
        <v>6.2617096949061528</v>
      </c>
      <c r="J89" s="30">
        <f t="shared" si="7"/>
        <v>196.66173667486461</v>
      </c>
      <c r="K89" s="30">
        <f t="shared" si="8"/>
        <v>640.57290178889946</v>
      </c>
      <c r="L89" s="30">
        <f t="shared" si="10"/>
        <v>4.0236991318398205</v>
      </c>
      <c r="M89" s="31">
        <f t="shared" si="11"/>
        <v>129.66692288232511</v>
      </c>
    </row>
    <row r="90" spans="1:13">
      <c r="A90" s="24" t="s">
        <v>289</v>
      </c>
      <c r="B90" s="24">
        <v>353</v>
      </c>
      <c r="C90" s="24">
        <v>4.4954999999999998</v>
      </c>
      <c r="D90" s="24">
        <v>26.258413220000001</v>
      </c>
      <c r="E90" s="24">
        <v>89.4</v>
      </c>
      <c r="F90" s="28">
        <v>1.681</v>
      </c>
      <c r="G90" s="29">
        <f t="shared" si="9"/>
        <v>168.1</v>
      </c>
      <c r="H90" s="29"/>
      <c r="I90" s="30">
        <f t="shared" si="6"/>
        <v>6.676397772816042</v>
      </c>
      <c r="J90" s="30">
        <f t="shared" si="7"/>
        <v>175.31161153969131</v>
      </c>
      <c r="K90" s="30">
        <f t="shared" si="8"/>
        <v>596.86996088975422</v>
      </c>
      <c r="L90" s="30">
        <f t="shared" si="10"/>
        <v>3.5506838839366699</v>
      </c>
      <c r="M90" s="31">
        <f t="shared" si="11"/>
        <v>131.20258444755592</v>
      </c>
    </row>
    <row r="91" spans="1:13">
      <c r="A91" s="24" t="s">
        <v>290</v>
      </c>
      <c r="B91" s="24">
        <v>156</v>
      </c>
      <c r="C91" s="24">
        <v>4.7175000000000002</v>
      </c>
      <c r="D91" s="24">
        <v>37.50629902</v>
      </c>
      <c r="E91" s="24">
        <v>92.8</v>
      </c>
      <c r="F91" s="28">
        <v>1.641</v>
      </c>
      <c r="G91" s="29">
        <f t="shared" si="9"/>
        <v>164.1</v>
      </c>
      <c r="H91" s="29"/>
      <c r="I91" s="30">
        <f t="shared" si="6"/>
        <v>5.9079878249501601</v>
      </c>
      <c r="J91" s="30">
        <f t="shared" si="7"/>
        <v>221.58675796910012</v>
      </c>
      <c r="K91" s="30">
        <f t="shared" si="8"/>
        <v>548.26127015537486</v>
      </c>
      <c r="L91" s="30">
        <f t="shared" si="10"/>
        <v>3.3410193184361661</v>
      </c>
      <c r="M91" s="31">
        <f t="shared" si="11"/>
        <v>106.09610953239968</v>
      </c>
    </row>
    <row r="92" spans="1:13">
      <c r="A92" s="24" t="s">
        <v>292</v>
      </c>
      <c r="B92" s="24">
        <v>118</v>
      </c>
      <c r="C92" s="24">
        <v>4.9394999999999998</v>
      </c>
      <c r="D92" s="24">
        <v>27.493001700000001</v>
      </c>
      <c r="E92" s="24">
        <v>97.1</v>
      </c>
      <c r="F92" s="28">
        <v>1.667</v>
      </c>
      <c r="G92" s="29">
        <f t="shared" si="9"/>
        <v>166.70000000000002</v>
      </c>
      <c r="H92" s="29"/>
      <c r="I92" s="30">
        <f t="shared" si="6"/>
        <v>5.674801555408111</v>
      </c>
      <c r="J92" s="30">
        <f t="shared" si="7"/>
        <v>156.01732880999785</v>
      </c>
      <c r="K92" s="30">
        <f t="shared" si="8"/>
        <v>551.02323103012759</v>
      </c>
      <c r="L92" s="30">
        <f t="shared" si="10"/>
        <v>3.3054782905226605</v>
      </c>
      <c r="M92" s="31">
        <f t="shared" si="11"/>
        <v>137.62761710642576</v>
      </c>
    </row>
    <row r="93" spans="1:13">
      <c r="A93" s="24" t="s">
        <v>293</v>
      </c>
      <c r="B93" s="24">
        <v>65</v>
      </c>
      <c r="C93" s="24">
        <v>4.6064999999999996</v>
      </c>
      <c r="D93" s="24">
        <v>21.29831596</v>
      </c>
      <c r="E93" s="24">
        <v>74.2</v>
      </c>
      <c r="F93" s="28">
        <v>1.476</v>
      </c>
      <c r="G93" s="29">
        <f t="shared" si="9"/>
        <v>147.6</v>
      </c>
      <c r="H93" s="29"/>
      <c r="I93" s="30">
        <f t="shared" si="6"/>
        <v>5.0087084389025414</v>
      </c>
      <c r="J93" s="30">
        <f t="shared" si="7"/>
        <v>106.67705488326469</v>
      </c>
      <c r="K93" s="30">
        <f t="shared" si="8"/>
        <v>371.64616616656861</v>
      </c>
      <c r="L93" s="30">
        <f t="shared" si="10"/>
        <v>2.5179279550580529</v>
      </c>
      <c r="M93" s="31">
        <f t="shared" si="11"/>
        <v>117.32311187933874</v>
      </c>
    </row>
    <row r="94" spans="1:13">
      <c r="A94" s="24" t="s">
        <v>295</v>
      </c>
      <c r="B94" s="24">
        <v>229</v>
      </c>
      <c r="C94" s="24">
        <v>5.1059999999999999</v>
      </c>
      <c r="D94" s="24">
        <v>25.372781069999998</v>
      </c>
      <c r="E94" s="24">
        <v>86.8</v>
      </c>
      <c r="F94" s="28">
        <v>1.625</v>
      </c>
      <c r="G94" s="29">
        <f t="shared" si="9"/>
        <v>162.5</v>
      </c>
      <c r="H94" s="29"/>
      <c r="I94" s="30">
        <f t="shared" si="6"/>
        <v>6.3709911418135867</v>
      </c>
      <c r="J94" s="30">
        <f t="shared" si="7"/>
        <v>161.64976344014545</v>
      </c>
      <c r="K94" s="30">
        <f t="shared" si="8"/>
        <v>553.00203110941936</v>
      </c>
      <c r="L94" s="30">
        <f t="shared" si="10"/>
        <v>3.4030894222118113</v>
      </c>
      <c r="M94" s="31">
        <f t="shared" si="11"/>
        <v>128.14481144742643</v>
      </c>
    </row>
    <row r="95" spans="1:13">
      <c r="A95" s="24" t="s">
        <v>296</v>
      </c>
      <c r="B95" s="24">
        <v>89</v>
      </c>
      <c r="C95" s="24">
        <v>8.5470000000000006</v>
      </c>
      <c r="D95" s="24">
        <v>28.2504834</v>
      </c>
      <c r="E95" s="24">
        <v>96.7</v>
      </c>
      <c r="F95" s="28">
        <v>1.6870000000000001</v>
      </c>
      <c r="G95" s="29">
        <f t="shared" si="9"/>
        <v>168.70000000000002</v>
      </c>
      <c r="H95" s="29"/>
      <c r="I95" s="30">
        <f t="shared" si="6"/>
        <v>5.9410695333560755</v>
      </c>
      <c r="J95" s="30">
        <f t="shared" si="7"/>
        <v>167.83808623032155</v>
      </c>
      <c r="K95" s="30">
        <f t="shared" si="8"/>
        <v>574.50142387553251</v>
      </c>
      <c r="L95" s="30">
        <f t="shared" si="10"/>
        <v>3.405461907975889</v>
      </c>
      <c r="M95" s="31">
        <f t="shared" si="11"/>
        <v>135.40460243119279</v>
      </c>
    </row>
    <row r="96" spans="1:13">
      <c r="A96" s="24" t="s">
        <v>298</v>
      </c>
      <c r="B96" s="24">
        <v>151</v>
      </c>
      <c r="C96" s="24">
        <v>14.263500000000001</v>
      </c>
      <c r="D96" s="24">
        <v>30.864098760000001</v>
      </c>
      <c r="E96" s="24">
        <v>111</v>
      </c>
      <c r="F96" s="28">
        <v>1.677</v>
      </c>
      <c r="G96" s="29">
        <f t="shared" si="9"/>
        <v>167.70000000000002</v>
      </c>
      <c r="H96" s="29"/>
      <c r="I96" s="30">
        <f t="shared" si="6"/>
        <v>6.9818364829204507</v>
      </c>
      <c r="J96" s="30">
        <f t="shared" si="7"/>
        <v>215.48809073502784</v>
      </c>
      <c r="K96" s="30">
        <f t="shared" si="8"/>
        <v>774.98384960417002</v>
      </c>
      <c r="L96" s="30">
        <f t="shared" si="10"/>
        <v>4.621251339321228</v>
      </c>
      <c r="M96" s="31">
        <f t="shared" si="11"/>
        <v>146.08998464798776</v>
      </c>
    </row>
    <row r="97" spans="1:13">
      <c r="A97" s="24" t="s">
        <v>301</v>
      </c>
      <c r="B97" s="24">
        <v>466</v>
      </c>
      <c r="C97" s="24">
        <v>4.9950000000000001</v>
      </c>
      <c r="D97" s="24">
        <v>25.4094446</v>
      </c>
      <c r="E97" s="24">
        <v>90.6</v>
      </c>
      <c r="F97" s="28">
        <v>1.734</v>
      </c>
      <c r="G97" s="29">
        <f t="shared" si="9"/>
        <v>173.4</v>
      </c>
      <c r="H97" s="29"/>
      <c r="I97" s="30">
        <f t="shared" si="6"/>
        <v>7.0594758656662178</v>
      </c>
      <c r="J97" s="30">
        <f t="shared" si="7"/>
        <v>179.37736091368279</v>
      </c>
      <c r="K97" s="30">
        <f t="shared" si="8"/>
        <v>639.5885134293593</v>
      </c>
      <c r="L97" s="30">
        <f t="shared" si="10"/>
        <v>3.6885150716802726</v>
      </c>
      <c r="M97" s="31">
        <f t="shared" si="11"/>
        <v>138.03502429355584</v>
      </c>
    </row>
    <row r="98" spans="1:13">
      <c r="A98" s="24" t="s">
        <v>302</v>
      </c>
      <c r="B98" s="24">
        <v>96</v>
      </c>
      <c r="C98" s="24">
        <v>4.9950000000000001</v>
      </c>
      <c r="D98" s="24">
        <v>29.13717041</v>
      </c>
      <c r="E98" s="24">
        <v>104.2</v>
      </c>
      <c r="F98" s="28">
        <v>1.71</v>
      </c>
      <c r="G98" s="29">
        <f t="shared" si="9"/>
        <v>171</v>
      </c>
      <c r="H98" s="29"/>
      <c r="I98" s="30">
        <f t="shared" si="6"/>
        <v>5.4796384230084074</v>
      </c>
      <c r="J98" s="30">
        <f t="shared" si="7"/>
        <v>159.66115851637963</v>
      </c>
      <c r="K98" s="30">
        <f t="shared" si="8"/>
        <v>570.97832367747606</v>
      </c>
      <c r="L98" s="30">
        <f t="shared" si="10"/>
        <v>3.3390545244296845</v>
      </c>
      <c r="M98" s="31">
        <f t="shared" si="11"/>
        <v>143.90223025221206</v>
      </c>
    </row>
    <row r="99" spans="1:13">
      <c r="A99" s="24" t="s">
        <v>304</v>
      </c>
      <c r="B99" s="24">
        <v>102</v>
      </c>
      <c r="C99" s="24">
        <v>5.6609999999999996</v>
      </c>
      <c r="D99" s="24">
        <v>38.131403030000001</v>
      </c>
      <c r="E99" s="24">
        <v>115.5</v>
      </c>
      <c r="F99" s="28">
        <v>1.59</v>
      </c>
      <c r="G99" s="29">
        <f t="shared" si="9"/>
        <v>159</v>
      </c>
      <c r="H99" s="29"/>
      <c r="I99" s="30">
        <f t="shared" si="6"/>
        <v>5.6654261877788485</v>
      </c>
      <c r="J99" s="30">
        <f t="shared" si="7"/>
        <v>216.03064930291174</v>
      </c>
      <c r="K99" s="30">
        <f t="shared" si="8"/>
        <v>654.35672468845701</v>
      </c>
      <c r="L99" s="30">
        <f t="shared" si="10"/>
        <v>4.1154510986695412</v>
      </c>
      <c r="M99" s="31">
        <f t="shared" si="11"/>
        <v>128.55590288468713</v>
      </c>
    </row>
    <row r="100" spans="1:13">
      <c r="A100" s="24" t="s">
        <v>306</v>
      </c>
      <c r="B100" s="24">
        <v>73</v>
      </c>
      <c r="C100" s="24">
        <v>5.0505000000000004</v>
      </c>
      <c r="D100" s="24">
        <v>26.236379280000001</v>
      </c>
      <c r="E100" s="24">
        <v>84.2</v>
      </c>
      <c r="F100" s="28">
        <v>1.5740000000000001</v>
      </c>
      <c r="G100" s="29">
        <f t="shared" si="9"/>
        <v>157.4</v>
      </c>
      <c r="H100" s="29"/>
      <c r="I100" s="30">
        <f t="shared" si="6"/>
        <v>5.2167995088755479</v>
      </c>
      <c r="J100" s="30">
        <f t="shared" si="7"/>
        <v>136.86993054257661</v>
      </c>
      <c r="K100" s="30">
        <f t="shared" si="8"/>
        <v>439.25451864732116</v>
      </c>
      <c r="L100" s="30">
        <f t="shared" si="10"/>
        <v>2.7906894450274531</v>
      </c>
      <c r="M100" s="31">
        <f t="shared" si="11"/>
        <v>119.64058331966244</v>
      </c>
    </row>
    <row r="101" spans="1:13">
      <c r="A101" s="24" t="s">
        <v>308</v>
      </c>
      <c r="B101" s="24">
        <v>158</v>
      </c>
      <c r="C101" s="24">
        <v>5.2169999999999996</v>
      </c>
      <c r="D101" s="24">
        <v>24.50726689</v>
      </c>
      <c r="E101" s="24">
        <v>96.8</v>
      </c>
      <c r="F101" s="28">
        <v>1.7609999999999999</v>
      </c>
      <c r="G101" s="29">
        <f t="shared" si="9"/>
        <v>176.1</v>
      </c>
      <c r="H101" s="29"/>
      <c r="I101" s="30">
        <f t="shared" si="6"/>
        <v>6.021370376507277</v>
      </c>
      <c r="J101" s="30">
        <f t="shared" si="7"/>
        <v>147.56733086060362</v>
      </c>
      <c r="K101" s="30">
        <f t="shared" si="8"/>
        <v>582.86865244590444</v>
      </c>
      <c r="L101" s="30">
        <f t="shared" si="10"/>
        <v>3.3098730973645911</v>
      </c>
      <c r="M101" s="31">
        <f t="shared" si="11"/>
        <v>152.25040212719043</v>
      </c>
    </row>
    <row r="102" spans="1:13">
      <c r="A102" s="24" t="s">
        <v>310</v>
      </c>
      <c r="B102" s="24">
        <v>337</v>
      </c>
      <c r="C102" s="24">
        <v>5.55</v>
      </c>
      <c r="D102" s="24">
        <v>30.405292530000001</v>
      </c>
      <c r="E102" s="24">
        <v>104.2</v>
      </c>
      <c r="F102" s="28">
        <v>1.73</v>
      </c>
      <c r="G102" s="29">
        <f t="shared" si="9"/>
        <v>173</v>
      </c>
      <c r="H102" s="29"/>
      <c r="I102" s="30">
        <f t="shared" si="6"/>
        <v>6.8407336775507597</v>
      </c>
      <c r="J102" s="30">
        <f t="shared" si="7"/>
        <v>207.99450858575355</v>
      </c>
      <c r="K102" s="30">
        <f t="shared" si="8"/>
        <v>712.80444920078912</v>
      </c>
      <c r="L102" s="30">
        <f t="shared" si="10"/>
        <v>4.1202569317964688</v>
      </c>
      <c r="M102" s="31">
        <f t="shared" si="11"/>
        <v>140.68829931465049</v>
      </c>
    </row>
    <row r="103" spans="1:13">
      <c r="A103" s="24" t="s">
        <v>312</v>
      </c>
      <c r="B103" s="24">
        <v>107</v>
      </c>
      <c r="C103" s="24">
        <v>4.8840000000000003</v>
      </c>
      <c r="D103" s="24">
        <v>23.11251635</v>
      </c>
      <c r="E103" s="24">
        <v>82.2</v>
      </c>
      <c r="F103" s="28">
        <v>1.677</v>
      </c>
      <c r="G103" s="29">
        <f t="shared" si="9"/>
        <v>167.70000000000002</v>
      </c>
      <c r="H103" s="29"/>
      <c r="I103" s="30">
        <f t="shared" si="6"/>
        <v>5.5656462101504189</v>
      </c>
      <c r="J103" s="30">
        <f t="shared" si="7"/>
        <v>128.63608903041708</v>
      </c>
      <c r="K103" s="30">
        <f t="shared" si="8"/>
        <v>457.49611847436444</v>
      </c>
      <c r="L103" s="30">
        <f t="shared" si="10"/>
        <v>2.7280627219699727</v>
      </c>
      <c r="M103" s="31">
        <f t="shared" si="11"/>
        <v>131.1918514934473</v>
      </c>
    </row>
    <row r="104" spans="1:13">
      <c r="A104" s="24" t="s">
        <v>315</v>
      </c>
      <c r="B104" s="24">
        <v>134</v>
      </c>
      <c r="C104" s="24">
        <v>4.0514999999999999</v>
      </c>
      <c r="D104" s="24">
        <v>27.249501070000001</v>
      </c>
      <c r="E104" s="24">
        <v>96.6</v>
      </c>
      <c r="F104" s="28">
        <v>1.762</v>
      </c>
      <c r="G104" s="29">
        <f t="shared" si="9"/>
        <v>176.2</v>
      </c>
      <c r="H104" s="29"/>
      <c r="I104" s="30">
        <f t="shared" si="6"/>
        <v>5.6037798023096093</v>
      </c>
      <c r="J104" s="30">
        <f t="shared" si="7"/>
        <v>152.70020371908009</v>
      </c>
      <c r="K104" s="30">
        <f t="shared" si="8"/>
        <v>541.32512890310818</v>
      </c>
      <c r="L104" s="30">
        <f t="shared" si="10"/>
        <v>3.0722198008121917</v>
      </c>
      <c r="M104" s="31">
        <f t="shared" si="11"/>
        <v>141.60362627903908</v>
      </c>
    </row>
    <row r="105" spans="1:13">
      <c r="A105" s="24" t="s">
        <v>316</v>
      </c>
      <c r="B105" s="24">
        <v>73</v>
      </c>
      <c r="C105" s="24">
        <v>4.6619999999999999</v>
      </c>
      <c r="D105" s="24">
        <v>20.173252640000001</v>
      </c>
      <c r="E105" s="24">
        <v>67.7</v>
      </c>
      <c r="F105" s="28">
        <v>1.59</v>
      </c>
      <c r="G105" s="29">
        <f t="shared" si="9"/>
        <v>159</v>
      </c>
      <c r="H105" s="29"/>
      <c r="I105" s="30">
        <f t="shared" si="6"/>
        <v>5.1367568012020115</v>
      </c>
      <c r="J105" s="30">
        <f t="shared" si="7"/>
        <v>103.62509270088644</v>
      </c>
      <c r="K105" s="30">
        <f t="shared" si="8"/>
        <v>347.75843544137621</v>
      </c>
      <c r="L105" s="30">
        <f t="shared" si="10"/>
        <v>2.1871599713294101</v>
      </c>
      <c r="M105" s="31">
        <f t="shared" si="11"/>
        <v>115.19579135284434</v>
      </c>
    </row>
    <row r="106" spans="1:13">
      <c r="A106" s="24" t="s">
        <v>318</v>
      </c>
      <c r="B106" s="24">
        <v>160</v>
      </c>
      <c r="C106" s="24">
        <v>5.3834999999999997</v>
      </c>
      <c r="D106" s="24">
        <v>24.6844535</v>
      </c>
      <c r="E106" s="24">
        <v>99.1</v>
      </c>
      <c r="F106" s="28">
        <v>1.798</v>
      </c>
      <c r="G106" s="29">
        <f t="shared" si="9"/>
        <v>179.8</v>
      </c>
      <c r="H106" s="29"/>
      <c r="I106" s="30">
        <f t="shared" si="6"/>
        <v>6.0653653549475157</v>
      </c>
      <c r="J106" s="30">
        <f t="shared" si="7"/>
        <v>149.72022906471295</v>
      </c>
      <c r="K106" s="30">
        <f t="shared" si="8"/>
        <v>601.07770667529883</v>
      </c>
      <c r="L106" s="30">
        <f t="shared" si="10"/>
        <v>3.3430350760583916</v>
      </c>
      <c r="M106" s="31">
        <f t="shared" si="11"/>
        <v>156.74227782283717</v>
      </c>
    </row>
    <row r="107" spans="1:13">
      <c r="A107" s="24" t="s">
        <v>319</v>
      </c>
      <c r="B107" s="24">
        <v>173</v>
      </c>
      <c r="C107" s="24">
        <v>5.3280000000000003</v>
      </c>
      <c r="D107" s="24">
        <v>21.301589790000001</v>
      </c>
      <c r="E107" s="24">
        <v>80.400000000000006</v>
      </c>
      <c r="F107" s="28">
        <v>1.6950000000000001</v>
      </c>
      <c r="G107" s="29">
        <f t="shared" si="9"/>
        <v>169.5</v>
      </c>
      <c r="H107" s="29"/>
      <c r="I107" s="30">
        <f t="shared" si="6"/>
        <v>6.1331203471759217</v>
      </c>
      <c r="J107" s="30">
        <f t="shared" si="7"/>
        <v>130.64521376824388</v>
      </c>
      <c r="K107" s="30">
        <f t="shared" si="8"/>
        <v>493.10287591294411</v>
      </c>
      <c r="L107" s="30">
        <f t="shared" si="10"/>
        <v>2.9091615098108798</v>
      </c>
      <c r="M107" s="31">
        <f t="shared" si="11"/>
        <v>136.21749472970512</v>
      </c>
    </row>
    <row r="108" spans="1:13">
      <c r="A108" s="24" t="s">
        <v>320</v>
      </c>
      <c r="B108" s="24">
        <v>283</v>
      </c>
      <c r="C108" s="24">
        <v>4.9950000000000001</v>
      </c>
      <c r="D108" s="24">
        <v>30.433880689999999</v>
      </c>
      <c r="E108" s="24">
        <v>109.9</v>
      </c>
      <c r="F108" s="28">
        <v>1.712</v>
      </c>
      <c r="G108" s="29">
        <f t="shared" si="9"/>
        <v>171.2</v>
      </c>
      <c r="H108" s="29"/>
      <c r="I108" s="30">
        <f t="shared" si="6"/>
        <v>6.560737129183809</v>
      </c>
      <c r="J108" s="30">
        <f t="shared" si="7"/>
        <v>199.66869102803315</v>
      </c>
      <c r="K108" s="30">
        <f t="shared" si="8"/>
        <v>721.02501049730063</v>
      </c>
      <c r="L108" s="30">
        <f t="shared" si="10"/>
        <v>4.2115946874842329</v>
      </c>
      <c r="M108" s="31">
        <f t="shared" si="11"/>
        <v>147.5178871332744</v>
      </c>
    </row>
    <row r="109" spans="1:13">
      <c r="A109" s="24" t="s">
        <v>322</v>
      </c>
      <c r="B109" s="24">
        <v>176</v>
      </c>
      <c r="C109" s="24">
        <v>5.1615000000000002</v>
      </c>
      <c r="D109" s="24">
        <v>29.70605407</v>
      </c>
      <c r="E109" s="24">
        <v>89.4</v>
      </c>
      <c r="F109" s="28">
        <v>1.5589999999999999</v>
      </c>
      <c r="G109" s="29">
        <f t="shared" si="9"/>
        <v>155.9</v>
      </c>
      <c r="H109" s="29"/>
      <c r="I109" s="30">
        <f t="shared" si="6"/>
        <v>6.1185640494017139</v>
      </c>
      <c r="J109" s="30">
        <f t="shared" si="7"/>
        <v>181.75839448228547</v>
      </c>
      <c r="K109" s="30">
        <f t="shared" si="8"/>
        <v>546.99962601651328</v>
      </c>
      <c r="L109" s="30">
        <f t="shared" si="10"/>
        <v>3.5086569981816118</v>
      </c>
      <c r="M109" s="31">
        <f t="shared" si="11"/>
        <v>116.3761355264143</v>
      </c>
    </row>
    <row r="110" spans="1:13">
      <c r="A110" s="24" t="s">
        <v>325</v>
      </c>
      <c r="B110" s="24">
        <v>125</v>
      </c>
      <c r="C110" s="24">
        <v>5.2725</v>
      </c>
      <c r="D110" s="24">
        <v>26.586860640000001</v>
      </c>
      <c r="E110" s="24">
        <v>83.4</v>
      </c>
      <c r="F110" s="28">
        <v>1.532</v>
      </c>
      <c r="G110" s="29">
        <f t="shared" si="9"/>
        <v>153.19999999999999</v>
      </c>
      <c r="H110" s="29"/>
      <c r="I110" s="30">
        <f t="shared" si="6"/>
        <v>5.7976711901131486</v>
      </c>
      <c r="J110" s="30">
        <f t="shared" si="7"/>
        <v>154.14187596808122</v>
      </c>
      <c r="K110" s="30">
        <f t="shared" si="8"/>
        <v>483.52577725543665</v>
      </c>
      <c r="L110" s="30">
        <f t="shared" si="10"/>
        <v>3.1561734807796129</v>
      </c>
      <c r="M110" s="31">
        <f t="shared" si="11"/>
        <v>115.88237670993745</v>
      </c>
    </row>
    <row r="111" spans="1:13">
      <c r="A111" s="24" t="s">
        <v>326</v>
      </c>
      <c r="B111" s="24">
        <v>106</v>
      </c>
      <c r="C111" s="24">
        <v>4.5510000000000002</v>
      </c>
      <c r="D111" s="24">
        <v>22.189349109999998</v>
      </c>
      <c r="E111" s="24">
        <v>78.2</v>
      </c>
      <c r="F111" s="28">
        <v>1.56</v>
      </c>
      <c r="G111" s="29">
        <f t="shared" si="9"/>
        <v>156</v>
      </c>
      <c r="H111" s="29"/>
      <c r="I111" s="30">
        <f t="shared" si="6"/>
        <v>5.4856389025866266</v>
      </c>
      <c r="J111" s="30">
        <f t="shared" si="7"/>
        <v>121.72275670089194</v>
      </c>
      <c r="K111" s="30">
        <f t="shared" si="8"/>
        <v>428.97696218227424</v>
      </c>
      <c r="L111" s="30">
        <f t="shared" si="10"/>
        <v>2.7498523216812449</v>
      </c>
      <c r="M111" s="31">
        <f t="shared" si="11"/>
        <v>123.69135398012959</v>
      </c>
    </row>
    <row r="112" spans="1:13">
      <c r="A112" s="24" t="s">
        <v>328</v>
      </c>
      <c r="B112" s="24">
        <v>195</v>
      </c>
      <c r="C112" s="24">
        <v>4.6064999999999996</v>
      </c>
      <c r="D112" s="24">
        <v>30.149549610000001</v>
      </c>
      <c r="E112" s="24">
        <v>93.5</v>
      </c>
      <c r="F112" s="28">
        <v>1.5149999999999999</v>
      </c>
      <c r="G112" s="29">
        <f t="shared" si="9"/>
        <v>151.5</v>
      </c>
      <c r="H112" s="29"/>
      <c r="I112" s="30">
        <f t="shared" si="6"/>
        <v>6.1073207275706514</v>
      </c>
      <c r="J112" s="30">
        <f t="shared" si="7"/>
        <v>184.13296926007266</v>
      </c>
      <c r="K112" s="30">
        <f t="shared" si="8"/>
        <v>571.0344880278559</v>
      </c>
      <c r="L112" s="30">
        <f t="shared" si="10"/>
        <v>3.7692045414379929</v>
      </c>
      <c r="M112" s="31">
        <f t="shared" si="11"/>
        <v>118.80390288234628</v>
      </c>
    </row>
    <row r="113" spans="1:13">
      <c r="A113" s="24" t="s">
        <v>329</v>
      </c>
      <c r="B113" s="24">
        <v>246</v>
      </c>
      <c r="C113" s="24">
        <v>4.5510000000000002</v>
      </c>
      <c r="D113" s="24">
        <v>22.986385429999999</v>
      </c>
      <c r="E113" s="24">
        <v>84.4</v>
      </c>
      <c r="F113" s="28">
        <v>1.6659999999999999</v>
      </c>
      <c r="G113" s="29">
        <f t="shared" si="9"/>
        <v>166.6</v>
      </c>
      <c r="H113" s="29"/>
      <c r="I113" s="30">
        <f t="shared" si="6"/>
        <v>6.3275313444069221</v>
      </c>
      <c r="J113" s="30">
        <f t="shared" si="7"/>
        <v>145.44707430294358</v>
      </c>
      <c r="K113" s="30">
        <f t="shared" si="8"/>
        <v>534.04364546794432</v>
      </c>
      <c r="L113" s="30">
        <f t="shared" si="10"/>
        <v>3.2055440904438437</v>
      </c>
      <c r="M113" s="31">
        <f t="shared" si="11"/>
        <v>134.75125607169659</v>
      </c>
    </row>
    <row r="114" spans="1:13">
      <c r="A114" s="24" t="s">
        <v>330</v>
      </c>
      <c r="B114" s="24">
        <v>93</v>
      </c>
      <c r="C114" s="24">
        <v>5.4945000000000004</v>
      </c>
      <c r="D114" s="24">
        <v>36.168267090000001</v>
      </c>
      <c r="E114" s="24">
        <v>130.4</v>
      </c>
      <c r="F114" s="28">
        <v>1.766</v>
      </c>
      <c r="G114" s="29">
        <f t="shared" si="9"/>
        <v>176.6</v>
      </c>
      <c r="H114" s="29"/>
      <c r="I114" s="30">
        <f t="shared" si="6"/>
        <v>5.5431999044981524</v>
      </c>
      <c r="J114" s="30">
        <f t="shared" si="7"/>
        <v>200.48793467915166</v>
      </c>
      <c r="K114" s="30">
        <f t="shared" si="8"/>
        <v>722.83326754655911</v>
      </c>
      <c r="L114" s="30">
        <f t="shared" si="10"/>
        <v>4.0930536101164163</v>
      </c>
      <c r="M114" s="31">
        <f t="shared" si="11"/>
        <v>158.44838133494241</v>
      </c>
    </row>
    <row r="115" spans="1:13">
      <c r="A115" s="24" t="s">
        <v>332</v>
      </c>
      <c r="B115" s="24">
        <v>73</v>
      </c>
      <c r="C115" s="24">
        <v>4.8285</v>
      </c>
      <c r="D115" s="24">
        <v>28.472492370000001</v>
      </c>
      <c r="E115" s="24">
        <v>95</v>
      </c>
      <c r="F115" s="28">
        <v>1.768</v>
      </c>
      <c r="G115" s="29">
        <f t="shared" si="9"/>
        <v>176.8</v>
      </c>
      <c r="H115" s="29"/>
      <c r="I115" s="30">
        <f t="shared" si="6"/>
        <v>5.171848121013281</v>
      </c>
      <c r="J115" s="30">
        <f t="shared" si="7"/>
        <v>147.25540616434949</v>
      </c>
      <c r="K115" s="30">
        <f t="shared" si="8"/>
        <v>491.32557149626172</v>
      </c>
      <c r="L115" s="30">
        <f t="shared" si="10"/>
        <v>2.7789907890060048</v>
      </c>
      <c r="M115" s="31">
        <f t="shared" si="11"/>
        <v>135.47143946454713</v>
      </c>
    </row>
    <row r="116" spans="1:13">
      <c r="A116" s="24" t="s">
        <v>333</v>
      </c>
      <c r="B116" s="24">
        <v>167</v>
      </c>
      <c r="C116" s="24">
        <v>4.8285</v>
      </c>
      <c r="D116" s="24">
        <v>27.86351166</v>
      </c>
      <c r="E116" s="24">
        <v>92.9</v>
      </c>
      <c r="F116" s="28">
        <v>1.728</v>
      </c>
      <c r="G116" s="29">
        <f t="shared" si="9"/>
        <v>172.8</v>
      </c>
      <c r="H116" s="29"/>
      <c r="I116" s="30">
        <f t="shared" si="6"/>
        <v>5.9993824922816454</v>
      </c>
      <c r="J116" s="30">
        <f t="shared" si="7"/>
        <v>167.16386402648948</v>
      </c>
      <c r="K116" s="30">
        <f t="shared" si="8"/>
        <v>557.3426335329649</v>
      </c>
      <c r="L116" s="30">
        <f t="shared" si="10"/>
        <v>3.2253624625750281</v>
      </c>
      <c r="M116" s="31">
        <f t="shared" si="11"/>
        <v>132.87104471946202</v>
      </c>
    </row>
    <row r="117" spans="1:13">
      <c r="A117" s="24" t="s">
        <v>334</v>
      </c>
      <c r="B117" s="24">
        <v>124</v>
      </c>
      <c r="C117" s="24">
        <v>4.6619999999999999</v>
      </c>
      <c r="D117" s="24">
        <v>28.08602849</v>
      </c>
      <c r="E117" s="24">
        <v>90.8</v>
      </c>
      <c r="F117" s="28">
        <v>1.621</v>
      </c>
      <c r="G117" s="29">
        <f t="shared" si="9"/>
        <v>162.1</v>
      </c>
      <c r="H117" s="29"/>
      <c r="I117" s="30">
        <f t="shared" si="6"/>
        <v>5.6665789256586567</v>
      </c>
      <c r="J117" s="30">
        <f t="shared" si="7"/>
        <v>159.15169714688264</v>
      </c>
      <c r="K117" s="30">
        <f t="shared" si="8"/>
        <v>514.52536644980603</v>
      </c>
      <c r="L117" s="30">
        <f t="shared" si="10"/>
        <v>3.1741231736570392</v>
      </c>
      <c r="M117" s="31">
        <f t="shared" si="11"/>
        <v>125.11723394782665</v>
      </c>
    </row>
    <row r="118" spans="1:13">
      <c r="A118" s="24" t="s">
        <v>335</v>
      </c>
      <c r="B118" s="24">
        <v>142</v>
      </c>
      <c r="C118" s="24">
        <v>5.1615000000000002</v>
      </c>
      <c r="D118" s="24">
        <v>28.13243151</v>
      </c>
      <c r="E118" s="24">
        <v>95.7</v>
      </c>
      <c r="F118" s="28">
        <v>1.534</v>
      </c>
      <c r="G118" s="29">
        <f t="shared" si="9"/>
        <v>153.4</v>
      </c>
      <c r="H118" s="29"/>
      <c r="I118" s="30">
        <f t="shared" si="6"/>
        <v>5.9039071119648234</v>
      </c>
      <c r="J118" s="30">
        <f t="shared" si="7"/>
        <v>166.09126246875229</v>
      </c>
      <c r="K118" s="30">
        <f t="shared" si="8"/>
        <v>565.00391061503365</v>
      </c>
      <c r="L118" s="30">
        <f t="shared" si="10"/>
        <v>3.6832067184813142</v>
      </c>
      <c r="M118" s="31">
        <f t="shared" si="11"/>
        <v>128.14050683601909</v>
      </c>
    </row>
    <row r="119" spans="1:13">
      <c r="A119" s="24" t="s">
        <v>336</v>
      </c>
      <c r="B119" s="24">
        <v>74</v>
      </c>
      <c r="C119" s="24">
        <v>5.3834999999999997</v>
      </c>
      <c r="D119" s="24">
        <v>32.479727109999999</v>
      </c>
      <c r="E119" s="24">
        <v>105.2</v>
      </c>
      <c r="F119" s="28">
        <v>1.6120000000000001</v>
      </c>
      <c r="G119" s="29">
        <f t="shared" si="9"/>
        <v>161.20000000000002</v>
      </c>
      <c r="H119" s="29"/>
      <c r="I119" s="30">
        <f t="shared" si="6"/>
        <v>5.2942566329178593</v>
      </c>
      <c r="J119" s="30">
        <f t="shared" si="7"/>
        <v>171.95601068747951</v>
      </c>
      <c r="K119" s="30">
        <f t="shared" si="8"/>
        <v>556.95579778295883</v>
      </c>
      <c r="L119" s="30">
        <f t="shared" si="10"/>
        <v>3.4550607802913076</v>
      </c>
      <c r="M119" s="31">
        <f t="shared" si="11"/>
        <v>131.20690084423435</v>
      </c>
    </row>
    <row r="120" spans="1:13">
      <c r="A120" s="24" t="s">
        <v>337</v>
      </c>
      <c r="B120" s="24">
        <v>61</v>
      </c>
      <c r="C120" s="24">
        <v>4.6064999999999996</v>
      </c>
      <c r="D120" s="24">
        <v>29.606786700000001</v>
      </c>
      <c r="E120" s="24">
        <v>94.7</v>
      </c>
      <c r="F120" s="28">
        <v>1.6519999999999999</v>
      </c>
      <c r="G120" s="29">
        <f t="shared" si="9"/>
        <v>165.2</v>
      </c>
      <c r="H120" s="29"/>
      <c r="I120" s="30">
        <f t="shared" si="6"/>
        <v>4.9451950331802159</v>
      </c>
      <c r="J120" s="30">
        <f t="shared" si="7"/>
        <v>146.41133453726607</v>
      </c>
      <c r="K120" s="30">
        <f t="shared" si="8"/>
        <v>468.30996964216644</v>
      </c>
      <c r="L120" s="30">
        <f t="shared" si="10"/>
        <v>2.8348061116353902</v>
      </c>
      <c r="M120" s="31">
        <f t="shared" si="11"/>
        <v>127.18253700258596</v>
      </c>
    </row>
    <row r="121" spans="1:13">
      <c r="A121" s="24" t="s">
        <v>338</v>
      </c>
      <c r="B121" s="24">
        <v>128</v>
      </c>
      <c r="C121" s="24">
        <v>4.4400000000000004</v>
      </c>
      <c r="D121" s="24">
        <v>27.155809959999999</v>
      </c>
      <c r="E121" s="24">
        <v>89.7</v>
      </c>
      <c r="F121" s="28">
        <v>1.5109999999999999</v>
      </c>
      <c r="G121" s="29">
        <f t="shared" si="9"/>
        <v>151.1</v>
      </c>
      <c r="H121" s="29"/>
      <c r="I121" s="30">
        <f t="shared" si="6"/>
        <v>5.6495374598038053</v>
      </c>
      <c r="J121" s="30">
        <f t="shared" si="7"/>
        <v>153.41776562033328</v>
      </c>
      <c r="K121" s="30">
        <f t="shared" si="8"/>
        <v>506.76351014440132</v>
      </c>
      <c r="L121" s="30">
        <f t="shared" si="10"/>
        <v>3.3538286574745291</v>
      </c>
      <c r="M121" s="31">
        <f t="shared" si="11"/>
        <v>122.0439254759614</v>
      </c>
    </row>
    <row r="122" spans="1:13">
      <c r="A122" s="24" t="s">
        <v>339</v>
      </c>
      <c r="B122" s="24">
        <v>99</v>
      </c>
      <c r="C122" s="24">
        <v>5.1059999999999999</v>
      </c>
      <c r="D122" s="24">
        <v>31.65874221</v>
      </c>
      <c r="E122" s="24">
        <v>103.2</v>
      </c>
      <c r="F122" s="28">
        <v>1.6519999999999999</v>
      </c>
      <c r="G122" s="29">
        <f t="shared" si="9"/>
        <v>165.2</v>
      </c>
      <c r="H122" s="29"/>
      <c r="I122" s="30">
        <f t="shared" si="6"/>
        <v>5.5323889883939366</v>
      </c>
      <c r="J122" s="30">
        <f t="shared" si="7"/>
        <v>175.14847678900631</v>
      </c>
      <c r="K122" s="30">
        <f t="shared" si="8"/>
        <v>570.94254360225432</v>
      </c>
      <c r="L122" s="30">
        <f t="shared" si="10"/>
        <v>3.4560686658732105</v>
      </c>
      <c r="M122" s="31">
        <f t="shared" si="11"/>
        <v>132.5426393200884</v>
      </c>
    </row>
    <row r="123" spans="1:13">
      <c r="A123" s="24" t="s">
        <v>340</v>
      </c>
      <c r="B123" s="24">
        <v>77</v>
      </c>
      <c r="C123" s="24">
        <v>4.8285</v>
      </c>
      <c r="D123" s="24">
        <v>27.412446460000002</v>
      </c>
      <c r="E123" s="24">
        <v>89.2</v>
      </c>
      <c r="F123" s="28">
        <v>1.575</v>
      </c>
      <c r="G123" s="29">
        <f t="shared" si="9"/>
        <v>157.5</v>
      </c>
      <c r="H123" s="29"/>
      <c r="I123" s="30">
        <f t="shared" si="6"/>
        <v>5.2251941017185741</v>
      </c>
      <c r="J123" s="30">
        <f t="shared" si="7"/>
        <v>143.23535355646823</v>
      </c>
      <c r="K123" s="30">
        <f t="shared" si="8"/>
        <v>466.08731387329681</v>
      </c>
      <c r="L123" s="30">
        <f t="shared" si="10"/>
        <v>2.9592845325288688</v>
      </c>
      <c r="M123" s="31">
        <f t="shared" si="11"/>
        <v>123.13266216115019</v>
      </c>
    </row>
    <row r="124" spans="1:13">
      <c r="A124" s="24" t="s">
        <v>341</v>
      </c>
      <c r="B124" s="24">
        <v>28</v>
      </c>
      <c r="C124" s="24">
        <v>4.6064999999999996</v>
      </c>
      <c r="D124" s="24">
        <v>20.874096260000002</v>
      </c>
      <c r="E124" s="24">
        <v>72</v>
      </c>
      <c r="F124" s="28">
        <v>1.7509999999999999</v>
      </c>
      <c r="G124" s="29">
        <f t="shared" si="9"/>
        <v>175.1</v>
      </c>
      <c r="H124" s="29"/>
      <c r="I124" s="30">
        <f t="shared" si="6"/>
        <v>4.1665256791821079</v>
      </c>
      <c r="J124" s="30">
        <f t="shared" si="7"/>
        <v>86.972458097009209</v>
      </c>
      <c r="K124" s="30">
        <f t="shared" si="8"/>
        <v>299.98984890111177</v>
      </c>
      <c r="L124" s="30">
        <f t="shared" si="10"/>
        <v>1.7132487087442134</v>
      </c>
      <c r="M124" s="31">
        <f t="shared" si="11"/>
        <v>125.67159146871177</v>
      </c>
    </row>
    <row r="125" spans="1:13">
      <c r="A125" s="24" t="s">
        <v>342</v>
      </c>
      <c r="B125" s="24">
        <v>141</v>
      </c>
      <c r="C125" s="24">
        <v>4.7175000000000002</v>
      </c>
      <c r="D125" s="24">
        <v>24.724014100000002</v>
      </c>
      <c r="E125" s="24">
        <v>84.8</v>
      </c>
      <c r="F125" s="28">
        <v>1.5629999999999999</v>
      </c>
      <c r="G125" s="29">
        <f t="shared" si="9"/>
        <v>156.29999999999998</v>
      </c>
      <c r="H125" s="29"/>
      <c r="I125" s="30">
        <f t="shared" si="6"/>
        <v>5.8068917080787914</v>
      </c>
      <c r="J125" s="30">
        <f t="shared" si="7"/>
        <v>143.56967246771313</v>
      </c>
      <c r="K125" s="30">
        <f t="shared" si="8"/>
        <v>492.42441684508151</v>
      </c>
      <c r="L125" s="30">
        <f t="shared" si="10"/>
        <v>3.1505081052148531</v>
      </c>
      <c r="M125" s="31">
        <f t="shared" si="11"/>
        <v>124.91924561473753</v>
      </c>
    </row>
    <row r="126" spans="1:13">
      <c r="A126" s="24" t="s">
        <v>343</v>
      </c>
      <c r="B126" s="24">
        <v>119</v>
      </c>
      <c r="C126" s="24">
        <v>4.6064999999999996</v>
      </c>
      <c r="D126" s="24">
        <v>27.638017349999998</v>
      </c>
      <c r="E126" s="24">
        <v>93.6</v>
      </c>
      <c r="F126" s="28">
        <v>1.5960000000000001</v>
      </c>
      <c r="G126" s="29">
        <f t="shared" si="9"/>
        <v>159.60000000000002</v>
      </c>
      <c r="H126" s="29"/>
      <c r="I126" s="30">
        <f t="shared" si="6"/>
        <v>5.6134446621184342</v>
      </c>
      <c r="J126" s="30">
        <f t="shared" si="7"/>
        <v>155.14448096489417</v>
      </c>
      <c r="K126" s="30">
        <f t="shared" si="8"/>
        <v>525.41842037428546</v>
      </c>
      <c r="L126" s="30">
        <f t="shared" si="10"/>
        <v>3.292095365753668</v>
      </c>
      <c r="M126" s="31">
        <f t="shared" si="11"/>
        <v>129.3563349333181</v>
      </c>
    </row>
    <row r="127" spans="1:13">
      <c r="A127" s="24" t="s">
        <v>347</v>
      </c>
      <c r="B127" s="24">
        <v>96</v>
      </c>
      <c r="C127" s="24">
        <v>4.4400000000000004</v>
      </c>
      <c r="D127" s="24">
        <v>26.807938270000001</v>
      </c>
      <c r="E127" s="24">
        <v>96.3</v>
      </c>
      <c r="F127" s="28">
        <v>1.6020000000000001</v>
      </c>
      <c r="G127" s="29">
        <f t="shared" si="9"/>
        <v>160.20000000000002</v>
      </c>
      <c r="H127" s="29"/>
      <c r="I127" s="30">
        <f t="shared" si="6"/>
        <v>5.3618553873520245</v>
      </c>
      <c r="J127" s="30">
        <f t="shared" si="7"/>
        <v>143.74028823680001</v>
      </c>
      <c r="K127" s="30">
        <f t="shared" si="8"/>
        <v>516.34667380199994</v>
      </c>
      <c r="L127" s="30">
        <f t="shared" si="10"/>
        <v>3.2231377890262167</v>
      </c>
      <c r="M127" s="31">
        <f t="shared" si="11"/>
        <v>136.07612488586457</v>
      </c>
    </row>
    <row r="128" spans="1:13">
      <c r="A128" s="24" t="s">
        <v>349</v>
      </c>
      <c r="B128" s="24">
        <v>95</v>
      </c>
      <c r="C128" s="24">
        <v>5.0505000000000004</v>
      </c>
      <c r="D128" s="24">
        <v>32.098143069999999</v>
      </c>
      <c r="E128" s="24">
        <v>104.5</v>
      </c>
      <c r="F128" s="28">
        <v>1.7330000000000001</v>
      </c>
      <c r="G128" s="29">
        <f t="shared" si="9"/>
        <v>173.3</v>
      </c>
      <c r="H128" s="29"/>
      <c r="I128" s="30">
        <f t="shared" si="6"/>
        <v>5.4802169593276977</v>
      </c>
      <c r="J128" s="30">
        <f t="shared" si="7"/>
        <v>175.90478801514081</v>
      </c>
      <c r="K128" s="30">
        <f t="shared" si="8"/>
        <v>572.68267224974443</v>
      </c>
      <c r="L128" s="30">
        <f t="shared" si="10"/>
        <v>3.3045739887463612</v>
      </c>
      <c r="M128" s="31">
        <f t="shared" si="11"/>
        <v>136.20580986196464</v>
      </c>
    </row>
    <row r="129" spans="1:13">
      <c r="A129" s="24" t="s">
        <v>351</v>
      </c>
      <c r="B129" s="24">
        <v>127</v>
      </c>
      <c r="C129" s="24">
        <v>4.218</v>
      </c>
      <c r="D129" s="24">
        <v>26.051807449999998</v>
      </c>
      <c r="E129" s="24">
        <v>90.4</v>
      </c>
      <c r="F129" s="28">
        <v>1.708</v>
      </c>
      <c r="G129" s="29">
        <f t="shared" si="9"/>
        <v>170.79999999999998</v>
      </c>
      <c r="H129" s="29"/>
      <c r="I129" s="30">
        <f t="shared" si="6"/>
        <v>5.5904009879552286</v>
      </c>
      <c r="J129" s="30">
        <f t="shared" si="7"/>
        <v>145.64005010649939</v>
      </c>
      <c r="K129" s="30">
        <f t="shared" si="8"/>
        <v>505.3722493111527</v>
      </c>
      <c r="L129" s="30">
        <f t="shared" si="10"/>
        <v>2.9588539186835643</v>
      </c>
      <c r="M129" s="31">
        <f t="shared" si="11"/>
        <v>134.43750913292584</v>
      </c>
    </row>
    <row r="130" spans="1:13">
      <c r="A130" s="24" t="s">
        <v>356</v>
      </c>
      <c r="B130" s="24">
        <v>203</v>
      </c>
      <c r="C130" s="24">
        <v>4.9950000000000001</v>
      </c>
      <c r="D130" s="24">
        <v>37.554537330000002</v>
      </c>
      <c r="E130" s="24">
        <v>104.8</v>
      </c>
      <c r="F130" s="28">
        <v>1.6439999999999999</v>
      </c>
      <c r="G130" s="29">
        <f t="shared" si="9"/>
        <v>164.39999999999998</v>
      </c>
      <c r="H130" s="29"/>
      <c r="I130" s="30">
        <f t="shared" ref="I130:I193" si="12">LN(B130*(C130/2))</f>
        <v>6.2284962105823585</v>
      </c>
      <c r="J130" s="30">
        <f t="shared" ref="J130:J193" si="13">I130*D130</f>
        <v>233.90829345007873</v>
      </c>
      <c r="K130" s="30">
        <f t="shared" ref="K130:K193" si="14">I130*E130</f>
        <v>652.74640286903116</v>
      </c>
      <c r="L130" s="30">
        <f t="shared" si="10"/>
        <v>3.970476903096297</v>
      </c>
      <c r="M130" s="31">
        <f t="shared" si="11"/>
        <v>119.82218789713711</v>
      </c>
    </row>
    <row r="131" spans="1:13">
      <c r="A131" s="24" t="s">
        <v>357</v>
      </c>
      <c r="B131" s="24">
        <v>86</v>
      </c>
      <c r="C131" s="24">
        <v>4.5510000000000002</v>
      </c>
      <c r="D131" s="24">
        <v>21.93748875</v>
      </c>
      <c r="E131" s="24">
        <v>73.599999999999994</v>
      </c>
      <c r="F131" s="28">
        <v>1.6259999999999999</v>
      </c>
      <c r="G131" s="29">
        <f t="shared" ref="G131:G194" si="15">F131*100</f>
        <v>162.6</v>
      </c>
      <c r="H131" s="29"/>
      <c r="I131" s="30">
        <f t="shared" si="12"/>
        <v>5.276547104728067</v>
      </c>
      <c r="J131" s="30">
        <f t="shared" si="13"/>
        <v>115.75419274881705</v>
      </c>
      <c r="K131" s="30">
        <f t="shared" si="14"/>
        <v>388.35386690798572</v>
      </c>
      <c r="L131" s="30">
        <f t="shared" ref="L131:L194" si="16">(I131*E131)/G131</f>
        <v>2.3884001654857672</v>
      </c>
      <c r="M131" s="31">
        <f t="shared" ref="M131:M194" si="17">E131/(D131^(2/3)) * (G131^(1/2))</f>
        <v>119.76046609605092</v>
      </c>
    </row>
    <row r="132" spans="1:13">
      <c r="A132" s="24" t="s">
        <v>359</v>
      </c>
      <c r="B132" s="24">
        <v>266</v>
      </c>
      <c r="C132" s="24">
        <v>6.1050000000000004</v>
      </c>
      <c r="D132" s="24">
        <v>21.48899024</v>
      </c>
      <c r="E132" s="24">
        <v>83.2</v>
      </c>
      <c r="F132" s="28">
        <v>1.5940000000000001</v>
      </c>
      <c r="G132" s="29">
        <f t="shared" si="15"/>
        <v>159.4</v>
      </c>
      <c r="H132" s="29"/>
      <c r="I132" s="30">
        <f t="shared" si="12"/>
        <v>6.699457235784422</v>
      </c>
      <c r="J132" s="30">
        <f t="shared" si="13"/>
        <v>143.96457115306882</v>
      </c>
      <c r="K132" s="30">
        <f t="shared" si="14"/>
        <v>557.39484201726395</v>
      </c>
      <c r="L132" s="30">
        <f t="shared" si="16"/>
        <v>3.4968308784019069</v>
      </c>
      <c r="M132" s="31">
        <f t="shared" si="17"/>
        <v>135.90125868061875</v>
      </c>
    </row>
    <row r="133" spans="1:13">
      <c r="A133" s="24" t="s">
        <v>360</v>
      </c>
      <c r="B133" s="24">
        <v>51</v>
      </c>
      <c r="C133" s="24">
        <v>4.7729999999999997</v>
      </c>
      <c r="D133" s="24">
        <v>37.98718186</v>
      </c>
      <c r="E133" s="24">
        <v>119</v>
      </c>
      <c r="F133" s="28">
        <v>1.633</v>
      </c>
      <c r="G133" s="29">
        <f t="shared" si="15"/>
        <v>163.30000000000001</v>
      </c>
      <c r="H133" s="29"/>
      <c r="I133" s="30">
        <f t="shared" si="12"/>
        <v>4.8016534901881398</v>
      </c>
      <c r="J133" s="30">
        <f t="shared" si="13"/>
        <v>182.40128436048059</v>
      </c>
      <c r="K133" s="30">
        <f t="shared" si="14"/>
        <v>571.39676533238867</v>
      </c>
      <c r="L133" s="30">
        <f t="shared" si="16"/>
        <v>3.4990616370630043</v>
      </c>
      <c r="M133" s="31">
        <f t="shared" si="17"/>
        <v>134.57012933723979</v>
      </c>
    </row>
    <row r="134" spans="1:13">
      <c r="A134" s="24" t="s">
        <v>362</v>
      </c>
      <c r="B134" s="24">
        <v>249</v>
      </c>
      <c r="C134" s="24">
        <v>4.6619999999999999</v>
      </c>
      <c r="D134" s="24">
        <v>32.408291499999997</v>
      </c>
      <c r="E134" s="24">
        <v>104.5</v>
      </c>
      <c r="F134" s="28">
        <v>1.694</v>
      </c>
      <c r="G134" s="29">
        <f t="shared" si="15"/>
        <v>169.4</v>
      </c>
      <c r="H134" s="29"/>
      <c r="I134" s="30">
        <f t="shared" si="12"/>
        <v>6.3637502565183279</v>
      </c>
      <c r="J134" s="30">
        <f t="shared" si="13"/>
        <v>206.23827334644574</v>
      </c>
      <c r="K134" s="30">
        <f t="shared" si="14"/>
        <v>665.01190180616527</v>
      </c>
      <c r="L134" s="30">
        <f t="shared" si="16"/>
        <v>3.9256900933067604</v>
      </c>
      <c r="M134" s="31">
        <f t="shared" si="17"/>
        <v>133.80394017159981</v>
      </c>
    </row>
    <row r="135" spans="1:13">
      <c r="A135" s="24" t="s">
        <v>363</v>
      </c>
      <c r="B135" s="24">
        <v>96</v>
      </c>
      <c r="C135" s="24">
        <v>4.2735000000000003</v>
      </c>
      <c r="D135" s="24">
        <v>24.539644970000001</v>
      </c>
      <c r="E135" s="24">
        <v>78.400000000000006</v>
      </c>
      <c r="F135" s="28">
        <v>1.625</v>
      </c>
      <c r="G135" s="29">
        <f t="shared" si="15"/>
        <v>162.5</v>
      </c>
      <c r="H135" s="29"/>
      <c r="I135" s="30">
        <f t="shared" si="12"/>
        <v>5.3236341745318265</v>
      </c>
      <c r="J135" s="30">
        <f t="shared" si="13"/>
        <v>130.64009259317004</v>
      </c>
      <c r="K135" s="30">
        <f t="shared" si="14"/>
        <v>417.37291928329523</v>
      </c>
      <c r="L135" s="30">
        <f t="shared" si="16"/>
        <v>2.5684487340510476</v>
      </c>
      <c r="M135" s="31">
        <f t="shared" si="17"/>
        <v>118.34880992919106</v>
      </c>
    </row>
    <row r="136" spans="1:13">
      <c r="A136" s="24" t="s">
        <v>365</v>
      </c>
      <c r="B136" s="24">
        <v>76</v>
      </c>
      <c r="C136" s="24">
        <v>5.0505000000000004</v>
      </c>
      <c r="D136" s="24">
        <v>30.978346519999999</v>
      </c>
      <c r="E136" s="24">
        <v>95.4</v>
      </c>
      <c r="F136" s="28">
        <v>1.607</v>
      </c>
      <c r="G136" s="29">
        <f t="shared" si="15"/>
        <v>160.69999999999999</v>
      </c>
      <c r="H136" s="29"/>
      <c r="I136" s="30">
        <f t="shared" si="12"/>
        <v>5.257073408013488</v>
      </c>
      <c r="J136" s="30">
        <f t="shared" si="13"/>
        <v>162.85544171451917</v>
      </c>
      <c r="K136" s="30">
        <f t="shared" si="14"/>
        <v>501.52480312448677</v>
      </c>
      <c r="L136" s="30">
        <f t="shared" si="16"/>
        <v>3.1208761862133589</v>
      </c>
      <c r="M136" s="31">
        <f t="shared" si="17"/>
        <v>122.60762807580997</v>
      </c>
    </row>
    <row r="137" spans="1:13">
      <c r="A137" s="24" t="s">
        <v>366</v>
      </c>
      <c r="B137" s="24">
        <v>148</v>
      </c>
      <c r="C137" s="24">
        <v>4.5510000000000002</v>
      </c>
      <c r="D137" s="24">
        <v>27.56118008</v>
      </c>
      <c r="E137" s="24">
        <v>90.8</v>
      </c>
      <c r="F137" s="28">
        <v>1.643</v>
      </c>
      <c r="G137" s="29">
        <f t="shared" si="15"/>
        <v>164.3</v>
      </c>
      <c r="H137" s="29"/>
      <c r="I137" s="30">
        <f t="shared" si="12"/>
        <v>5.8194120822386743</v>
      </c>
      <c r="J137" s="30">
        <f t="shared" si="13"/>
        <v>160.38986435830788</v>
      </c>
      <c r="K137" s="30">
        <f t="shared" si="14"/>
        <v>528.40261706727165</v>
      </c>
      <c r="L137" s="30">
        <f t="shared" si="16"/>
        <v>3.2160840965749946</v>
      </c>
      <c r="M137" s="31">
        <f t="shared" si="17"/>
        <v>127.55752707557502</v>
      </c>
    </row>
    <row r="138" spans="1:13">
      <c r="A138" s="24" t="s">
        <v>367</v>
      </c>
      <c r="B138" s="24">
        <v>57</v>
      </c>
      <c r="C138" s="24">
        <v>4.1070000000000002</v>
      </c>
      <c r="D138" s="24">
        <v>28.519238309999999</v>
      </c>
      <c r="E138" s="24">
        <v>88.5</v>
      </c>
      <c r="F138" s="28">
        <v>1.5429999999999999</v>
      </c>
      <c r="G138" s="29">
        <f t="shared" si="15"/>
        <v>154.29999999999998</v>
      </c>
      <c r="H138" s="29"/>
      <c r="I138" s="30">
        <f t="shared" si="12"/>
        <v>4.7625969222490268</v>
      </c>
      <c r="J138" s="30">
        <f t="shared" si="13"/>
        <v>135.82563660009254</v>
      </c>
      <c r="K138" s="30">
        <f t="shared" si="14"/>
        <v>421.48982761903886</v>
      </c>
      <c r="L138" s="30">
        <f t="shared" si="16"/>
        <v>2.731625584050803</v>
      </c>
      <c r="M138" s="31">
        <f t="shared" si="17"/>
        <v>117.76989438399198</v>
      </c>
    </row>
    <row r="139" spans="1:13">
      <c r="A139" s="24" t="s">
        <v>368</v>
      </c>
      <c r="B139" s="24">
        <v>71</v>
      </c>
      <c r="C139" s="24">
        <v>4.4954999999999998</v>
      </c>
      <c r="D139" s="24">
        <v>25.66014887</v>
      </c>
      <c r="E139" s="24">
        <v>81.5</v>
      </c>
      <c r="F139" s="28">
        <v>1.472</v>
      </c>
      <c r="G139" s="29">
        <f t="shared" si="15"/>
        <v>147.19999999999999</v>
      </c>
      <c r="H139" s="29"/>
      <c r="I139" s="30">
        <f t="shared" si="12"/>
        <v>5.0726095929240609</v>
      </c>
      <c r="J139" s="30">
        <f t="shared" si="13"/>
        <v>130.16391731382151</v>
      </c>
      <c r="K139" s="30">
        <f t="shared" si="14"/>
        <v>413.41768182331094</v>
      </c>
      <c r="L139" s="30">
        <f t="shared" si="16"/>
        <v>2.8085440341257537</v>
      </c>
      <c r="M139" s="31">
        <f t="shared" si="17"/>
        <v>113.65941052139641</v>
      </c>
    </row>
    <row r="140" spans="1:13">
      <c r="A140" s="24" t="s">
        <v>369</v>
      </c>
      <c r="B140" s="24">
        <v>104</v>
      </c>
      <c r="C140" s="24">
        <v>4.5510000000000002</v>
      </c>
      <c r="D140" s="24">
        <v>24.302752439999999</v>
      </c>
      <c r="E140" s="24">
        <v>85.2</v>
      </c>
      <c r="F140" s="28">
        <v>1.583</v>
      </c>
      <c r="G140" s="29">
        <f t="shared" si="15"/>
        <v>158.29999999999998</v>
      </c>
      <c r="H140" s="29"/>
      <c r="I140" s="30">
        <f t="shared" si="12"/>
        <v>5.4665907076159321</v>
      </c>
      <c r="J140" s="30">
        <f t="shared" si="13"/>
        <v>132.85320065799442</v>
      </c>
      <c r="K140" s="30">
        <f t="shared" si="14"/>
        <v>465.75352828887742</v>
      </c>
      <c r="L140" s="30">
        <f t="shared" si="16"/>
        <v>2.9422206461710516</v>
      </c>
      <c r="M140" s="31">
        <f t="shared" si="17"/>
        <v>127.76436580330027</v>
      </c>
    </row>
    <row r="141" spans="1:13">
      <c r="A141" s="24" t="s">
        <v>370</v>
      </c>
      <c r="B141" s="24">
        <v>282</v>
      </c>
      <c r="C141" s="24">
        <v>4.9950000000000001</v>
      </c>
      <c r="D141" s="24">
        <v>28.936139699999998</v>
      </c>
      <c r="E141" s="24">
        <v>97.4</v>
      </c>
      <c r="F141" s="28">
        <v>1.67</v>
      </c>
      <c r="G141" s="29">
        <f t="shared" si="15"/>
        <v>167</v>
      </c>
      <c r="H141" s="29"/>
      <c r="I141" s="30">
        <f t="shared" si="12"/>
        <v>6.5571973024786852</v>
      </c>
      <c r="J141" s="30">
        <f t="shared" si="13"/>
        <v>189.73997718498637</v>
      </c>
      <c r="K141" s="30">
        <f t="shared" si="14"/>
        <v>638.67101726142403</v>
      </c>
      <c r="L141" s="30">
        <f t="shared" si="16"/>
        <v>3.8243773488708026</v>
      </c>
      <c r="M141" s="31">
        <f t="shared" si="17"/>
        <v>133.54371825998143</v>
      </c>
    </row>
    <row r="142" spans="1:13">
      <c r="A142" s="24" t="s">
        <v>372</v>
      </c>
      <c r="B142" s="24">
        <v>79</v>
      </c>
      <c r="C142" s="24">
        <v>4.2735000000000003</v>
      </c>
      <c r="D142" s="24">
        <v>22.020490939999998</v>
      </c>
      <c r="E142" s="24">
        <v>79.099999999999994</v>
      </c>
      <c r="F142" s="28">
        <v>1.589</v>
      </c>
      <c r="G142" s="29">
        <f t="shared" si="15"/>
        <v>158.9</v>
      </c>
      <c r="H142" s="29"/>
      <c r="I142" s="30">
        <f t="shared" si="12"/>
        <v>5.1287338355310119</v>
      </c>
      <c r="J142" s="30">
        <f t="shared" si="13"/>
        <v>112.93723695898208</v>
      </c>
      <c r="K142" s="30">
        <f t="shared" si="14"/>
        <v>405.68284639050302</v>
      </c>
      <c r="L142" s="30">
        <f t="shared" si="16"/>
        <v>2.553070147202662</v>
      </c>
      <c r="M142" s="31">
        <f t="shared" si="17"/>
        <v>126.91718587742209</v>
      </c>
    </row>
    <row r="143" spans="1:13">
      <c r="A143" s="24" t="s">
        <v>373</v>
      </c>
      <c r="B143" s="24">
        <v>89</v>
      </c>
      <c r="C143" s="24">
        <v>4.8840000000000003</v>
      </c>
      <c r="D143" s="24">
        <v>22.613891500000001</v>
      </c>
      <c r="E143" s="24">
        <v>75.7</v>
      </c>
      <c r="F143" s="28">
        <v>1.5509999999999999</v>
      </c>
      <c r="G143" s="29">
        <f t="shared" si="15"/>
        <v>155.1</v>
      </c>
      <c r="H143" s="29"/>
      <c r="I143" s="30">
        <f t="shared" si="12"/>
        <v>5.3814537454206528</v>
      </c>
      <c r="J143" s="30">
        <f t="shared" si="13"/>
        <v>121.69561111121126</v>
      </c>
      <c r="K143" s="30">
        <f t="shared" si="14"/>
        <v>407.37604852834346</v>
      </c>
      <c r="L143" s="30">
        <f t="shared" si="16"/>
        <v>2.6265380304857735</v>
      </c>
      <c r="M143" s="31">
        <f t="shared" si="17"/>
        <v>117.89215569786784</v>
      </c>
    </row>
    <row r="144" spans="1:13">
      <c r="A144" s="24" t="s">
        <v>374</v>
      </c>
      <c r="B144" s="24">
        <v>233</v>
      </c>
      <c r="C144" s="24">
        <v>5.1615000000000002</v>
      </c>
      <c r="D144" s="24">
        <v>33.619262210000002</v>
      </c>
      <c r="E144" s="24">
        <v>106.4</v>
      </c>
      <c r="F144" s="28">
        <v>1.681</v>
      </c>
      <c r="G144" s="29">
        <f t="shared" si="15"/>
        <v>168.1</v>
      </c>
      <c r="H144" s="29"/>
      <c r="I144" s="30">
        <f t="shared" si="12"/>
        <v>6.3991185079292627</v>
      </c>
      <c r="J144" s="30">
        <f t="shared" si="13"/>
        <v>215.13364303093786</v>
      </c>
      <c r="K144" s="30">
        <f t="shared" si="14"/>
        <v>680.86620924367355</v>
      </c>
      <c r="L144" s="30">
        <f t="shared" si="16"/>
        <v>4.0503641239956787</v>
      </c>
      <c r="M144" s="31">
        <f t="shared" si="17"/>
        <v>132.43416339956252</v>
      </c>
    </row>
    <row r="145" spans="1:13">
      <c r="A145" s="24" t="s">
        <v>375</v>
      </c>
      <c r="B145" s="24">
        <v>139</v>
      </c>
      <c r="C145" s="24">
        <v>4.7175000000000002</v>
      </c>
      <c r="D145" s="24">
        <v>27.791086400000001</v>
      </c>
      <c r="E145" s="24">
        <v>106</v>
      </c>
      <c r="F145" s="28">
        <v>1.724</v>
      </c>
      <c r="G145" s="29">
        <f t="shared" si="15"/>
        <v>172.4</v>
      </c>
      <c r="H145" s="29"/>
      <c r="I145" s="30">
        <f t="shared" si="12"/>
        <v>5.7926057508313145</v>
      </c>
      <c r="J145" s="30">
        <f t="shared" si="13"/>
        <v>160.98280690248993</v>
      </c>
      <c r="K145" s="30">
        <f t="shared" si="14"/>
        <v>614.0162095881193</v>
      </c>
      <c r="L145" s="30">
        <f t="shared" si="16"/>
        <v>3.5615789419264461</v>
      </c>
      <c r="M145" s="31">
        <f t="shared" si="17"/>
        <v>151.69484169296504</v>
      </c>
    </row>
    <row r="146" spans="1:13">
      <c r="A146" s="24" t="s">
        <v>376</v>
      </c>
      <c r="B146" s="24">
        <v>91</v>
      </c>
      <c r="C146" s="24">
        <v>5.4945000000000004</v>
      </c>
      <c r="D146" s="24">
        <v>31.478681250000001</v>
      </c>
      <c r="E146" s="24">
        <v>99</v>
      </c>
      <c r="F146" s="28">
        <v>1.5049999999999999</v>
      </c>
      <c r="G146" s="29">
        <f t="shared" si="15"/>
        <v>150.5</v>
      </c>
      <c r="H146" s="29"/>
      <c r="I146" s="30">
        <f t="shared" si="12"/>
        <v>5.5214599178617467</v>
      </c>
      <c r="J146" s="30">
        <f t="shared" si="13"/>
        <v>173.80827678902111</v>
      </c>
      <c r="K146" s="30">
        <f t="shared" si="14"/>
        <v>546.62453186831294</v>
      </c>
      <c r="L146" s="30">
        <f t="shared" si="16"/>
        <v>3.6320566901549034</v>
      </c>
      <c r="M146" s="31">
        <f t="shared" si="17"/>
        <v>121.82200917243752</v>
      </c>
    </row>
    <row r="147" spans="1:13">
      <c r="A147" s="24" t="s">
        <v>377</v>
      </c>
      <c r="B147" s="24">
        <v>179</v>
      </c>
      <c r="C147" s="24">
        <v>4.2735000000000003</v>
      </c>
      <c r="D147" s="24">
        <v>26.07027106</v>
      </c>
      <c r="E147" s="24">
        <v>89</v>
      </c>
      <c r="F147" s="28">
        <v>1.4630000000000001</v>
      </c>
      <c r="G147" s="29">
        <f t="shared" si="15"/>
        <v>146.30000000000001</v>
      </c>
      <c r="H147" s="29"/>
      <c r="I147" s="30">
        <f t="shared" si="12"/>
        <v>5.9466717889047453</v>
      </c>
      <c r="J147" s="30">
        <f t="shared" si="13"/>
        <v>155.03134544160181</v>
      </c>
      <c r="K147" s="30">
        <f t="shared" si="14"/>
        <v>529.25378921252229</v>
      </c>
      <c r="L147" s="30">
        <f t="shared" si="16"/>
        <v>3.6175925441730845</v>
      </c>
      <c r="M147" s="31">
        <f t="shared" si="17"/>
        <v>122.43769318837676</v>
      </c>
    </row>
    <row r="148" spans="1:13">
      <c r="A148" s="24" t="s">
        <v>378</v>
      </c>
      <c r="B148" s="24">
        <v>66</v>
      </c>
      <c r="C148" s="24">
        <v>4.7175000000000002</v>
      </c>
      <c r="D148" s="24">
        <v>24.386526440000001</v>
      </c>
      <c r="E148" s="24">
        <v>81.8</v>
      </c>
      <c r="F148" s="28">
        <v>1.62</v>
      </c>
      <c r="G148" s="29">
        <f t="shared" si="15"/>
        <v>162</v>
      </c>
      <c r="H148" s="29"/>
      <c r="I148" s="30">
        <f t="shared" si="12"/>
        <v>5.0477865597270482</v>
      </c>
      <c r="J148" s="30">
        <f t="shared" si="13"/>
        <v>123.0979804022603</v>
      </c>
      <c r="K148" s="30">
        <f t="shared" si="14"/>
        <v>412.9089405856725</v>
      </c>
      <c r="L148" s="30">
        <f t="shared" si="16"/>
        <v>2.548820620899213</v>
      </c>
      <c r="M148" s="31">
        <f t="shared" si="17"/>
        <v>123.80670946175317</v>
      </c>
    </row>
    <row r="149" spans="1:13">
      <c r="A149" s="24" t="s">
        <v>379</v>
      </c>
      <c r="B149" s="24">
        <v>93</v>
      </c>
      <c r="C149" s="24">
        <v>5.3280000000000003</v>
      </c>
      <c r="D149" s="24">
        <v>26.16611747</v>
      </c>
      <c r="E149" s="24">
        <v>89.5</v>
      </c>
      <c r="F149" s="28">
        <v>1.6679999999999999</v>
      </c>
      <c r="G149" s="29">
        <f t="shared" si="15"/>
        <v>166.79999999999998</v>
      </c>
      <c r="H149" s="29"/>
      <c r="I149" s="30">
        <f t="shared" si="12"/>
        <v>5.5124282458313987</v>
      </c>
      <c r="J149" s="30">
        <f t="shared" si="13"/>
        <v>144.23884502537041</v>
      </c>
      <c r="K149" s="30">
        <f t="shared" si="14"/>
        <v>493.36232800191016</v>
      </c>
      <c r="L149" s="30">
        <f t="shared" si="16"/>
        <v>2.9578077218339942</v>
      </c>
      <c r="M149" s="31">
        <f t="shared" si="17"/>
        <v>131.1479583079302</v>
      </c>
    </row>
    <row r="150" spans="1:13">
      <c r="A150" s="24" t="s">
        <v>380</v>
      </c>
      <c r="B150" s="24">
        <v>869</v>
      </c>
      <c r="C150" s="24">
        <v>10.212</v>
      </c>
      <c r="D150" s="24">
        <v>36.044392760000001</v>
      </c>
      <c r="E150" s="24">
        <v>112.5</v>
      </c>
      <c r="F150" s="28">
        <v>1.643</v>
      </c>
      <c r="G150" s="29">
        <f t="shared" si="15"/>
        <v>164.3</v>
      </c>
      <c r="H150" s="29"/>
      <c r="I150" s="30">
        <f t="shared" si="12"/>
        <v>8.3977594440846843</v>
      </c>
      <c r="J150" s="30">
        <f t="shared" si="13"/>
        <v>302.69213970658762</v>
      </c>
      <c r="K150" s="30">
        <f t="shared" si="14"/>
        <v>944.74793745952695</v>
      </c>
      <c r="L150" s="30">
        <f t="shared" si="16"/>
        <v>5.7501396071791042</v>
      </c>
      <c r="M150" s="31">
        <f t="shared" si="17"/>
        <v>132.15375123480999</v>
      </c>
    </row>
    <row r="151" spans="1:13">
      <c r="A151" s="24" t="s">
        <v>381</v>
      </c>
      <c r="B151" s="24">
        <v>66</v>
      </c>
      <c r="C151" s="24">
        <v>5.0505000000000004</v>
      </c>
      <c r="D151" s="24">
        <v>29.231063769999999</v>
      </c>
      <c r="E151" s="24">
        <v>96.8</v>
      </c>
      <c r="F151" s="28">
        <v>1.681</v>
      </c>
      <c r="G151" s="29">
        <f t="shared" si="15"/>
        <v>168.1</v>
      </c>
      <c r="H151" s="29"/>
      <c r="I151" s="30">
        <f t="shared" si="12"/>
        <v>5.1159948097535821</v>
      </c>
      <c r="J151" s="30">
        <f t="shared" si="13"/>
        <v>149.54597053089597</v>
      </c>
      <c r="K151" s="30">
        <f t="shared" si="14"/>
        <v>495.22829758414673</v>
      </c>
      <c r="L151" s="30">
        <f t="shared" si="16"/>
        <v>2.94603389401634</v>
      </c>
      <c r="M151" s="31">
        <f t="shared" si="17"/>
        <v>132.26028892799184</v>
      </c>
    </row>
    <row r="152" spans="1:13">
      <c r="A152" s="24" t="s">
        <v>382</v>
      </c>
      <c r="B152" s="24">
        <v>95</v>
      </c>
      <c r="C152" s="24">
        <v>5.2169999999999996</v>
      </c>
      <c r="D152" s="24">
        <v>23.634452809999999</v>
      </c>
      <c r="E152" s="24">
        <v>87.9</v>
      </c>
      <c r="F152" s="28">
        <v>1.643</v>
      </c>
      <c r="G152" s="29">
        <f t="shared" si="15"/>
        <v>164.3</v>
      </c>
      <c r="H152" s="29"/>
      <c r="I152" s="30">
        <f t="shared" si="12"/>
        <v>5.5126522350808509</v>
      </c>
      <c r="J152" s="30">
        <f t="shared" si="13"/>
        <v>130.28851910795939</v>
      </c>
      <c r="K152" s="30">
        <f t="shared" si="14"/>
        <v>484.56213146360682</v>
      </c>
      <c r="L152" s="30">
        <f t="shared" si="16"/>
        <v>2.949252169589816</v>
      </c>
      <c r="M152" s="31">
        <f t="shared" si="17"/>
        <v>136.80772538171175</v>
      </c>
    </row>
    <row r="153" spans="1:13">
      <c r="A153" s="24" t="s">
        <v>383</v>
      </c>
      <c r="B153" s="24">
        <v>72</v>
      </c>
      <c r="C153" s="24">
        <v>4.2735000000000003</v>
      </c>
      <c r="D153" s="24">
        <v>22.582709170000001</v>
      </c>
      <c r="E153" s="24">
        <v>75.099999999999994</v>
      </c>
      <c r="F153" s="28">
        <v>1.63</v>
      </c>
      <c r="G153" s="29">
        <f t="shared" si="15"/>
        <v>163</v>
      </c>
      <c r="H153" s="29"/>
      <c r="I153" s="30">
        <f t="shared" si="12"/>
        <v>5.0359521020800457</v>
      </c>
      <c r="J153" s="30">
        <f t="shared" si="13"/>
        <v>113.72544171532383</v>
      </c>
      <c r="K153" s="30">
        <f t="shared" si="14"/>
        <v>378.20000286621138</v>
      </c>
      <c r="L153" s="30">
        <f t="shared" si="16"/>
        <v>2.3202454163571251</v>
      </c>
      <c r="M153" s="31">
        <f t="shared" si="17"/>
        <v>120.009707761141</v>
      </c>
    </row>
    <row r="154" spans="1:13">
      <c r="A154" s="24" t="s">
        <v>384</v>
      </c>
      <c r="B154" s="24">
        <v>216</v>
      </c>
      <c r="C154" s="24">
        <v>5.2725</v>
      </c>
      <c r="D154" s="24">
        <v>39.420451110000002</v>
      </c>
      <c r="E154" s="24">
        <v>113.5</v>
      </c>
      <c r="F154" s="28">
        <v>1.5309999999999999</v>
      </c>
      <c r="G154" s="29">
        <f t="shared" si="15"/>
        <v>153.1</v>
      </c>
      <c r="H154" s="29"/>
      <c r="I154" s="30">
        <f t="shared" si="12"/>
        <v>6.3446358604950124</v>
      </c>
      <c r="J154" s="30">
        <f t="shared" si="13"/>
        <v>250.10840774939643</v>
      </c>
      <c r="K154" s="30">
        <f t="shared" si="14"/>
        <v>720.11617016618391</v>
      </c>
      <c r="L154" s="30">
        <f t="shared" si="16"/>
        <v>4.7035674080090395</v>
      </c>
      <c r="M154" s="31">
        <f t="shared" si="17"/>
        <v>121.2464589301831</v>
      </c>
    </row>
    <row r="155" spans="1:13">
      <c r="A155" s="24" t="s">
        <v>385</v>
      </c>
      <c r="B155" s="24">
        <v>74</v>
      </c>
      <c r="C155" s="24">
        <v>4.3845000000000001</v>
      </c>
      <c r="D155" s="24">
        <v>25.720383219999999</v>
      </c>
      <c r="E155" s="24">
        <v>80</v>
      </c>
      <c r="F155" s="28">
        <v>1.645</v>
      </c>
      <c r="G155" s="29">
        <f t="shared" si="15"/>
        <v>164.5</v>
      </c>
      <c r="H155" s="29"/>
      <c r="I155" s="30">
        <f t="shared" si="12"/>
        <v>5.088993506881498</v>
      </c>
      <c r="J155" s="30">
        <f t="shared" si="13"/>
        <v>130.89086320108382</v>
      </c>
      <c r="K155" s="30">
        <f t="shared" si="14"/>
        <v>407.11948055051982</v>
      </c>
      <c r="L155" s="30">
        <f t="shared" si="16"/>
        <v>2.4748904592736767</v>
      </c>
      <c r="M155" s="31">
        <f t="shared" si="17"/>
        <v>117.75733851642799</v>
      </c>
    </row>
    <row r="156" spans="1:13">
      <c r="A156" s="24" t="s">
        <v>386</v>
      </c>
      <c r="B156" s="24">
        <v>84</v>
      </c>
      <c r="C156" s="24">
        <v>5.4390000000000001</v>
      </c>
      <c r="D156" s="24">
        <v>33.639558719999997</v>
      </c>
      <c r="E156" s="24">
        <v>109.2</v>
      </c>
      <c r="F156" s="28">
        <v>1.5089999999999999</v>
      </c>
      <c r="G156" s="29">
        <f t="shared" si="15"/>
        <v>150.89999999999998</v>
      </c>
      <c r="H156" s="29"/>
      <c r="I156" s="30">
        <f t="shared" si="12"/>
        <v>5.431264838724192</v>
      </c>
      <c r="J156" s="30">
        <f t="shared" si="13"/>
        <v>182.70535246613377</v>
      </c>
      <c r="K156" s="30">
        <f t="shared" si="14"/>
        <v>593.09412038868174</v>
      </c>
      <c r="L156" s="30">
        <f t="shared" si="16"/>
        <v>3.9303785314027953</v>
      </c>
      <c r="M156" s="31">
        <f t="shared" si="17"/>
        <v>128.72623431531969</v>
      </c>
    </row>
    <row r="157" spans="1:13">
      <c r="A157" s="24" t="s">
        <v>388</v>
      </c>
      <c r="B157" s="24">
        <v>80</v>
      </c>
      <c r="C157" s="24">
        <v>4.7729999999999997</v>
      </c>
      <c r="D157" s="24">
        <v>20.649033809999999</v>
      </c>
      <c r="E157" s="24">
        <v>74.400000000000006</v>
      </c>
      <c r="F157" s="28">
        <v>1.593</v>
      </c>
      <c r="G157" s="29">
        <f t="shared" si="15"/>
        <v>159.30000000000001</v>
      </c>
      <c r="H157" s="29"/>
      <c r="I157" s="30">
        <f t="shared" si="12"/>
        <v>5.2518544921376957</v>
      </c>
      <c r="J157" s="30">
        <f t="shared" si="13"/>
        <v>108.44572097335165</v>
      </c>
      <c r="K157" s="30">
        <f t="shared" si="14"/>
        <v>390.73797421504457</v>
      </c>
      <c r="L157" s="30">
        <f t="shared" si="16"/>
        <v>2.4528435292846487</v>
      </c>
      <c r="M157" s="31">
        <f t="shared" si="17"/>
        <v>124.76161842930095</v>
      </c>
    </row>
    <row r="158" spans="1:13">
      <c r="A158" s="24" t="s">
        <v>390</v>
      </c>
      <c r="B158" s="24">
        <v>46</v>
      </c>
      <c r="C158" s="24">
        <v>4.6064999999999996</v>
      </c>
      <c r="D158" s="24">
        <v>23.384082079999999</v>
      </c>
      <c r="E158" s="24">
        <v>93.8</v>
      </c>
      <c r="F158" s="28">
        <v>1.845</v>
      </c>
      <c r="G158" s="29">
        <f t="shared" si="15"/>
        <v>184.5</v>
      </c>
      <c r="H158" s="29"/>
      <c r="I158" s="30">
        <f t="shared" si="12"/>
        <v>4.6629625654959996</v>
      </c>
      <c r="J158" s="30">
        <f t="shared" si="13"/>
        <v>109.03909936752582</v>
      </c>
      <c r="K158" s="30">
        <f t="shared" si="14"/>
        <v>437.38588864352477</v>
      </c>
      <c r="L158" s="30">
        <f t="shared" si="16"/>
        <v>2.3706552230001341</v>
      </c>
      <c r="M158" s="31">
        <f t="shared" si="17"/>
        <v>155.80718187855388</v>
      </c>
    </row>
    <row r="159" spans="1:13">
      <c r="A159" s="24" t="s">
        <v>391</v>
      </c>
      <c r="B159" s="24">
        <v>70</v>
      </c>
      <c r="C159" s="24">
        <v>4.9394999999999998</v>
      </c>
      <c r="D159" s="24">
        <v>20.91093961</v>
      </c>
      <c r="E159" s="24">
        <v>81</v>
      </c>
      <c r="F159" s="28">
        <v>1.6040000000000001</v>
      </c>
      <c r="G159" s="29">
        <f t="shared" si="15"/>
        <v>160.4</v>
      </c>
      <c r="H159" s="29"/>
      <c r="I159" s="30">
        <f t="shared" si="12"/>
        <v>5.1526121729918053</v>
      </c>
      <c r="J159" s="30">
        <f t="shared" si="13"/>
        <v>107.74596198318251</v>
      </c>
      <c r="K159" s="30">
        <f t="shared" si="14"/>
        <v>417.3615860123362</v>
      </c>
      <c r="L159" s="30">
        <f t="shared" si="16"/>
        <v>2.6020049003262855</v>
      </c>
      <c r="M159" s="31">
        <f t="shared" si="17"/>
        <v>135.15688346862891</v>
      </c>
    </row>
    <row r="160" spans="1:13">
      <c r="A160" s="24" t="s">
        <v>392</v>
      </c>
      <c r="B160" s="24">
        <v>112</v>
      </c>
      <c r="C160" s="24">
        <v>4.6619999999999999</v>
      </c>
      <c r="D160" s="24">
        <v>23.717486359999999</v>
      </c>
      <c r="E160" s="24">
        <v>89.2</v>
      </c>
      <c r="F160" s="28">
        <v>1.7829999999999999</v>
      </c>
      <c r="G160" s="29">
        <f t="shared" si="15"/>
        <v>178.29999999999998</v>
      </c>
      <c r="H160" s="29"/>
      <c r="I160" s="30">
        <f t="shared" si="12"/>
        <v>5.5647962313487147</v>
      </c>
      <c r="J160" s="30">
        <f t="shared" si="13"/>
        <v>131.98297871319255</v>
      </c>
      <c r="K160" s="30">
        <f t="shared" si="14"/>
        <v>496.37982383630538</v>
      </c>
      <c r="L160" s="30">
        <f t="shared" si="16"/>
        <v>2.7839586306018251</v>
      </c>
      <c r="M160" s="31">
        <f t="shared" si="17"/>
        <v>144.28729323012598</v>
      </c>
    </row>
    <row r="161" spans="1:13">
      <c r="A161" s="24" t="s">
        <v>394</v>
      </c>
      <c r="B161" s="24">
        <v>78</v>
      </c>
      <c r="C161" s="24">
        <v>4.7175000000000002</v>
      </c>
      <c r="D161" s="24">
        <v>20.838879909999999</v>
      </c>
      <c r="E161" s="24">
        <v>74</v>
      </c>
      <c r="F161" s="28">
        <v>1.694</v>
      </c>
      <c r="G161" s="29">
        <f t="shared" si="15"/>
        <v>169.4</v>
      </c>
      <c r="H161" s="29"/>
      <c r="I161" s="30">
        <f t="shared" si="12"/>
        <v>5.2148406443902147</v>
      </c>
      <c r="J161" s="30">
        <f t="shared" si="13"/>
        <v>108.67143793823469</v>
      </c>
      <c r="K161" s="30">
        <f t="shared" si="14"/>
        <v>385.8982076848759</v>
      </c>
      <c r="L161" s="30">
        <f t="shared" si="16"/>
        <v>2.2780295613038719</v>
      </c>
      <c r="M161" s="31">
        <f t="shared" si="17"/>
        <v>127.18586308150768</v>
      </c>
    </row>
    <row r="162" spans="1:13">
      <c r="A162" s="24" t="s">
        <v>395</v>
      </c>
      <c r="B162" s="24">
        <v>443</v>
      </c>
      <c r="C162" s="24">
        <v>5.4390000000000001</v>
      </c>
      <c r="D162" s="24">
        <v>29.23940356</v>
      </c>
      <c r="E162" s="24">
        <v>97.7</v>
      </c>
      <c r="F162" s="28">
        <v>1.704</v>
      </c>
      <c r="G162" s="29">
        <f t="shared" si="15"/>
        <v>170.4</v>
      </c>
      <c r="H162" s="29"/>
      <c r="I162" s="30">
        <f t="shared" si="12"/>
        <v>7.0940178099260143</v>
      </c>
      <c r="J162" s="30">
        <f t="shared" si="13"/>
        <v>207.4248496062541</v>
      </c>
      <c r="K162" s="30">
        <f t="shared" si="14"/>
        <v>693.08554002977166</v>
      </c>
      <c r="L162" s="30">
        <f t="shared" si="16"/>
        <v>4.0674034039305846</v>
      </c>
      <c r="M162" s="31">
        <f t="shared" si="17"/>
        <v>134.37454890011145</v>
      </c>
    </row>
    <row r="163" spans="1:13">
      <c r="A163" s="24" t="s">
        <v>397</v>
      </c>
      <c r="B163" s="24">
        <v>149</v>
      </c>
      <c r="C163" s="24">
        <v>9.9344999999999999</v>
      </c>
      <c r="D163" s="24">
        <v>25.78125</v>
      </c>
      <c r="E163" s="24">
        <v>90.8</v>
      </c>
      <c r="F163" s="28">
        <v>1.6</v>
      </c>
      <c r="G163" s="29">
        <f t="shared" si="15"/>
        <v>160</v>
      </c>
      <c r="H163" s="29"/>
      <c r="I163" s="30">
        <f t="shared" si="12"/>
        <v>6.6068126729965204</v>
      </c>
      <c r="J163" s="30">
        <f t="shared" si="13"/>
        <v>170.33188922569155</v>
      </c>
      <c r="K163" s="30">
        <f t="shared" si="14"/>
        <v>599.89859070808404</v>
      </c>
      <c r="L163" s="30">
        <f t="shared" si="16"/>
        <v>3.7493661919255254</v>
      </c>
      <c r="M163" s="31">
        <f t="shared" si="17"/>
        <v>131.60625360199569</v>
      </c>
    </row>
    <row r="164" spans="1:13">
      <c r="A164" s="24" t="s">
        <v>398</v>
      </c>
      <c r="B164" s="24">
        <v>85</v>
      </c>
      <c r="C164" s="24">
        <v>4.8840000000000003</v>
      </c>
      <c r="D164" s="24">
        <v>33.000643609999997</v>
      </c>
      <c r="E164" s="24">
        <v>108</v>
      </c>
      <c r="F164" s="28">
        <v>1.619</v>
      </c>
      <c r="G164" s="29">
        <f t="shared" si="15"/>
        <v>161.9</v>
      </c>
      <c r="H164" s="29"/>
      <c r="I164" s="30">
        <f t="shared" si="12"/>
        <v>5.3354686321788298</v>
      </c>
      <c r="J164" s="30">
        <f t="shared" si="13"/>
        <v>176.07389882286773</v>
      </c>
      <c r="K164" s="30">
        <f t="shared" si="14"/>
        <v>576.23061227531366</v>
      </c>
      <c r="L164" s="30">
        <f t="shared" si="16"/>
        <v>3.5591761104095965</v>
      </c>
      <c r="M164" s="31">
        <f t="shared" si="17"/>
        <v>133.56691849602734</v>
      </c>
    </row>
    <row r="165" spans="1:13">
      <c r="A165" s="24" t="s">
        <v>399</v>
      </c>
      <c r="B165" s="24">
        <v>44</v>
      </c>
      <c r="C165" s="24">
        <v>5.0505000000000004</v>
      </c>
      <c r="D165" s="24">
        <v>20.110574069999998</v>
      </c>
      <c r="E165" s="24">
        <v>70</v>
      </c>
      <c r="F165" s="28">
        <v>1.532</v>
      </c>
      <c r="G165" s="29">
        <f t="shared" si="15"/>
        <v>153.19999999999999</v>
      </c>
      <c r="H165" s="29"/>
      <c r="I165" s="30">
        <f t="shared" si="12"/>
        <v>4.7105297016454175</v>
      </c>
      <c r="J165" s="30">
        <f t="shared" si="13"/>
        <v>94.731456473875156</v>
      </c>
      <c r="K165" s="30">
        <f t="shared" si="14"/>
        <v>329.7370791151792</v>
      </c>
      <c r="L165" s="30">
        <f t="shared" si="16"/>
        <v>2.1523308036238853</v>
      </c>
      <c r="M165" s="31">
        <f t="shared" si="17"/>
        <v>117.15957222956384</v>
      </c>
    </row>
    <row r="166" spans="1:13">
      <c r="A166" s="24" t="s">
        <v>400</v>
      </c>
      <c r="B166" s="24">
        <v>81</v>
      </c>
      <c r="C166" s="24">
        <v>5.2169999999999996</v>
      </c>
      <c r="D166" s="24">
        <v>29.79736724</v>
      </c>
      <c r="E166" s="24">
        <v>95.8</v>
      </c>
      <c r="F166" s="28">
        <v>1.677</v>
      </c>
      <c r="G166" s="29">
        <f t="shared" si="15"/>
        <v>167.70000000000002</v>
      </c>
      <c r="H166" s="29"/>
      <c r="I166" s="30">
        <f t="shared" si="12"/>
        <v>5.3532244981527493</v>
      </c>
      <c r="J166" s="30">
        <f t="shared" si="13"/>
        <v>159.51199628962218</v>
      </c>
      <c r="K166" s="30">
        <f t="shared" si="14"/>
        <v>512.83890692303339</v>
      </c>
      <c r="L166" s="30">
        <f t="shared" si="16"/>
        <v>3.0580733865416421</v>
      </c>
      <c r="M166" s="31">
        <f t="shared" si="17"/>
        <v>129.07638033380059</v>
      </c>
    </row>
    <row r="167" spans="1:13">
      <c r="A167" s="24" t="s">
        <v>401</v>
      </c>
      <c r="B167" s="24">
        <v>81</v>
      </c>
      <c r="C167" s="24">
        <v>5.0505000000000004</v>
      </c>
      <c r="D167" s="24">
        <v>31.138404940000001</v>
      </c>
      <c r="E167" s="24">
        <v>106.5</v>
      </c>
      <c r="F167" s="28">
        <v>1.7430000000000001</v>
      </c>
      <c r="G167" s="29">
        <f t="shared" si="15"/>
        <v>174.3</v>
      </c>
      <c r="H167" s="29"/>
      <c r="I167" s="30">
        <f t="shared" si="12"/>
        <v>5.3207892223995952</v>
      </c>
      <c r="J167" s="30">
        <f t="shared" si="13"/>
        <v>165.68088940746631</v>
      </c>
      <c r="K167" s="30">
        <f t="shared" si="14"/>
        <v>566.6640521855569</v>
      </c>
      <c r="L167" s="30">
        <f t="shared" si="16"/>
        <v>3.2510846367501829</v>
      </c>
      <c r="M167" s="31">
        <f t="shared" si="17"/>
        <v>142.05855515225787</v>
      </c>
    </row>
    <row r="168" spans="1:13">
      <c r="A168" s="24" t="s">
        <v>402</v>
      </c>
      <c r="B168" s="24">
        <v>64</v>
      </c>
      <c r="C168" s="24">
        <v>4.6064999999999996</v>
      </c>
      <c r="D168" s="24">
        <v>24.775217269999999</v>
      </c>
      <c r="E168" s="24">
        <v>81.2</v>
      </c>
      <c r="F168" s="28">
        <v>1.6639999999999999</v>
      </c>
      <c r="G168" s="29">
        <f t="shared" si="15"/>
        <v>166.4</v>
      </c>
      <c r="H168" s="29"/>
      <c r="I168" s="30">
        <f t="shared" si="12"/>
        <v>4.9932042523665761</v>
      </c>
      <c r="J168" s="30">
        <f t="shared" si="13"/>
        <v>123.70772022586982</v>
      </c>
      <c r="K168" s="30">
        <f t="shared" si="14"/>
        <v>405.44818529216599</v>
      </c>
      <c r="L168" s="30">
        <f t="shared" si="16"/>
        <v>2.4365876519961898</v>
      </c>
      <c r="M168" s="31">
        <f t="shared" si="17"/>
        <v>123.25022166552444</v>
      </c>
    </row>
    <row r="169" spans="1:13">
      <c r="A169" s="24" t="s">
        <v>403</v>
      </c>
      <c r="B169" s="24">
        <v>187</v>
      </c>
      <c r="C169" s="24">
        <v>5.9385000000000003</v>
      </c>
      <c r="D169" s="24">
        <v>26.763099759999999</v>
      </c>
      <c r="E169" s="24">
        <v>88.8</v>
      </c>
      <c r="F169" s="28">
        <v>1.7170000000000001</v>
      </c>
      <c r="G169" s="29">
        <f t="shared" si="15"/>
        <v>171.70000000000002</v>
      </c>
      <c r="H169" s="29"/>
      <c r="I169" s="30">
        <f t="shared" si="12"/>
        <v>6.3194180125267998</v>
      </c>
      <c r="J169" s="30">
        <f t="shared" si="13"/>
        <v>169.12721469439566</v>
      </c>
      <c r="K169" s="30">
        <f t="shared" si="14"/>
        <v>561.16431951237985</v>
      </c>
      <c r="L169" s="30">
        <f t="shared" si="16"/>
        <v>3.2682837478880593</v>
      </c>
      <c r="M169" s="31">
        <f t="shared" si="17"/>
        <v>130.04904621295472</v>
      </c>
    </row>
    <row r="170" spans="1:13">
      <c r="A170" s="24" t="s">
        <v>404</v>
      </c>
      <c r="B170" s="24">
        <v>64</v>
      </c>
      <c r="C170" s="24">
        <v>4.7729999999999997</v>
      </c>
      <c r="D170" s="24">
        <v>26.734592330000002</v>
      </c>
      <c r="E170" s="24">
        <v>88.2</v>
      </c>
      <c r="F170" s="28">
        <v>1.5129999999999999</v>
      </c>
      <c r="G170" s="29">
        <f t="shared" si="15"/>
        <v>151.29999999999998</v>
      </c>
      <c r="H170" s="29"/>
      <c r="I170" s="30">
        <f t="shared" si="12"/>
        <v>5.028710940823486</v>
      </c>
      <c r="J170" s="30">
        <f t="shared" si="13"/>
        <v>134.44053694832667</v>
      </c>
      <c r="K170" s="30">
        <f t="shared" si="14"/>
        <v>443.53230498063147</v>
      </c>
      <c r="L170" s="30">
        <f t="shared" si="16"/>
        <v>2.9314759086624687</v>
      </c>
      <c r="M170" s="31">
        <f t="shared" si="17"/>
        <v>121.34046971692946</v>
      </c>
    </row>
    <row r="171" spans="1:13">
      <c r="A171" s="24" t="s">
        <v>405</v>
      </c>
      <c r="B171" s="24">
        <v>169</v>
      </c>
      <c r="C171" s="24">
        <v>5.3834999999999997</v>
      </c>
      <c r="D171" s="24">
        <v>26.168500510000001</v>
      </c>
      <c r="E171" s="24">
        <v>94.7</v>
      </c>
      <c r="F171" s="28">
        <v>1.6120000000000001</v>
      </c>
      <c r="G171" s="29">
        <f t="shared" si="15"/>
        <v>161.20000000000002</v>
      </c>
      <c r="H171" s="29"/>
      <c r="I171" s="30">
        <f t="shared" si="12"/>
        <v>6.1200902546367626</v>
      </c>
      <c r="J171" s="30">
        <f t="shared" si="13"/>
        <v>160.15358494970815</v>
      </c>
      <c r="K171" s="30">
        <f t="shared" si="14"/>
        <v>579.57254711410144</v>
      </c>
      <c r="L171" s="30">
        <f t="shared" si="16"/>
        <v>3.595363195496907</v>
      </c>
      <c r="M171" s="31">
        <f t="shared" si="17"/>
        <v>136.41012470022673</v>
      </c>
    </row>
    <row r="172" spans="1:13">
      <c r="A172" s="24" t="s">
        <v>406</v>
      </c>
      <c r="B172" s="24">
        <v>139</v>
      </c>
      <c r="C172" s="24">
        <v>4.7729999999999997</v>
      </c>
      <c r="D172" s="24">
        <v>25.6311675</v>
      </c>
      <c r="E172" s="24">
        <v>81.8</v>
      </c>
      <c r="F172" s="28">
        <v>1.53</v>
      </c>
      <c r="G172" s="29">
        <f t="shared" si="15"/>
        <v>153</v>
      </c>
      <c r="H172" s="29"/>
      <c r="I172" s="30">
        <f t="shared" si="12"/>
        <v>5.804301790594506</v>
      </c>
      <c r="J172" s="30">
        <f t="shared" si="13"/>
        <v>148.77103141527772</v>
      </c>
      <c r="K172" s="30">
        <f t="shared" si="14"/>
        <v>474.79188647063057</v>
      </c>
      <c r="L172" s="30">
        <f t="shared" si="16"/>
        <v>3.1032149442524872</v>
      </c>
      <c r="M172" s="31">
        <f t="shared" si="17"/>
        <v>116.3911859115606</v>
      </c>
    </row>
    <row r="173" spans="1:13">
      <c r="A173" s="24" t="s">
        <v>407</v>
      </c>
      <c r="B173" s="24">
        <v>224</v>
      </c>
      <c r="C173" s="24">
        <v>4.7729999999999997</v>
      </c>
      <c r="D173" s="24">
        <v>25.03316555</v>
      </c>
      <c r="E173" s="24">
        <v>93.4</v>
      </c>
      <c r="F173" s="28">
        <v>1.7170000000000001</v>
      </c>
      <c r="G173" s="29">
        <f t="shared" si="15"/>
        <v>171.70000000000002</v>
      </c>
      <c r="H173" s="29"/>
      <c r="I173" s="30">
        <f t="shared" si="12"/>
        <v>6.2814739093188541</v>
      </c>
      <c r="J173" s="30">
        <f t="shared" si="13"/>
        <v>157.24517626998457</v>
      </c>
      <c r="K173" s="30">
        <f t="shared" si="14"/>
        <v>586.68966313038095</v>
      </c>
      <c r="L173" s="30">
        <f t="shared" si="16"/>
        <v>3.4169462034384441</v>
      </c>
      <c r="M173" s="31">
        <f t="shared" si="17"/>
        <v>143.01716872465047</v>
      </c>
    </row>
    <row r="174" spans="1:13">
      <c r="A174" s="24" t="s">
        <v>408</v>
      </c>
      <c r="B174" s="24">
        <v>181</v>
      </c>
      <c r="C174" s="24">
        <v>5.0505000000000004</v>
      </c>
      <c r="D174" s="24">
        <v>24.13363111</v>
      </c>
      <c r="E174" s="24">
        <v>83.1</v>
      </c>
      <c r="F174" s="28">
        <v>1.5109999999999999</v>
      </c>
      <c r="G174" s="29">
        <f t="shared" si="15"/>
        <v>151.1</v>
      </c>
      <c r="H174" s="29"/>
      <c r="I174" s="30">
        <f t="shared" si="12"/>
        <v>6.1248370989929821</v>
      </c>
      <c r="J174" s="30">
        <f t="shared" si="13"/>
        <v>147.81455915593918</v>
      </c>
      <c r="K174" s="30">
        <f t="shared" si="14"/>
        <v>508.9739629263168</v>
      </c>
      <c r="L174" s="30">
        <f t="shared" si="16"/>
        <v>3.3684577294925004</v>
      </c>
      <c r="M174" s="31">
        <f t="shared" si="17"/>
        <v>122.31643343404704</v>
      </c>
    </row>
    <row r="175" spans="1:13">
      <c r="A175" s="24" t="s">
        <v>410</v>
      </c>
      <c r="B175" s="24">
        <v>157</v>
      </c>
      <c r="C175" s="24">
        <v>4.8840000000000003</v>
      </c>
      <c r="D175" s="24">
        <v>29.937660300000001</v>
      </c>
      <c r="E175" s="24">
        <v>99.4</v>
      </c>
      <c r="F175" s="28">
        <v>1.655</v>
      </c>
      <c r="G175" s="29">
        <f t="shared" si="15"/>
        <v>165.5</v>
      </c>
      <c r="H175" s="29"/>
      <c r="I175" s="30">
        <f t="shared" si="12"/>
        <v>5.9490631810368209</v>
      </c>
      <c r="J175" s="30">
        <f t="shared" si="13"/>
        <v>178.10103261711774</v>
      </c>
      <c r="K175" s="30">
        <f t="shared" si="14"/>
        <v>591.33688019506008</v>
      </c>
      <c r="L175" s="30">
        <f t="shared" si="16"/>
        <v>3.5730325087314809</v>
      </c>
      <c r="M175" s="31">
        <f t="shared" si="17"/>
        <v>132.6295041594208</v>
      </c>
    </row>
    <row r="176" spans="1:13">
      <c r="A176" s="24" t="s">
        <v>411</v>
      </c>
      <c r="B176" s="24">
        <v>200</v>
      </c>
      <c r="C176" s="24">
        <v>5.2725</v>
      </c>
      <c r="D176" s="24">
        <v>26.991986799999999</v>
      </c>
      <c r="E176" s="24">
        <v>98.3</v>
      </c>
      <c r="F176" s="28">
        <v>1.6579999999999999</v>
      </c>
      <c r="G176" s="29">
        <f t="shared" si="15"/>
        <v>165.79999999999998</v>
      </c>
      <c r="H176" s="29"/>
      <c r="I176" s="30">
        <f t="shared" si="12"/>
        <v>6.2676748193588843</v>
      </c>
      <c r="J176" s="30">
        <f t="shared" si="13"/>
        <v>169.17699599082738</v>
      </c>
      <c r="K176" s="30">
        <f t="shared" si="14"/>
        <v>616.11243474297828</v>
      </c>
      <c r="L176" s="30">
        <f t="shared" si="16"/>
        <v>3.7159977970022817</v>
      </c>
      <c r="M176" s="31">
        <f t="shared" si="17"/>
        <v>140.66602409661343</v>
      </c>
    </row>
    <row r="177" spans="1:13">
      <c r="A177" s="24" t="s">
        <v>414</v>
      </c>
      <c r="B177" s="24">
        <v>188</v>
      </c>
      <c r="C177" s="24">
        <v>5.6055000000000001</v>
      </c>
      <c r="D177" s="24">
        <v>28.537794739999999</v>
      </c>
      <c r="E177" s="24">
        <v>100.6</v>
      </c>
      <c r="F177" s="28">
        <v>1.649</v>
      </c>
      <c r="G177" s="29">
        <f t="shared" si="15"/>
        <v>164.9</v>
      </c>
      <c r="H177" s="29"/>
      <c r="I177" s="30">
        <f t="shared" si="12"/>
        <v>6.2670430408815152</v>
      </c>
      <c r="J177" s="30">
        <f t="shared" si="13"/>
        <v>178.8475879274221</v>
      </c>
      <c r="K177" s="30">
        <f t="shared" si="14"/>
        <v>630.4645299126804</v>
      </c>
      <c r="L177" s="30">
        <f t="shared" si="16"/>
        <v>3.8233143111745322</v>
      </c>
      <c r="M177" s="31">
        <f t="shared" si="17"/>
        <v>138.33371341496846</v>
      </c>
    </row>
    <row r="178" spans="1:13">
      <c r="A178" s="24" t="s">
        <v>415</v>
      </c>
      <c r="B178" s="24">
        <v>89</v>
      </c>
      <c r="C178" s="24">
        <v>7.548</v>
      </c>
      <c r="D178" s="24">
        <v>24.45620491</v>
      </c>
      <c r="E178" s="24">
        <v>101.3</v>
      </c>
      <c r="F178" s="28">
        <v>1.7789999999999999</v>
      </c>
      <c r="G178" s="29">
        <f t="shared" si="15"/>
        <v>177.89999999999998</v>
      </c>
      <c r="H178" s="29"/>
      <c r="I178" s="30">
        <f t="shared" si="12"/>
        <v>5.8167718166784983</v>
      </c>
      <c r="J178" s="30">
        <f t="shared" si="13"/>
        <v>142.25616346340232</v>
      </c>
      <c r="K178" s="30">
        <f t="shared" si="14"/>
        <v>589.23898502953182</v>
      </c>
      <c r="L178" s="30">
        <f t="shared" si="16"/>
        <v>3.3121921586820231</v>
      </c>
      <c r="M178" s="31">
        <f t="shared" si="17"/>
        <v>160.3631984601985</v>
      </c>
    </row>
    <row r="179" spans="1:13">
      <c r="A179" s="24" t="s">
        <v>416</v>
      </c>
      <c r="B179" s="24">
        <v>166</v>
      </c>
      <c r="C179" s="24">
        <v>4.6619999999999999</v>
      </c>
      <c r="D179" s="24">
        <v>27.71017106</v>
      </c>
      <c r="E179" s="24">
        <v>101.1</v>
      </c>
      <c r="F179" s="28">
        <v>1.6970000000000001</v>
      </c>
      <c r="G179" s="29">
        <f t="shared" si="15"/>
        <v>169.70000000000002</v>
      </c>
      <c r="H179" s="29"/>
      <c r="I179" s="30">
        <f t="shared" si="12"/>
        <v>5.9582851484101633</v>
      </c>
      <c r="J179" s="30">
        <f t="shared" si="13"/>
        <v>165.10510068670311</v>
      </c>
      <c r="K179" s="30">
        <f t="shared" si="14"/>
        <v>602.38262850426747</v>
      </c>
      <c r="L179" s="30">
        <f t="shared" si="16"/>
        <v>3.549691387768223</v>
      </c>
      <c r="M179" s="31">
        <f t="shared" si="17"/>
        <v>143.82441147095733</v>
      </c>
    </row>
    <row r="180" spans="1:13">
      <c r="A180" s="24" t="s">
        <v>417</v>
      </c>
      <c r="B180" s="24">
        <v>185</v>
      </c>
      <c r="C180" s="24">
        <v>5.2169999999999996</v>
      </c>
      <c r="D180" s="24">
        <v>35.982869610000002</v>
      </c>
      <c r="E180" s="24">
        <v>118.4</v>
      </c>
      <c r="F180" s="28">
        <v>1.6819999999999999</v>
      </c>
      <c r="G180" s="29">
        <f t="shared" si="15"/>
        <v>168.2</v>
      </c>
      <c r="H180" s="29"/>
      <c r="I180" s="30">
        <f t="shared" si="12"/>
        <v>6.1791311685586354</v>
      </c>
      <c r="J180" s="30">
        <f t="shared" si="13"/>
        <v>222.34287114133232</v>
      </c>
      <c r="K180" s="30">
        <f t="shared" si="14"/>
        <v>731.60913035734245</v>
      </c>
      <c r="L180" s="30">
        <f t="shared" si="16"/>
        <v>4.3496381115180887</v>
      </c>
      <c r="M180" s="31">
        <f t="shared" si="17"/>
        <v>140.88589050447791</v>
      </c>
    </row>
    <row r="181" spans="1:13">
      <c r="A181" s="24" t="s">
        <v>420</v>
      </c>
      <c r="B181" s="24">
        <v>72</v>
      </c>
      <c r="C181" s="24">
        <v>4.7175000000000002</v>
      </c>
      <c r="D181" s="24">
        <v>28.06922677</v>
      </c>
      <c r="E181" s="24">
        <v>88.8</v>
      </c>
      <c r="F181" s="28">
        <v>1.7330000000000001</v>
      </c>
      <c r="G181" s="29">
        <f t="shared" si="15"/>
        <v>173.3</v>
      </c>
      <c r="H181" s="29"/>
      <c r="I181" s="30">
        <f t="shared" si="12"/>
        <v>5.1347979367166783</v>
      </c>
      <c r="J181" s="30">
        <f t="shared" si="13"/>
        <v>144.12980770382856</v>
      </c>
      <c r="K181" s="30">
        <f t="shared" si="14"/>
        <v>455.97005678044104</v>
      </c>
      <c r="L181" s="30">
        <f t="shared" si="16"/>
        <v>2.6311024626684421</v>
      </c>
      <c r="M181" s="31">
        <f t="shared" si="17"/>
        <v>126.5683973663232</v>
      </c>
    </row>
    <row r="182" spans="1:13">
      <c r="A182" s="24" t="s">
        <v>421</v>
      </c>
      <c r="B182" s="24">
        <v>146</v>
      </c>
      <c r="C182" s="24">
        <v>5.3834999999999997</v>
      </c>
      <c r="D182" s="24">
        <v>32.176744509999999</v>
      </c>
      <c r="E182" s="24">
        <v>102.9</v>
      </c>
      <c r="F182" s="28">
        <v>1.69</v>
      </c>
      <c r="G182" s="29">
        <f t="shared" si="15"/>
        <v>169</v>
      </c>
      <c r="H182" s="29"/>
      <c r="I182" s="30">
        <f t="shared" si="12"/>
        <v>5.9737981614220255</v>
      </c>
      <c r="J182" s="30">
        <f t="shared" si="13"/>
        <v>192.21737719438426</v>
      </c>
      <c r="K182" s="30">
        <f t="shared" si="14"/>
        <v>614.70383081032651</v>
      </c>
      <c r="L182" s="30">
        <f t="shared" si="16"/>
        <v>3.6373007740256007</v>
      </c>
      <c r="M182" s="31">
        <f t="shared" si="17"/>
        <v>132.23020126847851</v>
      </c>
    </row>
    <row r="183" spans="1:13">
      <c r="A183" s="24" t="s">
        <v>422</v>
      </c>
      <c r="B183" s="24">
        <v>136</v>
      </c>
      <c r="C183" s="24">
        <v>4.5510000000000002</v>
      </c>
      <c r="D183" s="24">
        <v>33.087529009999997</v>
      </c>
      <c r="E183" s="24">
        <v>114.5</v>
      </c>
      <c r="F183" s="28">
        <v>1.7210000000000001</v>
      </c>
      <c r="G183" s="29">
        <f t="shared" si="15"/>
        <v>172.10000000000002</v>
      </c>
      <c r="H183" s="29"/>
      <c r="I183" s="30">
        <f t="shared" si="12"/>
        <v>5.734854694210612</v>
      </c>
      <c r="J183" s="30">
        <f t="shared" si="13"/>
        <v>189.7521710628283</v>
      </c>
      <c r="K183" s="30">
        <f t="shared" si="14"/>
        <v>656.6408624871151</v>
      </c>
      <c r="L183" s="30">
        <f t="shared" si="16"/>
        <v>3.815461141703167</v>
      </c>
      <c r="M183" s="31">
        <f t="shared" si="17"/>
        <v>145.74255039676092</v>
      </c>
    </row>
    <row r="184" spans="1:13">
      <c r="A184" s="24" t="s">
        <v>427</v>
      </c>
      <c r="B184" s="24">
        <v>123</v>
      </c>
      <c r="C184" s="24">
        <v>6.1050000000000004</v>
      </c>
      <c r="D184" s="24">
        <v>36.387471660000003</v>
      </c>
      <c r="E184" s="24">
        <v>119.1</v>
      </c>
      <c r="F184" s="28">
        <v>1.68</v>
      </c>
      <c r="G184" s="29">
        <f t="shared" si="15"/>
        <v>168</v>
      </c>
      <c r="H184" s="29"/>
      <c r="I184" s="30">
        <f t="shared" si="12"/>
        <v>5.9281452823751399</v>
      </c>
      <c r="J184" s="30">
        <f t="shared" si="13"/>
        <v>215.71021845878812</v>
      </c>
      <c r="K184" s="30">
        <f t="shared" si="14"/>
        <v>706.04210313087913</v>
      </c>
      <c r="L184" s="30">
        <f t="shared" si="16"/>
        <v>4.2026315662552332</v>
      </c>
      <c r="M184" s="31">
        <f t="shared" si="17"/>
        <v>140.58267912795418</v>
      </c>
    </row>
    <row r="185" spans="1:13">
      <c r="A185" s="24" t="s">
        <v>428</v>
      </c>
      <c r="B185" s="24">
        <v>41</v>
      </c>
      <c r="C185" s="24">
        <v>4.1070000000000002</v>
      </c>
      <c r="D185" s="24">
        <v>21.548364320000001</v>
      </c>
      <c r="E185" s="24">
        <v>79.8</v>
      </c>
      <c r="F185" s="28">
        <v>1.762</v>
      </c>
      <c r="G185" s="29">
        <f t="shared" si="15"/>
        <v>176.2</v>
      </c>
      <c r="H185" s="29"/>
      <c r="I185" s="30">
        <f t="shared" si="12"/>
        <v>4.4331177211187844</v>
      </c>
      <c r="J185" s="30">
        <f t="shared" si="13"/>
        <v>95.526435728115729</v>
      </c>
      <c r="K185" s="30">
        <f t="shared" si="14"/>
        <v>353.76279414527897</v>
      </c>
      <c r="L185" s="30">
        <f t="shared" si="16"/>
        <v>2.0077343595078263</v>
      </c>
      <c r="M185" s="31">
        <f t="shared" si="17"/>
        <v>136.79271531877464</v>
      </c>
    </row>
    <row r="186" spans="1:13">
      <c r="A186" s="24" t="s">
        <v>429</v>
      </c>
      <c r="B186" s="24">
        <v>171</v>
      </c>
      <c r="C186" s="24">
        <v>5.2725</v>
      </c>
      <c r="D186" s="24">
        <v>35.195005520000002</v>
      </c>
      <c r="E186" s="24">
        <v>107.8</v>
      </c>
      <c r="F186" s="28">
        <v>1.655</v>
      </c>
      <c r="G186" s="29">
        <f t="shared" si="15"/>
        <v>165.5</v>
      </c>
      <c r="H186" s="29"/>
      <c r="I186" s="30">
        <f t="shared" si="12"/>
        <v>6.1110210093135073</v>
      </c>
      <c r="J186" s="30">
        <f t="shared" si="13"/>
        <v>215.07741815562488</v>
      </c>
      <c r="K186" s="30">
        <f t="shared" si="14"/>
        <v>658.76806480399603</v>
      </c>
      <c r="L186" s="30">
        <f t="shared" si="16"/>
        <v>3.9804716906585864</v>
      </c>
      <c r="M186" s="31">
        <f t="shared" si="17"/>
        <v>129.13096646735673</v>
      </c>
    </row>
    <row r="187" spans="1:13">
      <c r="A187" s="24" t="s">
        <v>430</v>
      </c>
      <c r="B187" s="24">
        <v>152</v>
      </c>
      <c r="C187" s="24">
        <v>5.8274999999999997</v>
      </c>
      <c r="D187" s="24">
        <v>26.778786449999998</v>
      </c>
      <c r="E187" s="24">
        <v>97.4</v>
      </c>
      <c r="F187" s="28">
        <v>1.6419999999999999</v>
      </c>
      <c r="G187" s="29">
        <f t="shared" si="15"/>
        <v>164.2</v>
      </c>
      <c r="H187" s="29"/>
      <c r="I187" s="30">
        <f t="shared" si="12"/>
        <v>6.0933214322141058</v>
      </c>
      <c r="J187" s="30">
        <f t="shared" si="13"/>
        <v>163.17175340446968</v>
      </c>
      <c r="K187" s="30">
        <f t="shared" si="14"/>
        <v>593.4895074976539</v>
      </c>
      <c r="L187" s="30">
        <f t="shared" si="16"/>
        <v>3.6144306181343113</v>
      </c>
      <c r="M187" s="31">
        <f t="shared" si="17"/>
        <v>139.43921804280453</v>
      </c>
    </row>
    <row r="188" spans="1:13">
      <c r="A188" s="24" t="s">
        <v>432</v>
      </c>
      <c r="B188" s="24">
        <v>124</v>
      </c>
      <c r="C188" s="24">
        <v>4.7175000000000002</v>
      </c>
      <c r="D188" s="24">
        <v>30.357430799999999</v>
      </c>
      <c r="E188" s="24">
        <v>90.9</v>
      </c>
      <c r="F188" s="28">
        <v>1.5249999999999999</v>
      </c>
      <c r="G188" s="29">
        <f t="shared" si="15"/>
        <v>152.5</v>
      </c>
      <c r="H188" s="29"/>
      <c r="I188" s="30">
        <f t="shared" si="12"/>
        <v>5.67841338330566</v>
      </c>
      <c r="J188" s="30">
        <f t="shared" si="13"/>
        <v>172.38204133749545</v>
      </c>
      <c r="K188" s="30">
        <f t="shared" si="14"/>
        <v>516.16777654248449</v>
      </c>
      <c r="L188" s="30">
        <f t="shared" si="16"/>
        <v>3.3847067314261277</v>
      </c>
      <c r="M188" s="31">
        <f t="shared" si="17"/>
        <v>115.35120329444759</v>
      </c>
    </row>
    <row r="189" spans="1:13">
      <c r="A189" s="24" t="s">
        <v>433</v>
      </c>
      <c r="B189" s="24">
        <v>94</v>
      </c>
      <c r="C189" s="24">
        <v>4.9394999999999998</v>
      </c>
      <c r="D189" s="24">
        <v>21.381629270000001</v>
      </c>
      <c r="E189" s="24">
        <v>82</v>
      </c>
      <c r="F189" s="28">
        <v>1.647</v>
      </c>
      <c r="G189" s="29">
        <f t="shared" si="15"/>
        <v>164.7</v>
      </c>
      <c r="H189" s="29"/>
      <c r="I189" s="30">
        <f t="shared" si="12"/>
        <v>5.4474117132124498</v>
      </c>
      <c r="J189" s="30">
        <f t="shared" si="13"/>
        <v>116.47453773296417</v>
      </c>
      <c r="K189" s="30">
        <f t="shared" si="14"/>
        <v>446.6877604834209</v>
      </c>
      <c r="L189" s="30">
        <f t="shared" si="16"/>
        <v>2.7121296932812444</v>
      </c>
      <c r="M189" s="31">
        <f t="shared" si="17"/>
        <v>136.60506067328197</v>
      </c>
    </row>
    <row r="190" spans="1:13">
      <c r="A190" s="24" t="s">
        <v>434</v>
      </c>
      <c r="B190" s="24">
        <v>151</v>
      </c>
      <c r="C190" s="24">
        <v>4.8840000000000003</v>
      </c>
      <c r="D190" s="24">
        <v>28.785213769999999</v>
      </c>
      <c r="E190" s="24">
        <v>90</v>
      </c>
      <c r="F190" s="28">
        <v>1.546</v>
      </c>
      <c r="G190" s="29">
        <f t="shared" si="15"/>
        <v>154.6</v>
      </c>
      <c r="H190" s="29"/>
      <c r="I190" s="30">
        <f t="shared" si="12"/>
        <v>5.9100972125034374</v>
      </c>
      <c r="J190" s="30">
        <f t="shared" si="13"/>
        <v>170.12341166339255</v>
      </c>
      <c r="K190" s="30">
        <f t="shared" si="14"/>
        <v>531.90874912530933</v>
      </c>
      <c r="L190" s="30">
        <f t="shared" si="16"/>
        <v>3.4405481832167486</v>
      </c>
      <c r="M190" s="31">
        <f t="shared" si="17"/>
        <v>119.14274857339512</v>
      </c>
    </row>
    <row r="191" spans="1:13">
      <c r="A191" s="24" t="s">
        <v>435</v>
      </c>
      <c r="B191" s="24">
        <v>195</v>
      </c>
      <c r="C191" s="24">
        <v>5.1615000000000002</v>
      </c>
      <c r="D191" s="24">
        <v>33.56094384</v>
      </c>
      <c r="E191" s="24">
        <v>107</v>
      </c>
      <c r="F191" s="28">
        <v>1.583</v>
      </c>
      <c r="G191" s="29">
        <f t="shared" si="15"/>
        <v>158.29999999999998</v>
      </c>
      <c r="H191" s="29"/>
      <c r="I191" s="30">
        <f t="shared" si="12"/>
        <v>6.2210796129273094</v>
      </c>
      <c r="J191" s="30">
        <f t="shared" si="13"/>
        <v>208.78530351362238</v>
      </c>
      <c r="K191" s="30">
        <f t="shared" si="14"/>
        <v>665.65551858322215</v>
      </c>
      <c r="L191" s="30">
        <f t="shared" si="16"/>
        <v>4.205025385870008</v>
      </c>
      <c r="M191" s="31">
        <f t="shared" si="17"/>
        <v>129.39022192178103</v>
      </c>
    </row>
    <row r="192" spans="1:13">
      <c r="A192" s="24" t="s">
        <v>437</v>
      </c>
      <c r="B192" s="24">
        <v>117</v>
      </c>
      <c r="C192" s="24">
        <v>5.3834999999999997</v>
      </c>
      <c r="D192" s="24">
        <v>29.512307419999999</v>
      </c>
      <c r="E192" s="24">
        <v>101.8</v>
      </c>
      <c r="F192" s="28">
        <v>1.7130000000000001</v>
      </c>
      <c r="G192" s="29">
        <f t="shared" si="15"/>
        <v>171.3</v>
      </c>
      <c r="H192" s="29"/>
      <c r="I192" s="30">
        <f t="shared" si="12"/>
        <v>5.7523654745114454</v>
      </c>
      <c r="J192" s="30">
        <f t="shared" si="13"/>
        <v>169.76557827597594</v>
      </c>
      <c r="K192" s="30">
        <f t="shared" si="14"/>
        <v>585.59080530526512</v>
      </c>
      <c r="L192" s="30">
        <f t="shared" si="16"/>
        <v>3.4185102469659374</v>
      </c>
      <c r="M192" s="31">
        <f t="shared" si="17"/>
        <v>139.51610678699009</v>
      </c>
    </row>
    <row r="193" spans="1:13">
      <c r="A193" s="24" t="s">
        <v>440</v>
      </c>
      <c r="B193" s="24">
        <v>105</v>
      </c>
      <c r="C193" s="24">
        <v>4.2735000000000003</v>
      </c>
      <c r="D193" s="24">
        <v>22.036286870000001</v>
      </c>
      <c r="E193" s="24">
        <v>80.7</v>
      </c>
      <c r="F193" s="28">
        <v>1.728</v>
      </c>
      <c r="G193" s="29">
        <f t="shared" si="15"/>
        <v>172.8</v>
      </c>
      <c r="H193" s="29"/>
      <c r="I193" s="30">
        <f t="shared" si="12"/>
        <v>5.4132463332215135</v>
      </c>
      <c r="J193" s="30">
        <f t="shared" si="13"/>
        <v>119.28784909684489</v>
      </c>
      <c r="K193" s="30">
        <f t="shared" si="14"/>
        <v>436.84897909097617</v>
      </c>
      <c r="L193" s="30">
        <f t="shared" si="16"/>
        <v>2.528061221591297</v>
      </c>
      <c r="M193" s="31">
        <f t="shared" si="17"/>
        <v>134.96457522750089</v>
      </c>
    </row>
    <row r="194" spans="1:13">
      <c r="A194" s="24" t="s">
        <v>442</v>
      </c>
      <c r="B194" s="24">
        <v>127</v>
      </c>
      <c r="C194" s="24">
        <v>4.7729999999999997</v>
      </c>
      <c r="D194" s="24">
        <v>25.29221841</v>
      </c>
      <c r="E194" s="24">
        <v>87.4</v>
      </c>
      <c r="F194" s="28">
        <v>1.5529999999999999</v>
      </c>
      <c r="G194" s="29">
        <f t="shared" si="15"/>
        <v>155.29999999999998</v>
      </c>
      <c r="H194" s="29"/>
      <c r="I194" s="30">
        <f t="shared" ref="I194:I257" si="18">LN(B194*(C194/2))</f>
        <v>5.7140149439224057</v>
      </c>
      <c r="J194" s="30">
        <f t="shared" ref="J194:J257" si="19">I194*D194</f>
        <v>144.52011395968938</v>
      </c>
      <c r="K194" s="30">
        <f t="shared" ref="K194:K257" si="20">I194*E194</f>
        <v>499.40490609881829</v>
      </c>
      <c r="L194" s="30">
        <f t="shared" si="16"/>
        <v>3.2157431171849216</v>
      </c>
      <c r="M194" s="31">
        <f t="shared" si="17"/>
        <v>126.40741343776899</v>
      </c>
    </row>
    <row r="195" spans="1:13">
      <c r="A195" s="24" t="s">
        <v>443</v>
      </c>
      <c r="B195" s="24">
        <v>121</v>
      </c>
      <c r="C195" s="24">
        <v>5.2169999999999996</v>
      </c>
      <c r="D195" s="24">
        <v>35.679496389999997</v>
      </c>
      <c r="E195" s="24">
        <v>117.7</v>
      </c>
      <c r="F195" s="28">
        <v>1.659</v>
      </c>
      <c r="G195" s="29">
        <f t="shared" ref="G195:G258" si="21">F195*100</f>
        <v>165.9</v>
      </c>
      <c r="H195" s="29"/>
      <c r="I195" s="30">
        <f t="shared" si="18"/>
        <v>5.7545658890770515</v>
      </c>
      <c r="J195" s="30">
        <f t="shared" si="19"/>
        <v>205.32001286534179</v>
      </c>
      <c r="K195" s="30">
        <f t="shared" si="20"/>
        <v>677.312405144369</v>
      </c>
      <c r="L195" s="30">
        <f t="shared" ref="L195:L258" si="22">(I195*E195)/G195</f>
        <v>4.0826546422204277</v>
      </c>
      <c r="M195" s="31">
        <f t="shared" ref="M195:M258" si="23">E195/(D195^(2/3)) * (G195^(1/2))</f>
        <v>139.87942724122584</v>
      </c>
    </row>
    <row r="196" spans="1:13">
      <c r="A196" s="24" t="s">
        <v>446</v>
      </c>
      <c r="B196" s="24">
        <v>166</v>
      </c>
      <c r="C196" s="24">
        <v>4.6064999999999996</v>
      </c>
      <c r="D196" s="24">
        <v>24.181427670000001</v>
      </c>
      <c r="E196" s="24">
        <v>83.8</v>
      </c>
      <c r="F196" s="28">
        <v>1.796</v>
      </c>
      <c r="G196" s="29">
        <f t="shared" si="21"/>
        <v>179.6</v>
      </c>
      <c r="H196" s="29"/>
      <c r="I196" s="30">
        <f t="shared" si="18"/>
        <v>5.9463089573634473</v>
      </c>
      <c r="J196" s="30">
        <f t="shared" si="19"/>
        <v>143.79023995595733</v>
      </c>
      <c r="K196" s="30">
        <f t="shared" si="20"/>
        <v>498.30069062705689</v>
      </c>
      <c r="L196" s="30">
        <f t="shared" si="22"/>
        <v>2.7745027317764861</v>
      </c>
      <c r="M196" s="31">
        <f t="shared" si="23"/>
        <v>134.29996293064207</v>
      </c>
    </row>
    <row r="197" spans="1:13">
      <c r="A197" s="24" t="s">
        <v>447</v>
      </c>
      <c r="B197" s="24">
        <v>159</v>
      </c>
      <c r="C197" s="24">
        <v>4.7729999999999997</v>
      </c>
      <c r="D197" s="24">
        <v>25.77614736</v>
      </c>
      <c r="E197" s="24">
        <v>80.900000000000006</v>
      </c>
      <c r="F197" s="28">
        <v>1.605</v>
      </c>
      <c r="G197" s="29">
        <f t="shared" si="21"/>
        <v>160.5</v>
      </c>
      <c r="H197" s="29"/>
      <c r="I197" s="30">
        <f t="shared" si="18"/>
        <v>5.938732059684046</v>
      </c>
      <c r="J197" s="30">
        <f t="shared" si="19"/>
        <v>153.07763270197228</v>
      </c>
      <c r="K197" s="30">
        <f t="shared" si="20"/>
        <v>480.44342362843935</v>
      </c>
      <c r="L197" s="30">
        <f t="shared" si="22"/>
        <v>2.9934169696475972</v>
      </c>
      <c r="M197" s="31">
        <f t="shared" si="23"/>
        <v>117.45568338660559</v>
      </c>
    </row>
    <row r="198" spans="1:13">
      <c r="A198" s="24" t="s">
        <v>448</v>
      </c>
      <c r="B198" s="24">
        <v>113</v>
      </c>
      <c r="C198" s="24">
        <v>4.8285</v>
      </c>
      <c r="D198" s="24">
        <v>18.591036750000001</v>
      </c>
      <c r="E198" s="24">
        <v>75</v>
      </c>
      <c r="F198" s="28">
        <v>1.59</v>
      </c>
      <c r="G198" s="29">
        <f t="shared" si="21"/>
        <v>159</v>
      </c>
      <c r="H198" s="29"/>
      <c r="I198" s="30">
        <f t="shared" si="18"/>
        <v>5.6087764985772308</v>
      </c>
      <c r="J198" s="30">
        <f t="shared" si="19"/>
        <v>104.27297000758563</v>
      </c>
      <c r="K198" s="30">
        <f t="shared" si="20"/>
        <v>420.65823739329232</v>
      </c>
      <c r="L198" s="30">
        <f t="shared" si="22"/>
        <v>2.6456492917817127</v>
      </c>
      <c r="M198" s="31">
        <f t="shared" si="23"/>
        <v>134.75888821239889</v>
      </c>
    </row>
    <row r="199" spans="1:13">
      <c r="A199" s="24" t="s">
        <v>450</v>
      </c>
      <c r="B199" s="24">
        <v>157</v>
      </c>
      <c r="C199" s="24">
        <v>4.8840000000000003</v>
      </c>
      <c r="D199" s="24">
        <v>30.093722870000001</v>
      </c>
      <c r="E199" s="24">
        <v>87.2</v>
      </c>
      <c r="F199" s="28">
        <v>1.536</v>
      </c>
      <c r="G199" s="29">
        <f t="shared" si="21"/>
        <v>153.6</v>
      </c>
      <c r="H199" s="29"/>
      <c r="I199" s="30">
        <f t="shared" si="18"/>
        <v>5.9490631810368209</v>
      </c>
      <c r="J199" s="30">
        <f t="shared" si="19"/>
        <v>179.02945870624274</v>
      </c>
      <c r="K199" s="30">
        <f t="shared" si="20"/>
        <v>518.75830938641082</v>
      </c>
      <c r="L199" s="30">
        <f t="shared" si="22"/>
        <v>3.3773327434011122</v>
      </c>
      <c r="M199" s="31">
        <f t="shared" si="23"/>
        <v>111.70213686474369</v>
      </c>
    </row>
    <row r="200" spans="1:13">
      <c r="A200" s="24" t="s">
        <v>452</v>
      </c>
      <c r="B200" s="24">
        <v>74</v>
      </c>
      <c r="C200" s="24">
        <v>4.5510000000000002</v>
      </c>
      <c r="D200" s="24">
        <v>22.817940499999999</v>
      </c>
      <c r="E200" s="24">
        <v>84.9</v>
      </c>
      <c r="F200" s="28">
        <v>1.7110000000000001</v>
      </c>
      <c r="G200" s="29">
        <f t="shared" si="21"/>
        <v>171.1</v>
      </c>
      <c r="H200" s="29"/>
      <c r="I200" s="30">
        <f t="shared" si="18"/>
        <v>5.1262649016787289</v>
      </c>
      <c r="J200" s="30">
        <f t="shared" si="19"/>
        <v>116.97080751374358</v>
      </c>
      <c r="K200" s="30">
        <f t="shared" si="20"/>
        <v>435.2198901525241</v>
      </c>
      <c r="L200" s="30">
        <f t="shared" si="22"/>
        <v>2.5436580371275519</v>
      </c>
      <c r="M200" s="31">
        <f t="shared" si="23"/>
        <v>138.04321523977828</v>
      </c>
    </row>
    <row r="201" spans="1:13">
      <c r="A201" s="24" t="s">
        <v>453</v>
      </c>
      <c r="B201" s="24">
        <v>122</v>
      </c>
      <c r="C201" s="24">
        <v>4.3289999999999997</v>
      </c>
      <c r="D201" s="24">
        <v>24.06131001</v>
      </c>
      <c r="E201" s="24">
        <v>85.5</v>
      </c>
      <c r="F201" s="28">
        <v>1.6359999999999999</v>
      </c>
      <c r="G201" s="29">
        <f t="shared" si="21"/>
        <v>163.6</v>
      </c>
      <c r="H201" s="29"/>
      <c r="I201" s="30">
        <f t="shared" si="18"/>
        <v>5.5762104326331547</v>
      </c>
      <c r="J201" s="30">
        <f t="shared" si="19"/>
        <v>134.17092790058257</v>
      </c>
      <c r="K201" s="30">
        <f t="shared" si="20"/>
        <v>476.76599199013475</v>
      </c>
      <c r="L201" s="30">
        <f t="shared" si="22"/>
        <v>2.9142175549519238</v>
      </c>
      <c r="M201" s="31">
        <f t="shared" si="23"/>
        <v>131.21341899828724</v>
      </c>
    </row>
    <row r="202" spans="1:13">
      <c r="A202" s="24" t="s">
        <v>454</v>
      </c>
      <c r="B202" s="24">
        <v>71</v>
      </c>
      <c r="C202" s="24">
        <v>4.6064999999999996</v>
      </c>
      <c r="D202" s="24">
        <v>24.165738470000001</v>
      </c>
      <c r="E202" s="24">
        <v>83.1</v>
      </c>
      <c r="F202" s="28">
        <v>1.675</v>
      </c>
      <c r="G202" s="29">
        <f t="shared" si="21"/>
        <v>167.5</v>
      </c>
      <c r="H202" s="29"/>
      <c r="I202" s="30">
        <f t="shared" si="18"/>
        <v>5.09700104604822</v>
      </c>
      <c r="J202" s="30">
        <f t="shared" si="19"/>
        <v>123.17279426011771</v>
      </c>
      <c r="K202" s="30">
        <f t="shared" si="20"/>
        <v>423.56078692660708</v>
      </c>
      <c r="L202" s="30">
        <f t="shared" si="22"/>
        <v>2.5287211159797436</v>
      </c>
      <c r="M202" s="31">
        <f t="shared" si="23"/>
        <v>128.66933273014322</v>
      </c>
    </row>
    <row r="203" spans="1:13">
      <c r="A203" s="24" t="s">
        <v>455</v>
      </c>
      <c r="B203" s="24">
        <v>208</v>
      </c>
      <c r="C203" s="24">
        <v>5.0505000000000004</v>
      </c>
      <c r="D203" s="24">
        <v>25.59299875</v>
      </c>
      <c r="E203" s="24">
        <v>83.6</v>
      </c>
      <c r="F203" s="28">
        <v>1.601</v>
      </c>
      <c r="G203" s="29">
        <f t="shared" si="21"/>
        <v>160.1</v>
      </c>
      <c r="H203" s="29"/>
      <c r="I203" s="30">
        <f t="shared" si="18"/>
        <v>6.2638781474284748</v>
      </c>
      <c r="J203" s="30">
        <f t="shared" si="19"/>
        <v>160.31142559728926</v>
      </c>
      <c r="K203" s="30">
        <f t="shared" si="20"/>
        <v>523.6602131250205</v>
      </c>
      <c r="L203" s="30">
        <f t="shared" si="22"/>
        <v>3.2708320619926328</v>
      </c>
      <c r="M203" s="31">
        <f t="shared" si="23"/>
        <v>121.80202063581447</v>
      </c>
    </row>
    <row r="204" spans="1:13">
      <c r="A204" s="24" t="s">
        <v>458</v>
      </c>
      <c r="B204" s="24">
        <v>138</v>
      </c>
      <c r="C204" s="24">
        <v>4.9950000000000001</v>
      </c>
      <c r="D204" s="24">
        <v>31.477077550000001</v>
      </c>
      <c r="E204" s="24">
        <v>112.5</v>
      </c>
      <c r="F204" s="28">
        <v>1.74</v>
      </c>
      <c r="G204" s="29">
        <f t="shared" si="21"/>
        <v>174</v>
      </c>
      <c r="H204" s="29"/>
      <c r="I204" s="30">
        <f t="shared" si="18"/>
        <v>5.8425439166977764</v>
      </c>
      <c r="J204" s="30">
        <f t="shared" si="19"/>
        <v>183.90620795517665</v>
      </c>
      <c r="K204" s="30">
        <f t="shared" si="20"/>
        <v>657.28619062849987</v>
      </c>
      <c r="L204" s="30">
        <f t="shared" si="22"/>
        <v>3.777506842692528</v>
      </c>
      <c r="M204" s="31">
        <f t="shared" si="23"/>
        <v>148.85526854755378</v>
      </c>
    </row>
    <row r="205" spans="1:13">
      <c r="A205" s="24" t="s">
        <v>460</v>
      </c>
      <c r="B205" s="24">
        <v>259</v>
      </c>
      <c r="C205" s="24">
        <v>3.996</v>
      </c>
      <c r="D205" s="24">
        <v>23.015532839999999</v>
      </c>
      <c r="E205" s="24">
        <v>82.5</v>
      </c>
      <c r="F205" s="28">
        <v>1.6279999999999999</v>
      </c>
      <c r="G205" s="29">
        <f t="shared" si="21"/>
        <v>162.79999999999998</v>
      </c>
      <c r="H205" s="29"/>
      <c r="I205" s="30">
        <f t="shared" si="18"/>
        <v>6.2489747419258999</v>
      </c>
      <c r="J205" s="30">
        <f t="shared" si="19"/>
        <v>143.82348338912607</v>
      </c>
      <c r="K205" s="30">
        <f t="shared" si="20"/>
        <v>515.54041620888677</v>
      </c>
      <c r="L205" s="30">
        <f t="shared" si="22"/>
        <v>3.1667101732732608</v>
      </c>
      <c r="M205" s="31">
        <f t="shared" si="23"/>
        <v>130.09695335828832</v>
      </c>
    </row>
    <row r="206" spans="1:13">
      <c r="A206" s="24" t="s">
        <v>462</v>
      </c>
      <c r="B206" s="24">
        <v>201</v>
      </c>
      <c r="C206" s="24">
        <v>4.9394999999999998</v>
      </c>
      <c r="D206" s="24">
        <v>28.77576268</v>
      </c>
      <c r="E206" s="24">
        <v>87.5</v>
      </c>
      <c r="F206" s="28">
        <v>1.5840000000000001</v>
      </c>
      <c r="G206" s="29">
        <f t="shared" si="21"/>
        <v>158.4</v>
      </c>
      <c r="H206" s="29"/>
      <c r="I206" s="30">
        <f t="shared" si="18"/>
        <v>6.2074218390015217</v>
      </c>
      <c r="J206" s="30">
        <f t="shared" si="19"/>
        <v>178.62329769375697</v>
      </c>
      <c r="K206" s="30">
        <f t="shared" si="20"/>
        <v>543.14941091263313</v>
      </c>
      <c r="L206" s="30">
        <f t="shared" si="22"/>
        <v>3.4289735537413706</v>
      </c>
      <c r="M206" s="31">
        <f t="shared" si="23"/>
        <v>117.27382209971704</v>
      </c>
    </row>
    <row r="207" spans="1:13">
      <c r="A207" s="24" t="s">
        <v>463</v>
      </c>
      <c r="B207" s="24">
        <v>51</v>
      </c>
      <c r="C207" s="24">
        <v>4.7175000000000002</v>
      </c>
      <c r="D207" s="24">
        <v>26.31327653</v>
      </c>
      <c r="E207" s="24">
        <v>81.7</v>
      </c>
      <c r="F207" s="28">
        <v>1.5349999999999999</v>
      </c>
      <c r="G207" s="29">
        <f t="shared" si="21"/>
        <v>153.5</v>
      </c>
      <c r="H207" s="29"/>
      <c r="I207" s="30">
        <f t="shared" si="18"/>
        <v>4.7899574504249491</v>
      </c>
      <c r="J207" s="30">
        <f t="shared" si="19"/>
        <v>126.03947495996545</v>
      </c>
      <c r="K207" s="30">
        <f t="shared" si="20"/>
        <v>391.33952369971837</v>
      </c>
      <c r="L207" s="30">
        <f t="shared" si="22"/>
        <v>2.5494431511382305</v>
      </c>
      <c r="M207" s="31">
        <f t="shared" si="23"/>
        <v>114.41763320655566</v>
      </c>
    </row>
    <row r="208" spans="1:13">
      <c r="A208" s="24" t="s">
        <v>464</v>
      </c>
      <c r="B208" s="24">
        <v>51</v>
      </c>
      <c r="C208" s="24">
        <v>5.0505000000000004</v>
      </c>
      <c r="D208" s="24">
        <v>36.528679580000002</v>
      </c>
      <c r="E208" s="24">
        <v>106.8</v>
      </c>
      <c r="F208" s="28">
        <v>1.587</v>
      </c>
      <c r="G208" s="29">
        <f t="shared" si="21"/>
        <v>158.69999999999999</v>
      </c>
      <c r="H208" s="29"/>
      <c r="I208" s="30">
        <f t="shared" si="18"/>
        <v>4.8581657004514822</v>
      </c>
      <c r="J208" s="30">
        <f t="shared" si="19"/>
        <v>177.46237821833847</v>
      </c>
      <c r="K208" s="30">
        <f t="shared" si="20"/>
        <v>518.85209680821833</v>
      </c>
      <c r="L208" s="30">
        <f t="shared" si="22"/>
        <v>3.2693893938766121</v>
      </c>
      <c r="M208" s="31">
        <f t="shared" si="23"/>
        <v>122.20915282617781</v>
      </c>
    </row>
    <row r="209" spans="1:13">
      <c r="A209" s="24" t="s">
        <v>466</v>
      </c>
      <c r="B209" s="24">
        <v>153</v>
      </c>
      <c r="C209" s="24">
        <v>4.2735000000000003</v>
      </c>
      <c r="D209" s="24">
        <v>25.111564680000001</v>
      </c>
      <c r="E209" s="24">
        <v>86.9</v>
      </c>
      <c r="F209" s="28">
        <v>1.538</v>
      </c>
      <c r="G209" s="29">
        <f t="shared" si="21"/>
        <v>153.80000000000001</v>
      </c>
      <c r="H209" s="29"/>
      <c r="I209" s="30">
        <f t="shared" si="18"/>
        <v>5.7897239044564257</v>
      </c>
      <c r="J209" s="30">
        <f t="shared" si="19"/>
        <v>145.38902630609968</v>
      </c>
      <c r="K209" s="30">
        <f t="shared" si="20"/>
        <v>503.12700729726345</v>
      </c>
      <c r="L209" s="30">
        <f t="shared" si="22"/>
        <v>3.2713069395140666</v>
      </c>
      <c r="M209" s="31">
        <f t="shared" si="23"/>
        <v>125.67496167683061</v>
      </c>
    </row>
    <row r="210" spans="1:13">
      <c r="A210" s="24" t="s">
        <v>467</v>
      </c>
      <c r="B210" s="24">
        <v>231</v>
      </c>
      <c r="C210" s="24">
        <v>4.8840000000000003</v>
      </c>
      <c r="D210" s="24">
        <v>26.569016349999998</v>
      </c>
      <c r="E210" s="24">
        <v>93.3</v>
      </c>
      <c r="F210" s="28">
        <v>1.6220000000000001</v>
      </c>
      <c r="G210" s="29">
        <f t="shared" si="21"/>
        <v>162.20000000000002</v>
      </c>
      <c r="H210" s="29"/>
      <c r="I210" s="30">
        <f t="shared" si="18"/>
        <v>6.3352350862103064</v>
      </c>
      <c r="J210" s="30">
        <f t="shared" si="19"/>
        <v>168.32096458661528</v>
      </c>
      <c r="K210" s="30">
        <f t="shared" si="20"/>
        <v>591.07743354342153</v>
      </c>
      <c r="L210" s="30">
        <f t="shared" si="22"/>
        <v>3.6441272105019817</v>
      </c>
      <c r="M210" s="31">
        <f t="shared" si="23"/>
        <v>133.451487197783</v>
      </c>
    </row>
    <row r="211" spans="1:13">
      <c r="A211" s="24" t="s">
        <v>468</v>
      </c>
      <c r="B211" s="24">
        <v>92</v>
      </c>
      <c r="C211" s="24">
        <v>4.7175000000000002</v>
      </c>
      <c r="D211" s="24">
        <v>27.569774339999999</v>
      </c>
      <c r="E211" s="24">
        <v>101</v>
      </c>
      <c r="F211" s="28">
        <v>1.7330000000000001</v>
      </c>
      <c r="G211" s="29">
        <f t="shared" si="21"/>
        <v>173.3</v>
      </c>
      <c r="H211" s="29"/>
      <c r="I211" s="30">
        <f t="shared" si="18"/>
        <v>5.3799203947496634</v>
      </c>
      <c r="J211" s="30">
        <f t="shared" si="19"/>
        <v>148.32319125041192</v>
      </c>
      <c r="K211" s="30">
        <f t="shared" si="20"/>
        <v>543.37195986971597</v>
      </c>
      <c r="L211" s="30">
        <f t="shared" si="22"/>
        <v>3.1354411994790303</v>
      </c>
      <c r="M211" s="31">
        <f t="shared" si="23"/>
        <v>145.69070589750652</v>
      </c>
    </row>
    <row r="212" spans="1:13">
      <c r="A212" s="24" t="s">
        <v>470</v>
      </c>
      <c r="B212" s="24">
        <v>102</v>
      </c>
      <c r="C212" s="24">
        <v>4.9950000000000001</v>
      </c>
      <c r="D212" s="24">
        <v>29.68707848</v>
      </c>
      <c r="E212" s="24">
        <v>97.5</v>
      </c>
      <c r="F212" s="28">
        <v>1.802</v>
      </c>
      <c r="G212" s="29">
        <f t="shared" si="21"/>
        <v>180.20000000000002</v>
      </c>
      <c r="H212" s="29"/>
      <c r="I212" s="30">
        <f t="shared" si="18"/>
        <v>5.5402630448248429</v>
      </c>
      <c r="J212" s="30">
        <f t="shared" si="19"/>
        <v>164.47422381155886</v>
      </c>
      <c r="K212" s="30">
        <f t="shared" si="20"/>
        <v>540.17564687042216</v>
      </c>
      <c r="L212" s="30">
        <f t="shared" si="22"/>
        <v>2.9976450991699339</v>
      </c>
      <c r="M212" s="31">
        <f t="shared" si="23"/>
        <v>136.51185515969942</v>
      </c>
    </row>
    <row r="213" spans="1:13">
      <c r="A213" s="24" t="s">
        <v>471</v>
      </c>
      <c r="B213" s="24">
        <v>210</v>
      </c>
      <c r="C213" s="24">
        <v>4.6064999999999996</v>
      </c>
      <c r="D213" s="24">
        <v>24.381775390000001</v>
      </c>
      <c r="E213" s="24">
        <v>82.9</v>
      </c>
      <c r="F213" s="28">
        <v>1.61</v>
      </c>
      <c r="G213" s="29">
        <f t="shared" si="21"/>
        <v>161</v>
      </c>
      <c r="H213" s="29"/>
      <c r="I213" s="30">
        <f t="shared" si="18"/>
        <v>6.181428699724373</v>
      </c>
      <c r="J213" s="30">
        <f t="shared" si="19"/>
        <v>150.71420614597943</v>
      </c>
      <c r="K213" s="30">
        <f t="shared" si="20"/>
        <v>512.44043920715058</v>
      </c>
      <c r="L213" s="30">
        <f t="shared" si="22"/>
        <v>3.1828598708518667</v>
      </c>
      <c r="M213" s="31">
        <f t="shared" si="23"/>
        <v>125.09998313352695</v>
      </c>
    </row>
    <row r="214" spans="1:13">
      <c r="A214" s="24" t="s">
        <v>472</v>
      </c>
      <c r="B214" s="24">
        <v>92</v>
      </c>
      <c r="C214" s="24">
        <v>5.6609999999999996</v>
      </c>
      <c r="D214" s="24">
        <v>29.923670959999999</v>
      </c>
      <c r="E214" s="24">
        <v>84.7</v>
      </c>
      <c r="F214" s="28">
        <v>1.524</v>
      </c>
      <c r="G214" s="29">
        <f t="shared" si="21"/>
        <v>152.4</v>
      </c>
      <c r="H214" s="29"/>
      <c r="I214" s="30">
        <f t="shared" si="18"/>
        <v>5.5622419515436174</v>
      </c>
      <c r="J214" s="30">
        <f t="shared" si="19"/>
        <v>166.44269795789947</v>
      </c>
      <c r="K214" s="30">
        <f t="shared" si="20"/>
        <v>471.12189329574443</v>
      </c>
      <c r="L214" s="30">
        <f t="shared" si="22"/>
        <v>3.0913510058775882</v>
      </c>
      <c r="M214" s="31">
        <f t="shared" si="23"/>
        <v>108.48407245503726</v>
      </c>
    </row>
    <row r="215" spans="1:13">
      <c r="A215" s="24" t="s">
        <v>473</v>
      </c>
      <c r="B215" s="24">
        <v>77</v>
      </c>
      <c r="C215" s="24">
        <v>4.218</v>
      </c>
      <c r="D215" s="24">
        <v>20.940617639999999</v>
      </c>
      <c r="E215" s="24">
        <v>73.599999999999994</v>
      </c>
      <c r="F215" s="28">
        <v>1.514</v>
      </c>
      <c r="G215" s="29">
        <f t="shared" si="21"/>
        <v>151.4</v>
      </c>
      <c r="H215" s="29"/>
      <c r="I215" s="30">
        <f t="shared" si="18"/>
        <v>5.0900193233503215</v>
      </c>
      <c r="J215" s="30">
        <f t="shared" si="19"/>
        <v>106.58814843049061</v>
      </c>
      <c r="K215" s="30">
        <f t="shared" si="20"/>
        <v>374.62542219858364</v>
      </c>
      <c r="L215" s="30">
        <f t="shared" si="22"/>
        <v>2.4744083368466554</v>
      </c>
      <c r="M215" s="31">
        <f t="shared" si="23"/>
        <v>119.20132803037014</v>
      </c>
    </row>
    <row r="216" spans="1:13">
      <c r="A216" s="24" t="s">
        <v>474</v>
      </c>
      <c r="B216" s="24">
        <v>115</v>
      </c>
      <c r="C216" s="24">
        <v>4.6619999999999999</v>
      </c>
      <c r="D216" s="24">
        <v>24.791451850000001</v>
      </c>
      <c r="E216" s="24">
        <v>92.2</v>
      </c>
      <c r="F216" s="28">
        <v>1.7370000000000001</v>
      </c>
      <c r="G216" s="29">
        <f t="shared" si="21"/>
        <v>173.70000000000002</v>
      </c>
      <c r="H216" s="29"/>
      <c r="I216" s="30">
        <f t="shared" si="18"/>
        <v>5.5912294884168698</v>
      </c>
      <c r="J216" s="30">
        <f t="shared" si="19"/>
        <v>138.61469664438698</v>
      </c>
      <c r="K216" s="30">
        <f t="shared" si="20"/>
        <v>515.5113588320354</v>
      </c>
      <c r="L216" s="30">
        <f t="shared" si="22"/>
        <v>2.9678259000117175</v>
      </c>
      <c r="M216" s="31">
        <f t="shared" si="23"/>
        <v>142.92104720345972</v>
      </c>
    </row>
    <row r="217" spans="1:13">
      <c r="A217" s="24" t="s">
        <v>475</v>
      </c>
      <c r="B217" s="24">
        <v>52</v>
      </c>
      <c r="C217" s="24">
        <v>4.3845000000000001</v>
      </c>
      <c r="D217" s="24">
        <v>29.058075250000002</v>
      </c>
      <c r="E217" s="24">
        <v>80.5</v>
      </c>
      <c r="F217" s="28">
        <v>1.532</v>
      </c>
      <c r="G217" s="29">
        <f t="shared" si="21"/>
        <v>153.19999999999999</v>
      </c>
      <c r="H217" s="29"/>
      <c r="I217" s="30">
        <f t="shared" si="18"/>
        <v>4.7361721322587549</v>
      </c>
      <c r="J217" s="30">
        <f t="shared" si="19"/>
        <v>137.62404621612785</v>
      </c>
      <c r="K217" s="30">
        <f t="shared" si="20"/>
        <v>381.26185664682976</v>
      </c>
      <c r="L217" s="30">
        <f t="shared" si="22"/>
        <v>2.4886544167547635</v>
      </c>
      <c r="M217" s="31">
        <f t="shared" si="23"/>
        <v>105.41782065251601</v>
      </c>
    </row>
    <row r="218" spans="1:13">
      <c r="A218" s="24" t="s">
        <v>476</v>
      </c>
      <c r="B218" s="24">
        <v>1090</v>
      </c>
      <c r="C218" s="24">
        <v>16.094999999999999</v>
      </c>
      <c r="D218" s="24">
        <v>23.294749029999998</v>
      </c>
      <c r="E218" s="24">
        <v>86.9</v>
      </c>
      <c r="F218" s="28">
        <v>1.5669999999999999</v>
      </c>
      <c r="G218" s="29">
        <f t="shared" si="21"/>
        <v>156.69999999999999</v>
      </c>
      <c r="H218" s="29"/>
      <c r="I218" s="30">
        <f t="shared" si="18"/>
        <v>9.0792944594140153</v>
      </c>
      <c r="J218" s="30">
        <f t="shared" si="19"/>
        <v>211.49988580151899</v>
      </c>
      <c r="K218" s="30">
        <f t="shared" si="20"/>
        <v>788.99068852307801</v>
      </c>
      <c r="L218" s="30">
        <f t="shared" si="22"/>
        <v>5.0350394928084112</v>
      </c>
      <c r="M218" s="31">
        <f t="shared" si="23"/>
        <v>133.36716439036957</v>
      </c>
    </row>
    <row r="219" spans="1:13">
      <c r="A219" s="24" t="s">
        <v>478</v>
      </c>
      <c r="B219" s="24">
        <v>374</v>
      </c>
      <c r="C219" s="24">
        <v>5.2725</v>
      </c>
      <c r="D219" s="24">
        <v>34.192797220000003</v>
      </c>
      <c r="E219" s="24">
        <v>106</v>
      </c>
      <c r="F219" s="28">
        <v>1.585</v>
      </c>
      <c r="G219" s="29">
        <f t="shared" si="21"/>
        <v>158.5</v>
      </c>
      <c r="H219" s="29"/>
      <c r="I219" s="30">
        <f t="shared" si="18"/>
        <v>6.8936132502253793</v>
      </c>
      <c r="J219" s="30">
        <f t="shared" si="19"/>
        <v>235.71191997806153</v>
      </c>
      <c r="K219" s="30">
        <f t="shared" si="20"/>
        <v>730.72300452389015</v>
      </c>
      <c r="L219" s="30">
        <f t="shared" si="22"/>
        <v>4.6102397761759635</v>
      </c>
      <c r="M219" s="31">
        <f t="shared" si="23"/>
        <v>126.67689547989039</v>
      </c>
    </row>
    <row r="220" spans="1:13">
      <c r="A220" s="24" t="s">
        <v>479</v>
      </c>
      <c r="B220" s="24">
        <v>115</v>
      </c>
      <c r="C220" s="24">
        <v>4.218</v>
      </c>
      <c r="D220" s="24">
        <v>25.251887580000002</v>
      </c>
      <c r="E220" s="24">
        <v>77.5</v>
      </c>
      <c r="F220" s="28">
        <v>1.5920000000000001</v>
      </c>
      <c r="G220" s="29">
        <f t="shared" si="21"/>
        <v>159.20000000000002</v>
      </c>
      <c r="H220" s="29"/>
      <c r="I220" s="30">
        <f t="shared" si="18"/>
        <v>5.4911460298598875</v>
      </c>
      <c r="J220" s="30">
        <f t="shared" si="19"/>
        <v>138.66180223138522</v>
      </c>
      <c r="K220" s="30">
        <f t="shared" si="20"/>
        <v>425.56381731414126</v>
      </c>
      <c r="L220" s="30">
        <f t="shared" si="22"/>
        <v>2.6731395559933495</v>
      </c>
      <c r="M220" s="31">
        <f t="shared" si="23"/>
        <v>113.60845909174378</v>
      </c>
    </row>
    <row r="221" spans="1:13">
      <c r="A221" s="24" t="s">
        <v>480</v>
      </c>
      <c r="B221" s="24">
        <v>39</v>
      </c>
      <c r="C221" s="24">
        <v>4.6619999999999999</v>
      </c>
      <c r="D221" s="24">
        <v>24.106555449999998</v>
      </c>
      <c r="E221" s="24">
        <v>81.2</v>
      </c>
      <c r="F221" s="28">
        <v>1.637</v>
      </c>
      <c r="G221" s="29">
        <f t="shared" si="21"/>
        <v>163.69999999999999</v>
      </c>
      <c r="H221" s="29"/>
      <c r="I221" s="30">
        <f t="shared" si="18"/>
        <v>4.5098590061832668</v>
      </c>
      <c r="J221" s="30">
        <f t="shared" si="19"/>
        <v>108.71716620423881</v>
      </c>
      <c r="K221" s="30">
        <f t="shared" si="20"/>
        <v>366.20055130208129</v>
      </c>
      <c r="L221" s="30">
        <f t="shared" si="22"/>
        <v>2.2370223048386153</v>
      </c>
      <c r="M221" s="31">
        <f t="shared" si="23"/>
        <v>124.49643904342652</v>
      </c>
    </row>
    <row r="222" spans="1:13">
      <c r="A222" s="24" t="s">
        <v>482</v>
      </c>
      <c r="B222" s="24">
        <v>152</v>
      </c>
      <c r="C222" s="24">
        <v>4.0514999999999999</v>
      </c>
      <c r="D222" s="24">
        <v>27.833762350000001</v>
      </c>
      <c r="E222" s="24">
        <v>95.3</v>
      </c>
      <c r="F222" s="28">
        <v>1.7310000000000001</v>
      </c>
      <c r="G222" s="29">
        <f t="shared" si="21"/>
        <v>173.10000000000002</v>
      </c>
      <c r="H222" s="29"/>
      <c r="I222" s="30">
        <f t="shared" si="18"/>
        <v>5.7298205232049737</v>
      </c>
      <c r="J222" s="30">
        <f t="shared" si="19"/>
        <v>159.48246275103989</v>
      </c>
      <c r="K222" s="30">
        <f t="shared" si="20"/>
        <v>546.05189586143399</v>
      </c>
      <c r="L222" s="30">
        <f t="shared" si="22"/>
        <v>3.154545903301178</v>
      </c>
      <c r="M222" s="31">
        <f t="shared" si="23"/>
        <v>136.51912351954275</v>
      </c>
    </row>
    <row r="223" spans="1:13">
      <c r="A223" s="24" t="s">
        <v>484</v>
      </c>
      <c r="B223" s="24">
        <v>89</v>
      </c>
      <c r="C223" s="24">
        <v>4.7729999999999997</v>
      </c>
      <c r="D223" s="24">
        <v>26.07507133</v>
      </c>
      <c r="E223" s="24">
        <v>82.1</v>
      </c>
      <c r="F223" s="28">
        <v>1.5269999999999999</v>
      </c>
      <c r="G223" s="29">
        <f t="shared" si="21"/>
        <v>152.69999999999999</v>
      </c>
      <c r="H223" s="29"/>
      <c r="I223" s="30">
        <f t="shared" si="18"/>
        <v>5.3584642271959542</v>
      </c>
      <c r="J223" s="30">
        <f t="shared" si="19"/>
        <v>139.72233694338783</v>
      </c>
      <c r="K223" s="30">
        <f t="shared" si="20"/>
        <v>439.92991305278781</v>
      </c>
      <c r="L223" s="30">
        <f t="shared" si="22"/>
        <v>2.8810079440261154</v>
      </c>
      <c r="M223" s="31">
        <f t="shared" si="23"/>
        <v>115.37516599920237</v>
      </c>
    </row>
    <row r="224" spans="1:13">
      <c r="A224" s="24" t="s">
        <v>485</v>
      </c>
      <c r="B224" s="24">
        <v>161</v>
      </c>
      <c r="C224" s="24">
        <v>4.6619999999999999</v>
      </c>
      <c r="D224" s="24">
        <v>29.902042420000001</v>
      </c>
      <c r="E224" s="24">
        <v>95.9</v>
      </c>
      <c r="F224" s="28">
        <v>1.542</v>
      </c>
      <c r="G224" s="29">
        <f t="shared" si="21"/>
        <v>154.20000000000002</v>
      </c>
      <c r="H224" s="29"/>
      <c r="I224" s="30">
        <f t="shared" si="18"/>
        <v>5.9277017250380828</v>
      </c>
      <c r="J224" s="30">
        <f t="shared" si="19"/>
        <v>177.25038843519593</v>
      </c>
      <c r="K224" s="30">
        <f t="shared" si="20"/>
        <v>568.4665954311522</v>
      </c>
      <c r="L224" s="30">
        <f t="shared" si="22"/>
        <v>3.6865537965703772</v>
      </c>
      <c r="M224" s="31">
        <f t="shared" si="23"/>
        <v>123.61188386425179</v>
      </c>
    </row>
    <row r="225" spans="1:13">
      <c r="A225" s="24" t="s">
        <v>488</v>
      </c>
      <c r="B225" s="24">
        <v>149</v>
      </c>
      <c r="C225" s="24">
        <v>4.2735000000000003</v>
      </c>
      <c r="D225" s="24">
        <v>22.768661250000001</v>
      </c>
      <c r="E225" s="24">
        <v>79.8</v>
      </c>
      <c r="F225" s="28">
        <v>1.585</v>
      </c>
      <c r="G225" s="29">
        <f t="shared" si="21"/>
        <v>158.5</v>
      </c>
      <c r="H225" s="29"/>
      <c r="I225" s="30">
        <f t="shared" si="18"/>
        <v>5.7632322890094496</v>
      </c>
      <c r="J225" s="30">
        <f t="shared" si="19"/>
        <v>131.22108369351827</v>
      </c>
      <c r="K225" s="30">
        <f t="shared" si="20"/>
        <v>459.90593666295405</v>
      </c>
      <c r="L225" s="30">
        <f t="shared" si="22"/>
        <v>2.9016147423530225</v>
      </c>
      <c r="M225" s="31">
        <f t="shared" si="23"/>
        <v>125.06214142756176</v>
      </c>
    </row>
    <row r="226" spans="1:13">
      <c r="A226" s="24" t="s">
        <v>489</v>
      </c>
      <c r="B226" s="24">
        <v>72</v>
      </c>
      <c r="C226" s="24">
        <v>3.552</v>
      </c>
      <c r="D226" s="24">
        <v>23.19061108</v>
      </c>
      <c r="E226" s="24">
        <v>74</v>
      </c>
      <c r="F226" s="28">
        <v>1.5329999999999999</v>
      </c>
      <c r="G226" s="29">
        <f t="shared" si="21"/>
        <v>153.29999999999998</v>
      </c>
      <c r="H226" s="29"/>
      <c r="I226" s="30">
        <f t="shared" si="18"/>
        <v>4.851029763586034</v>
      </c>
      <c r="J226" s="30">
        <f t="shared" si="19"/>
        <v>112.49834458482806</v>
      </c>
      <c r="K226" s="30">
        <f t="shared" si="20"/>
        <v>358.97620250536653</v>
      </c>
      <c r="L226" s="30">
        <f t="shared" si="22"/>
        <v>2.341658202905196</v>
      </c>
      <c r="M226" s="31">
        <f t="shared" si="23"/>
        <v>112.66646514813664</v>
      </c>
    </row>
    <row r="227" spans="1:13">
      <c r="A227" s="24" t="s">
        <v>491</v>
      </c>
      <c r="B227" s="24">
        <v>156</v>
      </c>
      <c r="C227" s="24">
        <v>4.7175000000000002</v>
      </c>
      <c r="D227" s="24">
        <v>34.416699700000002</v>
      </c>
      <c r="E227" s="24">
        <v>108.5</v>
      </c>
      <c r="F227" s="28">
        <v>1.74</v>
      </c>
      <c r="G227" s="29">
        <f t="shared" si="21"/>
        <v>174</v>
      </c>
      <c r="H227" s="29"/>
      <c r="I227" s="30">
        <f t="shared" si="18"/>
        <v>5.9079878249501601</v>
      </c>
      <c r="J227" s="30">
        <f t="shared" si="19"/>
        <v>203.33344280256583</v>
      </c>
      <c r="K227" s="30">
        <f t="shared" si="20"/>
        <v>641.01667900709242</v>
      </c>
      <c r="L227" s="30">
        <f t="shared" si="22"/>
        <v>3.6840039023396116</v>
      </c>
      <c r="M227" s="31">
        <f t="shared" si="23"/>
        <v>135.26690318671757</v>
      </c>
    </row>
    <row r="228" spans="1:13">
      <c r="A228" s="24" t="s">
        <v>492</v>
      </c>
      <c r="B228" s="24">
        <v>81</v>
      </c>
      <c r="C228" s="24">
        <v>4.5510000000000002</v>
      </c>
      <c r="D228" s="24">
        <v>20.970384370000001</v>
      </c>
      <c r="E228" s="24">
        <v>75.7</v>
      </c>
      <c r="F228" s="28">
        <v>1.7250000000000001</v>
      </c>
      <c r="G228" s="29">
        <f t="shared" si="21"/>
        <v>172.5</v>
      </c>
      <c r="H228" s="29"/>
      <c r="I228" s="30">
        <f t="shared" si="18"/>
        <v>5.2166489631469988</v>
      </c>
      <c r="J228" s="30">
        <f t="shared" si="19"/>
        <v>109.39513388055454</v>
      </c>
      <c r="K228" s="30">
        <f t="shared" si="20"/>
        <v>394.90032651022784</v>
      </c>
      <c r="L228" s="30">
        <f t="shared" si="22"/>
        <v>2.2892772551317555</v>
      </c>
      <c r="M228" s="31">
        <f t="shared" si="23"/>
        <v>130.74331791628666</v>
      </c>
    </row>
    <row r="229" spans="1:13">
      <c r="A229" s="24" t="s">
        <v>494</v>
      </c>
      <c r="B229" s="24">
        <v>202</v>
      </c>
      <c r="C229" s="24">
        <v>4.3845000000000001</v>
      </c>
      <c r="D229" s="24">
        <v>27.456145549999999</v>
      </c>
      <c r="E229" s="24">
        <v>97.7</v>
      </c>
      <c r="F229" s="28">
        <v>1.679</v>
      </c>
      <c r="G229" s="29">
        <f t="shared" si="21"/>
        <v>167.9</v>
      </c>
      <c r="H229" s="29"/>
      <c r="I229" s="30">
        <f t="shared" si="18"/>
        <v>6.0931961110785329</v>
      </c>
      <c r="J229" s="30">
        <f t="shared" si="19"/>
        <v>167.29567929046615</v>
      </c>
      <c r="K229" s="30">
        <f t="shared" si="20"/>
        <v>595.30526005237266</v>
      </c>
      <c r="L229" s="30">
        <f t="shared" si="22"/>
        <v>3.5455941635043038</v>
      </c>
      <c r="M229" s="31">
        <f t="shared" si="23"/>
        <v>139.09991549593394</v>
      </c>
    </row>
    <row r="230" spans="1:13">
      <c r="A230" s="24" t="s">
        <v>495</v>
      </c>
      <c r="B230" s="24">
        <v>162</v>
      </c>
      <c r="C230" s="24">
        <v>4.3845000000000001</v>
      </c>
      <c r="D230" s="24">
        <v>21.583641459999999</v>
      </c>
      <c r="E230" s="24">
        <v>75.5</v>
      </c>
      <c r="F230" s="28">
        <v>1.605</v>
      </c>
      <c r="G230" s="29">
        <f t="shared" si="21"/>
        <v>160.5</v>
      </c>
      <c r="H230" s="29"/>
      <c r="I230" s="30">
        <f t="shared" si="18"/>
        <v>5.8725247489097123</v>
      </c>
      <c r="J230" s="30">
        <f t="shared" si="19"/>
        <v>126.75046864544375</v>
      </c>
      <c r="K230" s="30">
        <f t="shared" si="20"/>
        <v>443.3756185426833</v>
      </c>
      <c r="L230" s="30">
        <f t="shared" si="22"/>
        <v>2.7624649130385253</v>
      </c>
      <c r="M230" s="31">
        <f t="shared" si="23"/>
        <v>123.38659834875827</v>
      </c>
    </row>
    <row r="231" spans="1:13">
      <c r="A231" s="24" t="s">
        <v>496</v>
      </c>
      <c r="B231" s="24">
        <v>55</v>
      </c>
      <c r="C231" s="24">
        <v>4.8285</v>
      </c>
      <c r="D231" s="24">
        <v>25.346511339999999</v>
      </c>
      <c r="E231" s="24">
        <v>83.5</v>
      </c>
      <c r="F231" s="28">
        <v>1.5640000000000001</v>
      </c>
      <c r="G231" s="29">
        <f t="shared" si="21"/>
        <v>156.4</v>
      </c>
      <c r="H231" s="29"/>
      <c r="I231" s="30">
        <f t="shared" si="18"/>
        <v>4.8887218650973612</v>
      </c>
      <c r="J231" s="30">
        <f t="shared" si="19"/>
        <v>123.91204419179621</v>
      </c>
      <c r="K231" s="30">
        <f t="shared" si="20"/>
        <v>408.20827573562968</v>
      </c>
      <c r="L231" s="30">
        <f t="shared" si="22"/>
        <v>2.6100273384631052</v>
      </c>
      <c r="M231" s="31">
        <f t="shared" si="23"/>
        <v>121.02062416100874</v>
      </c>
    </row>
    <row r="232" spans="1:13">
      <c r="A232" s="24" t="s">
        <v>497</v>
      </c>
      <c r="B232" s="24">
        <v>235</v>
      </c>
      <c r="C232" s="24">
        <v>4.9394999999999998</v>
      </c>
      <c r="D232" s="24">
        <v>30.40989819</v>
      </c>
      <c r="E232" s="24">
        <v>103.6</v>
      </c>
      <c r="F232" s="28">
        <v>1.6259999999999999</v>
      </c>
      <c r="G232" s="29">
        <f t="shared" si="21"/>
        <v>162.6</v>
      </c>
      <c r="H232" s="29"/>
      <c r="I232" s="30">
        <f t="shared" si="18"/>
        <v>6.3637024450866049</v>
      </c>
      <c r="J232" s="30">
        <f t="shared" si="19"/>
        <v>193.51954346653773</v>
      </c>
      <c r="K232" s="30">
        <f t="shared" si="20"/>
        <v>659.27957331097218</v>
      </c>
      <c r="L232" s="30">
        <f t="shared" si="22"/>
        <v>4.0546099219616991</v>
      </c>
      <c r="M232" s="31">
        <f t="shared" si="23"/>
        <v>135.59490836460242</v>
      </c>
    </row>
    <row r="233" spans="1:13">
      <c r="A233" s="24" t="s">
        <v>498</v>
      </c>
      <c r="B233" s="24">
        <v>174</v>
      </c>
      <c r="C233" s="24">
        <v>4.6064999999999996</v>
      </c>
      <c r="D233" s="24">
        <v>34.554105649999997</v>
      </c>
      <c r="E233" s="24">
        <v>117.2</v>
      </c>
      <c r="F233" s="28">
        <v>1.7629999999999999</v>
      </c>
      <c r="G233" s="29">
        <f t="shared" si="21"/>
        <v>176.29999999999998</v>
      </c>
      <c r="H233" s="29"/>
      <c r="I233" s="30">
        <f t="shared" si="18"/>
        <v>5.9933764682214337</v>
      </c>
      <c r="J233" s="30">
        <f t="shared" si="19"/>
        <v>207.09576368314725</v>
      </c>
      <c r="K233" s="30">
        <f t="shared" si="20"/>
        <v>702.42372207555206</v>
      </c>
      <c r="L233" s="30">
        <f t="shared" si="22"/>
        <v>3.9842525358794787</v>
      </c>
      <c r="M233" s="31">
        <f t="shared" si="23"/>
        <v>146.6855487826316</v>
      </c>
    </row>
    <row r="234" spans="1:13">
      <c r="A234" s="24" t="s">
        <v>501</v>
      </c>
      <c r="B234" s="24">
        <v>53</v>
      </c>
      <c r="C234" s="24">
        <v>4.1624999999999996</v>
      </c>
      <c r="D234" s="24">
        <v>20.586555910000001</v>
      </c>
      <c r="E234" s="24">
        <v>71.2</v>
      </c>
      <c r="F234" s="28">
        <v>1.7270000000000001</v>
      </c>
      <c r="G234" s="29">
        <f t="shared" si="21"/>
        <v>172.70000000000002</v>
      </c>
      <c r="H234" s="29"/>
      <c r="I234" s="30">
        <f t="shared" si="18"/>
        <v>4.7032605882987388</v>
      </c>
      <c r="J234" s="30">
        <f t="shared" si="19"/>
        <v>96.823937060311479</v>
      </c>
      <c r="K234" s="30">
        <f t="shared" si="20"/>
        <v>334.87215388687019</v>
      </c>
      <c r="L234" s="30">
        <f t="shared" si="22"/>
        <v>1.9390396866639847</v>
      </c>
      <c r="M234" s="31">
        <f t="shared" si="23"/>
        <v>124.56719879516686</v>
      </c>
    </row>
    <row r="235" spans="1:13">
      <c r="A235" s="24" t="s">
        <v>502</v>
      </c>
      <c r="B235" s="24">
        <v>428</v>
      </c>
      <c r="C235" s="24">
        <v>4.9950000000000001</v>
      </c>
      <c r="D235" s="24">
        <v>22.542406639999999</v>
      </c>
      <c r="E235" s="24">
        <v>88.3</v>
      </c>
      <c r="F235" s="28">
        <v>1.724</v>
      </c>
      <c r="G235" s="29">
        <f t="shared" si="21"/>
        <v>172.4</v>
      </c>
      <c r="H235" s="29"/>
      <c r="I235" s="30">
        <f t="shared" si="18"/>
        <v>6.9744134271223688</v>
      </c>
      <c r="J235" s="30">
        <f t="shared" si="19"/>
        <v>157.22006354966842</v>
      </c>
      <c r="K235" s="30">
        <f t="shared" si="20"/>
        <v>615.84070561490512</v>
      </c>
      <c r="L235" s="30">
        <f t="shared" si="22"/>
        <v>3.572161865515691</v>
      </c>
      <c r="M235" s="31">
        <f t="shared" si="23"/>
        <v>145.28780009255729</v>
      </c>
    </row>
    <row r="236" spans="1:13">
      <c r="A236" s="24" t="s">
        <v>503</v>
      </c>
      <c r="B236" s="24">
        <v>80</v>
      </c>
      <c r="C236" s="24">
        <v>4.5510000000000002</v>
      </c>
      <c r="D236" s="24">
        <v>21.90085697</v>
      </c>
      <c r="E236" s="24">
        <v>80.3</v>
      </c>
      <c r="F236" s="28">
        <v>1.526</v>
      </c>
      <c r="G236" s="29">
        <f t="shared" si="21"/>
        <v>152.6</v>
      </c>
      <c r="H236" s="29"/>
      <c r="I236" s="30">
        <f t="shared" si="18"/>
        <v>5.2042264431484417</v>
      </c>
      <c r="J236" s="30">
        <f t="shared" si="19"/>
        <v>113.97701897088585</v>
      </c>
      <c r="K236" s="30">
        <f t="shared" si="20"/>
        <v>417.89938338481988</v>
      </c>
      <c r="L236" s="30">
        <f t="shared" si="22"/>
        <v>2.7385280693631708</v>
      </c>
      <c r="M236" s="31">
        <f t="shared" si="23"/>
        <v>126.72201582377552</v>
      </c>
    </row>
    <row r="237" spans="1:13">
      <c r="A237" s="24" t="s">
        <v>504</v>
      </c>
      <c r="B237" s="24">
        <v>126</v>
      </c>
      <c r="C237" s="24">
        <v>4.218</v>
      </c>
      <c r="D237" s="24">
        <v>29.25213132</v>
      </c>
      <c r="E237" s="24">
        <v>117.3</v>
      </c>
      <c r="F237" s="28">
        <v>1.756</v>
      </c>
      <c r="G237" s="29">
        <f t="shared" si="21"/>
        <v>175.6</v>
      </c>
      <c r="H237" s="29"/>
      <c r="I237" s="30">
        <f t="shared" si="18"/>
        <v>5.5824958084481153</v>
      </c>
      <c r="J237" s="30">
        <f t="shared" si="19"/>
        <v>163.29990048207384</v>
      </c>
      <c r="K237" s="30">
        <f t="shared" si="20"/>
        <v>654.82675833096391</v>
      </c>
      <c r="L237" s="30">
        <f t="shared" si="22"/>
        <v>3.7290817672606145</v>
      </c>
      <c r="M237" s="31">
        <f t="shared" si="23"/>
        <v>163.72761100554558</v>
      </c>
    </row>
    <row r="238" spans="1:13">
      <c r="A238" s="24" t="s">
        <v>505</v>
      </c>
      <c r="B238" s="24">
        <v>214</v>
      </c>
      <c r="C238" s="24">
        <v>6.0495000000000001</v>
      </c>
      <c r="D238" s="24">
        <v>32.457170400000003</v>
      </c>
      <c r="E238" s="24">
        <v>116.5</v>
      </c>
      <c r="F238" s="28">
        <v>1.7709999999999999</v>
      </c>
      <c r="G238" s="29">
        <f t="shared" si="21"/>
        <v>177.1</v>
      </c>
      <c r="H238" s="29"/>
      <c r="I238" s="30">
        <f t="shared" si="18"/>
        <v>6.4728044584613018</v>
      </c>
      <c r="J238" s="30">
        <f t="shared" si="19"/>
        <v>210.08891727415821</v>
      </c>
      <c r="K238" s="30">
        <f t="shared" si="20"/>
        <v>754.0817194107417</v>
      </c>
      <c r="L238" s="30">
        <f t="shared" si="22"/>
        <v>4.2579430796766893</v>
      </c>
      <c r="M238" s="31">
        <f t="shared" si="23"/>
        <v>152.36835151742596</v>
      </c>
    </row>
    <row r="239" spans="1:13">
      <c r="A239" s="24" t="s">
        <v>506</v>
      </c>
      <c r="B239" s="24">
        <v>67</v>
      </c>
      <c r="C239" s="24">
        <v>4.5510000000000002</v>
      </c>
      <c r="D239" s="24">
        <v>22.22033781</v>
      </c>
      <c r="E239" s="24">
        <v>76.7</v>
      </c>
      <c r="F239" s="28">
        <v>1.5960000000000001</v>
      </c>
      <c r="G239" s="29">
        <f t="shared" si="21"/>
        <v>159.60000000000002</v>
      </c>
      <c r="H239" s="29"/>
      <c r="I239" s="30">
        <f t="shared" si="18"/>
        <v>5.0268924278655254</v>
      </c>
      <c r="J239" s="30">
        <f t="shared" si="19"/>
        <v>111.69924788170303</v>
      </c>
      <c r="K239" s="30">
        <f t="shared" si="20"/>
        <v>385.56264921728581</v>
      </c>
      <c r="L239" s="30">
        <f t="shared" si="22"/>
        <v>2.4158060727900108</v>
      </c>
      <c r="M239" s="31">
        <f t="shared" si="23"/>
        <v>122.59648993069568</v>
      </c>
    </row>
    <row r="240" spans="1:13">
      <c r="A240" s="24" t="s">
        <v>508</v>
      </c>
      <c r="B240" s="24">
        <v>188</v>
      </c>
      <c r="C240" s="24">
        <v>4.7729999999999997</v>
      </c>
      <c r="D240" s="24">
        <v>35.281480289999998</v>
      </c>
      <c r="E240" s="24">
        <v>108.2</v>
      </c>
      <c r="F240" s="28">
        <v>1.6339999999999999</v>
      </c>
      <c r="G240" s="29">
        <f t="shared" si="21"/>
        <v>163.39999999999998</v>
      </c>
      <c r="H240" s="29"/>
      <c r="I240" s="30">
        <f t="shared" si="18"/>
        <v>6.1062698202937638</v>
      </c>
      <c r="J240" s="30">
        <f t="shared" si="19"/>
        <v>215.43823831011625</v>
      </c>
      <c r="K240" s="30">
        <f t="shared" si="20"/>
        <v>660.69839455578528</v>
      </c>
      <c r="L240" s="30">
        <f t="shared" si="22"/>
        <v>4.0434418271467889</v>
      </c>
      <c r="M240" s="31">
        <f t="shared" si="23"/>
        <v>128.57467087883623</v>
      </c>
    </row>
    <row r="241" spans="1:13">
      <c r="A241" s="24" t="s">
        <v>509</v>
      </c>
      <c r="B241" s="24">
        <v>38</v>
      </c>
      <c r="C241" s="24">
        <v>4.6064999999999996</v>
      </c>
      <c r="D241" s="24">
        <v>24.7169594</v>
      </c>
      <c r="E241" s="24">
        <v>77</v>
      </c>
      <c r="F241" s="28">
        <v>1.5449999999999999</v>
      </c>
      <c r="G241" s="29">
        <f t="shared" si="21"/>
        <v>154.5</v>
      </c>
      <c r="H241" s="29"/>
      <c r="I241" s="30">
        <f t="shared" si="18"/>
        <v>4.4719073287332902</v>
      </c>
      <c r="J241" s="30">
        <f t="shared" si="19"/>
        <v>110.53195188486319</v>
      </c>
      <c r="K241" s="30">
        <f t="shared" si="20"/>
        <v>344.33686431246332</v>
      </c>
      <c r="L241" s="30">
        <f t="shared" si="22"/>
        <v>2.2287175683654583</v>
      </c>
      <c r="M241" s="31">
        <f t="shared" si="23"/>
        <v>112.79545598352586</v>
      </c>
    </row>
    <row r="242" spans="1:13">
      <c r="A242" s="24" t="s">
        <v>510</v>
      </c>
      <c r="B242" s="24">
        <v>50</v>
      </c>
      <c r="C242" s="24">
        <v>5.0505000000000004</v>
      </c>
      <c r="D242" s="24">
        <v>23.84063759</v>
      </c>
      <c r="E242" s="24">
        <v>84</v>
      </c>
      <c r="F242" s="28">
        <v>1.641</v>
      </c>
      <c r="G242" s="29">
        <f t="shared" si="21"/>
        <v>164.1</v>
      </c>
      <c r="H242" s="29"/>
      <c r="I242" s="30">
        <f t="shared" si="18"/>
        <v>4.8383630731553025</v>
      </c>
      <c r="J242" s="30">
        <f t="shared" si="19"/>
        <v>115.34966055593422</v>
      </c>
      <c r="K242" s="30">
        <f t="shared" si="20"/>
        <v>406.42249814504538</v>
      </c>
      <c r="L242" s="30">
        <f t="shared" si="22"/>
        <v>2.4766757961306851</v>
      </c>
      <c r="M242" s="31">
        <f t="shared" si="23"/>
        <v>129.90374333336425</v>
      </c>
    </row>
    <row r="243" spans="1:13">
      <c r="A243" s="24" t="s">
        <v>511</v>
      </c>
      <c r="B243" s="24">
        <v>81</v>
      </c>
      <c r="C243" s="24">
        <v>4.4400000000000004</v>
      </c>
      <c r="D243" s="24">
        <v>24.502712509999999</v>
      </c>
      <c r="E243" s="24">
        <v>85</v>
      </c>
      <c r="F243" s="28">
        <v>1.7130000000000001</v>
      </c>
      <c r="G243" s="29">
        <f t="shared" si="21"/>
        <v>171.3</v>
      </c>
      <c r="H243" s="29"/>
      <c r="I243" s="30">
        <f t="shared" si="18"/>
        <v>5.1919563505566266</v>
      </c>
      <c r="J243" s="30">
        <f t="shared" si="19"/>
        <v>127.2170138221578</v>
      </c>
      <c r="K243" s="30">
        <f t="shared" si="20"/>
        <v>441.31628979731329</v>
      </c>
      <c r="L243" s="30">
        <f t="shared" si="22"/>
        <v>2.5762772317414666</v>
      </c>
      <c r="M243" s="31">
        <f t="shared" si="23"/>
        <v>131.87267957177511</v>
      </c>
    </row>
    <row r="244" spans="1:13">
      <c r="A244" s="24" t="s">
        <v>512</v>
      </c>
      <c r="B244" s="24">
        <v>148</v>
      </c>
      <c r="C244" s="24">
        <v>4.6619999999999999</v>
      </c>
      <c r="D244" s="24">
        <v>28.13627889</v>
      </c>
      <c r="E244" s="24">
        <v>98</v>
      </c>
      <c r="F244" s="28">
        <v>1.593</v>
      </c>
      <c r="G244" s="29">
        <f t="shared" si="21"/>
        <v>159.30000000000001</v>
      </c>
      <c r="H244" s="29"/>
      <c r="I244" s="30">
        <f t="shared" si="18"/>
        <v>5.8435096338177352</v>
      </c>
      <c r="J244" s="30">
        <f t="shared" si="19"/>
        <v>164.41461675349757</v>
      </c>
      <c r="K244" s="30">
        <f t="shared" si="20"/>
        <v>572.66394411413808</v>
      </c>
      <c r="L244" s="30">
        <f t="shared" si="22"/>
        <v>3.5948772386323795</v>
      </c>
      <c r="M244" s="31">
        <f t="shared" si="23"/>
        <v>133.70762978112813</v>
      </c>
    </row>
    <row r="245" spans="1:13">
      <c r="A245" s="24" t="s">
        <v>513</v>
      </c>
      <c r="B245" s="24">
        <v>344</v>
      </c>
      <c r="C245" s="24">
        <v>5.2725</v>
      </c>
      <c r="D245" s="24">
        <v>28.96677657</v>
      </c>
      <c r="E245" s="24">
        <v>98.6</v>
      </c>
      <c r="F245" s="28">
        <v>1.712</v>
      </c>
      <c r="G245" s="29">
        <f t="shared" si="21"/>
        <v>171.2</v>
      </c>
      <c r="H245" s="29"/>
      <c r="I245" s="30">
        <f t="shared" si="18"/>
        <v>6.8099991101842461</v>
      </c>
      <c r="J245" s="30">
        <f t="shared" si="19"/>
        <v>197.26372266660587</v>
      </c>
      <c r="K245" s="30">
        <f t="shared" si="20"/>
        <v>671.4659122641666</v>
      </c>
      <c r="L245" s="30">
        <f t="shared" si="22"/>
        <v>3.9221139735056463</v>
      </c>
      <c r="M245" s="31">
        <f t="shared" si="23"/>
        <v>136.78191575058224</v>
      </c>
    </row>
    <row r="246" spans="1:13">
      <c r="A246" s="24" t="s">
        <v>514</v>
      </c>
      <c r="B246" s="24">
        <v>46</v>
      </c>
      <c r="C246" s="24">
        <v>3.8294999999999999</v>
      </c>
      <c r="D246" s="24">
        <v>27.041644130000002</v>
      </c>
      <c r="E246" s="24">
        <v>88.9</v>
      </c>
      <c r="F246" s="28">
        <v>1.6339999999999999</v>
      </c>
      <c r="G246" s="29">
        <f t="shared" si="21"/>
        <v>163.39999999999998</v>
      </c>
      <c r="H246" s="29"/>
      <c r="I246" s="30">
        <f t="shared" si="18"/>
        <v>4.478228462296661</v>
      </c>
      <c r="J246" s="30">
        <f t="shared" si="19"/>
        <v>121.09866041026343</v>
      </c>
      <c r="K246" s="30">
        <f t="shared" si="20"/>
        <v>398.11451029817317</v>
      </c>
      <c r="L246" s="30">
        <f t="shared" si="22"/>
        <v>2.4364413114943284</v>
      </c>
      <c r="M246" s="31">
        <f t="shared" si="23"/>
        <v>126.13600107181007</v>
      </c>
    </row>
    <row r="247" spans="1:13">
      <c r="A247" s="24" t="s">
        <v>515</v>
      </c>
      <c r="B247" s="24">
        <v>103</v>
      </c>
      <c r="C247" s="24">
        <v>5.2169999999999996</v>
      </c>
      <c r="D247" s="24">
        <v>46.478679589999999</v>
      </c>
      <c r="E247" s="24">
        <v>139.69999999999999</v>
      </c>
      <c r="F247" s="28">
        <v>1.6359999999999999</v>
      </c>
      <c r="G247" s="29">
        <f t="shared" si="21"/>
        <v>163.6</v>
      </c>
      <c r="H247" s="29"/>
      <c r="I247" s="30">
        <f t="shared" si="18"/>
        <v>5.593504331709946</v>
      </c>
      <c r="J247" s="30">
        <f t="shared" si="19"/>
        <v>259.97869561882362</v>
      </c>
      <c r="K247" s="30">
        <f t="shared" si="20"/>
        <v>781.41255513987937</v>
      </c>
      <c r="L247" s="30">
        <f t="shared" si="22"/>
        <v>4.7763603614907053</v>
      </c>
      <c r="M247" s="31">
        <f t="shared" si="23"/>
        <v>138.22466136549909</v>
      </c>
    </row>
    <row r="248" spans="1:13">
      <c r="A248" s="24" t="s">
        <v>516</v>
      </c>
      <c r="B248" s="24">
        <v>466</v>
      </c>
      <c r="C248" s="24">
        <v>4.7729999999999997</v>
      </c>
      <c r="D248" s="24">
        <v>28.005321009999999</v>
      </c>
      <c r="E248" s="24">
        <v>101.1</v>
      </c>
      <c r="F248" s="28">
        <v>1.6559999999999999</v>
      </c>
      <c r="G248" s="29">
        <f t="shared" si="21"/>
        <v>165.6</v>
      </c>
      <c r="H248" s="29"/>
      <c r="I248" s="30">
        <f t="shared" si="18"/>
        <v>7.0140134915894601</v>
      </c>
      <c r="J248" s="30">
        <f t="shared" si="19"/>
        <v>196.42969940043375</v>
      </c>
      <c r="K248" s="30">
        <f t="shared" si="20"/>
        <v>709.1167639996944</v>
      </c>
      <c r="L248" s="30">
        <f t="shared" si="22"/>
        <v>4.2821060628000867</v>
      </c>
      <c r="M248" s="31">
        <f t="shared" si="23"/>
        <v>141.0763728101507</v>
      </c>
    </row>
    <row r="249" spans="1:13">
      <c r="A249" s="24" t="s">
        <v>517</v>
      </c>
      <c r="B249" s="24">
        <v>134</v>
      </c>
      <c r="C249" s="24">
        <v>4.218</v>
      </c>
      <c r="D249" s="24">
        <v>22.166113190000001</v>
      </c>
      <c r="E249" s="24">
        <v>92.3</v>
      </c>
      <c r="F249" s="28">
        <v>1.7190000000000001</v>
      </c>
      <c r="G249" s="29">
        <f t="shared" si="21"/>
        <v>171.9</v>
      </c>
      <c r="H249" s="29"/>
      <c r="I249" s="30">
        <f t="shared" si="18"/>
        <v>5.6440537014475485</v>
      </c>
      <c r="J249" s="30">
        <f t="shared" si="19"/>
        <v>125.10673319672483</v>
      </c>
      <c r="K249" s="30">
        <f t="shared" si="20"/>
        <v>520.94615664360867</v>
      </c>
      <c r="L249" s="30">
        <f t="shared" si="22"/>
        <v>3.0305186541222144</v>
      </c>
      <c r="M249" s="31">
        <f t="shared" si="23"/>
        <v>153.36041495580642</v>
      </c>
    </row>
    <row r="250" spans="1:13">
      <c r="A250" s="24" t="s">
        <v>520</v>
      </c>
      <c r="B250" s="24">
        <v>61</v>
      </c>
      <c r="C250" s="24">
        <v>4.2735000000000003</v>
      </c>
      <c r="D250" s="24">
        <v>27.355592080000001</v>
      </c>
      <c r="E250" s="24">
        <v>82.6</v>
      </c>
      <c r="F250" s="28">
        <v>1.5649999999999999</v>
      </c>
      <c r="G250" s="29">
        <f t="shared" si="21"/>
        <v>156.5</v>
      </c>
      <c r="H250" s="29"/>
      <c r="I250" s="30">
        <f t="shared" si="18"/>
        <v>4.8701598472373018</v>
      </c>
      <c r="J250" s="30">
        <f t="shared" si="19"/>
        <v>133.22610614541875</v>
      </c>
      <c r="K250" s="30">
        <f t="shared" si="20"/>
        <v>402.27520338180108</v>
      </c>
      <c r="L250" s="30">
        <f t="shared" si="22"/>
        <v>2.5704485839092719</v>
      </c>
      <c r="M250" s="31">
        <f t="shared" si="23"/>
        <v>113.81682650932538</v>
      </c>
    </row>
    <row r="251" spans="1:13">
      <c r="A251" s="24" t="s">
        <v>521</v>
      </c>
      <c r="B251" s="24">
        <v>144</v>
      </c>
      <c r="C251" s="24">
        <v>4.7729999999999997</v>
      </c>
      <c r="D251" s="24">
        <v>28.375724600000002</v>
      </c>
      <c r="E251" s="24">
        <v>97.8</v>
      </c>
      <c r="F251" s="28">
        <v>1.7509999999999999</v>
      </c>
      <c r="G251" s="29">
        <f t="shared" si="21"/>
        <v>175.1</v>
      </c>
      <c r="H251" s="29"/>
      <c r="I251" s="30">
        <f t="shared" si="18"/>
        <v>5.8396411570398143</v>
      </c>
      <c r="J251" s="30">
        <f t="shared" si="19"/>
        <v>165.70404923498714</v>
      </c>
      <c r="K251" s="30">
        <f t="shared" si="20"/>
        <v>571.11690515849386</v>
      </c>
      <c r="L251" s="30">
        <f t="shared" si="22"/>
        <v>3.2616613658394855</v>
      </c>
      <c r="M251" s="31">
        <f t="shared" si="23"/>
        <v>139.10752408507048</v>
      </c>
    </row>
    <row r="252" spans="1:13">
      <c r="A252" s="24" t="s">
        <v>522</v>
      </c>
      <c r="B252" s="24">
        <v>40</v>
      </c>
      <c r="C252" s="24">
        <v>4.4400000000000004</v>
      </c>
      <c r="D252" s="24">
        <v>24.014383599999999</v>
      </c>
      <c r="E252" s="24">
        <v>80.8</v>
      </c>
      <c r="F252" s="28">
        <v>1.599</v>
      </c>
      <c r="G252" s="29">
        <f t="shared" si="21"/>
        <v>159.9</v>
      </c>
      <c r="H252" s="29"/>
      <c r="I252" s="30">
        <f t="shared" si="18"/>
        <v>4.4863866499981242</v>
      </c>
      <c r="J252" s="30">
        <f t="shared" si="19"/>
        <v>107.73780999097389</v>
      </c>
      <c r="K252" s="30">
        <f t="shared" si="20"/>
        <v>362.50004131984844</v>
      </c>
      <c r="L252" s="30">
        <f t="shared" si="22"/>
        <v>2.2670421595988017</v>
      </c>
      <c r="M252" s="31">
        <f t="shared" si="23"/>
        <v>122.74994236172491</v>
      </c>
    </row>
    <row r="253" spans="1:13">
      <c r="A253" s="24" t="s">
        <v>524</v>
      </c>
      <c r="B253" s="24">
        <v>78</v>
      </c>
      <c r="C253" s="24">
        <v>4.4400000000000004</v>
      </c>
      <c r="D253" s="24">
        <v>26.985288919999999</v>
      </c>
      <c r="E253" s="24">
        <v>97.9</v>
      </c>
      <c r="F253" s="28">
        <v>1.7110000000000001</v>
      </c>
      <c r="G253" s="29">
        <f t="shared" si="21"/>
        <v>171.1</v>
      </c>
      <c r="H253" s="29"/>
      <c r="I253" s="30">
        <f t="shared" si="18"/>
        <v>5.1542160225737801</v>
      </c>
      <c r="J253" s="30">
        <f t="shared" si="19"/>
        <v>139.08800852524669</v>
      </c>
      <c r="K253" s="30">
        <f t="shared" si="20"/>
        <v>504.59774860997311</v>
      </c>
      <c r="L253" s="30">
        <f t="shared" si="22"/>
        <v>2.9491393840442615</v>
      </c>
      <c r="M253" s="31">
        <f t="shared" si="23"/>
        <v>142.33869564676206</v>
      </c>
    </row>
    <row r="254" spans="1:13">
      <c r="A254" s="24" t="s">
        <v>525</v>
      </c>
      <c r="B254" s="24">
        <v>121</v>
      </c>
      <c r="C254" s="24">
        <v>4.4954999999999998</v>
      </c>
      <c r="D254" s="24">
        <v>23.50333487</v>
      </c>
      <c r="E254" s="24">
        <v>86.6</v>
      </c>
      <c r="F254" s="28">
        <v>1.8380000000000001</v>
      </c>
      <c r="G254" s="29">
        <f t="shared" si="21"/>
        <v>183.8</v>
      </c>
      <c r="H254" s="29"/>
      <c r="I254" s="30">
        <f t="shared" si="18"/>
        <v>5.6057202614794868</v>
      </c>
      <c r="J254" s="30">
        <f t="shared" si="19"/>
        <v>131.75312049309633</v>
      </c>
      <c r="K254" s="30">
        <f t="shared" si="20"/>
        <v>485.45537464412354</v>
      </c>
      <c r="L254" s="30">
        <f t="shared" si="22"/>
        <v>2.6412153136241758</v>
      </c>
      <c r="M254" s="31">
        <f t="shared" si="23"/>
        <v>143.08836458338487</v>
      </c>
    </row>
    <row r="255" spans="1:13">
      <c r="A255" s="24" t="s">
        <v>528</v>
      </c>
      <c r="B255" s="24">
        <v>118</v>
      </c>
      <c r="C255" s="24">
        <v>4.4400000000000004</v>
      </c>
      <c r="D255" s="24">
        <v>19.628557539999999</v>
      </c>
      <c r="E255" s="24">
        <v>66.5</v>
      </c>
      <c r="F255" s="28">
        <v>1.637</v>
      </c>
      <c r="G255" s="29">
        <f t="shared" si="21"/>
        <v>163.69999999999999</v>
      </c>
      <c r="H255" s="29"/>
      <c r="I255" s="30">
        <f t="shared" si="18"/>
        <v>5.5681918203498526</v>
      </c>
      <c r="J255" s="30">
        <f t="shared" si="19"/>
        <v>109.29557353949443</v>
      </c>
      <c r="K255" s="30">
        <f t="shared" si="20"/>
        <v>370.2847560532652</v>
      </c>
      <c r="L255" s="30">
        <f t="shared" si="22"/>
        <v>2.2619716313577594</v>
      </c>
      <c r="M255" s="31">
        <f t="shared" si="23"/>
        <v>116.92850438784144</v>
      </c>
    </row>
    <row r="256" spans="1:13">
      <c r="A256" s="24" t="s">
        <v>529</v>
      </c>
      <c r="B256" s="24">
        <v>86</v>
      </c>
      <c r="C256" s="24">
        <v>5.1059999999999999</v>
      </c>
      <c r="D256" s="24">
        <v>25.671639710000001</v>
      </c>
      <c r="E256" s="24">
        <v>89.5</v>
      </c>
      <c r="F256" s="28">
        <v>1.516</v>
      </c>
      <c r="G256" s="29">
        <f t="shared" si="21"/>
        <v>151.6</v>
      </c>
      <c r="H256" s="29"/>
      <c r="I256" s="30">
        <f t="shared" si="18"/>
        <v>5.3916164345128541</v>
      </c>
      <c r="J256" s="30">
        <f t="shared" si="19"/>
        <v>138.41163456132881</v>
      </c>
      <c r="K256" s="30">
        <f t="shared" si="20"/>
        <v>482.54967088890044</v>
      </c>
      <c r="L256" s="30">
        <f t="shared" si="22"/>
        <v>3.1830453224861506</v>
      </c>
      <c r="M256" s="31">
        <f t="shared" si="23"/>
        <v>126.63008448596585</v>
      </c>
    </row>
    <row r="257" spans="1:13">
      <c r="A257" s="24" t="s">
        <v>530</v>
      </c>
      <c r="B257" s="24">
        <v>152</v>
      </c>
      <c r="C257" s="24">
        <v>4.1070000000000002</v>
      </c>
      <c r="D257" s="24">
        <v>27.820408159999999</v>
      </c>
      <c r="E257" s="24">
        <v>95.9</v>
      </c>
      <c r="F257" s="28">
        <v>1.75</v>
      </c>
      <c r="G257" s="29">
        <f t="shared" si="21"/>
        <v>175</v>
      </c>
      <c r="H257" s="29"/>
      <c r="I257" s="30">
        <f t="shared" si="18"/>
        <v>5.7434261752607529</v>
      </c>
      <c r="J257" s="30">
        <f t="shared" si="19"/>
        <v>159.78446043258185</v>
      </c>
      <c r="K257" s="30">
        <f t="shared" si="20"/>
        <v>550.79457020750624</v>
      </c>
      <c r="L257" s="30">
        <f t="shared" si="22"/>
        <v>3.1473975440428927</v>
      </c>
      <c r="M257" s="31">
        <f t="shared" si="23"/>
        <v>138.17473275605371</v>
      </c>
    </row>
    <row r="258" spans="1:13">
      <c r="A258" s="24" t="s">
        <v>534</v>
      </c>
      <c r="B258" s="24">
        <v>92</v>
      </c>
      <c r="C258" s="24">
        <v>4.2735000000000003</v>
      </c>
      <c r="D258" s="24">
        <v>23.588329219999999</v>
      </c>
      <c r="E258" s="24">
        <v>77.8</v>
      </c>
      <c r="F258" s="28">
        <v>1.66</v>
      </c>
      <c r="G258" s="29">
        <f t="shared" si="21"/>
        <v>166</v>
      </c>
      <c r="H258" s="29"/>
      <c r="I258" s="30">
        <f t="shared" ref="I258:I312" si="24">LN(B258*(C258/2))</f>
        <v>5.2810745601130309</v>
      </c>
      <c r="J258" s="30">
        <f t="shared" ref="J258:J312" si="25">I258*D258</f>
        <v>124.57172535931285</v>
      </c>
      <c r="K258" s="30">
        <f t="shared" ref="K258:K312" si="26">I258*E258</f>
        <v>410.86760077679378</v>
      </c>
      <c r="L258" s="30">
        <f t="shared" si="22"/>
        <v>2.4751060287758659</v>
      </c>
      <c r="M258" s="31">
        <f t="shared" si="23"/>
        <v>121.87150865050857</v>
      </c>
    </row>
    <row r="259" spans="1:13">
      <c r="A259" s="24" t="s">
        <v>535</v>
      </c>
      <c r="B259" s="24">
        <v>60</v>
      </c>
      <c r="C259" s="24">
        <v>4.6619999999999999</v>
      </c>
      <c r="D259" s="24">
        <v>28.00491766</v>
      </c>
      <c r="E259" s="24">
        <v>94.4</v>
      </c>
      <c r="F259" s="28">
        <v>1.581</v>
      </c>
      <c r="G259" s="29">
        <f t="shared" ref="G259:G312" si="27">F259*100</f>
        <v>158.1</v>
      </c>
      <c r="H259" s="29"/>
      <c r="I259" s="30">
        <f t="shared" si="24"/>
        <v>4.940641922275721</v>
      </c>
      <c r="J259" s="30">
        <f t="shared" si="25"/>
        <v>138.3622702208757</v>
      </c>
      <c r="K259" s="30">
        <f t="shared" si="26"/>
        <v>466.39659746282808</v>
      </c>
      <c r="L259" s="30">
        <f t="shared" ref="L259:L312" si="28">(I259*E259)/G259</f>
        <v>2.9500101041292099</v>
      </c>
      <c r="M259" s="31">
        <f t="shared" ref="M259:M312" si="29">E259/(D259^(2/3)) * (G259^(1/2))</f>
        <v>128.71082159532909</v>
      </c>
    </row>
    <row r="260" spans="1:13">
      <c r="A260" s="24" t="s">
        <v>536</v>
      </c>
      <c r="B260" s="24">
        <v>257</v>
      </c>
      <c r="C260" s="24">
        <v>5.4390000000000001</v>
      </c>
      <c r="D260" s="24">
        <v>31.276302449999999</v>
      </c>
      <c r="E260" s="24">
        <v>106.7</v>
      </c>
      <c r="F260" s="28">
        <v>1.631</v>
      </c>
      <c r="G260" s="29">
        <f t="shared" si="27"/>
        <v>163.1</v>
      </c>
      <c r="H260" s="29"/>
      <c r="I260" s="30">
        <f t="shared" si="24"/>
        <v>6.5495241247760987</v>
      </c>
      <c r="J260" s="30">
        <f t="shared" si="25"/>
        <v>204.84489743006878</v>
      </c>
      <c r="K260" s="30">
        <f t="shared" si="26"/>
        <v>698.83422411360971</v>
      </c>
      <c r="L260" s="30">
        <f t="shared" si="28"/>
        <v>4.2846978792986494</v>
      </c>
      <c r="M260" s="31">
        <f t="shared" si="29"/>
        <v>137.27173741145563</v>
      </c>
    </row>
    <row r="261" spans="1:13">
      <c r="A261" s="24" t="s">
        <v>538</v>
      </c>
      <c r="B261" s="24">
        <v>42</v>
      </c>
      <c r="C261" s="24">
        <v>4.3845000000000001</v>
      </c>
      <c r="D261" s="24">
        <v>24.293529769999999</v>
      </c>
      <c r="E261" s="24">
        <v>79</v>
      </c>
      <c r="F261" s="28">
        <v>1.5820000000000001</v>
      </c>
      <c r="G261" s="29">
        <f t="shared" si="27"/>
        <v>158.20000000000002</v>
      </c>
      <c r="H261" s="29"/>
      <c r="I261" s="30">
        <f t="shared" si="24"/>
        <v>4.5225980319606967</v>
      </c>
      <c r="J261" s="30">
        <f t="shared" si="25"/>
        <v>109.86986992718059</v>
      </c>
      <c r="K261" s="30">
        <f t="shared" si="26"/>
        <v>357.28524452489506</v>
      </c>
      <c r="L261" s="30">
        <f t="shared" si="28"/>
        <v>2.2584402308779712</v>
      </c>
      <c r="M261" s="31">
        <f t="shared" si="29"/>
        <v>118.45950591580053</v>
      </c>
    </row>
    <row r="262" spans="1:13">
      <c r="A262" s="24" t="s">
        <v>543</v>
      </c>
      <c r="B262" s="24">
        <v>187</v>
      </c>
      <c r="C262" s="24">
        <v>4.5510000000000002</v>
      </c>
      <c r="D262" s="24">
        <v>29.654616390000001</v>
      </c>
      <c r="E262" s="24">
        <v>106.5</v>
      </c>
      <c r="F262" s="28">
        <v>1.7689999999999999</v>
      </c>
      <c r="G262" s="29">
        <f t="shared" si="27"/>
        <v>176.89999999999998</v>
      </c>
      <c r="H262" s="29"/>
      <c r="I262" s="30">
        <f t="shared" si="24"/>
        <v>6.0533084253291465</v>
      </c>
      <c r="J262" s="30">
        <f t="shared" si="25"/>
        <v>179.50853924349082</v>
      </c>
      <c r="K262" s="30">
        <f t="shared" si="26"/>
        <v>644.67734729755409</v>
      </c>
      <c r="L262" s="30">
        <f t="shared" si="28"/>
        <v>3.644303828702963</v>
      </c>
      <c r="M262" s="31">
        <f t="shared" si="29"/>
        <v>147.84908823207019</v>
      </c>
    </row>
    <row r="263" spans="1:13">
      <c r="A263" s="24" t="s">
        <v>544</v>
      </c>
      <c r="B263" s="24">
        <v>57</v>
      </c>
      <c r="C263" s="24">
        <v>4.7729999999999997</v>
      </c>
      <c r="D263" s="24">
        <v>23.235081350000002</v>
      </c>
      <c r="E263" s="24">
        <v>75</v>
      </c>
      <c r="F263" s="28">
        <v>1.5580000000000001</v>
      </c>
      <c r="G263" s="29">
        <f t="shared" si="27"/>
        <v>155.80000000000001</v>
      </c>
      <c r="H263" s="29"/>
      <c r="I263" s="30">
        <f t="shared" si="24"/>
        <v>4.9128791252983639</v>
      </c>
      <c r="J263" s="30">
        <f t="shared" si="25"/>
        <v>114.15114613902433</v>
      </c>
      <c r="K263" s="30">
        <f t="shared" si="26"/>
        <v>368.46593439737728</v>
      </c>
      <c r="L263" s="30">
        <f t="shared" si="28"/>
        <v>2.3649931604452967</v>
      </c>
      <c r="M263" s="31">
        <f t="shared" si="29"/>
        <v>114.96938065974265</v>
      </c>
    </row>
    <row r="264" spans="1:13">
      <c r="A264" s="24" t="s">
        <v>545</v>
      </c>
      <c r="B264" s="24">
        <v>187</v>
      </c>
      <c r="C264" s="24">
        <v>4.7729999999999997</v>
      </c>
      <c r="D264" s="24">
        <v>32.936371639999997</v>
      </c>
      <c r="E264" s="24">
        <v>98.7</v>
      </c>
      <c r="F264" s="28">
        <v>1.5289999999999999</v>
      </c>
      <c r="G264" s="29">
        <f t="shared" si="27"/>
        <v>152.89999999999998</v>
      </c>
      <c r="H264" s="29"/>
      <c r="I264" s="30">
        <f t="shared" si="24"/>
        <v>6.1009364743184005</v>
      </c>
      <c r="J264" s="30">
        <f t="shared" si="25"/>
        <v>200.94271107018213</v>
      </c>
      <c r="K264" s="30">
        <f t="shared" si="26"/>
        <v>602.16243001522616</v>
      </c>
      <c r="L264" s="30">
        <f t="shared" si="28"/>
        <v>3.9382761936901653</v>
      </c>
      <c r="M264" s="31">
        <f t="shared" si="29"/>
        <v>118.77828739267059</v>
      </c>
    </row>
    <row r="265" spans="1:13">
      <c r="A265" s="24" t="s">
        <v>547</v>
      </c>
      <c r="B265" s="24">
        <v>150</v>
      </c>
      <c r="C265" s="24">
        <v>4.218</v>
      </c>
      <c r="D265" s="24">
        <v>20.160618410000001</v>
      </c>
      <c r="E265" s="24">
        <v>69.900000000000006</v>
      </c>
      <c r="F265" s="28">
        <v>1.5589999999999999</v>
      </c>
      <c r="G265" s="29">
        <f t="shared" si="27"/>
        <v>155.9</v>
      </c>
      <c r="H265" s="29"/>
      <c r="I265" s="30">
        <f t="shared" si="24"/>
        <v>5.7568491955928938</v>
      </c>
      <c r="J265" s="30">
        <f t="shared" si="25"/>
        <v>116.0616398762638</v>
      </c>
      <c r="K265" s="30">
        <f t="shared" si="26"/>
        <v>402.40375877194333</v>
      </c>
      <c r="L265" s="30">
        <f t="shared" si="28"/>
        <v>2.5811658676840494</v>
      </c>
      <c r="M265" s="31">
        <f t="shared" si="29"/>
        <v>117.82325061500677</v>
      </c>
    </row>
    <row r="266" spans="1:13">
      <c r="A266" s="24" t="s">
        <v>548</v>
      </c>
      <c r="B266" s="24">
        <v>200</v>
      </c>
      <c r="C266" s="24">
        <v>4.7729999999999997</v>
      </c>
      <c r="D266" s="24">
        <v>30.07350061</v>
      </c>
      <c r="E266" s="24">
        <v>96.2</v>
      </c>
      <c r="F266" s="28">
        <v>1.694</v>
      </c>
      <c r="G266" s="29">
        <f t="shared" si="27"/>
        <v>169.4</v>
      </c>
      <c r="H266" s="29"/>
      <c r="I266" s="30">
        <f t="shared" si="24"/>
        <v>6.1681452240118508</v>
      </c>
      <c r="J266" s="30">
        <f t="shared" si="25"/>
        <v>185.49771915688899</v>
      </c>
      <c r="K266" s="30">
        <f t="shared" si="26"/>
        <v>593.37557054994011</v>
      </c>
      <c r="L266" s="30">
        <f t="shared" si="28"/>
        <v>3.5028073822310515</v>
      </c>
      <c r="M266" s="31">
        <f t="shared" si="29"/>
        <v>129.47197887571195</v>
      </c>
    </row>
    <row r="267" spans="1:13">
      <c r="A267" s="24" t="s">
        <v>549</v>
      </c>
      <c r="B267" s="24">
        <v>112</v>
      </c>
      <c r="C267" s="24">
        <v>4.4400000000000004</v>
      </c>
      <c r="D267" s="24">
        <v>25.322509100000001</v>
      </c>
      <c r="E267" s="24">
        <v>81.400000000000006</v>
      </c>
      <c r="F267" s="28">
        <v>1.5289999999999999</v>
      </c>
      <c r="G267" s="29">
        <f t="shared" si="27"/>
        <v>152.89999999999998</v>
      </c>
      <c r="H267" s="29"/>
      <c r="I267" s="30">
        <f t="shared" si="24"/>
        <v>5.5160060671792825</v>
      </c>
      <c r="J267" s="30">
        <f t="shared" si="25"/>
        <v>139.6791138318026</v>
      </c>
      <c r="K267" s="30">
        <f t="shared" si="26"/>
        <v>449.00289386839364</v>
      </c>
      <c r="L267" s="30">
        <f t="shared" si="28"/>
        <v>2.9365787695774603</v>
      </c>
      <c r="M267" s="31">
        <f t="shared" si="29"/>
        <v>116.72314758782458</v>
      </c>
    </row>
    <row r="268" spans="1:13">
      <c r="A268" s="24" t="s">
        <v>550</v>
      </c>
      <c r="B268" s="24">
        <v>89</v>
      </c>
      <c r="C268" s="24">
        <v>4.8285</v>
      </c>
      <c r="D268" s="24">
        <v>33.516000429999998</v>
      </c>
      <c r="E268" s="24">
        <v>93.4</v>
      </c>
      <c r="F268" s="28">
        <v>1.544</v>
      </c>
      <c r="G268" s="29">
        <f t="shared" si="27"/>
        <v>154.4</v>
      </c>
      <c r="H268" s="29"/>
      <c r="I268" s="30">
        <f t="shared" si="24"/>
        <v>5.3700250495970296</v>
      </c>
      <c r="J268" s="30">
        <f t="shared" si="25"/>
        <v>179.98176187140481</v>
      </c>
      <c r="K268" s="30">
        <f t="shared" si="26"/>
        <v>501.56033963236263</v>
      </c>
      <c r="L268" s="30">
        <f t="shared" si="28"/>
        <v>3.2484477955463897</v>
      </c>
      <c r="M268" s="31">
        <f t="shared" si="29"/>
        <v>111.64408858935286</v>
      </c>
    </row>
    <row r="269" spans="1:13">
      <c r="A269" s="24" t="s">
        <v>552</v>
      </c>
      <c r="B269" s="24">
        <v>82</v>
      </c>
      <c r="C269" s="24">
        <v>4.8285</v>
      </c>
      <c r="D269" s="24">
        <v>20.069204150000001</v>
      </c>
      <c r="E269" s="24">
        <v>73.400000000000006</v>
      </c>
      <c r="F269" s="28">
        <v>1.7</v>
      </c>
      <c r="G269" s="29">
        <f t="shared" si="27"/>
        <v>170</v>
      </c>
      <c r="H269" s="29"/>
      <c r="I269" s="30">
        <f t="shared" si="24"/>
        <v>5.2881079271291433</v>
      </c>
      <c r="J269" s="30">
        <f t="shared" si="25"/>
        <v>106.12811755678811</v>
      </c>
      <c r="K269" s="30">
        <f t="shared" si="26"/>
        <v>388.14712185127917</v>
      </c>
      <c r="L269" s="30">
        <f t="shared" si="28"/>
        <v>2.2832183638310539</v>
      </c>
      <c r="M269" s="31">
        <f t="shared" si="29"/>
        <v>129.58868615735727</v>
      </c>
    </row>
    <row r="270" spans="1:13">
      <c r="A270" s="24" t="s">
        <v>553</v>
      </c>
      <c r="B270" s="24">
        <v>82</v>
      </c>
      <c r="C270" s="24">
        <v>4.5510000000000002</v>
      </c>
      <c r="D270" s="24">
        <v>20.575489510000001</v>
      </c>
      <c r="E270" s="24">
        <v>73.599999999999994</v>
      </c>
      <c r="F270" s="28">
        <v>1.611</v>
      </c>
      <c r="G270" s="29">
        <f t="shared" si="27"/>
        <v>161.1</v>
      </c>
      <c r="H270" s="29"/>
      <c r="I270" s="30">
        <f t="shared" si="24"/>
        <v>5.228919055738813</v>
      </c>
      <c r="J270" s="30">
        <f t="shared" si="25"/>
        <v>107.58756917999305</v>
      </c>
      <c r="K270" s="30">
        <f t="shared" si="26"/>
        <v>384.8484425023766</v>
      </c>
      <c r="L270" s="30">
        <f t="shared" si="28"/>
        <v>2.3888792209955096</v>
      </c>
      <c r="M270" s="31">
        <f t="shared" si="29"/>
        <v>124.41100557486021</v>
      </c>
    </row>
    <row r="271" spans="1:13">
      <c r="A271" s="24" t="s">
        <v>554</v>
      </c>
      <c r="B271" s="24">
        <v>257</v>
      </c>
      <c r="C271" s="24">
        <v>4.8840000000000003</v>
      </c>
      <c r="D271" s="24">
        <v>25.430277270000001</v>
      </c>
      <c r="E271" s="24">
        <v>89.6</v>
      </c>
      <c r="F271" s="28">
        <v>1.6279999999999999</v>
      </c>
      <c r="G271" s="29">
        <f t="shared" si="27"/>
        <v>162.79999999999998</v>
      </c>
      <c r="H271" s="29"/>
      <c r="I271" s="30">
        <f t="shared" si="24"/>
        <v>6.4418934605837332</v>
      </c>
      <c r="J271" s="30">
        <f t="shared" si="25"/>
        <v>163.81913684644417</v>
      </c>
      <c r="K271" s="30">
        <f t="shared" si="26"/>
        <v>577.19365406830241</v>
      </c>
      <c r="L271" s="30">
        <f t="shared" si="28"/>
        <v>3.5454155655301136</v>
      </c>
      <c r="M271" s="31">
        <f t="shared" si="29"/>
        <v>132.20092067774587</v>
      </c>
    </row>
    <row r="272" spans="1:13">
      <c r="A272" s="24" t="s">
        <v>555</v>
      </c>
      <c r="B272" s="24">
        <v>111</v>
      </c>
      <c r="C272" s="24">
        <v>4.9394999999999998</v>
      </c>
      <c r="D272" s="24">
        <v>37.44965938</v>
      </c>
      <c r="E272" s="24">
        <v>114.2</v>
      </c>
      <c r="F272" s="28">
        <v>1.63</v>
      </c>
      <c r="G272" s="29">
        <f t="shared" si="27"/>
        <v>163</v>
      </c>
      <c r="H272" s="29"/>
      <c r="I272" s="30">
        <f t="shared" si="24"/>
        <v>5.6136471322547807</v>
      </c>
      <c r="J272" s="30">
        <f t="shared" si="25"/>
        <v>210.22917298245534</v>
      </c>
      <c r="K272" s="30">
        <f t="shared" si="26"/>
        <v>641.078502503496</v>
      </c>
      <c r="L272" s="30">
        <f t="shared" si="28"/>
        <v>3.9329969478742086</v>
      </c>
      <c r="M272" s="31">
        <f t="shared" si="29"/>
        <v>130.25507645312933</v>
      </c>
    </row>
    <row r="273" spans="1:13">
      <c r="A273" s="24" t="s">
        <v>556</v>
      </c>
      <c r="B273" s="24">
        <v>251</v>
      </c>
      <c r="C273" s="24">
        <v>5.3834999999999997</v>
      </c>
      <c r="D273" s="24">
        <v>27.751207470000001</v>
      </c>
      <c r="E273" s="24">
        <v>95.8</v>
      </c>
      <c r="F273" s="28">
        <v>1.746</v>
      </c>
      <c r="G273" s="29">
        <f t="shared" si="27"/>
        <v>174.6</v>
      </c>
      <c r="H273" s="29"/>
      <c r="I273" s="30">
        <f t="shared" si="24"/>
        <v>6.5156444788454735</v>
      </c>
      <c r="J273" s="30">
        <f t="shared" si="25"/>
        <v>180.81700173320075</v>
      </c>
      <c r="K273" s="30">
        <f t="shared" si="26"/>
        <v>624.19874107339638</v>
      </c>
      <c r="L273" s="30">
        <f t="shared" si="28"/>
        <v>3.5750214265372073</v>
      </c>
      <c r="M273" s="31">
        <f t="shared" si="29"/>
        <v>138.10191663122606</v>
      </c>
    </row>
    <row r="274" spans="1:13">
      <c r="A274" s="24" t="s">
        <v>559</v>
      </c>
      <c r="B274" s="24">
        <v>109</v>
      </c>
      <c r="C274" s="24">
        <v>4.6619999999999999</v>
      </c>
      <c r="D274" s="24">
        <v>24.211987090000001</v>
      </c>
      <c r="E274" s="24">
        <v>85.2</v>
      </c>
      <c r="F274" s="28">
        <v>1.641</v>
      </c>
      <c r="G274" s="29">
        <f t="shared" si="27"/>
        <v>164.1</v>
      </c>
      <c r="H274" s="29"/>
      <c r="I274" s="30">
        <f t="shared" si="24"/>
        <v>5.537645242282764</v>
      </c>
      <c r="J274" s="30">
        <f t="shared" si="25"/>
        <v>134.07739511515021</v>
      </c>
      <c r="K274" s="30">
        <f t="shared" si="26"/>
        <v>471.80737464249148</v>
      </c>
      <c r="L274" s="30">
        <f t="shared" si="28"/>
        <v>2.8751211129950729</v>
      </c>
      <c r="M274" s="31">
        <f t="shared" si="29"/>
        <v>130.40880927511773</v>
      </c>
    </row>
    <row r="275" spans="1:13">
      <c r="A275" s="24" t="s">
        <v>561</v>
      </c>
      <c r="B275" s="24">
        <v>175</v>
      </c>
      <c r="C275" s="24">
        <v>5.0505000000000004</v>
      </c>
      <c r="D275" s="24">
        <v>28.385384739999999</v>
      </c>
      <c r="E275" s="24">
        <v>87.5</v>
      </c>
      <c r="F275" s="28">
        <v>1.5669999999999999</v>
      </c>
      <c r="G275" s="29">
        <f t="shared" si="27"/>
        <v>156.69999999999999</v>
      </c>
      <c r="H275" s="29"/>
      <c r="I275" s="30">
        <f t="shared" si="24"/>
        <v>6.0911260416506705</v>
      </c>
      <c r="J275" s="30">
        <f t="shared" si="25"/>
        <v>172.89895619208755</v>
      </c>
      <c r="K275" s="30">
        <f t="shared" si="26"/>
        <v>532.97352864443371</v>
      </c>
      <c r="L275" s="30">
        <f t="shared" si="28"/>
        <v>3.4012350264482052</v>
      </c>
      <c r="M275" s="31">
        <f t="shared" si="29"/>
        <v>117.70981971215424</v>
      </c>
    </row>
    <row r="276" spans="1:13">
      <c r="A276" s="24" t="s">
        <v>562</v>
      </c>
      <c r="B276" s="24">
        <v>259</v>
      </c>
      <c r="C276" s="24">
        <v>4.6619999999999999</v>
      </c>
      <c r="D276" s="24">
        <v>29.213964570000002</v>
      </c>
      <c r="E276" s="24">
        <v>89.8</v>
      </c>
      <c r="F276" s="28">
        <v>1.6339999999999999</v>
      </c>
      <c r="G276" s="29">
        <f t="shared" si="27"/>
        <v>163.39999999999998</v>
      </c>
      <c r="H276" s="29"/>
      <c r="I276" s="30">
        <f t="shared" si="24"/>
        <v>6.4031254217531579</v>
      </c>
      <c r="J276" s="30">
        <f t="shared" si="25"/>
        <v>187.06067920836307</v>
      </c>
      <c r="K276" s="30">
        <f t="shared" si="26"/>
        <v>575.00066287343361</v>
      </c>
      <c r="L276" s="30">
        <f t="shared" si="28"/>
        <v>3.5189759049781744</v>
      </c>
      <c r="M276" s="31">
        <f t="shared" si="29"/>
        <v>121.01578731364913</v>
      </c>
    </row>
    <row r="277" spans="1:13">
      <c r="A277" s="24" t="s">
        <v>563</v>
      </c>
      <c r="B277" s="24">
        <v>64</v>
      </c>
      <c r="C277" s="24">
        <v>4.218</v>
      </c>
      <c r="D277" s="24">
        <v>19.08774618</v>
      </c>
      <c r="E277" s="24">
        <v>75.5</v>
      </c>
      <c r="F277" s="28">
        <v>1.77</v>
      </c>
      <c r="G277" s="29">
        <f t="shared" si="27"/>
        <v>177</v>
      </c>
      <c r="H277" s="29"/>
      <c r="I277" s="30">
        <f t="shared" si="24"/>
        <v>4.9050969848563097</v>
      </c>
      <c r="J277" s="30">
        <f t="shared" si="25"/>
        <v>93.627246235220539</v>
      </c>
      <c r="K277" s="30">
        <f t="shared" si="26"/>
        <v>370.33482235665139</v>
      </c>
      <c r="L277" s="30">
        <f t="shared" si="28"/>
        <v>2.0922871319584826</v>
      </c>
      <c r="M277" s="31">
        <f t="shared" si="29"/>
        <v>140.63620886549725</v>
      </c>
    </row>
    <row r="278" spans="1:13">
      <c r="A278" s="24" t="s">
        <v>564</v>
      </c>
      <c r="B278" s="24">
        <v>99</v>
      </c>
      <c r="C278" s="24">
        <v>5.3280000000000003</v>
      </c>
      <c r="D278" s="24">
        <v>27.07886899</v>
      </c>
      <c r="E278" s="24">
        <v>95.6</v>
      </c>
      <c r="F278" s="28">
        <v>1.587</v>
      </c>
      <c r="G278" s="29">
        <f t="shared" si="27"/>
        <v>158.69999999999999</v>
      </c>
      <c r="H278" s="29"/>
      <c r="I278" s="30">
        <f t="shared" si="24"/>
        <v>5.5749486028127322</v>
      </c>
      <c r="J278" s="30">
        <f t="shared" si="25"/>
        <v>150.96330284154953</v>
      </c>
      <c r="K278" s="30">
        <f t="shared" si="26"/>
        <v>532.96508642889717</v>
      </c>
      <c r="L278" s="30">
        <f t="shared" si="28"/>
        <v>3.3583181249457921</v>
      </c>
      <c r="M278" s="31">
        <f t="shared" si="29"/>
        <v>133.55475087993759</v>
      </c>
    </row>
    <row r="279" spans="1:13">
      <c r="A279" s="24" t="s">
        <v>568</v>
      </c>
      <c r="B279" s="24">
        <v>91</v>
      </c>
      <c r="C279" s="24">
        <v>4.218</v>
      </c>
      <c r="D279" s="24">
        <v>30.7448275</v>
      </c>
      <c r="E279" s="24">
        <v>101.7</v>
      </c>
      <c r="F279" s="28">
        <v>1.6479999999999999</v>
      </c>
      <c r="G279" s="29">
        <f t="shared" si="27"/>
        <v>164.79999999999998</v>
      </c>
      <c r="H279" s="29"/>
      <c r="I279" s="30">
        <f t="shared" si="24"/>
        <v>5.257073408013488</v>
      </c>
      <c r="J279" s="30">
        <f t="shared" si="25"/>
        <v>161.62781508421179</v>
      </c>
      <c r="K279" s="30">
        <f t="shared" si="26"/>
        <v>534.64436559497176</v>
      </c>
      <c r="L279" s="30">
        <f t="shared" si="28"/>
        <v>3.2442012475423048</v>
      </c>
      <c r="M279" s="31">
        <f t="shared" si="29"/>
        <v>133.03058967215011</v>
      </c>
    </row>
    <row r="280" spans="1:13">
      <c r="A280" s="24" t="s">
        <v>570</v>
      </c>
      <c r="B280" s="24">
        <v>314</v>
      </c>
      <c r="C280" s="24">
        <v>4.7729999999999997</v>
      </c>
      <c r="D280" s="24">
        <v>34.312213280000002</v>
      </c>
      <c r="E280" s="24">
        <v>97.9</v>
      </c>
      <c r="F280" s="28">
        <v>1.585</v>
      </c>
      <c r="G280" s="29">
        <f t="shared" si="27"/>
        <v>158.5</v>
      </c>
      <c r="H280" s="29"/>
      <c r="I280" s="30">
        <f t="shared" si="24"/>
        <v>6.6192208433720676</v>
      </c>
      <c r="J280" s="30">
        <f t="shared" si="25"/>
        <v>227.12011732520386</v>
      </c>
      <c r="K280" s="30">
        <f t="shared" si="26"/>
        <v>648.02172056612551</v>
      </c>
      <c r="L280" s="30">
        <f t="shared" si="28"/>
        <v>4.0884651139818642</v>
      </c>
      <c r="M280" s="31">
        <f t="shared" si="29"/>
        <v>116.72525639925662</v>
      </c>
    </row>
    <row r="281" spans="1:13">
      <c r="A281" s="24" t="s">
        <v>571</v>
      </c>
      <c r="B281" s="24">
        <v>162</v>
      </c>
      <c r="C281" s="24">
        <v>4.7729999999999997</v>
      </c>
      <c r="D281" s="24">
        <v>28.44433897</v>
      </c>
      <c r="E281" s="24">
        <v>94.8</v>
      </c>
      <c r="F281" s="28">
        <v>1.514</v>
      </c>
      <c r="G281" s="29">
        <f t="shared" si="27"/>
        <v>151.4</v>
      </c>
      <c r="H281" s="29"/>
      <c r="I281" s="30">
        <f t="shared" si="24"/>
        <v>5.9574241926961982</v>
      </c>
      <c r="J281" s="30">
        <f t="shared" si="25"/>
        <v>169.45499312512925</v>
      </c>
      <c r="K281" s="30">
        <f t="shared" si="26"/>
        <v>564.76381346759956</v>
      </c>
      <c r="L281" s="30">
        <f t="shared" si="28"/>
        <v>3.7302761787820313</v>
      </c>
      <c r="M281" s="31">
        <f t="shared" si="29"/>
        <v>125.18166142907823</v>
      </c>
    </row>
    <row r="282" spans="1:13">
      <c r="A282" s="24" t="s">
        <v>572</v>
      </c>
      <c r="B282" s="24">
        <v>209</v>
      </c>
      <c r="C282" s="24">
        <v>5.55</v>
      </c>
      <c r="D282" s="24">
        <v>33.253047819999999</v>
      </c>
      <c r="E282" s="24">
        <v>98.2</v>
      </c>
      <c r="F282" s="28">
        <v>1.5529999999999999</v>
      </c>
      <c r="G282" s="29">
        <f t="shared" si="27"/>
        <v>155.29999999999998</v>
      </c>
      <c r="H282" s="29"/>
      <c r="I282" s="30">
        <f t="shared" si="24"/>
        <v>6.362984999163209</v>
      </c>
      <c r="J282" s="30">
        <f t="shared" si="25"/>
        <v>211.58864445511685</v>
      </c>
      <c r="K282" s="30">
        <f t="shared" si="26"/>
        <v>624.8451269178272</v>
      </c>
      <c r="L282" s="30">
        <f t="shared" si="28"/>
        <v>4.0234715191102852</v>
      </c>
      <c r="M282" s="31">
        <f t="shared" si="29"/>
        <v>118.34309172206768</v>
      </c>
    </row>
    <row r="283" spans="1:13">
      <c r="A283" s="24" t="s">
        <v>575</v>
      </c>
      <c r="B283" s="24">
        <v>180</v>
      </c>
      <c r="C283" s="24">
        <v>5.1059999999999999</v>
      </c>
      <c r="D283" s="24">
        <v>20.41462095</v>
      </c>
      <c r="E283" s="24">
        <v>73.099999999999994</v>
      </c>
      <c r="F283" s="28">
        <v>1.5649999999999999</v>
      </c>
      <c r="G283" s="29">
        <f t="shared" si="27"/>
        <v>156.5</v>
      </c>
      <c r="H283" s="29"/>
      <c r="I283" s="30">
        <f t="shared" si="24"/>
        <v>6.1302259891495572</v>
      </c>
      <c r="J283" s="30">
        <f t="shared" si="25"/>
        <v>125.14623990632703</v>
      </c>
      <c r="K283" s="30">
        <f t="shared" si="26"/>
        <v>448.11951980683261</v>
      </c>
      <c r="L283" s="30">
        <f t="shared" si="28"/>
        <v>2.8633835131427006</v>
      </c>
      <c r="M283" s="31">
        <f t="shared" si="29"/>
        <v>122.42788141785292</v>
      </c>
    </row>
    <row r="284" spans="1:13">
      <c r="A284" s="24" t="s">
        <v>576</v>
      </c>
      <c r="B284" s="24">
        <v>124</v>
      </c>
      <c r="C284" s="24">
        <v>5.1615000000000002</v>
      </c>
      <c r="D284" s="24">
        <v>24.12544359</v>
      </c>
      <c r="E284" s="24">
        <v>91.4</v>
      </c>
      <c r="F284" s="28">
        <v>1.659</v>
      </c>
      <c r="G284" s="29">
        <f t="shared" si="27"/>
        <v>165.9</v>
      </c>
      <c r="H284" s="29"/>
      <c r="I284" s="30">
        <f t="shared" si="24"/>
        <v>5.7683616199685996</v>
      </c>
      <c r="J284" s="30">
        <f t="shared" si="25"/>
        <v>139.16428286927348</v>
      </c>
      <c r="K284" s="30">
        <f t="shared" si="26"/>
        <v>527.22825206513005</v>
      </c>
      <c r="L284" s="30">
        <f t="shared" si="28"/>
        <v>3.1779882583793251</v>
      </c>
      <c r="M284" s="31">
        <f t="shared" si="29"/>
        <v>141.00002310651192</v>
      </c>
    </row>
    <row r="285" spans="1:13">
      <c r="A285" s="24" t="s">
        <v>577</v>
      </c>
      <c r="B285" s="24">
        <v>292</v>
      </c>
      <c r="C285" s="24">
        <v>4.2735000000000003</v>
      </c>
      <c r="D285" s="24">
        <v>32.128194700000002</v>
      </c>
      <c r="E285" s="24">
        <v>101.3</v>
      </c>
      <c r="F285" s="28">
        <v>1.766</v>
      </c>
      <c r="G285" s="29">
        <f t="shared" si="27"/>
        <v>176.6</v>
      </c>
      <c r="H285" s="29"/>
      <c r="I285" s="30">
        <f t="shared" si="24"/>
        <v>6.4360397853322722</v>
      </c>
      <c r="J285" s="30">
        <f t="shared" si="25"/>
        <v>206.77833932010145</v>
      </c>
      <c r="K285" s="30">
        <f t="shared" si="26"/>
        <v>651.97083025415918</v>
      </c>
      <c r="L285" s="30">
        <f t="shared" si="28"/>
        <v>3.6917940557993161</v>
      </c>
      <c r="M285" s="31">
        <f t="shared" si="29"/>
        <v>133.20297142895532</v>
      </c>
    </row>
    <row r="286" spans="1:13">
      <c r="A286" s="24" t="s">
        <v>578</v>
      </c>
      <c r="B286" s="24">
        <v>439</v>
      </c>
      <c r="C286" s="24">
        <v>4.4400000000000004</v>
      </c>
      <c r="D286" s="24">
        <v>26.732011580000002</v>
      </c>
      <c r="E286" s="24">
        <v>99.6</v>
      </c>
      <c r="F286" s="28">
        <v>1.675</v>
      </c>
      <c r="G286" s="29">
        <f t="shared" si="27"/>
        <v>167.5</v>
      </c>
      <c r="H286" s="29"/>
      <c r="I286" s="30">
        <f t="shared" si="24"/>
        <v>6.8820066089593599</v>
      </c>
      <c r="J286" s="30">
        <f t="shared" si="25"/>
        <v>183.96988036433817</v>
      </c>
      <c r="K286" s="30">
        <f t="shared" si="26"/>
        <v>685.44785825235226</v>
      </c>
      <c r="L286" s="30">
        <f t="shared" si="28"/>
        <v>4.0922260194170281</v>
      </c>
      <c r="M286" s="31">
        <f t="shared" si="29"/>
        <v>144.18242215135911</v>
      </c>
    </row>
    <row r="287" spans="1:13">
      <c r="A287" s="24" t="s">
        <v>579</v>
      </c>
      <c r="B287" s="24">
        <v>163</v>
      </c>
      <c r="C287" s="24">
        <v>5.2169999999999996</v>
      </c>
      <c r="D287" s="24">
        <v>24.428989430000001</v>
      </c>
      <c r="E287" s="24">
        <v>104</v>
      </c>
      <c r="F287" s="28">
        <v>1.712</v>
      </c>
      <c r="G287" s="29">
        <f t="shared" si="27"/>
        <v>171.2</v>
      </c>
      <c r="H287" s="29"/>
      <c r="I287" s="30">
        <f t="shared" si="24"/>
        <v>6.0525255442870725</v>
      </c>
      <c r="J287" s="30">
        <f t="shared" si="25"/>
        <v>147.85708254619391</v>
      </c>
      <c r="K287" s="30">
        <f t="shared" si="26"/>
        <v>629.4626566058555</v>
      </c>
      <c r="L287" s="30">
        <f t="shared" si="28"/>
        <v>3.6767678540061657</v>
      </c>
      <c r="M287" s="31">
        <f t="shared" si="29"/>
        <v>161.62736215416049</v>
      </c>
    </row>
    <row r="288" spans="1:13">
      <c r="A288" s="24" t="s">
        <v>580</v>
      </c>
      <c r="B288" s="24">
        <v>205</v>
      </c>
      <c r="C288" s="24">
        <v>5.1615000000000002</v>
      </c>
      <c r="D288" s="24">
        <v>24.139307580000001</v>
      </c>
      <c r="E288" s="24">
        <v>94.1</v>
      </c>
      <c r="F288" s="28">
        <v>1.6659999999999999</v>
      </c>
      <c r="G288" s="29">
        <f t="shared" si="27"/>
        <v>166.6</v>
      </c>
      <c r="H288" s="29"/>
      <c r="I288" s="30">
        <f t="shared" si="24"/>
        <v>6.271090033501971</v>
      </c>
      <c r="J288" s="30">
        <f t="shared" si="25"/>
        <v>151.3797711805766</v>
      </c>
      <c r="K288" s="30">
        <f t="shared" si="26"/>
        <v>590.10957215253541</v>
      </c>
      <c r="L288" s="30">
        <f t="shared" si="28"/>
        <v>3.5420742626202606</v>
      </c>
      <c r="M288" s="31">
        <f t="shared" si="29"/>
        <v>145.41546050523627</v>
      </c>
    </row>
    <row r="289" spans="1:13">
      <c r="A289" s="24" t="s">
        <v>582</v>
      </c>
      <c r="B289" s="24">
        <v>48</v>
      </c>
      <c r="C289" s="24">
        <v>4.2735000000000003</v>
      </c>
      <c r="D289" s="24">
        <v>27.39945522</v>
      </c>
      <c r="E289" s="24">
        <v>83</v>
      </c>
      <c r="F289" s="28">
        <v>1.58</v>
      </c>
      <c r="G289" s="29">
        <f t="shared" si="27"/>
        <v>158</v>
      </c>
      <c r="H289" s="29"/>
      <c r="I289" s="30">
        <f t="shared" si="24"/>
        <v>4.6304869939718811</v>
      </c>
      <c r="J289" s="30">
        <f t="shared" si="25"/>
        <v>126.87282103812497</v>
      </c>
      <c r="K289" s="30">
        <f t="shared" si="26"/>
        <v>384.33042049966616</v>
      </c>
      <c r="L289" s="30">
        <f t="shared" si="28"/>
        <v>2.4324710158206719</v>
      </c>
      <c r="M289" s="31">
        <f t="shared" si="29"/>
        <v>114.79210432158979</v>
      </c>
    </row>
    <row r="290" spans="1:13">
      <c r="A290" s="24" t="s">
        <v>583</v>
      </c>
      <c r="B290" s="24">
        <v>175</v>
      </c>
      <c r="C290" s="24">
        <v>4.6064999999999996</v>
      </c>
      <c r="D290" s="24">
        <v>32.146285220000003</v>
      </c>
      <c r="E290" s="24">
        <v>99.3</v>
      </c>
      <c r="F290" s="28">
        <v>1.6279999999999999</v>
      </c>
      <c r="G290" s="29">
        <f t="shared" si="27"/>
        <v>162.79999999999998</v>
      </c>
      <c r="H290" s="29"/>
      <c r="I290" s="30">
        <f t="shared" si="24"/>
        <v>5.9991071429304181</v>
      </c>
      <c r="J290" s="30">
        <f t="shared" si="25"/>
        <v>192.84900928198056</v>
      </c>
      <c r="K290" s="30">
        <f t="shared" si="26"/>
        <v>595.71133929299049</v>
      </c>
      <c r="L290" s="30">
        <f t="shared" si="28"/>
        <v>3.6591605607677553</v>
      </c>
      <c r="M290" s="31">
        <f t="shared" si="29"/>
        <v>125.32063486235849</v>
      </c>
    </row>
    <row r="291" spans="1:13">
      <c r="A291" s="24" t="s">
        <v>584</v>
      </c>
      <c r="B291" s="24">
        <v>103</v>
      </c>
      <c r="C291" s="24">
        <v>4.3289999999999997</v>
      </c>
      <c r="D291" s="24">
        <v>24.384714129999999</v>
      </c>
      <c r="E291" s="24">
        <v>78.400000000000006</v>
      </c>
      <c r="F291" s="28">
        <v>1.5660000000000001</v>
      </c>
      <c r="G291" s="29">
        <f t="shared" si="27"/>
        <v>156.6</v>
      </c>
      <c r="H291" s="29"/>
      <c r="I291" s="30">
        <f t="shared" si="24"/>
        <v>5.4069183761295339</v>
      </c>
      <c r="J291" s="30">
        <f t="shared" si="25"/>
        <v>131.8461589261625</v>
      </c>
      <c r="K291" s="30">
        <f t="shared" si="26"/>
        <v>423.90240068855547</v>
      </c>
      <c r="L291" s="30">
        <f t="shared" si="28"/>
        <v>2.7069118817915423</v>
      </c>
      <c r="M291" s="31">
        <f t="shared" si="29"/>
        <v>116.67205010790936</v>
      </c>
    </row>
    <row r="292" spans="1:13">
      <c r="A292" s="24" t="s">
        <v>586</v>
      </c>
      <c r="B292" s="24">
        <v>122</v>
      </c>
      <c r="C292" s="24">
        <v>5.8274999999999997</v>
      </c>
      <c r="D292" s="24">
        <v>37.825031750000001</v>
      </c>
      <c r="E292" s="24">
        <v>118.4</v>
      </c>
      <c r="F292" s="28">
        <v>1.764</v>
      </c>
      <c r="G292" s="29">
        <f t="shared" si="27"/>
        <v>176.4</v>
      </c>
      <c r="H292" s="29"/>
      <c r="I292" s="30">
        <f t="shared" si="24"/>
        <v>5.8734619561010861</v>
      </c>
      <c r="J292" s="30">
        <f t="shared" si="25"/>
        <v>222.16388497194069</v>
      </c>
      <c r="K292" s="30">
        <f t="shared" si="26"/>
        <v>695.41789560236862</v>
      </c>
      <c r="L292" s="30">
        <f t="shared" si="28"/>
        <v>3.9422783197413187</v>
      </c>
      <c r="M292" s="31">
        <f t="shared" si="29"/>
        <v>139.55587539404135</v>
      </c>
    </row>
    <row r="293" spans="1:13">
      <c r="A293" s="24" t="s">
        <v>587</v>
      </c>
      <c r="B293" s="24">
        <v>88</v>
      </c>
      <c r="C293" s="24">
        <v>4.9394999999999998</v>
      </c>
      <c r="D293" s="24">
        <v>22.893623139999999</v>
      </c>
      <c r="E293" s="24">
        <v>77.5</v>
      </c>
      <c r="F293" s="28">
        <v>1.5640000000000001</v>
      </c>
      <c r="G293" s="29">
        <f t="shared" si="27"/>
        <v>156.4</v>
      </c>
      <c r="H293" s="29"/>
      <c r="I293" s="30">
        <f t="shared" si="24"/>
        <v>5.3814537454206528</v>
      </c>
      <c r="J293" s="30">
        <f t="shared" si="25"/>
        <v>123.20097399300192</v>
      </c>
      <c r="K293" s="30">
        <f t="shared" si="26"/>
        <v>417.06266527010058</v>
      </c>
      <c r="L293" s="30">
        <f t="shared" si="28"/>
        <v>2.6666410822896456</v>
      </c>
      <c r="M293" s="31">
        <f t="shared" si="29"/>
        <v>120.21086546453292</v>
      </c>
    </row>
    <row r="294" spans="1:13">
      <c r="A294" s="24" t="s">
        <v>588</v>
      </c>
      <c r="B294" s="24">
        <v>145</v>
      </c>
      <c r="C294" s="24">
        <v>4.8840000000000003</v>
      </c>
      <c r="D294" s="24">
        <v>24.73715812</v>
      </c>
      <c r="E294" s="24">
        <v>92.5</v>
      </c>
      <c r="F294" s="28">
        <v>1.6160000000000001</v>
      </c>
      <c r="G294" s="29">
        <f t="shared" si="27"/>
        <v>161.60000000000002</v>
      </c>
      <c r="H294" s="29"/>
      <c r="I294" s="30">
        <f t="shared" si="24"/>
        <v>5.8695511181090874</v>
      </c>
      <c r="J294" s="30">
        <f t="shared" si="25"/>
        <v>145.1960141020873</v>
      </c>
      <c r="K294" s="30">
        <f t="shared" si="26"/>
        <v>542.93347842509058</v>
      </c>
      <c r="L294" s="30">
        <f t="shared" si="28"/>
        <v>3.3597368714423919</v>
      </c>
      <c r="M294" s="31">
        <f t="shared" si="29"/>
        <v>138.50407171810636</v>
      </c>
    </row>
    <row r="295" spans="1:13">
      <c r="A295" s="24" t="s">
        <v>591</v>
      </c>
      <c r="B295" s="24">
        <v>146</v>
      </c>
      <c r="C295" s="24">
        <v>4.4954999999999998</v>
      </c>
      <c r="D295" s="24">
        <v>29.67535393</v>
      </c>
      <c r="E295" s="24">
        <v>93.1</v>
      </c>
      <c r="F295" s="28">
        <v>1.615</v>
      </c>
      <c r="G295" s="29">
        <f t="shared" si="27"/>
        <v>161.5</v>
      </c>
      <c r="H295" s="29"/>
      <c r="I295" s="30">
        <f t="shared" si="24"/>
        <v>5.7935363375910818</v>
      </c>
      <c r="J295" s="30">
        <f t="shared" si="25"/>
        <v>171.92524132433132</v>
      </c>
      <c r="K295" s="30">
        <f t="shared" si="26"/>
        <v>539.3782330297297</v>
      </c>
      <c r="L295" s="30">
        <f t="shared" si="28"/>
        <v>3.3398033004936822</v>
      </c>
      <c r="M295" s="31">
        <f t="shared" si="29"/>
        <v>123.43509986173729</v>
      </c>
    </row>
    <row r="296" spans="1:13">
      <c r="A296" s="24" t="s">
        <v>593</v>
      </c>
      <c r="B296" s="24">
        <v>204</v>
      </c>
      <c r="C296" s="24">
        <v>4.9950000000000001</v>
      </c>
      <c r="D296" s="24">
        <v>32.379868969999997</v>
      </c>
      <c r="E296" s="24">
        <v>92.6</v>
      </c>
      <c r="F296" s="28">
        <v>1.528</v>
      </c>
      <c r="G296" s="29">
        <f t="shared" si="27"/>
        <v>152.80000000000001</v>
      </c>
      <c r="H296" s="29"/>
      <c r="I296" s="30">
        <f t="shared" si="24"/>
        <v>6.2334102253847883</v>
      </c>
      <c r="J296" s="30">
        <f t="shared" si="25"/>
        <v>201.83700633421759</v>
      </c>
      <c r="K296" s="30">
        <f t="shared" si="26"/>
        <v>577.21378687063134</v>
      </c>
      <c r="L296" s="30">
        <f t="shared" si="28"/>
        <v>3.777577139205702</v>
      </c>
      <c r="M296" s="31">
        <f t="shared" si="29"/>
        <v>112.67371292494785</v>
      </c>
    </row>
    <row r="297" spans="1:13">
      <c r="A297" s="24" t="s">
        <v>594</v>
      </c>
      <c r="B297" s="24">
        <v>82</v>
      </c>
      <c r="C297" s="24">
        <v>4.0514999999999999</v>
      </c>
      <c r="D297" s="24">
        <v>22.54264835</v>
      </c>
      <c r="E297" s="24">
        <v>70.3</v>
      </c>
      <c r="F297" s="28">
        <v>1.4470000000000001</v>
      </c>
      <c r="G297" s="29">
        <f t="shared" si="27"/>
        <v>144.70000000000002</v>
      </c>
      <c r="H297" s="29"/>
      <c r="I297" s="30">
        <f t="shared" si="24"/>
        <v>5.1126592496229506</v>
      </c>
      <c r="J297" s="30">
        <f t="shared" si="25"/>
        <v>115.25287959762505</v>
      </c>
      <c r="K297" s="30">
        <f t="shared" si="26"/>
        <v>359.41994524849343</v>
      </c>
      <c r="L297" s="30">
        <f t="shared" si="28"/>
        <v>2.4838973410400373</v>
      </c>
      <c r="M297" s="31">
        <f t="shared" si="29"/>
        <v>105.97082115763844</v>
      </c>
    </row>
    <row r="298" spans="1:13">
      <c r="A298" s="24" t="s">
        <v>597</v>
      </c>
      <c r="B298" s="24">
        <v>112</v>
      </c>
      <c r="C298" s="24">
        <v>5.1059999999999999</v>
      </c>
      <c r="D298" s="24">
        <v>35.005668929999999</v>
      </c>
      <c r="E298" s="24">
        <v>110.9</v>
      </c>
      <c r="F298" s="28">
        <v>1.68</v>
      </c>
      <c r="G298" s="29">
        <f t="shared" si="27"/>
        <v>168</v>
      </c>
      <c r="H298" s="29"/>
      <c r="I298" s="30">
        <f t="shared" si="24"/>
        <v>5.6557680095544409</v>
      </c>
      <c r="J298" s="30">
        <f t="shared" si="25"/>
        <v>197.98394248734783</v>
      </c>
      <c r="K298" s="30">
        <f t="shared" si="26"/>
        <v>627.22467225958758</v>
      </c>
      <c r="L298" s="30">
        <f t="shared" si="28"/>
        <v>3.7334801920213545</v>
      </c>
      <c r="M298" s="31">
        <f t="shared" si="29"/>
        <v>134.32615997859762</v>
      </c>
    </row>
    <row r="299" spans="1:13">
      <c r="A299" s="24" t="s">
        <v>598</v>
      </c>
      <c r="B299" s="24">
        <v>360</v>
      </c>
      <c r="C299" s="24">
        <v>4.5510000000000002</v>
      </c>
      <c r="D299" s="24">
        <v>32.320020079999999</v>
      </c>
      <c r="E299" s="24">
        <v>103.5</v>
      </c>
      <c r="F299" s="28">
        <v>1.6890000000000001</v>
      </c>
      <c r="G299" s="29">
        <f t="shared" si="27"/>
        <v>168.9</v>
      </c>
      <c r="H299" s="29"/>
      <c r="I299" s="30">
        <f t="shared" si="24"/>
        <v>6.7083038399247155</v>
      </c>
      <c r="J299" s="30">
        <f t="shared" si="25"/>
        <v>216.81251480910791</v>
      </c>
      <c r="K299" s="30">
        <f t="shared" si="26"/>
        <v>694.309447432208</v>
      </c>
      <c r="L299" s="30">
        <f t="shared" si="28"/>
        <v>4.1107723353002248</v>
      </c>
      <c r="M299" s="31">
        <f t="shared" si="29"/>
        <v>132.56862748890327</v>
      </c>
    </row>
    <row r="300" spans="1:13">
      <c r="A300" s="24" t="s">
        <v>601</v>
      </c>
      <c r="B300" s="24">
        <v>186</v>
      </c>
      <c r="C300" s="24">
        <v>4.4954999999999998</v>
      </c>
      <c r="D300" s="24">
        <v>26.752107989999999</v>
      </c>
      <c r="E300" s="24">
        <v>89.6</v>
      </c>
      <c r="F300" s="28">
        <v>1.6060000000000001</v>
      </c>
      <c r="G300" s="29">
        <f t="shared" si="27"/>
        <v>160.60000000000002</v>
      </c>
      <c r="H300" s="29"/>
      <c r="I300" s="30">
        <f t="shared" si="24"/>
        <v>6.0356763895959462</v>
      </c>
      <c r="J300" s="30">
        <f t="shared" si="25"/>
        <v>161.46706656716407</v>
      </c>
      <c r="K300" s="30">
        <f t="shared" si="26"/>
        <v>540.7966045077967</v>
      </c>
      <c r="L300" s="30">
        <f t="shared" si="28"/>
        <v>3.3673512111319841</v>
      </c>
      <c r="M300" s="31">
        <f t="shared" si="29"/>
        <v>126.94300484810013</v>
      </c>
    </row>
    <row r="301" spans="1:13">
      <c r="A301" s="24" t="s">
        <v>602</v>
      </c>
      <c r="B301" s="24">
        <v>211</v>
      </c>
      <c r="C301" s="24">
        <v>4.7729999999999997</v>
      </c>
      <c r="D301" s="24">
        <v>33.05569689</v>
      </c>
      <c r="E301" s="24">
        <v>98.6</v>
      </c>
      <c r="F301" s="28">
        <v>1.5960000000000001</v>
      </c>
      <c r="G301" s="29">
        <f t="shared" si="27"/>
        <v>159.60000000000002</v>
      </c>
      <c r="H301" s="29"/>
      <c r="I301" s="30">
        <f t="shared" si="24"/>
        <v>6.2216859909398803</v>
      </c>
      <c r="J301" s="30">
        <f t="shared" si="25"/>
        <v>205.66216626126797</v>
      </c>
      <c r="K301" s="30">
        <f t="shared" si="26"/>
        <v>613.4582387066722</v>
      </c>
      <c r="L301" s="30">
        <f t="shared" si="28"/>
        <v>3.8437233001671185</v>
      </c>
      <c r="M301" s="31">
        <f t="shared" si="29"/>
        <v>120.93791586723245</v>
      </c>
    </row>
    <row r="302" spans="1:13">
      <c r="A302" s="24" t="s">
        <v>604</v>
      </c>
      <c r="B302" s="24">
        <v>120</v>
      </c>
      <c r="C302" s="24">
        <v>4.1070000000000002</v>
      </c>
      <c r="D302" s="24">
        <v>26.089917549999999</v>
      </c>
      <c r="E302" s="24">
        <v>82.7</v>
      </c>
      <c r="F302" s="28">
        <v>1.4910000000000001</v>
      </c>
      <c r="G302" s="29">
        <f t="shared" si="27"/>
        <v>149.10000000000002</v>
      </c>
      <c r="H302" s="29"/>
      <c r="I302" s="30">
        <f t="shared" si="24"/>
        <v>5.5070373971965223</v>
      </c>
      <c r="J302" s="30">
        <f t="shared" si="25"/>
        <v>143.67815163762387</v>
      </c>
      <c r="K302" s="30">
        <f t="shared" si="26"/>
        <v>455.43199274815242</v>
      </c>
      <c r="L302" s="30">
        <f t="shared" si="28"/>
        <v>3.0545405281566222</v>
      </c>
      <c r="M302" s="31">
        <f t="shared" si="29"/>
        <v>114.79664441559918</v>
      </c>
    </row>
    <row r="303" spans="1:13">
      <c r="A303" s="24" t="s">
        <v>605</v>
      </c>
      <c r="B303" s="24">
        <v>84</v>
      </c>
      <c r="C303" s="24">
        <v>4.5510000000000002</v>
      </c>
      <c r="D303" s="24">
        <v>28.880487290000001</v>
      </c>
      <c r="E303" s="24">
        <v>93</v>
      </c>
      <c r="F303" s="28">
        <v>1.6559999999999999</v>
      </c>
      <c r="G303" s="29">
        <f t="shared" si="27"/>
        <v>165.6</v>
      </c>
      <c r="H303" s="29"/>
      <c r="I303" s="30">
        <f t="shared" si="24"/>
        <v>5.253016607317873</v>
      </c>
      <c r="J303" s="30">
        <f t="shared" si="25"/>
        <v>151.70967936180276</v>
      </c>
      <c r="K303" s="30">
        <f t="shared" si="26"/>
        <v>488.53054448056218</v>
      </c>
      <c r="L303" s="30">
        <f t="shared" si="28"/>
        <v>2.9500636743995301</v>
      </c>
      <c r="M303" s="31">
        <f t="shared" si="29"/>
        <v>127.13840839737415</v>
      </c>
    </row>
    <row r="304" spans="1:13">
      <c r="A304" s="24" t="s">
        <v>606</v>
      </c>
      <c r="B304" s="24">
        <v>203</v>
      </c>
      <c r="C304" s="24">
        <v>4.8285</v>
      </c>
      <c r="D304" s="24">
        <v>23.223479470000001</v>
      </c>
      <c r="E304" s="24">
        <v>80.5</v>
      </c>
      <c r="F304" s="28">
        <v>1.6259999999999999</v>
      </c>
      <c r="G304" s="29">
        <f t="shared" si="27"/>
        <v>162.6</v>
      </c>
      <c r="H304" s="29"/>
      <c r="I304" s="30">
        <f t="shared" si="24"/>
        <v>6.1945946589066772</v>
      </c>
      <c r="J304" s="30">
        <f t="shared" si="25"/>
        <v>143.86004188609087</v>
      </c>
      <c r="K304" s="30">
        <f t="shared" si="26"/>
        <v>498.66487004198751</v>
      </c>
      <c r="L304" s="30">
        <f t="shared" si="28"/>
        <v>3.0668196189544128</v>
      </c>
      <c r="M304" s="31">
        <f t="shared" si="29"/>
        <v>126.10664118902422</v>
      </c>
    </row>
    <row r="305" spans="1:13">
      <c r="A305" s="24" t="s">
        <v>607</v>
      </c>
      <c r="B305" s="24">
        <v>105</v>
      </c>
      <c r="C305" s="24">
        <v>4.1624999999999996</v>
      </c>
      <c r="D305" s="24">
        <v>26.365626389999999</v>
      </c>
      <c r="E305" s="24">
        <v>83.3</v>
      </c>
      <c r="F305" s="28">
        <v>1.5309999999999999</v>
      </c>
      <c r="G305" s="29">
        <f t="shared" si="27"/>
        <v>153.1</v>
      </c>
      <c r="H305" s="29"/>
      <c r="I305" s="30">
        <f t="shared" si="24"/>
        <v>5.3869290249041404</v>
      </c>
      <c r="J305" s="30">
        <f t="shared" si="25"/>
        <v>142.02975806006955</v>
      </c>
      <c r="K305" s="30">
        <f t="shared" si="26"/>
        <v>448.73118777451486</v>
      </c>
      <c r="L305" s="30">
        <f t="shared" si="28"/>
        <v>2.9309679149217169</v>
      </c>
      <c r="M305" s="31">
        <f t="shared" si="29"/>
        <v>116.35200395538406</v>
      </c>
    </row>
    <row r="306" spans="1:13">
      <c r="A306" s="24" t="s">
        <v>608</v>
      </c>
      <c r="B306" s="24">
        <v>108</v>
      </c>
      <c r="C306" s="24">
        <v>4.9394999999999998</v>
      </c>
      <c r="D306" s="24">
        <v>23.252595159999998</v>
      </c>
      <c r="E306" s="24">
        <v>83.9</v>
      </c>
      <c r="F306" s="28">
        <v>1.7</v>
      </c>
      <c r="G306" s="29">
        <f t="shared" si="27"/>
        <v>170</v>
      </c>
      <c r="H306" s="29"/>
      <c r="I306" s="30">
        <f t="shared" si="24"/>
        <v>5.5862481580666659</v>
      </c>
      <c r="J306" s="30">
        <f t="shared" si="25"/>
        <v>129.89476688281985</v>
      </c>
      <c r="K306" s="30">
        <f t="shared" si="26"/>
        <v>468.68622046179331</v>
      </c>
      <c r="L306" s="30">
        <f t="shared" si="28"/>
        <v>2.7569777674223137</v>
      </c>
      <c r="M306" s="31">
        <f t="shared" si="29"/>
        <v>134.27818671664375</v>
      </c>
    </row>
    <row r="307" spans="1:13">
      <c r="A307" s="24" t="s">
        <v>609</v>
      </c>
      <c r="B307" s="24">
        <v>230</v>
      </c>
      <c r="C307" s="24">
        <v>5.2169999999999996</v>
      </c>
      <c r="D307" s="24">
        <v>32.856680089999998</v>
      </c>
      <c r="E307" s="24">
        <v>93.6</v>
      </c>
      <c r="F307" s="28">
        <v>1.47</v>
      </c>
      <c r="G307" s="29">
        <f t="shared" si="27"/>
        <v>147</v>
      </c>
      <c r="H307" s="29"/>
      <c r="I307" s="30">
        <f t="shared" si="24"/>
        <v>6.3968546524035057</v>
      </c>
      <c r="J307" s="30">
        <f t="shared" si="25"/>
        <v>210.17940689625013</v>
      </c>
      <c r="K307" s="30">
        <f t="shared" si="26"/>
        <v>598.74559546496812</v>
      </c>
      <c r="L307" s="30">
        <f t="shared" si="28"/>
        <v>4.0730992888773345</v>
      </c>
      <c r="M307" s="31">
        <f t="shared" si="29"/>
        <v>110.62468912692368</v>
      </c>
    </row>
    <row r="308" spans="1:13">
      <c r="A308" s="24" t="s">
        <v>611</v>
      </c>
      <c r="B308" s="24">
        <v>151</v>
      </c>
      <c r="C308" s="24">
        <v>4.2735000000000003</v>
      </c>
      <c r="D308" s="24">
        <v>37.89307487</v>
      </c>
      <c r="E308" s="24">
        <v>107</v>
      </c>
      <c r="F308" s="28">
        <v>1.51</v>
      </c>
      <c r="G308" s="29">
        <f t="shared" si="27"/>
        <v>151</v>
      </c>
      <c r="H308" s="29"/>
      <c r="I308" s="30">
        <f t="shared" si="24"/>
        <v>5.7765658198789147</v>
      </c>
      <c r="J308" s="30">
        <f t="shared" si="25"/>
        <v>218.89184110415465</v>
      </c>
      <c r="K308" s="30">
        <f t="shared" si="26"/>
        <v>618.09254272704391</v>
      </c>
      <c r="L308" s="30">
        <f t="shared" si="28"/>
        <v>4.0933280975300921</v>
      </c>
      <c r="M308" s="31">
        <f t="shared" si="29"/>
        <v>116.54644192241872</v>
      </c>
    </row>
    <row r="309" spans="1:13">
      <c r="A309" s="24" t="s">
        <v>613</v>
      </c>
      <c r="B309" s="24">
        <v>105</v>
      </c>
      <c r="C309" s="24">
        <v>4.3845000000000001</v>
      </c>
      <c r="D309" s="24">
        <v>26.83928362</v>
      </c>
      <c r="E309" s="24">
        <v>101.4</v>
      </c>
      <c r="F309" s="28">
        <v>1.7669999999999999</v>
      </c>
      <c r="G309" s="29">
        <f t="shared" si="27"/>
        <v>176.7</v>
      </c>
      <c r="H309" s="29"/>
      <c r="I309" s="30">
        <f t="shared" si="24"/>
        <v>5.4388887638348518</v>
      </c>
      <c r="J309" s="30">
        <f t="shared" si="25"/>
        <v>145.97587811019477</v>
      </c>
      <c r="K309" s="30">
        <f t="shared" si="26"/>
        <v>551.50332065285397</v>
      </c>
      <c r="L309" s="30">
        <f t="shared" si="28"/>
        <v>3.1211280172770457</v>
      </c>
      <c r="M309" s="31">
        <f t="shared" si="29"/>
        <v>150.36345052078707</v>
      </c>
    </row>
    <row r="310" spans="1:13">
      <c r="A310" s="24" t="s">
        <v>614</v>
      </c>
      <c r="B310" s="24">
        <v>98</v>
      </c>
      <c r="C310" s="24">
        <v>4.4954999999999998</v>
      </c>
      <c r="D310" s="24">
        <v>24.45103924</v>
      </c>
      <c r="E310" s="24">
        <v>86.4</v>
      </c>
      <c r="F310" s="28">
        <v>1.6919999999999999</v>
      </c>
      <c r="G310" s="29">
        <f t="shared" si="27"/>
        <v>169.2</v>
      </c>
      <c r="H310" s="29"/>
      <c r="I310" s="30">
        <f t="shared" si="24"/>
        <v>5.3948971945533168</v>
      </c>
      <c r="J310" s="30">
        <f t="shared" si="25"/>
        <v>131.91084299978905</v>
      </c>
      <c r="K310" s="30">
        <f t="shared" si="26"/>
        <v>466.1191176094066</v>
      </c>
      <c r="L310" s="30">
        <f t="shared" si="28"/>
        <v>2.7548411206229706</v>
      </c>
      <c r="M310" s="31">
        <f t="shared" si="29"/>
        <v>133.40815358164326</v>
      </c>
    </row>
    <row r="311" spans="1:13">
      <c r="A311" s="24" t="s">
        <v>616</v>
      </c>
      <c r="B311" s="24">
        <v>389</v>
      </c>
      <c r="C311" s="24">
        <v>4.4954999999999998</v>
      </c>
      <c r="D311" s="24">
        <v>33.668641890000004</v>
      </c>
      <c r="E311" s="24">
        <v>126.8</v>
      </c>
      <c r="F311" s="28">
        <v>1.732</v>
      </c>
      <c r="G311" s="29">
        <f t="shared" si="27"/>
        <v>173.2</v>
      </c>
      <c r="H311" s="29"/>
      <c r="I311" s="30">
        <f t="shared" si="24"/>
        <v>6.7735090595011913</v>
      </c>
      <c r="J311" s="30">
        <f t="shared" si="25"/>
        <v>228.05485086301633</v>
      </c>
      <c r="K311" s="30">
        <f t="shared" si="26"/>
        <v>858.88094874475109</v>
      </c>
      <c r="L311" s="30">
        <f t="shared" si="28"/>
        <v>4.9588969327064154</v>
      </c>
      <c r="M311" s="31">
        <f t="shared" si="29"/>
        <v>160.0452534168532</v>
      </c>
    </row>
    <row r="312" spans="1:13">
      <c r="A312" s="24" t="s">
        <v>618</v>
      </c>
      <c r="B312" s="24">
        <v>407</v>
      </c>
      <c r="C312" s="24">
        <v>5.1059999999999999</v>
      </c>
      <c r="D312" s="24">
        <v>29.711640710000001</v>
      </c>
      <c r="E312" s="24">
        <v>100.6</v>
      </c>
      <c r="F312" s="28">
        <v>1.752</v>
      </c>
      <c r="G312" s="29">
        <f t="shared" si="27"/>
        <v>175.2</v>
      </c>
      <c r="H312" s="29"/>
      <c r="I312" s="30">
        <f t="shared" si="24"/>
        <v>6.9460823237019413</v>
      </c>
      <c r="J312" s="30">
        <f t="shared" si="25"/>
        <v>206.379502343914</v>
      </c>
      <c r="K312" s="30">
        <f t="shared" si="26"/>
        <v>698.7758817644152</v>
      </c>
      <c r="L312" s="30">
        <f t="shared" si="28"/>
        <v>3.9884468137238311</v>
      </c>
      <c r="M312" s="31">
        <f t="shared" si="29"/>
        <v>138.80782263212592</v>
      </c>
    </row>
    <row r="313" spans="1:13">
      <c r="F313" s="34"/>
      <c r="G313" s="35"/>
      <c r="H313" s="35"/>
    </row>
    <row r="314" spans="1:13">
      <c r="F314" s="34"/>
      <c r="G314" s="35"/>
      <c r="H314" s="35"/>
    </row>
    <row r="315" spans="1:13">
      <c r="F315" s="36"/>
      <c r="G315" s="35"/>
      <c r="H315" s="35"/>
    </row>
    <row r="316" spans="1:13" ht="15" thickBot="1">
      <c r="F316" s="37"/>
      <c r="G316" s="35"/>
      <c r="H316" s="35"/>
    </row>
    <row r="317" spans="1:13" ht="15" thickBot="1">
      <c r="F317" s="25"/>
      <c r="G317" s="26"/>
      <c r="H317" s="26"/>
    </row>
    <row r="318" spans="1:13" ht="15" thickBot="1">
      <c r="F318" s="25"/>
      <c r="G318" s="26"/>
      <c r="H318" s="26"/>
    </row>
    <row r="319" spans="1:13" ht="15" thickBot="1">
      <c r="F319" s="25"/>
      <c r="G319" s="26"/>
      <c r="H319" s="26"/>
    </row>
    <row r="320" spans="1:13" ht="15" thickBot="1">
      <c r="F320" s="25"/>
      <c r="G320" s="26"/>
      <c r="H320" s="26"/>
    </row>
    <row r="321" spans="6:8" ht="15" thickBot="1">
      <c r="F321" s="38"/>
      <c r="G321" s="29"/>
      <c r="H321" s="29"/>
    </row>
    <row r="322" spans="6:8" ht="15" thickBot="1">
      <c r="F322" s="38"/>
      <c r="G322" s="29"/>
      <c r="H322" s="29"/>
    </row>
    <row r="323" spans="6:8" ht="15" thickBot="1">
      <c r="F323" s="38"/>
      <c r="G323" s="29"/>
      <c r="H323" s="29"/>
    </row>
    <row r="324" spans="6:8" ht="15" thickBot="1">
      <c r="F324" s="38"/>
      <c r="G324" s="29"/>
      <c r="H324" s="29"/>
    </row>
    <row r="325" spans="6:8" ht="15" thickBot="1">
      <c r="F325" s="38"/>
      <c r="G325" s="29"/>
      <c r="H325" s="29"/>
    </row>
    <row r="326" spans="6:8" ht="15" thickBot="1">
      <c r="F326" s="38"/>
      <c r="G326" s="29"/>
      <c r="H326" s="29"/>
    </row>
    <row r="327" spans="6:8" ht="15" thickBot="1">
      <c r="F327" s="38"/>
      <c r="G327" s="29"/>
      <c r="H327" s="29"/>
    </row>
    <row r="328" spans="6:8" ht="15" thickBot="1">
      <c r="F328" s="38"/>
      <c r="G328" s="29"/>
      <c r="H328" s="29"/>
    </row>
    <row r="329" spans="6:8" ht="15" thickBot="1">
      <c r="F329" s="38"/>
      <c r="G329" s="29"/>
      <c r="H329" s="29"/>
    </row>
    <row r="330" spans="6:8" ht="15" thickBot="1">
      <c r="F330" s="38"/>
      <c r="G330" s="29"/>
      <c r="H330" s="29"/>
    </row>
    <row r="331" spans="6:8" ht="15" thickBot="1">
      <c r="F331" s="38"/>
      <c r="G331" s="29"/>
      <c r="H331" s="29"/>
    </row>
    <row r="332" spans="6:8" ht="15" thickBot="1">
      <c r="F332" s="38"/>
      <c r="G332" s="29"/>
      <c r="H332" s="29"/>
    </row>
    <row r="333" spans="6:8" ht="15" thickBot="1">
      <c r="F333" s="38"/>
      <c r="G333" s="29"/>
      <c r="H333" s="29"/>
    </row>
    <row r="334" spans="6:8" ht="15" thickBot="1">
      <c r="F334" s="38"/>
      <c r="G334" s="29"/>
      <c r="H334" s="29"/>
    </row>
    <row r="335" spans="6:8" ht="15" thickBot="1">
      <c r="F335" s="38"/>
      <c r="G335" s="29"/>
      <c r="H335" s="29"/>
    </row>
    <row r="336" spans="6:8" ht="15" thickBot="1">
      <c r="F336" s="38"/>
      <c r="G336" s="29"/>
      <c r="H336" s="29"/>
    </row>
    <row r="337" spans="6:8" ht="15" thickBot="1">
      <c r="F337" s="38"/>
      <c r="G337" s="29"/>
      <c r="H337" s="29"/>
    </row>
    <row r="338" spans="6:8" ht="15" thickBot="1">
      <c r="F338" s="38"/>
      <c r="G338" s="29"/>
      <c r="H338" s="29"/>
    </row>
    <row r="339" spans="6:8" ht="15" thickBot="1">
      <c r="F339" s="38"/>
      <c r="G339" s="29"/>
      <c r="H339" s="29"/>
    </row>
    <row r="340" spans="6:8" ht="15" thickBot="1">
      <c r="F340" s="38"/>
      <c r="G340" s="29"/>
      <c r="H340" s="29"/>
    </row>
    <row r="341" spans="6:8" ht="15" thickBot="1">
      <c r="F341" s="38"/>
      <c r="G341" s="29"/>
      <c r="H341" s="29"/>
    </row>
    <row r="342" spans="6:8" ht="15" thickBot="1">
      <c r="F342" s="38"/>
      <c r="G342" s="29"/>
      <c r="H342" s="29"/>
    </row>
    <row r="343" spans="6:8" ht="15" thickBot="1">
      <c r="F343" s="38"/>
      <c r="G343" s="29"/>
      <c r="H343" s="29"/>
    </row>
    <row r="344" spans="6:8" ht="15" thickBot="1">
      <c r="F344" s="38"/>
      <c r="G344" s="29"/>
      <c r="H344" s="29"/>
    </row>
    <row r="345" spans="6:8" ht="15" thickBot="1">
      <c r="F345" s="38"/>
      <c r="G345" s="29"/>
      <c r="H345" s="29"/>
    </row>
    <row r="346" spans="6:8" ht="15" thickBot="1">
      <c r="F346" s="38"/>
      <c r="G346" s="29"/>
      <c r="H346" s="29"/>
    </row>
    <row r="347" spans="6:8" ht="15" thickBot="1">
      <c r="F347" s="38"/>
      <c r="G347" s="29"/>
      <c r="H347" s="29"/>
    </row>
    <row r="348" spans="6:8" ht="15" thickBot="1">
      <c r="F348" s="38"/>
      <c r="G348" s="29"/>
      <c r="H348" s="29"/>
    </row>
    <row r="349" spans="6:8" ht="15" thickBot="1">
      <c r="F349" s="38"/>
      <c r="G349" s="29"/>
      <c r="H349" s="29"/>
    </row>
    <row r="350" spans="6:8" ht="15" thickBot="1">
      <c r="F350" s="38"/>
      <c r="G350" s="29"/>
      <c r="H350" s="29"/>
    </row>
    <row r="351" spans="6:8" ht="15" thickBot="1">
      <c r="F351" s="38"/>
      <c r="G351" s="29"/>
      <c r="H351" s="29"/>
    </row>
    <row r="352" spans="6:8" ht="15" thickBot="1">
      <c r="F352" s="38"/>
      <c r="G352" s="29"/>
      <c r="H352" s="29"/>
    </row>
    <row r="353" spans="6:8" ht="15" thickBot="1">
      <c r="F353" s="38"/>
      <c r="G353" s="29"/>
      <c r="H353" s="29"/>
    </row>
    <row r="354" spans="6:8" ht="15" thickBot="1">
      <c r="F354" s="38"/>
      <c r="G354" s="29"/>
      <c r="H354" s="29"/>
    </row>
    <row r="355" spans="6:8" ht="15" thickBot="1">
      <c r="F355" s="38"/>
      <c r="G355" s="29"/>
      <c r="H355" s="29"/>
    </row>
    <row r="356" spans="6:8" ht="15" thickBot="1">
      <c r="F356" s="38"/>
      <c r="G356" s="29"/>
      <c r="H356" s="29"/>
    </row>
    <row r="357" spans="6:8" ht="15" thickBot="1">
      <c r="F357" s="38"/>
      <c r="G357" s="29"/>
      <c r="H357" s="29"/>
    </row>
    <row r="358" spans="6:8" ht="15" thickBot="1">
      <c r="F358" s="38"/>
      <c r="G358" s="29"/>
      <c r="H358" s="29"/>
    </row>
    <row r="359" spans="6:8" ht="15" thickBot="1">
      <c r="F359" s="38"/>
      <c r="G359" s="29"/>
      <c r="H359" s="29"/>
    </row>
    <row r="360" spans="6:8" ht="15" thickBot="1">
      <c r="F360" s="38"/>
      <c r="G360" s="29"/>
      <c r="H360" s="29"/>
    </row>
    <row r="361" spans="6:8" ht="15" thickBot="1">
      <c r="F361" s="38"/>
      <c r="G361" s="29"/>
      <c r="H361" s="29"/>
    </row>
    <row r="362" spans="6:8" ht="15" thickBot="1">
      <c r="F362" s="38"/>
      <c r="G362" s="29"/>
      <c r="H362" s="29"/>
    </row>
    <row r="363" spans="6:8" ht="15" thickBot="1">
      <c r="F363" s="38"/>
      <c r="G363" s="29"/>
      <c r="H363" s="29"/>
    </row>
    <row r="364" spans="6:8" ht="15" thickBot="1">
      <c r="F364" s="38"/>
      <c r="G364" s="29"/>
      <c r="H364" s="29"/>
    </row>
    <row r="365" spans="6:8" ht="15" thickBot="1">
      <c r="F365" s="38"/>
      <c r="G365" s="29"/>
      <c r="H365" s="29"/>
    </row>
    <row r="366" spans="6:8" ht="15" thickBot="1">
      <c r="F366" s="38"/>
      <c r="G366" s="29"/>
      <c r="H366" s="29"/>
    </row>
    <row r="367" spans="6:8" ht="15" thickBot="1">
      <c r="F367" s="38"/>
      <c r="G367" s="29"/>
      <c r="H367" s="29"/>
    </row>
    <row r="368" spans="6:8" ht="15" thickBot="1">
      <c r="F368" s="38"/>
      <c r="G368" s="29"/>
      <c r="H368" s="29"/>
    </row>
    <row r="369" spans="6:8" ht="15" thickBot="1">
      <c r="F369" s="38"/>
      <c r="G369" s="29"/>
      <c r="H369" s="29"/>
    </row>
    <row r="370" spans="6:8" ht="15" thickBot="1">
      <c r="F370" s="38"/>
      <c r="G370" s="29"/>
      <c r="H370" s="29"/>
    </row>
    <row r="371" spans="6:8" ht="15" thickBot="1">
      <c r="F371" s="38"/>
      <c r="G371" s="29"/>
      <c r="H371" s="29"/>
    </row>
    <row r="372" spans="6:8" ht="15" thickBot="1">
      <c r="F372" s="38"/>
      <c r="G372" s="29"/>
      <c r="H372" s="29"/>
    </row>
    <row r="373" spans="6:8" ht="15" thickBot="1">
      <c r="F373" s="38"/>
      <c r="G373" s="29"/>
      <c r="H373" s="29"/>
    </row>
    <row r="374" spans="6:8" ht="15" thickBot="1">
      <c r="F374" s="38"/>
      <c r="G374" s="29"/>
      <c r="H374" s="29"/>
    </row>
    <row r="375" spans="6:8" ht="15" thickBot="1">
      <c r="F375" s="38"/>
      <c r="G375" s="29"/>
      <c r="H375" s="29"/>
    </row>
    <row r="376" spans="6:8" ht="15" thickBot="1">
      <c r="F376" s="38"/>
      <c r="G376" s="29"/>
      <c r="H376" s="29"/>
    </row>
    <row r="377" spans="6:8" ht="15" thickBot="1">
      <c r="F377" s="38"/>
      <c r="G377" s="29"/>
      <c r="H377" s="29"/>
    </row>
    <row r="378" spans="6:8" ht="15" thickBot="1">
      <c r="F378" s="38"/>
      <c r="G378" s="29"/>
      <c r="H378" s="29"/>
    </row>
    <row r="379" spans="6:8" ht="15" thickBot="1">
      <c r="F379" s="38"/>
      <c r="G379" s="29"/>
      <c r="H379" s="29"/>
    </row>
    <row r="380" spans="6:8" ht="15" thickBot="1">
      <c r="F380" s="38"/>
      <c r="G380" s="29"/>
      <c r="H380" s="29"/>
    </row>
    <row r="381" spans="6:8" ht="15" thickBot="1">
      <c r="F381" s="38"/>
      <c r="G381" s="29"/>
      <c r="H381" s="29"/>
    </row>
    <row r="382" spans="6:8" ht="15" thickBot="1">
      <c r="F382" s="38"/>
      <c r="G382" s="29"/>
      <c r="H382" s="29"/>
    </row>
    <row r="383" spans="6:8" ht="15" thickBot="1">
      <c r="F383" s="38"/>
      <c r="G383" s="29"/>
      <c r="H383" s="29"/>
    </row>
    <row r="384" spans="6:8" ht="15" thickBot="1">
      <c r="F384" s="38"/>
      <c r="G384" s="29"/>
      <c r="H384" s="29"/>
    </row>
    <row r="385" spans="6:8" ht="15" thickBot="1">
      <c r="F385" s="38"/>
      <c r="G385" s="29"/>
      <c r="H385" s="29"/>
    </row>
    <row r="386" spans="6:8" ht="15" thickBot="1">
      <c r="F386" s="38"/>
      <c r="G386" s="29"/>
      <c r="H386" s="29"/>
    </row>
    <row r="387" spans="6:8" ht="15" thickBot="1">
      <c r="F387" s="38"/>
      <c r="G387" s="29"/>
      <c r="H387" s="29"/>
    </row>
    <row r="388" spans="6:8" ht="15" thickBot="1">
      <c r="F388" s="38"/>
      <c r="G388" s="29"/>
      <c r="H388" s="29"/>
    </row>
    <row r="389" spans="6:8" ht="15" thickBot="1">
      <c r="F389" s="38"/>
      <c r="G389" s="29"/>
      <c r="H389" s="29"/>
    </row>
    <row r="390" spans="6:8" ht="15" thickBot="1">
      <c r="F390" s="38"/>
      <c r="G390" s="29"/>
      <c r="H390" s="29"/>
    </row>
    <row r="391" spans="6:8" ht="15" thickBot="1">
      <c r="F391" s="38"/>
      <c r="G391" s="29"/>
      <c r="H391" s="29"/>
    </row>
    <row r="392" spans="6:8" ht="15" thickBot="1">
      <c r="F392" s="38"/>
      <c r="G392" s="29"/>
      <c r="H392" s="29"/>
    </row>
    <row r="393" spans="6:8" ht="15" thickBot="1">
      <c r="F393" s="38"/>
      <c r="G393" s="29"/>
      <c r="H393" s="29"/>
    </row>
    <row r="394" spans="6:8" ht="15" thickBot="1">
      <c r="F394" s="38"/>
      <c r="G394" s="29"/>
      <c r="H394" s="29"/>
    </row>
    <row r="395" spans="6:8" ht="15" thickBot="1">
      <c r="F395" s="38"/>
      <c r="G395" s="29"/>
      <c r="H395" s="29"/>
    </row>
    <row r="396" spans="6:8" ht="15" thickBot="1">
      <c r="F396" s="38"/>
      <c r="G396" s="29"/>
      <c r="H396" s="29"/>
    </row>
    <row r="397" spans="6:8" ht="15" thickBot="1">
      <c r="F397" s="38"/>
      <c r="G397" s="29"/>
      <c r="H397" s="29"/>
    </row>
    <row r="398" spans="6:8" ht="15" thickBot="1">
      <c r="F398" s="38"/>
      <c r="G398" s="29"/>
      <c r="H398" s="29"/>
    </row>
    <row r="399" spans="6:8" ht="15" thickBot="1">
      <c r="F399" s="38"/>
      <c r="G399" s="29"/>
      <c r="H399" s="29"/>
    </row>
    <row r="400" spans="6:8" ht="15" thickBot="1">
      <c r="F400" s="38"/>
      <c r="G400" s="29"/>
      <c r="H400" s="29"/>
    </row>
    <row r="401" spans="6:8" ht="15" thickBot="1">
      <c r="F401" s="38"/>
      <c r="G401" s="29"/>
      <c r="H401" s="29"/>
    </row>
    <row r="402" spans="6:8" ht="15" thickBot="1">
      <c r="F402" s="38"/>
      <c r="G402" s="29"/>
      <c r="H402" s="29"/>
    </row>
    <row r="403" spans="6:8" ht="15" thickBot="1">
      <c r="F403" s="38"/>
      <c r="G403" s="29"/>
      <c r="H403" s="29"/>
    </row>
    <row r="404" spans="6:8" ht="15" thickBot="1">
      <c r="F404" s="38"/>
      <c r="G404" s="29"/>
      <c r="H404" s="29"/>
    </row>
    <row r="405" spans="6:8" ht="15" thickBot="1">
      <c r="F405" s="38"/>
      <c r="G405" s="29"/>
      <c r="H405" s="29"/>
    </row>
    <row r="406" spans="6:8" ht="15" thickBot="1">
      <c r="F406" s="38"/>
      <c r="G406" s="29"/>
      <c r="H406" s="29"/>
    </row>
    <row r="407" spans="6:8" ht="15" thickBot="1">
      <c r="F407" s="38"/>
      <c r="G407" s="29"/>
      <c r="H407" s="29"/>
    </row>
    <row r="408" spans="6:8" ht="15" thickBot="1">
      <c r="F408" s="38"/>
      <c r="G408" s="29"/>
      <c r="H408" s="29"/>
    </row>
    <row r="409" spans="6:8" ht="15" thickBot="1">
      <c r="F409" s="38"/>
      <c r="G409" s="29"/>
      <c r="H409" s="29"/>
    </row>
    <row r="410" spans="6:8" ht="15" thickBot="1">
      <c r="F410" s="38"/>
      <c r="G410" s="29"/>
      <c r="H410" s="29"/>
    </row>
    <row r="411" spans="6:8" ht="15" thickBot="1">
      <c r="F411" s="38"/>
      <c r="G411" s="29"/>
      <c r="H411" s="29"/>
    </row>
    <row r="412" spans="6:8" ht="15" thickBot="1">
      <c r="F412" s="38"/>
      <c r="G412" s="29"/>
      <c r="H412" s="29"/>
    </row>
    <row r="413" spans="6:8" ht="15" thickBot="1">
      <c r="F413" s="38"/>
      <c r="G413" s="29"/>
      <c r="H413" s="29"/>
    </row>
    <row r="414" spans="6:8" ht="15" thickBot="1">
      <c r="F414" s="38"/>
      <c r="G414" s="29"/>
      <c r="H414" s="29"/>
    </row>
    <row r="415" spans="6:8" ht="15" thickBot="1">
      <c r="F415" s="38"/>
      <c r="G415" s="29"/>
      <c r="H415" s="29"/>
    </row>
    <row r="416" spans="6:8" ht="15" thickBot="1">
      <c r="F416" s="38"/>
      <c r="G416" s="29"/>
      <c r="H416" s="29"/>
    </row>
    <row r="417" spans="6:8" ht="15" thickBot="1">
      <c r="F417" s="38"/>
      <c r="G417" s="29"/>
      <c r="H417" s="29"/>
    </row>
    <row r="418" spans="6:8" ht="15" thickBot="1">
      <c r="F418" s="38"/>
      <c r="G418" s="29"/>
      <c r="H418" s="29"/>
    </row>
    <row r="419" spans="6:8" ht="15" thickBot="1">
      <c r="F419" s="38"/>
      <c r="G419" s="29"/>
      <c r="H419" s="29"/>
    </row>
    <row r="420" spans="6:8" ht="15" thickBot="1">
      <c r="F420" s="38"/>
      <c r="G420" s="29"/>
      <c r="H420" s="29"/>
    </row>
    <row r="421" spans="6:8" ht="15" thickBot="1">
      <c r="F421" s="38"/>
      <c r="G421" s="29"/>
      <c r="H421" s="29"/>
    </row>
    <row r="422" spans="6:8" ht="15" thickBot="1">
      <c r="F422" s="38"/>
      <c r="G422" s="29"/>
      <c r="H422" s="29"/>
    </row>
    <row r="423" spans="6:8" ht="15" thickBot="1">
      <c r="F423" s="38"/>
      <c r="G423" s="29"/>
      <c r="H423" s="29"/>
    </row>
    <row r="424" spans="6:8" ht="15" thickBot="1">
      <c r="F424" s="38"/>
      <c r="G424" s="29"/>
      <c r="H424" s="29"/>
    </row>
    <row r="425" spans="6:8" ht="15" thickBot="1">
      <c r="F425" s="38"/>
      <c r="G425" s="29"/>
      <c r="H425" s="29"/>
    </row>
    <row r="426" spans="6:8" ht="15" thickBot="1">
      <c r="F426" s="38"/>
      <c r="G426" s="29"/>
      <c r="H426" s="29"/>
    </row>
    <row r="427" spans="6:8" ht="15" thickBot="1">
      <c r="F427" s="38"/>
      <c r="G427" s="29"/>
      <c r="H427" s="29"/>
    </row>
    <row r="428" spans="6:8" ht="15" thickBot="1">
      <c r="F428" s="38"/>
      <c r="G428" s="29"/>
      <c r="H428" s="29"/>
    </row>
    <row r="429" spans="6:8" ht="15" thickBot="1">
      <c r="F429" s="38"/>
      <c r="G429" s="29"/>
      <c r="H429" s="29"/>
    </row>
    <row r="430" spans="6:8" ht="15" thickBot="1">
      <c r="F430" s="38"/>
      <c r="G430" s="29"/>
      <c r="H430" s="29"/>
    </row>
    <row r="431" spans="6:8" ht="15" thickBot="1">
      <c r="F431" s="38"/>
      <c r="G431" s="29"/>
      <c r="H431" s="29"/>
    </row>
    <row r="432" spans="6:8" ht="15" thickBot="1">
      <c r="F432" s="38"/>
      <c r="G432" s="29"/>
      <c r="H432" s="29"/>
    </row>
    <row r="433" spans="6:8" ht="15" thickBot="1">
      <c r="F433" s="38"/>
      <c r="G433" s="29"/>
      <c r="H433" s="29"/>
    </row>
    <row r="434" spans="6:8" ht="15" thickBot="1">
      <c r="F434" s="38"/>
      <c r="G434" s="29"/>
      <c r="H434" s="29"/>
    </row>
    <row r="435" spans="6:8" ht="15" thickBot="1">
      <c r="F435" s="38"/>
      <c r="G435" s="29"/>
      <c r="H435" s="29"/>
    </row>
    <row r="436" spans="6:8" ht="15" thickBot="1">
      <c r="F436" s="38"/>
      <c r="G436" s="29"/>
      <c r="H436" s="29"/>
    </row>
    <row r="437" spans="6:8" ht="15" thickBot="1">
      <c r="F437" s="38"/>
      <c r="G437" s="29"/>
      <c r="H437" s="29"/>
    </row>
    <row r="438" spans="6:8" ht="15" thickBot="1">
      <c r="F438" s="38"/>
      <c r="G438" s="29"/>
      <c r="H438" s="29"/>
    </row>
    <row r="439" spans="6:8" ht="15" thickBot="1">
      <c r="F439" s="38"/>
      <c r="G439" s="29"/>
      <c r="H439" s="29"/>
    </row>
    <row r="440" spans="6:8" ht="15" thickBot="1">
      <c r="F440" s="38"/>
      <c r="G440" s="29"/>
      <c r="H440" s="29"/>
    </row>
    <row r="441" spans="6:8" ht="15" thickBot="1">
      <c r="F441" s="38"/>
      <c r="G441" s="29"/>
      <c r="H441" s="29"/>
    </row>
    <row r="442" spans="6:8" ht="15" thickBot="1">
      <c r="F442" s="38"/>
      <c r="G442" s="29"/>
      <c r="H442" s="29"/>
    </row>
    <row r="443" spans="6:8" ht="15" thickBot="1">
      <c r="F443" s="38"/>
      <c r="G443" s="29"/>
      <c r="H443" s="29"/>
    </row>
    <row r="444" spans="6:8" ht="15" thickBot="1">
      <c r="F444" s="38"/>
      <c r="G444" s="29"/>
      <c r="H444" s="29"/>
    </row>
    <row r="445" spans="6:8" ht="15" thickBot="1">
      <c r="F445" s="38"/>
      <c r="G445" s="29"/>
      <c r="H445" s="29"/>
    </row>
    <row r="446" spans="6:8" ht="15" thickBot="1">
      <c r="F446" s="38"/>
      <c r="G446" s="29"/>
      <c r="H446" s="29"/>
    </row>
    <row r="447" spans="6:8" ht="15" thickBot="1">
      <c r="F447" s="38"/>
      <c r="G447" s="29"/>
      <c r="H447" s="29"/>
    </row>
    <row r="448" spans="6:8" ht="15" thickBot="1">
      <c r="F448" s="38"/>
      <c r="G448" s="29"/>
      <c r="H448" s="29"/>
    </row>
    <row r="449" spans="6:8" ht="15" thickBot="1">
      <c r="F449" s="38"/>
      <c r="G449" s="29"/>
      <c r="H449" s="29"/>
    </row>
    <row r="450" spans="6:8" ht="15" thickBot="1">
      <c r="F450" s="38"/>
      <c r="G450" s="29"/>
      <c r="H450" s="29"/>
    </row>
    <row r="451" spans="6:8" ht="15" thickBot="1">
      <c r="F451" s="38"/>
      <c r="G451" s="29"/>
      <c r="H451" s="29"/>
    </row>
    <row r="452" spans="6:8" ht="15" thickBot="1">
      <c r="F452" s="38"/>
      <c r="G452" s="29"/>
      <c r="H452" s="29"/>
    </row>
    <row r="453" spans="6:8" ht="15" thickBot="1">
      <c r="F453" s="38"/>
      <c r="G453" s="29"/>
      <c r="H453" s="29"/>
    </row>
    <row r="454" spans="6:8" ht="15" thickBot="1">
      <c r="F454" s="38"/>
      <c r="G454" s="29"/>
      <c r="H454" s="29"/>
    </row>
    <row r="455" spans="6:8" ht="15" thickBot="1">
      <c r="F455" s="38"/>
      <c r="G455" s="29"/>
      <c r="H455" s="29"/>
    </row>
    <row r="456" spans="6:8" ht="15" thickBot="1">
      <c r="F456" s="38"/>
      <c r="G456" s="29"/>
      <c r="H456" s="29"/>
    </row>
    <row r="457" spans="6:8" ht="15" thickBot="1">
      <c r="F457" s="38"/>
      <c r="G457" s="29"/>
      <c r="H457" s="29"/>
    </row>
    <row r="458" spans="6:8" ht="15" thickBot="1">
      <c r="F458" s="38"/>
      <c r="G458" s="29"/>
      <c r="H458" s="29"/>
    </row>
    <row r="459" spans="6:8" ht="15" thickBot="1">
      <c r="F459" s="38"/>
      <c r="G459" s="29"/>
      <c r="H459" s="29"/>
    </row>
    <row r="460" spans="6:8" ht="15" thickBot="1">
      <c r="F460" s="38"/>
      <c r="G460" s="29"/>
      <c r="H460" s="2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460"/>
  <sheetViews>
    <sheetView topLeftCell="AE1" workbookViewId="0">
      <pane ySplit="1" topLeftCell="A440" activePane="bottomLeft" state="frozen"/>
      <selection pane="bottomLeft" activeCell="AG1" sqref="AG1:AG1048576"/>
    </sheetView>
  </sheetViews>
  <sheetFormatPr baseColWidth="10" defaultColWidth="14.453125" defaultRowHeight="15" customHeight="1"/>
  <cols>
    <col min="1" max="1" width="10.7265625" customWidth="1"/>
    <col min="2" max="2" width="12.7265625" style="16" bestFit="1" customWidth="1"/>
    <col min="3" max="13" width="10.7265625" customWidth="1"/>
    <col min="14" max="14" width="20.1796875" bestFit="1" customWidth="1"/>
    <col min="15" max="15" width="25" bestFit="1" customWidth="1"/>
    <col min="16" max="31" width="10.7265625" customWidth="1"/>
    <col min="32" max="32" width="8.54296875" style="16" bestFit="1" customWidth="1"/>
    <col min="33" max="81" width="10.7265625" customWidth="1"/>
    <col min="82" max="82" width="11.90625" bestFit="1" customWidth="1"/>
    <col min="83" max="83" width="14.08984375" customWidth="1"/>
    <col min="84" max="91" width="10.7265625" customWidth="1"/>
    <col min="92" max="92" width="13.81640625" customWidth="1"/>
    <col min="93" max="126" width="10.7265625" customWidth="1"/>
    <col min="127" max="127" width="16.453125" customWidth="1"/>
    <col min="128" max="128" width="14.54296875" customWidth="1"/>
    <col min="129" max="129" width="10.7265625" customWidth="1"/>
    <col min="130" max="130" width="18.7265625" customWidth="1"/>
    <col min="131" max="131" width="17.81640625" customWidth="1"/>
    <col min="132" max="132" width="23.08984375" customWidth="1"/>
    <col min="133" max="138" width="10.7265625" customWidth="1"/>
    <col min="139" max="143" width="24.54296875" customWidth="1"/>
    <col min="144" max="144" width="22" customWidth="1"/>
    <col min="145" max="145" width="25.08984375" customWidth="1"/>
  </cols>
  <sheetData>
    <row r="1" spans="1:145" ht="14.25" customHeight="1">
      <c r="A1" s="1" t="s">
        <v>0</v>
      </c>
      <c r="B1" s="15" t="s">
        <v>639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</v>
      </c>
      <c r="M1" s="1" t="s">
        <v>10</v>
      </c>
      <c r="N1" s="8" t="s">
        <v>638</v>
      </c>
      <c r="O1" s="8" t="s">
        <v>646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21" t="s">
        <v>649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5" t="s">
        <v>647</v>
      </c>
      <c r="CE1" s="1" t="s">
        <v>77</v>
      </c>
      <c r="CF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2" t="s">
        <v>85</v>
      </c>
      <c r="CO1" s="1" t="s">
        <v>86</v>
      </c>
      <c r="CP1" s="1" t="s">
        <v>87</v>
      </c>
      <c r="CQ1" s="1" t="s">
        <v>88</v>
      </c>
      <c r="CR1" s="1" t="s">
        <v>89</v>
      </c>
      <c r="CS1" s="1" t="s">
        <v>90</v>
      </c>
      <c r="CT1" s="1" t="s">
        <v>91</v>
      </c>
      <c r="CU1" s="1" t="s">
        <v>92</v>
      </c>
      <c r="CV1" s="1" t="s">
        <v>93</v>
      </c>
      <c r="CW1" s="1" t="s">
        <v>94</v>
      </c>
      <c r="CX1" s="1" t="s">
        <v>95</v>
      </c>
      <c r="CY1" s="1" t="s">
        <v>96</v>
      </c>
      <c r="CZ1" s="1" t="s">
        <v>97</v>
      </c>
      <c r="DA1" s="1" t="s">
        <v>98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  <c r="EB1" s="1" t="s">
        <v>125</v>
      </c>
      <c r="EC1" s="1" t="s">
        <v>126</v>
      </c>
      <c r="ED1" s="1" t="s">
        <v>127</v>
      </c>
      <c r="EE1" s="1" t="s">
        <v>128</v>
      </c>
      <c r="EF1" s="1" t="s">
        <v>129</v>
      </c>
      <c r="EG1" s="1" t="s">
        <v>130</v>
      </c>
      <c r="EH1" s="1" t="s">
        <v>131</v>
      </c>
      <c r="EI1" s="1" t="s">
        <v>132</v>
      </c>
      <c r="EJ1" s="5" t="s">
        <v>627</v>
      </c>
      <c r="EK1" s="5" t="s">
        <v>626</v>
      </c>
      <c r="EL1" s="5" t="s">
        <v>632</v>
      </c>
      <c r="EM1" s="5" t="s">
        <v>633</v>
      </c>
      <c r="EN1" s="1" t="s">
        <v>133</v>
      </c>
      <c r="EO1" s="1" t="s">
        <v>134</v>
      </c>
    </row>
    <row r="2" spans="1:145" ht="14.25" customHeight="1">
      <c r="A2" s="1" t="s">
        <v>135</v>
      </c>
      <c r="B2" s="16" t="s">
        <v>640</v>
      </c>
      <c r="C2" s="1" t="s">
        <v>136</v>
      </c>
      <c r="D2" s="1">
        <v>36</v>
      </c>
      <c r="E2" s="1" t="s">
        <v>137</v>
      </c>
      <c r="F2" s="1">
        <v>145</v>
      </c>
      <c r="G2" s="1">
        <v>38</v>
      </c>
      <c r="H2" s="1" t="s">
        <v>138</v>
      </c>
      <c r="I2" s="1">
        <v>39</v>
      </c>
      <c r="J2" s="1">
        <v>93</v>
      </c>
      <c r="K2" s="1">
        <v>170</v>
      </c>
      <c r="L2" s="1">
        <v>195</v>
      </c>
      <c r="M2" s="9">
        <v>4.4736842110000001</v>
      </c>
      <c r="N2" s="9">
        <f t="shared" ref="N2:N65" si="0">LOG10(L2/G2)</f>
        <v>0.71025101474570784</v>
      </c>
      <c r="O2" t="str">
        <f>IF(N2&lt;0.1,"Low", IF(N2&lt;=0.26, "Medium", "High"))</f>
        <v>High</v>
      </c>
      <c r="P2" s="1">
        <v>238.1</v>
      </c>
      <c r="Q2" s="1">
        <v>1.71</v>
      </c>
      <c r="R2" s="1">
        <v>86</v>
      </c>
      <c r="S2" s="1">
        <v>5.47</v>
      </c>
      <c r="T2" s="1">
        <v>8.24</v>
      </c>
      <c r="U2" s="1">
        <v>5.33</v>
      </c>
      <c r="V2" s="1">
        <v>1.545966229</v>
      </c>
      <c r="W2" s="1">
        <v>15.09</v>
      </c>
      <c r="X2" s="1">
        <v>4.7729999999999997</v>
      </c>
      <c r="Y2" s="1">
        <v>164.4</v>
      </c>
      <c r="Z2" s="1">
        <v>237.07776899999999</v>
      </c>
      <c r="AA2" s="1">
        <v>52.4</v>
      </c>
      <c r="AB2" s="1">
        <v>31.239339579999999</v>
      </c>
      <c r="AC2" s="1">
        <v>3.201092</v>
      </c>
      <c r="AD2" s="1">
        <v>0.32080915900000001</v>
      </c>
      <c r="AE2" s="1">
        <v>89</v>
      </c>
      <c r="AF2" s="22">
        <v>1.732</v>
      </c>
      <c r="AG2" s="1">
        <v>29.668407210000002</v>
      </c>
      <c r="AH2" s="1" t="s">
        <v>139</v>
      </c>
      <c r="AI2" s="1">
        <v>37.550852130000003</v>
      </c>
      <c r="AJ2" s="1">
        <v>97.6</v>
      </c>
      <c r="AK2" s="1" t="s">
        <v>140</v>
      </c>
      <c r="AL2" s="1" t="s">
        <v>141</v>
      </c>
      <c r="AM2" s="1" t="s">
        <v>142</v>
      </c>
      <c r="AN2" s="1" t="s">
        <v>142</v>
      </c>
      <c r="AO2" s="1" t="s">
        <v>143</v>
      </c>
      <c r="AP2" s="1">
        <v>146</v>
      </c>
      <c r="AQ2" s="1">
        <v>99</v>
      </c>
      <c r="AR2" s="1">
        <v>1771.49</v>
      </c>
      <c r="AS2" s="1">
        <v>18.903600000000001</v>
      </c>
      <c r="AT2" s="1">
        <v>398.48599999999999</v>
      </c>
      <c r="AU2" s="1">
        <v>914.75199999999995</v>
      </c>
      <c r="AV2" s="1">
        <v>12.516299999999999</v>
      </c>
      <c r="AW2" s="1">
        <v>1175.25</v>
      </c>
      <c r="AX2" s="1">
        <v>3091.55</v>
      </c>
      <c r="AY2" s="1">
        <v>262.82100000000003</v>
      </c>
      <c r="AZ2" s="1">
        <v>9.8828200000000006</v>
      </c>
      <c r="BA2" s="1">
        <v>1.4234500000000001</v>
      </c>
      <c r="BB2" s="1">
        <v>4.8599399999999999</v>
      </c>
      <c r="BC2" s="1">
        <v>584.18499999999995</v>
      </c>
      <c r="BD2" s="1">
        <v>0.90823100000000001</v>
      </c>
      <c r="BE2" s="1">
        <v>1.66133</v>
      </c>
      <c r="BF2" s="1">
        <v>17.023</v>
      </c>
      <c r="BG2" s="1">
        <v>4.6382199999999996</v>
      </c>
      <c r="BH2" s="1">
        <v>1.3751500000000001</v>
      </c>
      <c r="BI2" s="1">
        <v>355.18299999999999</v>
      </c>
      <c r="BJ2" s="1">
        <v>7.4428099999999997</v>
      </c>
      <c r="BK2" s="1">
        <v>138.548</v>
      </c>
      <c r="BL2" s="1">
        <v>50.706669730000002</v>
      </c>
      <c r="BM2" s="1">
        <v>29.78336938</v>
      </c>
      <c r="BN2" s="1">
        <v>14.50136593</v>
      </c>
      <c r="BO2" s="1">
        <v>2.860847015</v>
      </c>
      <c r="BP2" s="1" t="s">
        <v>144</v>
      </c>
      <c r="BQ2" s="1" t="s">
        <v>145</v>
      </c>
      <c r="BR2" s="1" t="s">
        <v>145</v>
      </c>
      <c r="BS2" s="1" t="s">
        <v>145</v>
      </c>
      <c r="BT2" s="1" t="s">
        <v>146</v>
      </c>
      <c r="BU2" s="1" t="s">
        <v>146</v>
      </c>
      <c r="BV2" s="1" t="s">
        <v>145</v>
      </c>
      <c r="BW2" s="1" t="s">
        <v>147</v>
      </c>
      <c r="BX2" s="1" t="s">
        <v>147</v>
      </c>
      <c r="BY2" s="1" t="s">
        <v>147</v>
      </c>
      <c r="BZ2" s="1" t="s">
        <v>147</v>
      </c>
      <c r="CA2" s="1" t="s">
        <v>147</v>
      </c>
      <c r="CB2" s="1">
        <v>0.64832725000000002</v>
      </c>
      <c r="CC2" s="1">
        <v>0.36607975700000001</v>
      </c>
      <c r="CD2" s="19" t="str">
        <f>IF(CC2&lt;=_xlfn.PERCENTILE.EXC(CC$2:CC$312, 1/3), "Low", IF(CC2&lt;=_xlfn.PERCENTILE.EXC(CC$2:CC$312, 2/3), "Medium", "High"))</f>
        <v>High</v>
      </c>
      <c r="CE2" s="1" t="str">
        <f t="shared" ref="CE2" si="1">IF(CC2&lt;MEDIAN(CC2:CC460),"antiinflamatoria","proinflamatoria")</f>
        <v>proinflamatoria</v>
      </c>
      <c r="CF2" s="1">
        <v>28.508196720000001</v>
      </c>
      <c r="CG2" s="1" t="s">
        <v>148</v>
      </c>
      <c r="CH2" s="1">
        <v>0.12843216199999999</v>
      </c>
      <c r="CI2" s="1">
        <v>0.242017709</v>
      </c>
      <c r="CJ2" s="1">
        <v>5.6390305000000002E-2</v>
      </c>
      <c r="CK2" s="1">
        <v>6.1667114000000002E-2</v>
      </c>
      <c r="CL2" s="1">
        <v>0.33592701899999999</v>
      </c>
      <c r="CM2" s="1">
        <v>2358.252</v>
      </c>
      <c r="CN2" s="2" t="str">
        <f t="shared" ref="CN2:CN460" si="2">IF(CM2&gt;1000, "High","low")</f>
        <v>High</v>
      </c>
      <c r="CO2" s="1">
        <v>2077.596</v>
      </c>
      <c r="CP2" s="1">
        <v>1473.8340000000001</v>
      </c>
      <c r="CQ2" s="1">
        <v>603.76199999999994</v>
      </c>
      <c r="CR2" s="1">
        <v>514.47299999999996</v>
      </c>
      <c r="CS2" s="1">
        <v>1521.643</v>
      </c>
      <c r="CT2" s="1">
        <v>12.573</v>
      </c>
      <c r="CU2" s="1">
        <v>0</v>
      </c>
      <c r="CV2" s="1">
        <v>12.573</v>
      </c>
      <c r="CW2" s="1">
        <v>7.0000000000000007E-2</v>
      </c>
      <c r="CX2" s="1">
        <v>28.347999999999999</v>
      </c>
      <c r="CY2" s="1">
        <v>28.417999999999999</v>
      </c>
      <c r="CZ2" s="1">
        <v>0.49</v>
      </c>
      <c r="DA2" s="1">
        <v>1.5660000000000001</v>
      </c>
      <c r="DB2" s="1">
        <v>102.203</v>
      </c>
      <c r="DC2" s="1">
        <v>0</v>
      </c>
      <c r="DD2" s="1">
        <v>375.40800000000002</v>
      </c>
      <c r="DE2" s="1">
        <v>4.4999999999999998E-2</v>
      </c>
      <c r="DF2" s="1">
        <v>0</v>
      </c>
      <c r="DG2" s="1">
        <v>4.4999999999999998E-2</v>
      </c>
      <c r="DH2" s="1">
        <v>3.97</v>
      </c>
      <c r="DI2" s="1">
        <v>0</v>
      </c>
      <c r="DJ2" s="1">
        <v>3.97</v>
      </c>
      <c r="DK2" s="1">
        <v>25.495000000000001</v>
      </c>
      <c r="DL2" s="1">
        <v>7.3360000000000003</v>
      </c>
      <c r="DM2" s="1">
        <v>32.83</v>
      </c>
      <c r="DN2" s="1">
        <v>8.1690000000000005</v>
      </c>
      <c r="DO2" s="1">
        <v>64.349000000000004</v>
      </c>
      <c r="DP2" s="1">
        <v>72.519000000000005</v>
      </c>
      <c r="DQ2" s="1">
        <v>945.37</v>
      </c>
      <c r="DR2" s="1">
        <v>503.70499999999998</v>
      </c>
      <c r="DS2" s="1">
        <v>1449.075</v>
      </c>
      <c r="DT2" s="1">
        <v>7.0000000000000007E-2</v>
      </c>
      <c r="DU2" s="1">
        <v>28.347999999999999</v>
      </c>
      <c r="DV2" s="1">
        <v>28.417999999999999</v>
      </c>
      <c r="DW2" s="1" t="s">
        <v>149</v>
      </c>
      <c r="DX2" s="1" t="s">
        <v>149</v>
      </c>
      <c r="DY2" s="1" t="s">
        <v>149</v>
      </c>
      <c r="DZ2" s="1" t="s">
        <v>149</v>
      </c>
      <c r="EA2" s="1">
        <v>1331.2249999999999</v>
      </c>
      <c r="EB2" s="1" t="str">
        <f t="shared" ref="EB2:EB460" si="3">IF(EA2&lt;510,"low","high")</f>
        <v>high</v>
      </c>
      <c r="EC2" s="1">
        <v>1172.796</v>
      </c>
      <c r="ED2" s="1">
        <v>290.41800000000001</v>
      </c>
      <c r="EE2" s="1">
        <v>858.96199999999999</v>
      </c>
      <c r="EF2" s="1" t="s">
        <v>149</v>
      </c>
      <c r="EG2" s="1" t="s">
        <v>149</v>
      </c>
      <c r="EH2" s="1" t="s">
        <v>149</v>
      </c>
      <c r="EI2" s="1" t="s">
        <v>149</v>
      </c>
      <c r="EJ2" s="1" t="s">
        <v>621</v>
      </c>
      <c r="EK2" s="1" t="s">
        <v>628</v>
      </c>
      <c r="EL2" s="1" t="s">
        <v>142</v>
      </c>
      <c r="EM2" s="1" t="s">
        <v>628</v>
      </c>
      <c r="EN2" s="1" t="s">
        <v>150</v>
      </c>
      <c r="EO2" s="1" t="s">
        <v>150</v>
      </c>
    </row>
    <row r="3" spans="1:145" ht="14.25" customHeight="1">
      <c r="A3" s="1" t="s">
        <v>151</v>
      </c>
      <c r="B3" s="16" t="s">
        <v>640</v>
      </c>
      <c r="C3" s="1" t="s">
        <v>152</v>
      </c>
      <c r="D3" s="1">
        <v>40</v>
      </c>
      <c r="E3" s="1" t="s">
        <v>137</v>
      </c>
      <c r="F3" s="1">
        <v>194</v>
      </c>
      <c r="G3" s="1">
        <v>52</v>
      </c>
      <c r="H3" s="1" t="s">
        <v>153</v>
      </c>
      <c r="I3" s="1">
        <v>20</v>
      </c>
      <c r="J3" s="1">
        <v>130</v>
      </c>
      <c r="K3" s="1">
        <v>202</v>
      </c>
      <c r="L3" s="1">
        <v>100</v>
      </c>
      <c r="M3" s="9">
        <v>3.884615385</v>
      </c>
      <c r="N3" s="9">
        <f t="shared" si="0"/>
        <v>0.28399665636520083</v>
      </c>
      <c r="O3" t="str">
        <f t="shared" ref="O3:O66" si="4">IF(N3&lt;0.1,"Low", IF(N3&lt;=0.26, "Medium", "High"))</f>
        <v>High</v>
      </c>
      <c r="P3" s="1">
        <v>174</v>
      </c>
      <c r="Q3" s="1">
        <v>0.32</v>
      </c>
      <c r="R3" s="1">
        <v>87</v>
      </c>
      <c r="S3" s="1">
        <v>5.81</v>
      </c>
      <c r="T3" s="1">
        <v>15.99</v>
      </c>
      <c r="U3" s="1">
        <v>2.57</v>
      </c>
      <c r="V3" s="1">
        <v>6.2217898829999996</v>
      </c>
      <c r="W3" s="1">
        <v>13.57</v>
      </c>
      <c r="X3" s="1">
        <v>4.8285</v>
      </c>
      <c r="Y3" s="1">
        <v>149.6</v>
      </c>
      <c r="Z3" s="1">
        <v>204.2905533</v>
      </c>
      <c r="AA3" s="1">
        <v>57.9</v>
      </c>
      <c r="AB3" s="1">
        <v>34.339220679999997</v>
      </c>
      <c r="AC3" s="1">
        <v>2.9121220000000001</v>
      </c>
      <c r="AD3" s="1">
        <v>0.32509442300000002</v>
      </c>
      <c r="AE3" s="1">
        <v>68.099999999999994</v>
      </c>
      <c r="AF3" s="22">
        <v>1.496</v>
      </c>
      <c r="AG3" s="1">
        <v>30.428736879999999</v>
      </c>
      <c r="AH3" s="1" t="s">
        <v>154</v>
      </c>
      <c r="AI3" s="1">
        <v>41.009938490000003</v>
      </c>
      <c r="AJ3" s="1">
        <v>89.3</v>
      </c>
      <c r="AK3" s="1" t="s">
        <v>140</v>
      </c>
      <c r="AL3" s="1" t="s">
        <v>141</v>
      </c>
      <c r="AM3" s="1" t="s">
        <v>142</v>
      </c>
      <c r="AN3" s="1" t="s">
        <v>142</v>
      </c>
      <c r="AO3" s="1" t="s">
        <v>143</v>
      </c>
      <c r="AP3" s="1">
        <v>121</v>
      </c>
      <c r="AQ3" s="1">
        <v>92</v>
      </c>
      <c r="AR3" s="1">
        <v>1907.88</v>
      </c>
      <c r="AS3" s="1">
        <v>12.8072</v>
      </c>
      <c r="AT3" s="1">
        <v>371.43599999999998</v>
      </c>
      <c r="AU3" s="1">
        <v>789.12</v>
      </c>
      <c r="AV3" s="1">
        <v>11.8963</v>
      </c>
      <c r="AW3" s="1">
        <v>1358.08</v>
      </c>
      <c r="AX3" s="1">
        <v>2363.98</v>
      </c>
      <c r="AY3" s="1">
        <v>192.84399999999999</v>
      </c>
      <c r="AZ3" s="1">
        <v>10.274900000000001</v>
      </c>
      <c r="BA3" s="1">
        <v>0.95325400000000005</v>
      </c>
      <c r="BB3" s="1">
        <v>2.6991000000000001</v>
      </c>
      <c r="BC3" s="1">
        <v>557.05999999999995</v>
      </c>
      <c r="BD3" s="1">
        <v>0.734734</v>
      </c>
      <c r="BE3" s="1">
        <v>1.35422</v>
      </c>
      <c r="BF3" s="1">
        <v>13.8384</v>
      </c>
      <c r="BG3" s="1">
        <v>4.27433</v>
      </c>
      <c r="BH3" s="1">
        <v>1.3697699999999999</v>
      </c>
      <c r="BI3" s="1">
        <v>292.18900000000002</v>
      </c>
      <c r="BJ3" s="1">
        <v>7.0754099999999998</v>
      </c>
      <c r="BK3" s="1">
        <v>88.059399999999997</v>
      </c>
      <c r="BL3" s="1">
        <v>26.3637139</v>
      </c>
      <c r="BM3" s="1">
        <v>7.4569935489999999</v>
      </c>
      <c r="BN3" s="1">
        <v>2.0536973729999999</v>
      </c>
      <c r="BO3" s="1">
        <v>0.351428397</v>
      </c>
      <c r="BP3" s="1" t="s">
        <v>155</v>
      </c>
      <c r="BQ3" s="1" t="s">
        <v>145</v>
      </c>
      <c r="BR3" s="1" t="s">
        <v>146</v>
      </c>
      <c r="BS3" s="1" t="s">
        <v>146</v>
      </c>
      <c r="BT3" s="1" t="s">
        <v>146</v>
      </c>
      <c r="BU3" s="1" t="s">
        <v>146</v>
      </c>
      <c r="BV3" s="1" t="s">
        <v>146</v>
      </c>
      <c r="BW3" s="1">
        <v>66.581879060000006</v>
      </c>
      <c r="BX3" s="1">
        <v>17.227597939999999</v>
      </c>
      <c r="BY3" s="1">
        <v>7.5658909750000003</v>
      </c>
      <c r="BZ3" s="1">
        <v>2.998352557</v>
      </c>
      <c r="CA3" s="1">
        <v>14.29840475</v>
      </c>
      <c r="CB3" s="1">
        <v>1.6717027959999999</v>
      </c>
      <c r="CC3" s="1">
        <v>0.87615450500000003</v>
      </c>
      <c r="CD3" s="19" t="str">
        <f t="shared" ref="CD3:CD66" si="5">IF(CC3&lt;=_xlfn.PERCENTILE.EXC(CC$2:CC$312, 1/3), "Low", IF(CC3&lt;=_xlfn.PERCENTILE.EXC(CC$2:CC$312, 2/3), "Medium", "High"))</f>
        <v>High</v>
      </c>
      <c r="CE3" s="1" t="str">
        <f>IF(CC3&lt;MEDIAN(CC3:CC460),"antiinflamatoria","proinflamatoria")</f>
        <v>proinflamatoria</v>
      </c>
      <c r="CF3" s="1">
        <v>42.494960810000002</v>
      </c>
      <c r="CG3" s="1" t="s">
        <v>148</v>
      </c>
      <c r="CH3" s="1">
        <v>4.8837151000000002E-2</v>
      </c>
      <c r="CI3" s="1">
        <v>0.110603268</v>
      </c>
      <c r="CJ3" s="1">
        <v>8.0098986999999996E-2</v>
      </c>
      <c r="CK3" s="1">
        <v>0.27794752700000003</v>
      </c>
      <c r="CL3" s="1">
        <v>0.17577838900000001</v>
      </c>
      <c r="CM3" s="1">
        <v>797.09</v>
      </c>
      <c r="CN3" s="2" t="str">
        <f t="shared" si="2"/>
        <v>low</v>
      </c>
      <c r="CO3" s="1">
        <v>658.26900000000001</v>
      </c>
      <c r="CP3" s="1">
        <v>425.01900000000001</v>
      </c>
      <c r="CQ3" s="1">
        <v>233.25</v>
      </c>
      <c r="CR3" s="1">
        <v>5.1929999999999996</v>
      </c>
      <c r="CS3" s="1">
        <v>640.76099999999997</v>
      </c>
      <c r="CT3" s="1">
        <v>6.9210000000000003</v>
      </c>
      <c r="CU3" s="1">
        <v>0</v>
      </c>
      <c r="CV3" s="1">
        <v>6.9210000000000003</v>
      </c>
      <c r="CW3" s="1">
        <v>0</v>
      </c>
      <c r="CX3" s="1">
        <v>5.3940000000000001</v>
      </c>
      <c r="CY3" s="1">
        <v>5.3940000000000001</v>
      </c>
      <c r="CZ3" s="1">
        <v>0</v>
      </c>
      <c r="DA3" s="1">
        <v>2.6589999999999998</v>
      </c>
      <c r="DB3" s="1">
        <v>0</v>
      </c>
      <c r="DC3" s="1">
        <v>0</v>
      </c>
      <c r="DD3" s="1">
        <v>0.19600000000000001</v>
      </c>
      <c r="DE3" s="1">
        <v>1.6E-2</v>
      </c>
      <c r="DF3" s="1">
        <v>0.11700000000000001</v>
      </c>
      <c r="DG3" s="1">
        <v>0.13400000000000001</v>
      </c>
      <c r="DH3" s="1">
        <v>0</v>
      </c>
      <c r="DI3" s="1">
        <v>2.7E-2</v>
      </c>
      <c r="DJ3" s="1">
        <v>2.7E-2</v>
      </c>
      <c r="DK3" s="1">
        <v>3.5670000000000002</v>
      </c>
      <c r="DL3" s="1">
        <v>1.268</v>
      </c>
      <c r="DM3" s="1">
        <v>4.8360000000000003</v>
      </c>
      <c r="DN3" s="1">
        <v>0.16400000000000001</v>
      </c>
      <c r="DO3" s="1">
        <v>1.139</v>
      </c>
      <c r="DP3" s="1">
        <v>1.304</v>
      </c>
      <c r="DQ3" s="1">
        <v>414.13099999999997</v>
      </c>
      <c r="DR3" s="1">
        <v>225.28200000000001</v>
      </c>
      <c r="DS3" s="1">
        <v>639.41300000000001</v>
      </c>
      <c r="DT3" s="1">
        <v>0</v>
      </c>
      <c r="DU3" s="1">
        <v>5.3940000000000001</v>
      </c>
      <c r="DV3" s="1">
        <v>5.3940000000000001</v>
      </c>
      <c r="DW3" s="1" t="s">
        <v>156</v>
      </c>
      <c r="DX3" s="1" t="s">
        <v>156</v>
      </c>
      <c r="DY3" s="1" t="s">
        <v>157</v>
      </c>
      <c r="DZ3" s="1" t="s">
        <v>149</v>
      </c>
      <c r="EA3" s="1">
        <v>417.78899999999999</v>
      </c>
      <c r="EB3" s="1" t="str">
        <f t="shared" si="3"/>
        <v>low</v>
      </c>
      <c r="EC3" s="1">
        <v>345.02600000000001</v>
      </c>
      <c r="ED3" s="1">
        <v>2.722</v>
      </c>
      <c r="EE3" s="1">
        <v>335.85</v>
      </c>
      <c r="EF3" s="1" t="s">
        <v>156</v>
      </c>
      <c r="EG3" s="1" t="s">
        <v>156</v>
      </c>
      <c r="EH3" s="1" t="s">
        <v>157</v>
      </c>
      <c r="EI3" s="1" t="s">
        <v>149</v>
      </c>
      <c r="EJ3" s="1" t="s">
        <v>621</v>
      </c>
      <c r="EK3" s="1" t="s">
        <v>628</v>
      </c>
      <c r="EL3" s="1" t="s">
        <v>142</v>
      </c>
      <c r="EM3" s="1" t="s">
        <v>628</v>
      </c>
      <c r="EN3" s="1" t="s">
        <v>150</v>
      </c>
      <c r="EO3" s="1" t="s">
        <v>150</v>
      </c>
    </row>
    <row r="4" spans="1:145" ht="14.25" customHeight="1">
      <c r="A4" s="1" t="s">
        <v>158</v>
      </c>
      <c r="B4" s="16" t="s">
        <v>640</v>
      </c>
      <c r="C4" s="1" t="s">
        <v>136</v>
      </c>
      <c r="D4" s="1">
        <v>53</v>
      </c>
      <c r="E4" s="1" t="s">
        <v>159</v>
      </c>
      <c r="F4" s="1">
        <v>161</v>
      </c>
      <c r="G4" s="1">
        <v>51</v>
      </c>
      <c r="H4" s="1" t="s">
        <v>153</v>
      </c>
      <c r="I4" s="1">
        <v>15</v>
      </c>
      <c r="J4" s="1">
        <v>119</v>
      </c>
      <c r="K4" s="1">
        <v>185</v>
      </c>
      <c r="L4" s="1">
        <v>76</v>
      </c>
      <c r="M4" s="9">
        <v>3.6274509799999999</v>
      </c>
      <c r="N4" s="9">
        <f t="shared" si="0"/>
        <v>0.17324341618285499</v>
      </c>
      <c r="O4" t="str">
        <f t="shared" si="4"/>
        <v>Medium</v>
      </c>
      <c r="P4" s="1">
        <v>287.2</v>
      </c>
      <c r="Q4" s="1">
        <v>1.84</v>
      </c>
      <c r="R4" s="1">
        <v>85</v>
      </c>
      <c r="S4" s="1">
        <v>5.55</v>
      </c>
      <c r="T4" s="1">
        <v>0.73</v>
      </c>
      <c r="U4" s="1">
        <v>3.44</v>
      </c>
      <c r="V4" s="1">
        <v>0.21220930199999999</v>
      </c>
      <c r="W4" s="1">
        <v>6.28</v>
      </c>
      <c r="X4" s="1">
        <v>4.7175000000000002</v>
      </c>
      <c r="Y4" s="1">
        <v>93.2</v>
      </c>
      <c r="Z4" s="1">
        <v>103.1622177</v>
      </c>
      <c r="AA4" s="1">
        <v>124.1</v>
      </c>
      <c r="AB4" s="1">
        <v>75.947059820000007</v>
      </c>
      <c r="AC4" s="1">
        <v>1.3167066670000001</v>
      </c>
      <c r="AD4" s="1">
        <v>0.36612483200000001</v>
      </c>
      <c r="AE4" s="1">
        <v>81.7</v>
      </c>
      <c r="AF4" s="22">
        <v>1.831</v>
      </c>
      <c r="AG4" s="1">
        <v>24.369429820000001</v>
      </c>
      <c r="AH4" s="1" t="s">
        <v>153</v>
      </c>
      <c r="AI4" s="1">
        <v>34.020381749999999</v>
      </c>
      <c r="AJ4" s="1">
        <v>92.8</v>
      </c>
      <c r="AK4" s="1" t="s">
        <v>140</v>
      </c>
      <c r="AL4" s="1" t="s">
        <v>141</v>
      </c>
      <c r="AM4" s="1" t="s">
        <v>142</v>
      </c>
      <c r="AN4" s="1" t="s">
        <v>142</v>
      </c>
      <c r="AO4" s="1" t="s">
        <v>143</v>
      </c>
      <c r="AP4" s="1">
        <v>127</v>
      </c>
      <c r="AQ4" s="1">
        <v>92</v>
      </c>
      <c r="AR4" s="1">
        <v>1801.75</v>
      </c>
      <c r="AS4" s="1">
        <v>13.456</v>
      </c>
      <c r="AT4" s="1">
        <v>392.78100000000001</v>
      </c>
      <c r="AU4" s="1">
        <v>797.58</v>
      </c>
      <c r="AV4" s="1">
        <v>11.3643</v>
      </c>
      <c r="AW4" s="1">
        <v>663.65499999999997</v>
      </c>
      <c r="AX4" s="1">
        <v>2623.48</v>
      </c>
      <c r="AY4" s="1">
        <v>206.965</v>
      </c>
      <c r="AZ4" s="1">
        <v>9.7005400000000002</v>
      </c>
      <c r="BA4" s="1">
        <v>1.2079899999999999</v>
      </c>
      <c r="BB4" s="1">
        <v>2.7818399999999999</v>
      </c>
      <c r="BC4" s="1">
        <v>596.26700000000005</v>
      </c>
      <c r="BD4" s="1">
        <v>1.34948</v>
      </c>
      <c r="BE4" s="1">
        <v>1.5570900000000001</v>
      </c>
      <c r="BF4" s="1">
        <v>24.0108</v>
      </c>
      <c r="BG4" s="1">
        <v>7.1006600000000004</v>
      </c>
      <c r="BH4" s="1">
        <v>1.42279</v>
      </c>
      <c r="BI4" s="1">
        <v>267.94900000000001</v>
      </c>
      <c r="BJ4" s="1">
        <v>7.42483</v>
      </c>
      <c r="BK4" s="1">
        <v>177.95400000000001</v>
      </c>
      <c r="BL4" s="1">
        <v>7.4565408150000003</v>
      </c>
      <c r="BM4" s="1">
        <v>6.8271949789999997</v>
      </c>
      <c r="BN4" s="1">
        <v>5.7142122369999999</v>
      </c>
      <c r="BO4" s="1">
        <v>3.816311E-2</v>
      </c>
      <c r="BP4" s="1" t="s">
        <v>155</v>
      </c>
      <c r="BQ4" s="1" t="s">
        <v>145</v>
      </c>
      <c r="BR4" s="1" t="s">
        <v>146</v>
      </c>
      <c r="BS4" s="1" t="s">
        <v>146</v>
      </c>
      <c r="BT4" s="1" t="s">
        <v>146</v>
      </c>
      <c r="BU4" s="1" t="s">
        <v>146</v>
      </c>
      <c r="BV4" s="1" t="s">
        <v>146</v>
      </c>
      <c r="BW4" s="1" t="s">
        <v>147</v>
      </c>
      <c r="BX4" s="1" t="s">
        <v>147</v>
      </c>
      <c r="BY4" s="1" t="s">
        <v>147</v>
      </c>
      <c r="BZ4" s="1" t="s">
        <v>147</v>
      </c>
      <c r="CA4" s="1" t="s">
        <v>147</v>
      </c>
      <c r="CB4" s="1">
        <v>0.455803493</v>
      </c>
      <c r="CC4" s="1">
        <v>0.252943115</v>
      </c>
      <c r="CD4" s="19" t="str">
        <f t="shared" si="5"/>
        <v>Medium</v>
      </c>
      <c r="CE4" s="1" t="str">
        <f>IF(CC4&lt;MEDIAN(CC4:CC460),"antiinflamatoria","proinflamatoria")</f>
        <v>proinflamatoria</v>
      </c>
      <c r="CF4" s="1">
        <v>24.538793099999999</v>
      </c>
      <c r="CG4" s="1" t="s">
        <v>148</v>
      </c>
      <c r="CH4" s="1">
        <v>7.9271754999999999E-2</v>
      </c>
      <c r="CI4" s="1">
        <v>0.73606146699999997</v>
      </c>
      <c r="CJ4" s="1">
        <v>0.160514448</v>
      </c>
      <c r="CK4" s="1">
        <v>9.9883079999999996E-3</v>
      </c>
      <c r="CL4" s="3">
        <v>3.3399999999999999E-5</v>
      </c>
      <c r="CM4" s="1">
        <v>1215.9639999999999</v>
      </c>
      <c r="CN4" s="2" t="str">
        <f t="shared" si="2"/>
        <v>High</v>
      </c>
      <c r="CO4" s="1">
        <v>1013.403</v>
      </c>
      <c r="CP4" s="1">
        <v>700.31</v>
      </c>
      <c r="CQ4" s="1">
        <v>313.09300000000002</v>
      </c>
      <c r="CR4" s="1">
        <v>11.726000000000001</v>
      </c>
      <c r="CS4" s="1">
        <v>989.35299999999995</v>
      </c>
      <c r="CT4" s="1">
        <v>7.7649999999999997</v>
      </c>
      <c r="CU4" s="1">
        <v>0</v>
      </c>
      <c r="CV4" s="1">
        <v>7.7649999999999997</v>
      </c>
      <c r="CW4" s="1">
        <v>0</v>
      </c>
      <c r="CX4" s="1">
        <v>4.5590000000000002</v>
      </c>
      <c r="CY4" s="1">
        <v>4.5590000000000002</v>
      </c>
      <c r="CZ4" s="1">
        <v>0</v>
      </c>
      <c r="DA4" s="1">
        <v>0.79</v>
      </c>
      <c r="DB4" s="1">
        <v>0</v>
      </c>
      <c r="DC4" s="1">
        <v>0</v>
      </c>
      <c r="DD4" s="1">
        <v>11.635</v>
      </c>
      <c r="DE4" s="1">
        <v>0</v>
      </c>
      <c r="DF4" s="1">
        <v>0</v>
      </c>
      <c r="DG4" s="1">
        <v>0</v>
      </c>
      <c r="DH4" s="1">
        <v>0</v>
      </c>
      <c r="DI4" s="1">
        <v>3.0000000000000001E-3</v>
      </c>
      <c r="DJ4" s="1">
        <v>3.0000000000000001E-3</v>
      </c>
      <c r="DK4" s="1">
        <v>0</v>
      </c>
      <c r="DL4" s="1">
        <v>8.6999999999999994E-2</v>
      </c>
      <c r="DM4" s="1">
        <v>8.6999999999999994E-2</v>
      </c>
      <c r="DN4" s="1">
        <v>0.16800000000000001</v>
      </c>
      <c r="DO4" s="1">
        <v>0.71399999999999997</v>
      </c>
      <c r="DP4" s="1">
        <v>0.88200000000000001</v>
      </c>
      <c r="DQ4" s="1">
        <v>680.74199999999996</v>
      </c>
      <c r="DR4" s="1">
        <v>307.72899999999998</v>
      </c>
      <c r="DS4" s="1">
        <v>988.471</v>
      </c>
      <c r="DT4" s="1">
        <v>0</v>
      </c>
      <c r="DU4" s="1">
        <v>4.5590000000000002</v>
      </c>
      <c r="DV4" s="1">
        <v>4.5590000000000002</v>
      </c>
      <c r="DW4" s="1" t="s">
        <v>156</v>
      </c>
      <c r="DX4" s="1" t="s">
        <v>149</v>
      </c>
      <c r="DY4" s="1" t="s">
        <v>157</v>
      </c>
      <c r="DZ4" s="1" t="s">
        <v>149</v>
      </c>
      <c r="EA4" s="1">
        <v>674.87900000000002</v>
      </c>
      <c r="EB4" s="1" t="str">
        <f t="shared" si="3"/>
        <v>high</v>
      </c>
      <c r="EC4" s="1">
        <v>562.45500000000004</v>
      </c>
      <c r="ED4" s="1">
        <v>6.508</v>
      </c>
      <c r="EE4" s="1">
        <v>549.10699999999997</v>
      </c>
      <c r="EF4" s="1" t="s">
        <v>149</v>
      </c>
      <c r="EG4" s="1" t="s">
        <v>149</v>
      </c>
      <c r="EH4" s="1" t="s">
        <v>157</v>
      </c>
      <c r="EI4" s="1" t="s">
        <v>149</v>
      </c>
      <c r="EJ4" s="1" t="s">
        <v>621</v>
      </c>
      <c r="EK4" s="1" t="s">
        <v>628</v>
      </c>
      <c r="EL4" s="1" t="s">
        <v>142</v>
      </c>
      <c r="EM4" s="1" t="s">
        <v>628</v>
      </c>
      <c r="EN4" s="1" t="s">
        <v>150</v>
      </c>
      <c r="EO4" s="1" t="s">
        <v>150</v>
      </c>
    </row>
    <row r="5" spans="1:145" ht="14.25" customHeight="1">
      <c r="A5" s="1" t="s">
        <v>160</v>
      </c>
      <c r="B5" s="16" t="s">
        <v>640</v>
      </c>
      <c r="C5" s="1" t="s">
        <v>136</v>
      </c>
      <c r="D5" s="1">
        <v>58</v>
      </c>
      <c r="E5" s="1" t="s">
        <v>159</v>
      </c>
      <c r="F5" s="1">
        <v>177</v>
      </c>
      <c r="G5" s="1">
        <v>59</v>
      </c>
      <c r="H5" s="1" t="s">
        <v>153</v>
      </c>
      <c r="I5" s="1">
        <v>20</v>
      </c>
      <c r="J5" s="1">
        <v>120</v>
      </c>
      <c r="K5" s="1">
        <v>199</v>
      </c>
      <c r="L5" s="1">
        <v>99</v>
      </c>
      <c r="M5" s="9">
        <v>3.3728813560000002</v>
      </c>
      <c r="N5" s="9">
        <f t="shared" si="0"/>
        <v>0.22478318295540572</v>
      </c>
      <c r="O5" t="str">
        <f t="shared" si="4"/>
        <v>Medium</v>
      </c>
      <c r="P5" s="1">
        <v>121.1</v>
      </c>
      <c r="Q5" s="1">
        <v>0.86</v>
      </c>
      <c r="R5" s="1">
        <v>96</v>
      </c>
      <c r="S5" s="1">
        <v>5.63</v>
      </c>
      <c r="T5" s="1">
        <v>0.64</v>
      </c>
      <c r="U5" s="1">
        <v>12.37</v>
      </c>
      <c r="V5" s="1">
        <v>5.1738076000000001E-2</v>
      </c>
      <c r="W5" s="1">
        <v>6.54</v>
      </c>
      <c r="X5" s="1">
        <v>5.3280000000000003</v>
      </c>
      <c r="Y5" s="1">
        <v>75.099999999999994</v>
      </c>
      <c r="Z5" s="1">
        <v>71.553610500000005</v>
      </c>
      <c r="AA5" s="1">
        <v>115.5</v>
      </c>
      <c r="AB5" s="1">
        <v>64.571452190000002</v>
      </c>
      <c r="AC5" s="1">
        <v>1.548672</v>
      </c>
      <c r="AD5" s="1">
        <v>0.35691605300000001</v>
      </c>
      <c r="AE5" s="1">
        <v>66.8</v>
      </c>
      <c r="AF5" s="22">
        <v>1.7569999999999999</v>
      </c>
      <c r="AG5" s="1">
        <v>21.63878837</v>
      </c>
      <c r="AH5" s="1" t="s">
        <v>153</v>
      </c>
      <c r="AI5" s="1">
        <v>30.640648550000002</v>
      </c>
      <c r="AJ5" s="1">
        <v>84.7</v>
      </c>
      <c r="AK5" s="1" t="s">
        <v>140</v>
      </c>
      <c r="AL5" s="1" t="s">
        <v>153</v>
      </c>
      <c r="AM5" s="1" t="s">
        <v>142</v>
      </c>
      <c r="AN5" s="1" t="s">
        <v>142</v>
      </c>
      <c r="AO5" s="1" t="s">
        <v>143</v>
      </c>
      <c r="AP5" s="1">
        <v>97</v>
      </c>
      <c r="AQ5" s="1">
        <v>59</v>
      </c>
      <c r="AR5" s="1">
        <v>1573.49</v>
      </c>
      <c r="AS5" s="1">
        <v>16.133800000000001</v>
      </c>
      <c r="AT5" s="1">
        <v>799.755</v>
      </c>
      <c r="AU5" s="1">
        <v>1166.71</v>
      </c>
      <c r="AV5" s="1">
        <v>12.4575</v>
      </c>
      <c r="AW5" s="1">
        <v>1034.02</v>
      </c>
      <c r="AX5" s="1">
        <v>2724.94</v>
      </c>
      <c r="AY5" s="1">
        <v>229.23400000000001</v>
      </c>
      <c r="AZ5" s="1">
        <v>10.733000000000001</v>
      </c>
      <c r="BA5" s="1">
        <v>1.1141000000000001</v>
      </c>
      <c r="BB5" s="1">
        <v>2.6853799999999999</v>
      </c>
      <c r="BC5" s="1">
        <v>807.20399999999995</v>
      </c>
      <c r="BD5" s="1">
        <v>1.01088</v>
      </c>
      <c r="BE5" s="1">
        <v>1.8481000000000001</v>
      </c>
      <c r="BF5" s="1">
        <v>16.426200000000001</v>
      </c>
      <c r="BG5" s="1">
        <v>4.9117100000000002</v>
      </c>
      <c r="BH5" s="1">
        <v>1.4383600000000001</v>
      </c>
      <c r="BI5" s="1">
        <v>323.67899999999997</v>
      </c>
      <c r="BJ5" s="1">
        <v>7.2233900000000002</v>
      </c>
      <c r="BK5" s="1">
        <v>153.85599999999999</v>
      </c>
      <c r="BL5" s="1">
        <v>13.464381319999999</v>
      </c>
      <c r="BM5" s="1">
        <v>3.5852428289999998</v>
      </c>
      <c r="BN5" s="1">
        <v>1.54126955</v>
      </c>
      <c r="BO5" s="1">
        <v>0.25111172700000001</v>
      </c>
      <c r="BP5" s="1" t="s">
        <v>144</v>
      </c>
      <c r="BQ5" s="1" t="s">
        <v>145</v>
      </c>
      <c r="BR5" s="1" t="s">
        <v>146</v>
      </c>
      <c r="BS5" s="1" t="s">
        <v>145</v>
      </c>
      <c r="BT5" s="1" t="s">
        <v>146</v>
      </c>
      <c r="BU5" s="1" t="s">
        <v>146</v>
      </c>
      <c r="BV5" s="1" t="s">
        <v>146</v>
      </c>
      <c r="BW5" s="1">
        <v>56.424786240000003</v>
      </c>
      <c r="BX5" s="1">
        <v>17.16762516</v>
      </c>
      <c r="BY5" s="1">
        <v>6.3225581049999997</v>
      </c>
      <c r="BZ5" s="1">
        <v>2.0557707789999999</v>
      </c>
      <c r="CA5" s="1">
        <v>10.256933829999999</v>
      </c>
      <c r="CB5" s="1">
        <v>-0.115401747</v>
      </c>
      <c r="CC5" s="1">
        <v>-7.3364110999999996E-2</v>
      </c>
      <c r="CD5" s="19" t="str">
        <f t="shared" si="5"/>
        <v>Medium</v>
      </c>
      <c r="CE5" s="1" t="str">
        <f>IF(CC5&lt;MEDIAN(CC5:CC460),"antiinflamatoria","proinflamatoria")</f>
        <v>antiinflamatoria</v>
      </c>
      <c r="CF5" s="1">
        <v>22.512396689999999</v>
      </c>
      <c r="CG5" s="1" t="s">
        <v>148</v>
      </c>
      <c r="CH5" s="1">
        <v>0.26156336699999999</v>
      </c>
      <c r="CI5" s="1">
        <v>0.35349213699999998</v>
      </c>
      <c r="CJ5" s="1">
        <v>5.2266420000000001E-2</v>
      </c>
      <c r="CK5" s="1">
        <v>2.0120259000000001E-2</v>
      </c>
      <c r="CL5" s="1">
        <v>6.2904717999999998E-2</v>
      </c>
      <c r="CM5" s="1">
        <v>1291.03</v>
      </c>
      <c r="CN5" s="2" t="str">
        <f t="shared" si="2"/>
        <v>High</v>
      </c>
      <c r="CO5" s="1">
        <v>1110.5809999999999</v>
      </c>
      <c r="CP5" s="1">
        <v>687.85599999999999</v>
      </c>
      <c r="CQ5" s="1">
        <v>422.72399999999999</v>
      </c>
      <c r="CR5" s="1">
        <v>94.894999999999996</v>
      </c>
      <c r="CS5" s="1">
        <v>895.32399999999996</v>
      </c>
      <c r="CT5" s="1">
        <v>6.9260000000000002</v>
      </c>
      <c r="CU5" s="1">
        <v>0</v>
      </c>
      <c r="CV5" s="1">
        <v>6.9260000000000002</v>
      </c>
      <c r="CW5" s="1">
        <v>0</v>
      </c>
      <c r="CX5" s="1">
        <v>113.35899999999999</v>
      </c>
      <c r="CY5" s="1">
        <v>113.35899999999999</v>
      </c>
      <c r="CZ5" s="1">
        <v>7.5999999999999998E-2</v>
      </c>
      <c r="DA5" s="1">
        <v>0.70499999999999996</v>
      </c>
      <c r="DB5" s="1">
        <v>14.6</v>
      </c>
      <c r="DC5" s="1">
        <v>0</v>
      </c>
      <c r="DD5" s="1">
        <v>49.374000000000002</v>
      </c>
      <c r="DE5" s="1">
        <v>0</v>
      </c>
      <c r="DF5" s="1">
        <v>0</v>
      </c>
      <c r="DG5" s="1">
        <v>0</v>
      </c>
      <c r="DH5" s="1">
        <v>6.7000000000000004E-2</v>
      </c>
      <c r="DI5" s="1">
        <v>0.26700000000000002</v>
      </c>
      <c r="DJ5" s="1">
        <v>0.33400000000000002</v>
      </c>
      <c r="DK5" s="1">
        <v>21.161000000000001</v>
      </c>
      <c r="DL5" s="1">
        <v>9.3780000000000001</v>
      </c>
      <c r="DM5" s="1">
        <v>30.539000000000001</v>
      </c>
      <c r="DN5" s="1">
        <v>1.6080000000000001</v>
      </c>
      <c r="DO5" s="1">
        <v>15.236000000000001</v>
      </c>
      <c r="DP5" s="1">
        <v>16.844000000000001</v>
      </c>
      <c r="DQ5" s="1">
        <v>594.02099999999996</v>
      </c>
      <c r="DR5" s="1">
        <v>284.459</v>
      </c>
      <c r="DS5" s="1">
        <v>878.48</v>
      </c>
      <c r="DT5" s="1">
        <v>0</v>
      </c>
      <c r="DU5" s="1">
        <v>113.35899999999999</v>
      </c>
      <c r="DV5" s="1">
        <v>113.35899999999999</v>
      </c>
      <c r="DW5" s="1" t="s">
        <v>156</v>
      </c>
      <c r="DX5" s="1" t="s">
        <v>149</v>
      </c>
      <c r="DY5" s="1" t="s">
        <v>156</v>
      </c>
      <c r="DZ5" s="1" t="s">
        <v>149</v>
      </c>
      <c r="EA5" s="1">
        <v>820.48800000000006</v>
      </c>
      <c r="EB5" s="1" t="str">
        <f t="shared" si="3"/>
        <v>high</v>
      </c>
      <c r="EC5" s="1">
        <v>705.80700000000002</v>
      </c>
      <c r="ED5" s="1">
        <v>60.308999999999997</v>
      </c>
      <c r="EE5" s="1">
        <v>569.005</v>
      </c>
      <c r="EF5" s="1" t="s">
        <v>149</v>
      </c>
      <c r="EG5" s="1" t="s">
        <v>149</v>
      </c>
      <c r="EH5" s="1" t="s">
        <v>156</v>
      </c>
      <c r="EI5" s="1" t="s">
        <v>149</v>
      </c>
      <c r="EJ5" s="1" t="s">
        <v>621</v>
      </c>
      <c r="EK5" s="1" t="s">
        <v>628</v>
      </c>
      <c r="EL5" s="1" t="s">
        <v>142</v>
      </c>
      <c r="EM5" s="1" t="s">
        <v>628</v>
      </c>
      <c r="EN5" s="1" t="s">
        <v>161</v>
      </c>
      <c r="EO5" s="1" t="s">
        <v>161</v>
      </c>
    </row>
    <row r="6" spans="1:145" ht="14.25" customHeight="1">
      <c r="A6" s="1" t="s">
        <v>162</v>
      </c>
      <c r="B6" s="16" t="s">
        <v>640</v>
      </c>
      <c r="C6" s="1" t="s">
        <v>152</v>
      </c>
      <c r="D6" s="1">
        <v>44</v>
      </c>
      <c r="E6" s="1" t="s">
        <v>159</v>
      </c>
      <c r="F6" s="1">
        <v>112</v>
      </c>
      <c r="G6" s="1">
        <v>73</v>
      </c>
      <c r="H6" s="1" t="s">
        <v>153</v>
      </c>
      <c r="I6" s="1">
        <v>23</v>
      </c>
      <c r="J6" s="1">
        <v>63</v>
      </c>
      <c r="K6" s="1">
        <v>159</v>
      </c>
      <c r="L6" s="1">
        <v>114</v>
      </c>
      <c r="M6" s="9">
        <v>2.1780821920000002</v>
      </c>
      <c r="N6" s="9">
        <f t="shared" si="0"/>
        <v>0.19358199121601671</v>
      </c>
      <c r="O6" t="str">
        <f t="shared" si="4"/>
        <v>Medium</v>
      </c>
      <c r="P6" s="1">
        <v>45.1</v>
      </c>
      <c r="Q6" s="1">
        <v>0.43</v>
      </c>
      <c r="R6" s="1">
        <v>64</v>
      </c>
      <c r="S6" s="1">
        <v>5.3</v>
      </c>
      <c r="T6" s="1">
        <v>12.25</v>
      </c>
      <c r="U6" s="1">
        <v>28.21</v>
      </c>
      <c r="V6" s="1">
        <v>0.43424317600000001</v>
      </c>
      <c r="W6" s="1">
        <v>6.66</v>
      </c>
      <c r="X6" s="1">
        <v>3.552</v>
      </c>
      <c r="Y6" s="1">
        <v>172</v>
      </c>
      <c r="Z6" s="1">
        <v>2561.538462</v>
      </c>
      <c r="AA6" s="1">
        <v>127.3</v>
      </c>
      <c r="AB6" s="1">
        <v>95.112003900000005</v>
      </c>
      <c r="AC6" s="1">
        <v>1.0513920000000001</v>
      </c>
      <c r="AD6" s="1">
        <v>0.37971061900000003</v>
      </c>
      <c r="AE6" s="1">
        <v>60.5</v>
      </c>
      <c r="AF6" s="22">
        <v>1.696</v>
      </c>
      <c r="AG6" s="1">
        <v>21.033118989999998</v>
      </c>
      <c r="AH6" s="1" t="s">
        <v>153</v>
      </c>
      <c r="AI6" s="1">
        <v>35.292695520000002</v>
      </c>
      <c r="AJ6" s="1">
        <v>73.3</v>
      </c>
      <c r="AK6" s="1" t="s">
        <v>153</v>
      </c>
      <c r="AL6" s="1" t="s">
        <v>153</v>
      </c>
      <c r="AM6" s="1" t="s">
        <v>163</v>
      </c>
      <c r="AN6" s="1" t="s">
        <v>163</v>
      </c>
      <c r="AO6" s="1" t="s">
        <v>143</v>
      </c>
      <c r="AP6" s="1">
        <v>109</v>
      </c>
      <c r="AQ6" s="1">
        <v>74</v>
      </c>
      <c r="AR6" s="1">
        <v>2211.42</v>
      </c>
      <c r="AS6" s="1">
        <v>21.4724</v>
      </c>
      <c r="AT6" s="1">
        <v>404.34899999999999</v>
      </c>
      <c r="AU6" s="1">
        <v>937.62199999999996</v>
      </c>
      <c r="AV6" s="1">
        <v>14.258800000000001</v>
      </c>
      <c r="AW6" s="1">
        <v>1381.54</v>
      </c>
      <c r="AX6" s="1">
        <v>4460.18</v>
      </c>
      <c r="AY6" s="1">
        <v>254.65799999999999</v>
      </c>
      <c r="AZ6" s="1">
        <v>10.8368</v>
      </c>
      <c r="BA6" s="1">
        <v>1.6826300000000001</v>
      </c>
      <c r="BB6" s="1">
        <v>3.0776699999999999</v>
      </c>
      <c r="BC6" s="1">
        <v>826.43499999999995</v>
      </c>
      <c r="BD6" s="1">
        <v>1.2375799999999999</v>
      </c>
      <c r="BE6" s="1">
        <v>1.6874199999999999</v>
      </c>
      <c r="BF6" s="1">
        <v>16.597000000000001</v>
      </c>
      <c r="BG6" s="1">
        <v>5.1394599999999997</v>
      </c>
      <c r="BH6" s="1">
        <v>2.2950400000000002</v>
      </c>
      <c r="BI6" s="1">
        <v>344.37799999999999</v>
      </c>
      <c r="BJ6" s="1">
        <v>7.1463099999999997</v>
      </c>
      <c r="BK6" s="1">
        <v>313.46199999999999</v>
      </c>
      <c r="BL6" s="1">
        <v>4.9305750359999996</v>
      </c>
      <c r="BM6" s="1">
        <v>1.020042388</v>
      </c>
      <c r="BN6" s="1">
        <v>0.22303215500000001</v>
      </c>
      <c r="BO6" s="1">
        <v>0</v>
      </c>
      <c r="BP6" s="1" t="s">
        <v>144</v>
      </c>
      <c r="BQ6" s="1" t="s">
        <v>145</v>
      </c>
      <c r="BR6" s="1" t="s">
        <v>146</v>
      </c>
      <c r="BS6" s="1" t="s">
        <v>145</v>
      </c>
      <c r="BT6" s="1" t="s">
        <v>146</v>
      </c>
      <c r="BU6" s="1" t="s">
        <v>146</v>
      </c>
      <c r="BV6" s="1" t="s">
        <v>146</v>
      </c>
      <c r="BW6" s="1">
        <v>40.98004675</v>
      </c>
      <c r="BX6" s="1">
        <v>15.64619693</v>
      </c>
      <c r="BY6" s="1">
        <v>5.7817663709999998</v>
      </c>
      <c r="BZ6" s="1">
        <v>2.4794914210000001</v>
      </c>
      <c r="CA6" s="1">
        <v>9.4219261070000009</v>
      </c>
      <c r="CB6" s="1">
        <v>-1.5069869</v>
      </c>
      <c r="CC6" s="1">
        <v>-0.68158611499999999</v>
      </c>
      <c r="CD6" s="19" t="str">
        <f t="shared" si="5"/>
        <v>Low</v>
      </c>
      <c r="CE6" s="1" t="str">
        <f>IF(CC6&lt;MEDIAN(CC6:CC460),"antiinflamatoria","proinflamatoria")</f>
        <v>antiinflamatoria</v>
      </c>
      <c r="CF6" s="1">
        <v>29.72442019</v>
      </c>
      <c r="CG6" s="1" t="s">
        <v>153</v>
      </c>
      <c r="CH6" s="1">
        <v>3.0211499999999999E-4</v>
      </c>
      <c r="CI6" s="1">
        <v>0.371752266</v>
      </c>
      <c r="CJ6" s="1">
        <v>3.4516616E-2</v>
      </c>
      <c r="CK6" s="1">
        <v>0.18066465300000001</v>
      </c>
      <c r="CL6" s="1">
        <v>6.7975800000000003E-4</v>
      </c>
      <c r="CM6" s="1">
        <v>1242.2380000000001</v>
      </c>
      <c r="CN6" s="2" t="str">
        <f t="shared" si="2"/>
        <v>High</v>
      </c>
      <c r="CO6" s="1">
        <v>247.292</v>
      </c>
      <c r="CP6" s="1">
        <v>132.09</v>
      </c>
      <c r="CQ6" s="1">
        <v>115.202</v>
      </c>
      <c r="CR6" s="1">
        <v>87.691999999999993</v>
      </c>
      <c r="CS6" s="1">
        <v>144.35499999999999</v>
      </c>
      <c r="CT6" s="1">
        <v>0.45500000000000002</v>
      </c>
      <c r="CU6" s="1">
        <v>0</v>
      </c>
      <c r="CV6" s="1">
        <v>0.45500000000000002</v>
      </c>
      <c r="CW6" s="1">
        <v>0</v>
      </c>
      <c r="CX6" s="1">
        <v>14.791</v>
      </c>
      <c r="CY6" s="1">
        <v>14.791</v>
      </c>
      <c r="CZ6" s="1">
        <v>0</v>
      </c>
      <c r="DA6" s="1">
        <v>0.44700000000000001</v>
      </c>
      <c r="DB6" s="1">
        <v>0</v>
      </c>
      <c r="DC6" s="1">
        <v>0</v>
      </c>
      <c r="DD6" s="1">
        <v>73.135999999999996</v>
      </c>
      <c r="DE6" s="1">
        <v>1.6140000000000001</v>
      </c>
      <c r="DF6" s="1">
        <v>2.109</v>
      </c>
      <c r="DG6" s="1">
        <v>3.722</v>
      </c>
      <c r="DH6" s="1">
        <v>4.3479999999999999</v>
      </c>
      <c r="DI6" s="1">
        <v>0.33500000000000002</v>
      </c>
      <c r="DJ6" s="1">
        <v>4.6829999999999998</v>
      </c>
      <c r="DK6" s="1">
        <v>3.1859999999999999</v>
      </c>
      <c r="DL6" s="1">
        <v>2.9649999999999999</v>
      </c>
      <c r="DM6" s="1">
        <v>6.1509999999999998</v>
      </c>
      <c r="DN6" s="1">
        <v>0.56499999999999995</v>
      </c>
      <c r="DO6" s="1">
        <v>5.5579999999999998</v>
      </c>
      <c r="DP6" s="1">
        <v>6.1239999999999997</v>
      </c>
      <c r="DQ6" s="1">
        <v>48.744</v>
      </c>
      <c r="DR6" s="1">
        <v>89.403000000000006</v>
      </c>
      <c r="DS6" s="1">
        <v>138.14699999999999</v>
      </c>
      <c r="DT6" s="1">
        <v>0</v>
      </c>
      <c r="DU6" s="1">
        <v>14.791</v>
      </c>
      <c r="DV6" s="1">
        <v>14.791</v>
      </c>
      <c r="DW6" s="1" t="s">
        <v>156</v>
      </c>
      <c r="DX6" s="1" t="s">
        <v>157</v>
      </c>
      <c r="DY6" s="1" t="s">
        <v>156</v>
      </c>
      <c r="DZ6" s="1" t="s">
        <v>156</v>
      </c>
      <c r="EA6" s="1">
        <v>561.73800000000006</v>
      </c>
      <c r="EB6" s="1" t="str">
        <f t="shared" si="3"/>
        <v>high</v>
      </c>
      <c r="EC6" s="1">
        <v>111.825</v>
      </c>
      <c r="ED6" s="1">
        <v>39.654000000000003</v>
      </c>
      <c r="EE6" s="1">
        <v>65.277000000000001</v>
      </c>
      <c r="EF6" s="1" t="s">
        <v>156</v>
      </c>
      <c r="EG6" s="1" t="s">
        <v>157</v>
      </c>
      <c r="EH6" s="1" t="s">
        <v>156</v>
      </c>
      <c r="EI6" s="1" t="s">
        <v>156</v>
      </c>
      <c r="EJ6" s="1" t="s">
        <v>621</v>
      </c>
      <c r="EK6" s="1" t="s">
        <v>635</v>
      </c>
      <c r="EL6" s="1" t="s">
        <v>163</v>
      </c>
      <c r="EM6" s="5" t="s">
        <v>629</v>
      </c>
      <c r="EN6" s="1" t="s">
        <v>150</v>
      </c>
      <c r="EO6" s="1" t="s">
        <v>150</v>
      </c>
    </row>
    <row r="7" spans="1:145" ht="14.25" customHeight="1">
      <c r="A7" s="1" t="s">
        <v>164</v>
      </c>
      <c r="B7" s="16" t="s">
        <v>640</v>
      </c>
      <c r="C7" s="1" t="s">
        <v>136</v>
      </c>
      <c r="D7" s="1">
        <v>43</v>
      </c>
      <c r="E7" s="1" t="s">
        <v>159</v>
      </c>
      <c r="F7" s="1">
        <v>164</v>
      </c>
      <c r="G7" s="1">
        <v>41</v>
      </c>
      <c r="H7" s="1" t="s">
        <v>153</v>
      </c>
      <c r="I7" s="1">
        <v>61</v>
      </c>
      <c r="J7" s="1">
        <v>76</v>
      </c>
      <c r="K7" s="1">
        <v>178</v>
      </c>
      <c r="L7" s="1">
        <v>306</v>
      </c>
      <c r="M7" s="9">
        <v>4.3414634149999998</v>
      </c>
      <c r="N7" s="9">
        <f t="shared" si="0"/>
        <v>0.87293756976184456</v>
      </c>
      <c r="O7" t="str">
        <f t="shared" si="4"/>
        <v>High</v>
      </c>
      <c r="P7" s="1">
        <v>126.7</v>
      </c>
      <c r="Q7" s="1">
        <v>1.47</v>
      </c>
      <c r="R7" s="1">
        <v>81</v>
      </c>
      <c r="S7" s="1">
        <v>5.5</v>
      </c>
      <c r="T7" s="1">
        <v>1.53</v>
      </c>
      <c r="U7" s="1">
        <v>6.2</v>
      </c>
      <c r="V7" s="1">
        <v>0.246774194</v>
      </c>
      <c r="W7" s="1">
        <v>9.25</v>
      </c>
      <c r="X7" s="1">
        <v>4.4954999999999998</v>
      </c>
      <c r="Y7" s="1">
        <v>133.1</v>
      </c>
      <c r="Z7" s="1">
        <v>185.83626319999999</v>
      </c>
      <c r="AA7" s="1">
        <v>85.9</v>
      </c>
      <c r="AB7" s="1">
        <v>54.108162219999997</v>
      </c>
      <c r="AC7" s="1">
        <v>1.84815</v>
      </c>
      <c r="AD7" s="1">
        <v>0.34739627699999998</v>
      </c>
      <c r="AE7" s="1">
        <v>70.599999999999994</v>
      </c>
      <c r="AF7" s="22">
        <v>1.6459999999999999</v>
      </c>
      <c r="AG7" s="1">
        <v>26.05823758</v>
      </c>
      <c r="AH7" s="1" t="s">
        <v>139</v>
      </c>
      <c r="AI7" s="1">
        <v>34.747372730000002</v>
      </c>
      <c r="AJ7" s="1">
        <v>88.2</v>
      </c>
      <c r="AK7" s="1" t="s">
        <v>140</v>
      </c>
      <c r="AL7" s="1" t="s">
        <v>153</v>
      </c>
      <c r="AM7" s="1" t="s">
        <v>142</v>
      </c>
      <c r="AN7" s="1" t="s">
        <v>142</v>
      </c>
      <c r="AO7" s="1" t="s">
        <v>165</v>
      </c>
      <c r="AP7" s="1">
        <v>129</v>
      </c>
      <c r="AQ7" s="1">
        <v>83</v>
      </c>
      <c r="AR7" s="1">
        <v>2024.59</v>
      </c>
      <c r="AS7" s="1">
        <v>14.9162</v>
      </c>
      <c r="AT7" s="1">
        <v>664.08600000000001</v>
      </c>
      <c r="AU7" s="1">
        <v>1051.93</v>
      </c>
      <c r="AV7" s="1">
        <v>16.433700000000002</v>
      </c>
      <c r="AW7" s="1">
        <v>1304.5</v>
      </c>
      <c r="AX7" s="1">
        <v>3130.73</v>
      </c>
      <c r="AY7" s="1">
        <v>221.63399999999999</v>
      </c>
      <c r="AZ7" s="1">
        <v>10.184900000000001</v>
      </c>
      <c r="BA7" s="1">
        <v>1.26617</v>
      </c>
      <c r="BB7" s="1">
        <v>3.24282</v>
      </c>
      <c r="BC7" s="1">
        <v>1157.33</v>
      </c>
      <c r="BD7" s="1">
        <v>1.1672899999999999</v>
      </c>
      <c r="BE7" s="1">
        <v>1.9366300000000001</v>
      </c>
      <c r="BF7" s="1">
        <v>15.051</v>
      </c>
      <c r="BG7" s="1">
        <v>5.2326699999999997</v>
      </c>
      <c r="BH7" s="1">
        <v>1.76864</v>
      </c>
      <c r="BI7" s="1">
        <v>413.70100000000002</v>
      </c>
      <c r="BJ7" s="1">
        <v>7.0361200000000004</v>
      </c>
      <c r="BK7" s="1">
        <v>134.59100000000001</v>
      </c>
      <c r="BL7" s="1">
        <v>0</v>
      </c>
      <c r="BM7" s="1">
        <v>0</v>
      </c>
      <c r="BN7" s="1">
        <v>0</v>
      </c>
      <c r="BO7" s="1">
        <v>0</v>
      </c>
      <c r="BP7" s="1" t="s">
        <v>144</v>
      </c>
      <c r="BQ7" s="1" t="s">
        <v>146</v>
      </c>
      <c r="BR7" s="1" t="s">
        <v>145</v>
      </c>
      <c r="BS7" s="1" t="s">
        <v>145</v>
      </c>
      <c r="BT7" s="1" t="s">
        <v>146</v>
      </c>
      <c r="BU7" s="1" t="s">
        <v>146</v>
      </c>
      <c r="BV7" s="1" t="s">
        <v>146</v>
      </c>
      <c r="BW7" s="1">
        <v>30.102260149999999</v>
      </c>
      <c r="BX7" s="1">
        <v>9.9790076120000002</v>
      </c>
      <c r="BY7" s="1">
        <v>2.4179386049999998</v>
      </c>
      <c r="BZ7" s="1">
        <v>1.3007114259999999</v>
      </c>
      <c r="CA7" s="1">
        <v>4.4506582640000003</v>
      </c>
      <c r="CB7" s="1">
        <v>-0.20697779299999999</v>
      </c>
      <c r="CC7" s="1">
        <v>-0.102211256</v>
      </c>
      <c r="CD7" s="19" t="str">
        <f t="shared" si="5"/>
        <v>Medium</v>
      </c>
      <c r="CE7" s="1" t="str">
        <f>IF(CC7&lt;MEDIAN(CC7:CC460),"antiinflamatoria","proinflamatoria")</f>
        <v>antiinflamatoria</v>
      </c>
      <c r="CF7" s="1">
        <v>26.675736959999998</v>
      </c>
      <c r="CG7" s="1" t="s">
        <v>148</v>
      </c>
      <c r="CH7" s="1">
        <v>5.8685170000000002E-2</v>
      </c>
      <c r="CI7" s="1">
        <v>0.35050374400000001</v>
      </c>
      <c r="CJ7" s="1">
        <v>4.0377909999999998E-3</v>
      </c>
      <c r="CK7" s="1">
        <v>9.8063428999999994E-2</v>
      </c>
      <c r="CL7" s="1">
        <v>0.13044415700000001</v>
      </c>
      <c r="CM7" s="1">
        <v>491.54599999999999</v>
      </c>
      <c r="CN7" s="2" t="str">
        <f t="shared" si="2"/>
        <v>low</v>
      </c>
      <c r="CO7" s="1">
        <v>409.75099999999998</v>
      </c>
      <c r="CP7" s="1">
        <v>400.11200000000002</v>
      </c>
      <c r="CQ7" s="1">
        <v>9.6389999999999993</v>
      </c>
      <c r="CR7" s="1">
        <v>383.70499999999998</v>
      </c>
      <c r="CS7" s="1">
        <v>24.337</v>
      </c>
      <c r="CT7" s="1">
        <v>3.9E-2</v>
      </c>
      <c r="CU7" s="1">
        <v>0</v>
      </c>
      <c r="CV7" s="1">
        <v>3.9E-2</v>
      </c>
      <c r="CW7" s="1">
        <v>0</v>
      </c>
      <c r="CX7" s="1">
        <v>1.67</v>
      </c>
      <c r="CY7" s="1">
        <v>1.67</v>
      </c>
      <c r="CZ7" s="1">
        <v>0</v>
      </c>
      <c r="DA7" s="1">
        <v>0</v>
      </c>
      <c r="DB7" s="1">
        <v>0</v>
      </c>
      <c r="DC7" s="1">
        <v>0</v>
      </c>
      <c r="DD7" s="1">
        <v>33.581000000000003</v>
      </c>
      <c r="DE7" s="1">
        <v>0</v>
      </c>
      <c r="DF7" s="1">
        <v>0</v>
      </c>
      <c r="DG7" s="1">
        <v>0</v>
      </c>
      <c r="DH7" s="1">
        <v>0</v>
      </c>
      <c r="DI7" s="1">
        <v>1E-3</v>
      </c>
      <c r="DJ7" s="1">
        <v>1E-3</v>
      </c>
      <c r="DK7" s="1">
        <v>349.654</v>
      </c>
      <c r="DL7" s="1">
        <v>0.42399999999999999</v>
      </c>
      <c r="DM7" s="1">
        <v>350.077</v>
      </c>
      <c r="DN7" s="1">
        <v>0.121</v>
      </c>
      <c r="DO7" s="1">
        <v>0.28399999999999997</v>
      </c>
      <c r="DP7" s="1">
        <v>0.40500000000000003</v>
      </c>
      <c r="DQ7" s="1">
        <v>16.670000000000002</v>
      </c>
      <c r="DR7" s="1">
        <v>7.258</v>
      </c>
      <c r="DS7" s="1">
        <v>23.928000000000001</v>
      </c>
      <c r="DT7" s="1">
        <v>0</v>
      </c>
      <c r="DU7" s="1">
        <v>1.67</v>
      </c>
      <c r="DV7" s="1">
        <v>1.67</v>
      </c>
      <c r="DW7" s="1" t="s">
        <v>157</v>
      </c>
      <c r="DX7" s="1" t="s">
        <v>156</v>
      </c>
      <c r="DY7" s="1" t="s">
        <v>149</v>
      </c>
      <c r="DZ7" s="1" t="s">
        <v>157</v>
      </c>
      <c r="EA7" s="1">
        <v>242.78800000000001</v>
      </c>
      <c r="EB7" s="1" t="str">
        <f t="shared" si="3"/>
        <v>low</v>
      </c>
      <c r="EC7" s="1">
        <v>202.387</v>
      </c>
      <c r="ED7" s="1">
        <v>189.52199999999999</v>
      </c>
      <c r="EE7" s="1">
        <v>12.021000000000001</v>
      </c>
      <c r="EF7" s="1" t="s">
        <v>157</v>
      </c>
      <c r="EG7" s="1" t="s">
        <v>156</v>
      </c>
      <c r="EH7" s="1" t="s">
        <v>149</v>
      </c>
      <c r="EI7" s="1" t="s">
        <v>157</v>
      </c>
      <c r="EJ7" s="1" t="s">
        <v>165</v>
      </c>
      <c r="EK7" s="1" t="s">
        <v>628</v>
      </c>
      <c r="EL7" s="1" t="s">
        <v>142</v>
      </c>
      <c r="EM7" s="1" t="s">
        <v>628</v>
      </c>
      <c r="EN7" s="1" t="s">
        <v>150</v>
      </c>
      <c r="EO7" s="1" t="s">
        <v>150</v>
      </c>
    </row>
    <row r="8" spans="1:145" ht="14.25" customHeight="1">
      <c r="A8" s="1" t="s">
        <v>166</v>
      </c>
      <c r="B8" s="16" t="s">
        <v>640</v>
      </c>
      <c r="C8" s="1" t="s">
        <v>136</v>
      </c>
      <c r="D8" s="1">
        <v>20</v>
      </c>
      <c r="E8" s="1" t="s">
        <v>137</v>
      </c>
      <c r="F8" s="1">
        <v>179</v>
      </c>
      <c r="G8" s="1">
        <v>34</v>
      </c>
      <c r="H8" s="1" t="s">
        <v>138</v>
      </c>
      <c r="I8" s="1">
        <v>37</v>
      </c>
      <c r="J8" s="1">
        <v>101</v>
      </c>
      <c r="K8" s="1">
        <v>172</v>
      </c>
      <c r="L8" s="1">
        <v>186</v>
      </c>
      <c r="M8" s="9">
        <v>5.0588235289999997</v>
      </c>
      <c r="N8" s="9">
        <f t="shared" si="0"/>
        <v>0.73803402717566124</v>
      </c>
      <c r="O8" t="str">
        <f t="shared" si="4"/>
        <v>High</v>
      </c>
      <c r="P8" s="1">
        <v>164.4</v>
      </c>
      <c r="Q8" s="1">
        <v>1.68</v>
      </c>
      <c r="R8" s="1">
        <v>75</v>
      </c>
      <c r="S8" s="1">
        <v>5.4</v>
      </c>
      <c r="T8" s="1">
        <v>3.07</v>
      </c>
      <c r="U8" s="1">
        <v>4.5599999999999996</v>
      </c>
      <c r="V8" s="1">
        <v>0.67324561400000005</v>
      </c>
      <c r="W8" s="1">
        <v>6.09</v>
      </c>
      <c r="X8" s="1">
        <v>4.1624999999999996</v>
      </c>
      <c r="Y8" s="1">
        <v>117.6</v>
      </c>
      <c r="Z8" s="1">
        <v>183.84905660000001</v>
      </c>
      <c r="AA8" s="1">
        <v>132.5</v>
      </c>
      <c r="AB8" s="1">
        <v>88.758709449999998</v>
      </c>
      <c r="AC8" s="1">
        <v>1.1266499999999999</v>
      </c>
      <c r="AD8" s="1">
        <v>0.37543049899999997</v>
      </c>
      <c r="AE8" s="1">
        <v>59.1</v>
      </c>
      <c r="AF8" s="22">
        <v>1.7190000000000001</v>
      </c>
      <c r="AG8" s="1">
        <v>20.000263960000002</v>
      </c>
      <c r="AH8" s="1" t="s">
        <v>153</v>
      </c>
      <c r="AI8" s="1">
        <v>30.844561299999999</v>
      </c>
      <c r="AJ8" s="1">
        <v>73</v>
      </c>
      <c r="AK8" s="1" t="s">
        <v>153</v>
      </c>
      <c r="AL8" s="1" t="s">
        <v>153</v>
      </c>
      <c r="AM8" s="1" t="s">
        <v>142</v>
      </c>
      <c r="AN8" s="1" t="s">
        <v>163</v>
      </c>
      <c r="AO8" s="1" t="s">
        <v>167</v>
      </c>
      <c r="AP8" s="1">
        <v>110</v>
      </c>
      <c r="AQ8" s="1">
        <v>74</v>
      </c>
      <c r="AR8" s="1">
        <v>2873.47</v>
      </c>
      <c r="AS8" s="1">
        <v>38.749299999999998</v>
      </c>
      <c r="AT8" s="1">
        <v>731.10400000000004</v>
      </c>
      <c r="AU8" s="1">
        <v>2139.1</v>
      </c>
      <c r="AV8" s="1">
        <v>20.292999999999999</v>
      </c>
      <c r="AW8" s="1">
        <v>805.02499999999998</v>
      </c>
      <c r="AX8" s="1">
        <v>5553.79</v>
      </c>
      <c r="AY8" s="1">
        <v>487.86799999999999</v>
      </c>
      <c r="AZ8" s="1">
        <v>11.6089</v>
      </c>
      <c r="BA8" s="1">
        <v>4.17021</v>
      </c>
      <c r="BB8" s="1">
        <v>4.5132700000000003</v>
      </c>
      <c r="BC8" s="1">
        <v>695.75900000000001</v>
      </c>
      <c r="BD8" s="1">
        <v>1.89943</v>
      </c>
      <c r="BE8" s="1">
        <v>2.0262199999999999</v>
      </c>
      <c r="BF8" s="1">
        <v>21.802800000000001</v>
      </c>
      <c r="BG8" s="1">
        <v>8.3774899999999999</v>
      </c>
      <c r="BH8" s="1">
        <v>1.0739799999999999</v>
      </c>
      <c r="BI8" s="1">
        <v>684.58299999999997</v>
      </c>
      <c r="BJ8" s="1">
        <v>6.9781300000000002</v>
      </c>
      <c r="BK8" s="1">
        <v>116.21899999999999</v>
      </c>
      <c r="BL8" s="1">
        <v>11.262918150000001</v>
      </c>
      <c r="BM8" s="1">
        <v>3.0313965469999999</v>
      </c>
      <c r="BN8" s="1">
        <v>3.5126770330000001</v>
      </c>
      <c r="BO8" s="1">
        <v>2.1787394000000002E-2</v>
      </c>
      <c r="BP8" s="1" t="s">
        <v>144</v>
      </c>
      <c r="BQ8" s="1" t="s">
        <v>146</v>
      </c>
      <c r="BR8" s="1" t="s">
        <v>145</v>
      </c>
      <c r="BS8" s="1" t="s">
        <v>145</v>
      </c>
      <c r="BT8" s="1" t="s">
        <v>146</v>
      </c>
      <c r="BU8" s="1" t="s">
        <v>146</v>
      </c>
      <c r="BV8" s="1" t="s">
        <v>146</v>
      </c>
      <c r="BW8" s="1">
        <v>67.561272930000001</v>
      </c>
      <c r="BX8" s="1">
        <v>12.941144510000001</v>
      </c>
      <c r="BY8" s="1">
        <v>5.8223502180000004</v>
      </c>
      <c r="BZ8" s="1">
        <v>1.303356964</v>
      </c>
      <c r="CA8" s="1">
        <v>6.146605922</v>
      </c>
      <c r="CB8" s="1">
        <v>-0.95733706600000001</v>
      </c>
      <c r="CC8" s="1">
        <v>-0.33321861000000003</v>
      </c>
      <c r="CD8" s="19" t="str">
        <f t="shared" si="5"/>
        <v>Low</v>
      </c>
      <c r="CE8" s="1" t="str">
        <f>IF(CC8&lt;MEDIAN(CC8:CC460),"antiinflamatoria","proinflamatoria")</f>
        <v>antiinflamatoria</v>
      </c>
      <c r="CF8" s="1">
        <v>16.904109590000001</v>
      </c>
      <c r="CG8" s="1" t="s">
        <v>153</v>
      </c>
      <c r="CH8" s="1">
        <v>8.0580969000000002E-2</v>
      </c>
      <c r="CI8" s="1">
        <v>0.42161575400000001</v>
      </c>
      <c r="CJ8" s="1">
        <v>9.9498629999999998E-3</v>
      </c>
      <c r="CK8" s="1">
        <v>6.0862148999999997E-2</v>
      </c>
      <c r="CL8" s="1">
        <v>0.18213418100000001</v>
      </c>
      <c r="CM8" s="1">
        <v>9169.86</v>
      </c>
      <c r="CN8" s="2" t="str">
        <f t="shared" si="2"/>
        <v>High</v>
      </c>
      <c r="CO8" s="1">
        <v>792.33299999999997</v>
      </c>
      <c r="CP8" s="1">
        <v>768.81799999999998</v>
      </c>
      <c r="CQ8" s="1">
        <v>23.515000000000001</v>
      </c>
      <c r="CR8" s="1">
        <v>755.30600000000004</v>
      </c>
      <c r="CS8" s="1">
        <v>36.74</v>
      </c>
      <c r="CT8" s="1">
        <v>9.0999999999999998E-2</v>
      </c>
      <c r="CU8" s="1">
        <v>0</v>
      </c>
      <c r="CV8" s="1">
        <v>9.0999999999999998E-2</v>
      </c>
      <c r="CW8" s="1">
        <v>0</v>
      </c>
      <c r="CX8" s="1">
        <v>1.0999999999999999E-2</v>
      </c>
      <c r="CY8" s="1">
        <v>1.0999999999999999E-2</v>
      </c>
      <c r="CZ8" s="1">
        <v>0.185</v>
      </c>
      <c r="DA8" s="1">
        <v>4.0000000000000001E-3</v>
      </c>
      <c r="DB8" s="1">
        <v>0</v>
      </c>
      <c r="DC8" s="1">
        <v>0</v>
      </c>
      <c r="DD8" s="1">
        <v>751.12</v>
      </c>
      <c r="DE8" s="1">
        <v>0</v>
      </c>
      <c r="DF8" s="1">
        <v>0</v>
      </c>
      <c r="DG8" s="1">
        <v>0</v>
      </c>
      <c r="DH8" s="1">
        <v>1.95</v>
      </c>
      <c r="DI8" s="1">
        <v>0</v>
      </c>
      <c r="DJ8" s="1">
        <v>1.95</v>
      </c>
      <c r="DK8" s="1">
        <v>2.2370000000000001</v>
      </c>
      <c r="DL8" s="1">
        <v>0</v>
      </c>
      <c r="DM8" s="1">
        <v>2.2370000000000001</v>
      </c>
      <c r="DN8" s="1">
        <v>1.4610000000000001</v>
      </c>
      <c r="DO8" s="1">
        <v>10.832000000000001</v>
      </c>
      <c r="DP8" s="1">
        <v>12.292</v>
      </c>
      <c r="DQ8" s="1">
        <v>11.776</v>
      </c>
      <c r="DR8" s="1">
        <v>12.672000000000001</v>
      </c>
      <c r="DS8" s="1">
        <v>24.448</v>
      </c>
      <c r="DT8" s="1">
        <v>0</v>
      </c>
      <c r="DU8" s="1">
        <v>1.0999999999999999E-2</v>
      </c>
      <c r="DV8" s="1">
        <v>1.0999999999999999E-2</v>
      </c>
      <c r="DW8" s="1" t="s">
        <v>149</v>
      </c>
      <c r="DX8" s="1" t="s">
        <v>149</v>
      </c>
      <c r="DY8" s="1" t="s">
        <v>149</v>
      </c>
      <c r="DZ8" s="1" t="s">
        <v>157</v>
      </c>
      <c r="EA8" s="1">
        <v>3191.2150000000001</v>
      </c>
      <c r="EB8" s="1" t="str">
        <f t="shared" si="3"/>
        <v>high</v>
      </c>
      <c r="EC8" s="1">
        <v>275.74099999999999</v>
      </c>
      <c r="ED8" s="1">
        <v>262.85500000000002</v>
      </c>
      <c r="EE8" s="1">
        <v>12.786</v>
      </c>
      <c r="EF8" s="1" t="s">
        <v>149</v>
      </c>
      <c r="EG8" s="1" t="s">
        <v>156</v>
      </c>
      <c r="EH8" s="1" t="s">
        <v>149</v>
      </c>
      <c r="EI8" s="1" t="s">
        <v>157</v>
      </c>
      <c r="EJ8" s="1" t="s">
        <v>138</v>
      </c>
      <c r="EK8" s="1" t="s">
        <v>635</v>
      </c>
      <c r="EL8" s="1" t="s">
        <v>142</v>
      </c>
      <c r="EM8" s="1" t="s">
        <v>628</v>
      </c>
      <c r="EN8" s="1" t="s">
        <v>168</v>
      </c>
      <c r="EO8" s="1" t="s">
        <v>168</v>
      </c>
    </row>
    <row r="9" spans="1:145" ht="14.25" customHeight="1">
      <c r="A9" s="1" t="s">
        <v>169</v>
      </c>
      <c r="B9" s="16" t="s">
        <v>640</v>
      </c>
      <c r="C9" s="1" t="s">
        <v>136</v>
      </c>
      <c r="D9" s="1">
        <v>32</v>
      </c>
      <c r="E9" s="1" t="s">
        <v>137</v>
      </c>
      <c r="F9" s="1">
        <v>148</v>
      </c>
      <c r="G9" s="1">
        <v>42</v>
      </c>
      <c r="H9" s="1" t="s">
        <v>153</v>
      </c>
      <c r="I9" s="1">
        <v>25</v>
      </c>
      <c r="J9" s="1">
        <v>85</v>
      </c>
      <c r="K9" s="1">
        <v>152</v>
      </c>
      <c r="L9" s="1">
        <v>126</v>
      </c>
      <c r="M9" s="9">
        <v>3.6190476189999998</v>
      </c>
      <c r="N9" s="9">
        <f t="shared" si="0"/>
        <v>0.47712125471966244</v>
      </c>
      <c r="O9" t="str">
        <f t="shared" si="4"/>
        <v>High</v>
      </c>
      <c r="P9" s="1">
        <v>260.2</v>
      </c>
      <c r="Q9" s="1">
        <v>0.91</v>
      </c>
      <c r="R9" s="1">
        <v>81</v>
      </c>
      <c r="S9" s="1">
        <v>4.9000000000000004</v>
      </c>
      <c r="T9" s="1">
        <v>4.7699999999999996</v>
      </c>
      <c r="U9" s="1">
        <v>2.82</v>
      </c>
      <c r="V9" s="1">
        <v>1.691489362</v>
      </c>
      <c r="W9" s="1">
        <v>10.68</v>
      </c>
      <c r="X9" s="1">
        <v>4.4954999999999998</v>
      </c>
      <c r="Y9" s="1">
        <v>146.6</v>
      </c>
      <c r="Z9" s="1">
        <v>214.56554499999999</v>
      </c>
      <c r="AA9" s="1">
        <v>74.599999999999994</v>
      </c>
      <c r="AB9" s="1">
        <v>46.86334274</v>
      </c>
      <c r="AC9" s="1">
        <v>2.133864</v>
      </c>
      <c r="AD9" s="1">
        <v>0.34002195400000002</v>
      </c>
      <c r="AE9" s="1">
        <v>105.7</v>
      </c>
      <c r="AF9" s="22">
        <v>1.8080000000000001</v>
      </c>
      <c r="AG9" s="1">
        <v>32.33539236</v>
      </c>
      <c r="AH9" s="1" t="s">
        <v>154</v>
      </c>
      <c r="AI9" s="1">
        <v>37.40641712</v>
      </c>
      <c r="AJ9" s="1">
        <v>105.2</v>
      </c>
      <c r="AK9" s="1" t="s">
        <v>140</v>
      </c>
      <c r="AL9" s="1" t="s">
        <v>141</v>
      </c>
      <c r="AM9" s="1" t="s">
        <v>142</v>
      </c>
      <c r="AN9" s="1" t="s">
        <v>163</v>
      </c>
      <c r="AO9" s="1" t="s">
        <v>143</v>
      </c>
      <c r="AP9" s="1">
        <v>169</v>
      </c>
      <c r="AQ9" s="1">
        <v>106</v>
      </c>
      <c r="AR9" s="1">
        <v>1666.92</v>
      </c>
      <c r="AS9" s="1">
        <v>14.778499999999999</v>
      </c>
      <c r="AT9" s="1">
        <v>641.73699999999997</v>
      </c>
      <c r="AU9" s="1">
        <v>1188.1500000000001</v>
      </c>
      <c r="AV9" s="1">
        <v>10.511900000000001</v>
      </c>
      <c r="AW9" s="1">
        <v>991.524</v>
      </c>
      <c r="AX9" s="1">
        <v>2769.65</v>
      </c>
      <c r="AY9" s="1">
        <v>231.30799999999999</v>
      </c>
      <c r="AZ9" s="1">
        <v>9.6352600000000006</v>
      </c>
      <c r="BA9" s="1">
        <v>1.1984399999999999</v>
      </c>
      <c r="BB9" s="1">
        <v>3.1652100000000001</v>
      </c>
      <c r="BC9" s="1">
        <v>583.495</v>
      </c>
      <c r="BD9" s="1">
        <v>0.74241699999999999</v>
      </c>
      <c r="BE9" s="1">
        <v>1.4320299999999999</v>
      </c>
      <c r="BF9" s="1">
        <v>20.1113</v>
      </c>
      <c r="BG9" s="1">
        <v>5.0311199999999996</v>
      </c>
      <c r="BH9" s="1">
        <v>1.40707</v>
      </c>
      <c r="BI9" s="1">
        <v>287.52100000000002</v>
      </c>
      <c r="BJ9" s="1">
        <v>8.0264699999999998</v>
      </c>
      <c r="BK9" s="1">
        <v>102.53</v>
      </c>
      <c r="BL9" s="1">
        <v>17.298344759999999</v>
      </c>
      <c r="BM9" s="1">
        <v>4.8490690299999999</v>
      </c>
      <c r="BN9" s="1">
        <v>1.7427145820000001</v>
      </c>
      <c r="BO9" s="1">
        <v>0.21089005199999999</v>
      </c>
      <c r="BP9" s="1" t="s">
        <v>155</v>
      </c>
      <c r="BQ9" s="1" t="s">
        <v>145</v>
      </c>
      <c r="BR9" s="1" t="s">
        <v>146</v>
      </c>
      <c r="BS9" s="1" t="s">
        <v>146</v>
      </c>
      <c r="BT9" s="1" t="s">
        <v>146</v>
      </c>
      <c r="BU9" s="1" t="s">
        <v>146</v>
      </c>
      <c r="BV9" s="1" t="s">
        <v>146</v>
      </c>
      <c r="BW9" s="1" t="s">
        <v>147</v>
      </c>
      <c r="BX9" s="1" t="s">
        <v>147</v>
      </c>
      <c r="BY9" s="1" t="s">
        <v>147</v>
      </c>
      <c r="BZ9" s="1" t="s">
        <v>147</v>
      </c>
      <c r="CA9" s="1" t="s">
        <v>147</v>
      </c>
      <c r="CB9" s="1">
        <v>1.07568559</v>
      </c>
      <c r="CC9" s="1">
        <v>0.64528229699999995</v>
      </c>
      <c r="CD9" s="19" t="str">
        <f t="shared" si="5"/>
        <v>High</v>
      </c>
      <c r="CE9" s="1" t="str">
        <f>IF(CC9&lt;MEDIAN(CC9:CC460),"antiinflamatoria","proinflamatoria")</f>
        <v>proinflamatoria</v>
      </c>
      <c r="CF9" s="1">
        <v>29.627376430000002</v>
      </c>
      <c r="CG9" s="1" t="s">
        <v>148</v>
      </c>
      <c r="CH9" s="1">
        <v>0.181878914</v>
      </c>
      <c r="CI9" s="1">
        <v>0.38926931100000001</v>
      </c>
      <c r="CJ9" s="1">
        <v>0.27244258900000001</v>
      </c>
      <c r="CK9" s="1">
        <v>5.4697285999999998E-2</v>
      </c>
      <c r="CL9" s="1">
        <v>5.2066806E-2</v>
      </c>
      <c r="CM9" s="1">
        <v>821.399</v>
      </c>
      <c r="CN9" s="2" t="str">
        <f t="shared" si="2"/>
        <v>low</v>
      </c>
      <c r="CO9" s="1">
        <v>454.44</v>
      </c>
      <c r="CP9" s="1">
        <v>389.77100000000002</v>
      </c>
      <c r="CQ9" s="1">
        <v>64.668999999999997</v>
      </c>
      <c r="CR9" s="1">
        <v>330.44900000000001</v>
      </c>
      <c r="CS9" s="1">
        <v>119.762</v>
      </c>
      <c r="CT9" s="1">
        <v>0</v>
      </c>
      <c r="CU9" s="1">
        <v>0</v>
      </c>
      <c r="CV9" s="1">
        <v>0</v>
      </c>
      <c r="CW9" s="1">
        <v>0</v>
      </c>
      <c r="CX9" s="1">
        <v>3.9809999999999999</v>
      </c>
      <c r="CY9" s="1">
        <v>3.9809999999999999</v>
      </c>
      <c r="CZ9" s="1">
        <v>0.247</v>
      </c>
      <c r="DA9" s="1">
        <v>0</v>
      </c>
      <c r="DB9" s="1">
        <v>191.41300000000001</v>
      </c>
      <c r="DC9" s="1">
        <v>0</v>
      </c>
      <c r="DD9" s="1">
        <v>112.569</v>
      </c>
      <c r="DE9" s="1">
        <v>0</v>
      </c>
      <c r="DF9" s="1">
        <v>0</v>
      </c>
      <c r="DG9" s="1">
        <v>0</v>
      </c>
      <c r="DH9" s="1">
        <v>4.8000000000000001E-2</v>
      </c>
      <c r="DI9" s="1">
        <v>1.7999999999999999E-2</v>
      </c>
      <c r="DJ9" s="1">
        <v>6.5000000000000002E-2</v>
      </c>
      <c r="DK9" s="1">
        <v>16.984000000000002</v>
      </c>
      <c r="DL9" s="1">
        <v>9.4179999999999993</v>
      </c>
      <c r="DM9" s="1">
        <v>26.402000000000001</v>
      </c>
      <c r="DN9" s="1">
        <v>55.682000000000002</v>
      </c>
      <c r="DO9" s="1">
        <v>41.679000000000002</v>
      </c>
      <c r="DP9" s="1">
        <v>97.361000000000004</v>
      </c>
      <c r="DQ9" s="1">
        <v>12.827999999999999</v>
      </c>
      <c r="DR9" s="1">
        <v>9.5730000000000004</v>
      </c>
      <c r="DS9" s="1">
        <v>22.401</v>
      </c>
      <c r="DT9" s="1">
        <v>0</v>
      </c>
      <c r="DU9" s="1">
        <v>3.9809999999999999</v>
      </c>
      <c r="DV9" s="1">
        <v>3.9809999999999999</v>
      </c>
      <c r="DW9" s="1" t="s">
        <v>156</v>
      </c>
      <c r="DX9" s="1" t="s">
        <v>156</v>
      </c>
      <c r="DY9" s="1" t="s">
        <v>149</v>
      </c>
      <c r="DZ9" s="1" t="s">
        <v>156</v>
      </c>
      <c r="EA9" s="1">
        <v>492.76499999999999</v>
      </c>
      <c r="EB9" s="1" t="str">
        <f t="shared" si="3"/>
        <v>low</v>
      </c>
      <c r="EC9" s="1">
        <v>272.62200000000001</v>
      </c>
      <c r="ED9" s="1">
        <v>198.239</v>
      </c>
      <c r="EE9" s="1">
        <v>71.846000000000004</v>
      </c>
      <c r="EF9" s="1" t="s">
        <v>156</v>
      </c>
      <c r="EG9" s="1" t="s">
        <v>156</v>
      </c>
      <c r="EH9" s="1" t="s">
        <v>149</v>
      </c>
      <c r="EI9" s="1" t="s">
        <v>156</v>
      </c>
      <c r="EJ9" s="1" t="s">
        <v>621</v>
      </c>
      <c r="EK9" s="1" t="s">
        <v>635</v>
      </c>
      <c r="EL9" s="1" t="s">
        <v>142</v>
      </c>
      <c r="EM9" s="1" t="s">
        <v>628</v>
      </c>
      <c r="EN9" s="1" t="s">
        <v>150</v>
      </c>
      <c r="EO9" s="1" t="s">
        <v>150</v>
      </c>
    </row>
    <row r="10" spans="1:145" ht="14.25" customHeight="1">
      <c r="A10" s="1" t="s">
        <v>170</v>
      </c>
      <c r="B10" s="16" t="s">
        <v>640</v>
      </c>
      <c r="C10" s="1" t="s">
        <v>136</v>
      </c>
      <c r="D10" s="1">
        <v>56</v>
      </c>
      <c r="E10" s="1" t="s">
        <v>159</v>
      </c>
      <c r="F10" s="1">
        <v>173</v>
      </c>
      <c r="G10" s="1">
        <v>51</v>
      </c>
      <c r="H10" s="1" t="s">
        <v>153</v>
      </c>
      <c r="I10" s="1">
        <v>32</v>
      </c>
      <c r="J10" s="1">
        <v>109</v>
      </c>
      <c r="K10" s="1">
        <v>192</v>
      </c>
      <c r="L10" s="1">
        <v>160</v>
      </c>
      <c r="M10" s="9">
        <v>3.7647058819999999</v>
      </c>
      <c r="N10" s="9">
        <f t="shared" si="0"/>
        <v>0.49654980655798842</v>
      </c>
      <c r="O10" t="str">
        <f t="shared" si="4"/>
        <v>High</v>
      </c>
      <c r="P10" s="1">
        <v>202</v>
      </c>
      <c r="Q10" s="1">
        <v>3.52</v>
      </c>
      <c r="R10" s="1">
        <v>96</v>
      </c>
      <c r="S10" s="1">
        <v>5.29</v>
      </c>
      <c r="T10" s="1">
        <v>2.1</v>
      </c>
      <c r="U10" s="1">
        <v>3.63</v>
      </c>
      <c r="V10" s="1">
        <v>0.57851239700000001</v>
      </c>
      <c r="W10" s="1">
        <v>4.37</v>
      </c>
      <c r="X10" s="1">
        <v>5.3280000000000003</v>
      </c>
      <c r="Y10" s="1">
        <v>57.2</v>
      </c>
      <c r="Z10" s="1">
        <v>47.811816190000002</v>
      </c>
      <c r="AA10" s="1">
        <v>172.2</v>
      </c>
      <c r="AB10" s="1">
        <v>96.635537139999997</v>
      </c>
      <c r="AC10" s="1">
        <v>1.034816</v>
      </c>
      <c r="AD10" s="1">
        <v>0.380708298</v>
      </c>
      <c r="AE10" s="1">
        <v>74.2</v>
      </c>
      <c r="AF10" s="22">
        <v>1.6439999999999999</v>
      </c>
      <c r="AG10" s="1">
        <v>27.45366177</v>
      </c>
      <c r="AH10" s="1" t="s">
        <v>139</v>
      </c>
      <c r="AI10" s="1">
        <v>39.198159660000002</v>
      </c>
      <c r="AJ10" s="1">
        <v>98.8</v>
      </c>
      <c r="AK10" s="1" t="s">
        <v>140</v>
      </c>
      <c r="AL10" s="1" t="s">
        <v>141</v>
      </c>
      <c r="AM10" s="1" t="s">
        <v>163</v>
      </c>
      <c r="AN10" s="1" t="s">
        <v>142</v>
      </c>
      <c r="AO10" s="1" t="s">
        <v>143</v>
      </c>
      <c r="AP10" s="1">
        <v>145</v>
      </c>
      <c r="AQ10" s="1">
        <v>90</v>
      </c>
      <c r="AR10" s="1">
        <v>1543.07</v>
      </c>
      <c r="AS10" s="1">
        <v>12.1031</v>
      </c>
      <c r="AT10" s="1">
        <v>541.56299999999999</v>
      </c>
      <c r="AU10" s="1">
        <v>863.20299999999997</v>
      </c>
      <c r="AV10" s="1">
        <v>12.067399999999999</v>
      </c>
      <c r="AW10" s="1">
        <v>1120.77</v>
      </c>
      <c r="AX10" s="1">
        <v>2613.98</v>
      </c>
      <c r="AY10" s="1">
        <v>183.65799999999999</v>
      </c>
      <c r="AZ10" s="1">
        <v>10.220800000000001</v>
      </c>
      <c r="BA10" s="1">
        <v>0.97068399999999999</v>
      </c>
      <c r="BB10" s="1">
        <v>2.6333700000000002</v>
      </c>
      <c r="BC10" s="1">
        <v>724.35</v>
      </c>
      <c r="BD10" s="1">
        <v>0.80665600000000004</v>
      </c>
      <c r="BE10" s="1">
        <v>1.6940299999999999</v>
      </c>
      <c r="BF10" s="1">
        <v>11.8794</v>
      </c>
      <c r="BG10" s="1">
        <v>4.0453599999999996</v>
      </c>
      <c r="BH10" s="1">
        <v>1.34259</v>
      </c>
      <c r="BI10" s="1">
        <v>256.37400000000002</v>
      </c>
      <c r="BJ10" s="1">
        <v>7.1796199999999999</v>
      </c>
      <c r="BK10" s="1">
        <v>91.238399999999999</v>
      </c>
      <c r="BL10" s="1">
        <v>26.111694279999998</v>
      </c>
      <c r="BM10" s="1">
        <v>8.6627998809999998</v>
      </c>
      <c r="BN10" s="1">
        <v>2.6555859260000001</v>
      </c>
      <c r="BO10" s="1">
        <v>0.276991602</v>
      </c>
      <c r="BP10" s="1" t="s">
        <v>144</v>
      </c>
      <c r="BQ10" s="1" t="s">
        <v>145</v>
      </c>
      <c r="BR10" s="1" t="s">
        <v>145</v>
      </c>
      <c r="BS10" s="1" t="s">
        <v>146</v>
      </c>
      <c r="BT10" s="1" t="s">
        <v>146</v>
      </c>
      <c r="BU10" s="1" t="s">
        <v>145</v>
      </c>
      <c r="BV10" s="1" t="s">
        <v>146</v>
      </c>
      <c r="BW10" s="1">
        <v>204.9478354</v>
      </c>
      <c r="BX10" s="1">
        <v>30.444591580000001</v>
      </c>
      <c r="BY10" s="1">
        <v>12.130055929999999</v>
      </c>
      <c r="BZ10" s="1">
        <v>5.2115867700000003</v>
      </c>
      <c r="CA10" s="1">
        <v>1.309524803</v>
      </c>
      <c r="CB10" s="1">
        <v>1.513257045</v>
      </c>
      <c r="CC10" s="1">
        <v>0.98072394299999999</v>
      </c>
      <c r="CD10" s="19" t="str">
        <f t="shared" si="5"/>
        <v>High</v>
      </c>
      <c r="CE10" s="1" t="str">
        <f>IF(CC10&lt;MEDIAN(CC10:CC460),"antiinflamatoria","proinflamatoria")</f>
        <v>proinflamatoria</v>
      </c>
      <c r="CF10" s="1">
        <v>30.720647769999999</v>
      </c>
      <c r="CG10" s="1" t="s">
        <v>148</v>
      </c>
      <c r="CH10" s="1">
        <v>0.22459467</v>
      </c>
      <c r="CI10" s="1">
        <v>0.67788710500000005</v>
      </c>
      <c r="CJ10" s="1">
        <v>1.6173366000000002E-2</v>
      </c>
      <c r="CK10" s="1">
        <v>3.4258853999999998E-2</v>
      </c>
      <c r="CL10" s="1">
        <v>1.5376648E-2</v>
      </c>
      <c r="CM10" s="1">
        <v>590.20100000000002</v>
      </c>
      <c r="CN10" s="2" t="str">
        <f t="shared" si="2"/>
        <v>low</v>
      </c>
      <c r="CO10" s="1">
        <v>372.82</v>
      </c>
      <c r="CP10" s="1">
        <v>238.001</v>
      </c>
      <c r="CQ10" s="1">
        <v>134.81899999999999</v>
      </c>
      <c r="CR10" s="1">
        <v>19.157</v>
      </c>
      <c r="CS10" s="1">
        <v>349.73700000000002</v>
      </c>
      <c r="CT10" s="1">
        <v>2.782</v>
      </c>
      <c r="CU10" s="1">
        <v>0</v>
      </c>
      <c r="CV10" s="1">
        <v>2.782</v>
      </c>
      <c r="CW10" s="1">
        <v>1.7999999999999999E-2</v>
      </c>
      <c r="CX10" s="1">
        <v>1.1259999999999999</v>
      </c>
      <c r="CY10" s="1">
        <v>1.1439999999999999</v>
      </c>
      <c r="CZ10" s="1">
        <v>0</v>
      </c>
      <c r="DA10" s="1">
        <v>0.26300000000000001</v>
      </c>
      <c r="DB10" s="1">
        <v>0</v>
      </c>
      <c r="DC10" s="1">
        <v>0</v>
      </c>
      <c r="DD10" s="1">
        <v>11.805</v>
      </c>
      <c r="DE10" s="1">
        <v>2.5999999999999999E-2</v>
      </c>
      <c r="DF10" s="1">
        <v>0.183</v>
      </c>
      <c r="DG10" s="1">
        <v>0.20899999999999999</v>
      </c>
      <c r="DH10" s="1">
        <v>1E-3</v>
      </c>
      <c r="DI10" s="1">
        <v>1.7999999999999999E-2</v>
      </c>
      <c r="DJ10" s="1">
        <v>1.9E-2</v>
      </c>
      <c r="DK10" s="1">
        <v>5.5460000000000003</v>
      </c>
      <c r="DL10" s="1">
        <v>1.5780000000000001</v>
      </c>
      <c r="DM10" s="1">
        <v>7.1239999999999997</v>
      </c>
      <c r="DN10" s="1">
        <v>0.16400000000000001</v>
      </c>
      <c r="DO10" s="1">
        <v>0.52700000000000002</v>
      </c>
      <c r="DP10" s="1">
        <v>0.69099999999999995</v>
      </c>
      <c r="DQ10" s="1">
        <v>217.64099999999999</v>
      </c>
      <c r="DR10" s="1">
        <v>131.37</v>
      </c>
      <c r="DS10" s="1">
        <v>349.01100000000002</v>
      </c>
      <c r="DT10" s="1">
        <v>1.7999999999999999E-2</v>
      </c>
      <c r="DU10" s="1">
        <v>1.1259999999999999</v>
      </c>
      <c r="DV10" s="1">
        <v>1.1439999999999999</v>
      </c>
      <c r="DW10" s="1" t="s">
        <v>157</v>
      </c>
      <c r="DX10" s="1" t="s">
        <v>156</v>
      </c>
      <c r="DY10" s="1" t="s">
        <v>157</v>
      </c>
      <c r="DZ10" s="1" t="s">
        <v>156</v>
      </c>
      <c r="EA10" s="1">
        <v>382.48500000000001</v>
      </c>
      <c r="EB10" s="1" t="str">
        <f t="shared" si="3"/>
        <v>low</v>
      </c>
      <c r="EC10" s="1">
        <v>241.60900000000001</v>
      </c>
      <c r="ED10" s="1">
        <v>12.414999999999999</v>
      </c>
      <c r="EE10" s="1">
        <v>226.65</v>
      </c>
      <c r="EF10" s="1" t="s">
        <v>157</v>
      </c>
      <c r="EG10" s="1" t="s">
        <v>156</v>
      </c>
      <c r="EH10" s="1" t="s">
        <v>157</v>
      </c>
      <c r="EI10" s="1" t="s">
        <v>156</v>
      </c>
      <c r="EJ10" s="1" t="s">
        <v>621</v>
      </c>
      <c r="EK10" s="1" t="s">
        <v>628</v>
      </c>
      <c r="EL10" s="1" t="s">
        <v>163</v>
      </c>
      <c r="EM10" s="5" t="s">
        <v>629</v>
      </c>
      <c r="EN10" s="1" t="s">
        <v>161</v>
      </c>
      <c r="EO10" s="1" t="s">
        <v>161</v>
      </c>
    </row>
    <row r="11" spans="1:145" ht="14.25" customHeight="1">
      <c r="A11" s="1" t="s">
        <v>171</v>
      </c>
      <c r="B11" s="16" t="s">
        <v>640</v>
      </c>
      <c r="C11" s="1" t="s">
        <v>136</v>
      </c>
      <c r="D11" s="1">
        <v>55</v>
      </c>
      <c r="E11" s="1" t="s">
        <v>159</v>
      </c>
      <c r="F11" s="1">
        <v>71.900000000000006</v>
      </c>
      <c r="G11" s="1">
        <v>18</v>
      </c>
      <c r="H11" s="1" t="s">
        <v>138</v>
      </c>
      <c r="I11" s="1">
        <v>19</v>
      </c>
      <c r="J11" s="1">
        <v>30</v>
      </c>
      <c r="K11" s="1">
        <v>67</v>
      </c>
      <c r="L11" s="1">
        <v>95</v>
      </c>
      <c r="M11" s="9">
        <v>3.7222222220000001</v>
      </c>
      <c r="N11" s="9">
        <f t="shared" si="0"/>
        <v>0.72245110018554171</v>
      </c>
      <c r="O11" t="str">
        <f t="shared" si="4"/>
        <v>High</v>
      </c>
      <c r="P11" s="1">
        <v>41</v>
      </c>
      <c r="Q11" s="1">
        <v>1.45</v>
      </c>
      <c r="R11" s="1">
        <v>133</v>
      </c>
      <c r="S11" s="1">
        <v>7.5</v>
      </c>
      <c r="T11" s="1">
        <v>1.62</v>
      </c>
      <c r="U11" s="1">
        <v>2.88</v>
      </c>
      <c r="V11" s="1">
        <v>0.5625</v>
      </c>
      <c r="W11" s="1">
        <v>16.13</v>
      </c>
      <c r="X11" s="1">
        <v>7.3815</v>
      </c>
      <c r="Y11" s="1">
        <v>74.599999999999994</v>
      </c>
      <c r="Z11" s="1">
        <v>83.112198890000002</v>
      </c>
      <c r="AA11" s="1">
        <v>44.3</v>
      </c>
      <c r="AB11" s="1">
        <v>18.897463999999999</v>
      </c>
      <c r="AC11" s="1">
        <v>5.291715333</v>
      </c>
      <c r="AD11" s="1">
        <v>0.29981265000000001</v>
      </c>
      <c r="AE11" s="1">
        <v>71</v>
      </c>
      <c r="AF11" s="22">
        <v>1.63</v>
      </c>
      <c r="AG11" s="1">
        <v>26.722872519999999</v>
      </c>
      <c r="AH11" s="1" t="s">
        <v>139</v>
      </c>
      <c r="AI11" s="1">
        <v>35.670634120000003</v>
      </c>
      <c r="AJ11" s="1">
        <v>94.3</v>
      </c>
      <c r="AK11" s="1" t="s">
        <v>140</v>
      </c>
      <c r="AL11" s="1" t="s">
        <v>141</v>
      </c>
      <c r="AM11" s="1" t="s">
        <v>142</v>
      </c>
      <c r="AN11" s="1" t="s">
        <v>142</v>
      </c>
      <c r="AO11" s="1" t="s">
        <v>143</v>
      </c>
      <c r="AP11" s="1">
        <v>119</v>
      </c>
      <c r="AQ11" s="1">
        <v>72</v>
      </c>
      <c r="AR11" s="1">
        <v>2635.61</v>
      </c>
      <c r="AS11" s="1">
        <v>31.848700000000001</v>
      </c>
      <c r="AT11" s="1">
        <v>899.64300000000003</v>
      </c>
      <c r="AU11" s="1">
        <v>1420.2</v>
      </c>
      <c r="AV11" s="1">
        <v>15.920500000000001</v>
      </c>
      <c r="AW11" s="1">
        <v>1425.54</v>
      </c>
      <c r="AX11" s="1">
        <v>5413.53</v>
      </c>
      <c r="AY11" s="1">
        <v>388.18799999999999</v>
      </c>
      <c r="AZ11" s="1">
        <v>10.979900000000001</v>
      </c>
      <c r="BA11" s="1">
        <v>3.3118599999999998</v>
      </c>
      <c r="BB11" s="1">
        <v>3.6352899999999999</v>
      </c>
      <c r="BC11" s="1">
        <v>733.72900000000004</v>
      </c>
      <c r="BD11" s="1">
        <v>1.6409800000000001</v>
      </c>
      <c r="BE11" s="1">
        <v>2.3158699999999999</v>
      </c>
      <c r="BF11" s="1">
        <v>18.085100000000001</v>
      </c>
      <c r="BG11" s="1">
        <v>7.1829499999999999</v>
      </c>
      <c r="BH11" s="1">
        <v>1.5186999999999999</v>
      </c>
      <c r="BI11" s="1">
        <v>528.70000000000005</v>
      </c>
      <c r="BJ11" s="1">
        <v>7.2068099999999999</v>
      </c>
      <c r="BK11" s="1">
        <v>138.24600000000001</v>
      </c>
      <c r="BL11" s="1">
        <v>13.700480750000001</v>
      </c>
      <c r="BM11" s="1">
        <v>5.7664023220000002</v>
      </c>
      <c r="BN11" s="1">
        <v>1.760930884</v>
      </c>
      <c r="BO11" s="1">
        <v>2.8663489E-2</v>
      </c>
      <c r="BP11" s="1" t="s">
        <v>144</v>
      </c>
      <c r="BQ11" s="1" t="s">
        <v>145</v>
      </c>
      <c r="BR11" s="1" t="s">
        <v>146</v>
      </c>
      <c r="BS11" s="1" t="s">
        <v>145</v>
      </c>
      <c r="BT11" s="1" t="s">
        <v>145</v>
      </c>
      <c r="BU11" s="1" t="s">
        <v>146</v>
      </c>
      <c r="BV11" s="1" t="s">
        <v>145</v>
      </c>
      <c r="BW11" s="1">
        <v>87.920084599999996</v>
      </c>
      <c r="BX11" s="1">
        <v>34.191578360000001</v>
      </c>
      <c r="BY11" s="1">
        <v>33.556401149999999</v>
      </c>
      <c r="BZ11" s="1">
        <v>28.109502240000001</v>
      </c>
      <c r="CA11" s="1">
        <v>112.95078030000001</v>
      </c>
      <c r="CB11" s="1">
        <v>-0.448572052</v>
      </c>
      <c r="CC11" s="1">
        <v>-0.17017149200000001</v>
      </c>
      <c r="CD11" s="19" t="str">
        <f t="shared" si="5"/>
        <v>Low</v>
      </c>
      <c r="CE11" s="1" t="str">
        <f>IF(CC11&lt;MEDIAN(CC11:CC460),"antiinflamatoria","proinflamatoria")</f>
        <v>antiinflamatoria</v>
      </c>
      <c r="CF11" s="1">
        <v>29.429480380000001</v>
      </c>
      <c r="CG11" s="1" t="s">
        <v>148</v>
      </c>
      <c r="CH11" s="1">
        <v>0.13577782399999999</v>
      </c>
      <c r="CI11" s="1">
        <v>0.405652448</v>
      </c>
      <c r="CJ11" s="1">
        <v>0.157350984</v>
      </c>
      <c r="CK11" s="1">
        <v>4.4547174000000002E-2</v>
      </c>
      <c r="CL11" s="1">
        <v>2.7351685000000001E-2</v>
      </c>
      <c r="CM11" s="1">
        <v>1356.1389999999999</v>
      </c>
      <c r="CN11" s="2" t="str">
        <f t="shared" si="2"/>
        <v>High</v>
      </c>
      <c r="CO11" s="1">
        <v>825.55899999999997</v>
      </c>
      <c r="CP11" s="1">
        <v>605.69200000000001</v>
      </c>
      <c r="CQ11" s="1">
        <v>219.86699999999999</v>
      </c>
      <c r="CR11" s="1">
        <v>295.49</v>
      </c>
      <c r="CS11" s="1">
        <v>517.11300000000006</v>
      </c>
      <c r="CT11" s="1">
        <v>4.5179999999999998</v>
      </c>
      <c r="CU11" s="1">
        <v>0</v>
      </c>
      <c r="CV11" s="1">
        <v>4.5179999999999998</v>
      </c>
      <c r="CW11" s="1">
        <v>0</v>
      </c>
      <c r="CX11" s="1">
        <v>8.4380000000000006</v>
      </c>
      <c r="CY11" s="1">
        <v>8.4380000000000006</v>
      </c>
      <c r="CZ11" s="1">
        <v>0</v>
      </c>
      <c r="DA11" s="1">
        <v>1.726</v>
      </c>
      <c r="DB11" s="1">
        <v>0</v>
      </c>
      <c r="DC11" s="1">
        <v>0</v>
      </c>
      <c r="DD11" s="1">
        <v>244.32300000000001</v>
      </c>
      <c r="DE11" s="1">
        <v>0.217</v>
      </c>
      <c r="DF11" s="1">
        <v>8.6720000000000006</v>
      </c>
      <c r="DG11" s="1">
        <v>8.8879999999999999</v>
      </c>
      <c r="DH11" s="1">
        <v>13.798999999999999</v>
      </c>
      <c r="DI11" s="1">
        <v>0.40200000000000002</v>
      </c>
      <c r="DJ11" s="1">
        <v>14.201000000000001</v>
      </c>
      <c r="DK11" s="1">
        <v>26.425999999999998</v>
      </c>
      <c r="DL11" s="1">
        <v>1.5760000000000001</v>
      </c>
      <c r="DM11" s="1">
        <v>28.003</v>
      </c>
      <c r="DN11" s="1">
        <v>0.35799999999999998</v>
      </c>
      <c r="DO11" s="1">
        <v>3.5329999999999999</v>
      </c>
      <c r="DP11" s="1">
        <v>3.891</v>
      </c>
      <c r="DQ11" s="1">
        <v>315.94200000000001</v>
      </c>
      <c r="DR11" s="1">
        <v>197.21299999999999</v>
      </c>
      <c r="DS11" s="1">
        <v>513.15499999999997</v>
      </c>
      <c r="DT11" s="1">
        <v>0</v>
      </c>
      <c r="DU11" s="1">
        <v>8.4380000000000006</v>
      </c>
      <c r="DV11" s="1">
        <v>8.4380000000000006</v>
      </c>
      <c r="DW11" s="1" t="s">
        <v>149</v>
      </c>
      <c r="DX11" s="1" t="s">
        <v>149</v>
      </c>
      <c r="DY11" s="1" t="s">
        <v>149</v>
      </c>
      <c r="DZ11" s="1" t="s">
        <v>149</v>
      </c>
      <c r="EA11" s="1">
        <v>514.54499999999996</v>
      </c>
      <c r="EB11" s="1" t="str">
        <f t="shared" si="3"/>
        <v>high</v>
      </c>
      <c r="EC11" s="1">
        <v>313.233</v>
      </c>
      <c r="ED11" s="1">
        <v>112.11499999999999</v>
      </c>
      <c r="EE11" s="1">
        <v>196.202</v>
      </c>
      <c r="EF11" s="1" t="s">
        <v>156</v>
      </c>
      <c r="EG11" s="1" t="s">
        <v>156</v>
      </c>
      <c r="EH11" s="1" t="s">
        <v>156</v>
      </c>
      <c r="EI11" s="1" t="s">
        <v>156</v>
      </c>
      <c r="EJ11" s="1" t="s">
        <v>621</v>
      </c>
      <c r="EK11" s="1" t="s">
        <v>628</v>
      </c>
      <c r="EL11" s="1" t="s">
        <v>142</v>
      </c>
      <c r="EM11" s="5" t="s">
        <v>630</v>
      </c>
      <c r="EN11" s="1" t="s">
        <v>168</v>
      </c>
      <c r="EO11" s="1" t="s">
        <v>168</v>
      </c>
    </row>
    <row r="12" spans="1:145" ht="14.25" customHeight="1">
      <c r="A12" s="1" t="s">
        <v>172</v>
      </c>
      <c r="B12" s="16" t="s">
        <v>640</v>
      </c>
      <c r="C12" s="1" t="s">
        <v>152</v>
      </c>
      <c r="D12" s="1">
        <v>22</v>
      </c>
      <c r="E12" s="1" t="s">
        <v>137</v>
      </c>
      <c r="F12" s="1">
        <v>113</v>
      </c>
      <c r="G12" s="1">
        <v>73</v>
      </c>
      <c r="H12" s="1" t="s">
        <v>153</v>
      </c>
      <c r="I12" s="1">
        <v>11</v>
      </c>
      <c r="J12" s="1">
        <v>122</v>
      </c>
      <c r="K12" s="1">
        <v>206</v>
      </c>
      <c r="L12" s="1">
        <v>54</v>
      </c>
      <c r="M12" s="9">
        <v>2.8219178079999998</v>
      </c>
      <c r="N12" s="9">
        <f t="shared" si="0"/>
        <v>-0.13092910029748742</v>
      </c>
      <c r="O12" t="str">
        <f t="shared" si="4"/>
        <v>Low</v>
      </c>
      <c r="P12" s="1">
        <v>222.3</v>
      </c>
      <c r="Q12" s="1">
        <v>6.13</v>
      </c>
      <c r="R12" s="1">
        <v>75</v>
      </c>
      <c r="S12" s="1">
        <v>5.6</v>
      </c>
      <c r="T12" s="1">
        <v>16.149999999999999</v>
      </c>
      <c r="U12" s="1">
        <v>6.23</v>
      </c>
      <c r="V12" s="1">
        <v>2.5922953450000001</v>
      </c>
      <c r="W12" s="1">
        <v>11.71</v>
      </c>
      <c r="X12" s="1">
        <v>4.1624999999999996</v>
      </c>
      <c r="Y12" s="1">
        <v>181.8</v>
      </c>
      <c r="Z12" s="1">
        <v>353.509434</v>
      </c>
      <c r="AA12" s="1">
        <v>69.7</v>
      </c>
      <c r="AB12" s="1">
        <v>46.160592700000002</v>
      </c>
      <c r="AC12" s="1">
        <v>2.16635</v>
      </c>
      <c r="AD12" s="1">
        <v>0.33926499100000002</v>
      </c>
      <c r="AE12" s="1">
        <v>62.1</v>
      </c>
      <c r="AF12" s="22">
        <v>1.4810000000000001</v>
      </c>
      <c r="AG12" s="1">
        <v>28.312712770000001</v>
      </c>
      <c r="AH12" s="1" t="s">
        <v>139</v>
      </c>
      <c r="AI12" s="1">
        <v>37.40641712</v>
      </c>
      <c r="AJ12" s="1">
        <v>76.900000000000006</v>
      </c>
      <c r="AK12" s="1" t="s">
        <v>153</v>
      </c>
      <c r="AL12" s="1" t="s">
        <v>153</v>
      </c>
      <c r="AM12" s="1" t="s">
        <v>142</v>
      </c>
      <c r="AN12" s="1" t="s">
        <v>163</v>
      </c>
      <c r="AO12" s="1" t="s">
        <v>143</v>
      </c>
      <c r="AP12" s="1">
        <v>113</v>
      </c>
      <c r="AQ12" s="1">
        <v>75</v>
      </c>
      <c r="AR12" s="1">
        <v>2211.79</v>
      </c>
      <c r="AS12" s="1">
        <v>10.5642</v>
      </c>
      <c r="AT12" s="1">
        <v>742.16</v>
      </c>
      <c r="AU12" s="1">
        <v>1057.49</v>
      </c>
      <c r="AV12" s="1">
        <v>12.9838</v>
      </c>
      <c r="AW12" s="1">
        <v>1652.31</v>
      </c>
      <c r="AX12" s="1">
        <v>2131</v>
      </c>
      <c r="AY12" s="1">
        <v>190.572</v>
      </c>
      <c r="AZ12" s="1">
        <v>10.0625</v>
      </c>
      <c r="BA12" s="1">
        <v>1.2672600000000001</v>
      </c>
      <c r="BB12" s="1">
        <v>2.4704899999999999</v>
      </c>
      <c r="BC12" s="1">
        <v>806.56799999999998</v>
      </c>
      <c r="BD12" s="1">
        <v>1.0842499999999999</v>
      </c>
      <c r="BE12" s="1">
        <v>1.6977899999999999</v>
      </c>
      <c r="BF12" s="1">
        <v>14.965</v>
      </c>
      <c r="BG12" s="1">
        <v>4.9516099999999996</v>
      </c>
      <c r="BH12" s="1">
        <v>2.64676</v>
      </c>
      <c r="BI12" s="1">
        <v>311.59100000000001</v>
      </c>
      <c r="BJ12" s="1">
        <v>6.91812</v>
      </c>
      <c r="BK12" s="1">
        <v>101.883</v>
      </c>
      <c r="BL12" s="1">
        <v>6.7523089860000001</v>
      </c>
      <c r="BM12" s="1">
        <v>1.259224267</v>
      </c>
      <c r="BN12" s="1">
        <v>0.55733007300000004</v>
      </c>
      <c r="BO12" s="1">
        <v>5.6319571999999998E-2</v>
      </c>
      <c r="BP12" s="1" t="s">
        <v>155</v>
      </c>
      <c r="BQ12" s="1" t="s">
        <v>146</v>
      </c>
      <c r="BR12" s="1" t="s">
        <v>146</v>
      </c>
      <c r="BS12" s="1" t="s">
        <v>146</v>
      </c>
      <c r="BT12" s="1" t="s">
        <v>146</v>
      </c>
      <c r="BU12" s="1" t="s">
        <v>145</v>
      </c>
      <c r="BV12" s="1" t="s">
        <v>146</v>
      </c>
      <c r="BW12" s="1">
        <v>102.9505233</v>
      </c>
      <c r="BX12" s="1">
        <v>17.12131995</v>
      </c>
      <c r="BY12" s="1">
        <v>14.068468660000001</v>
      </c>
      <c r="BZ12" s="1">
        <v>10.960897790000001</v>
      </c>
      <c r="CA12" s="1">
        <v>47.66209216</v>
      </c>
      <c r="CB12" s="1">
        <v>1.244574488</v>
      </c>
      <c r="CC12" s="1">
        <v>0.562646694</v>
      </c>
      <c r="CD12" s="19" t="str">
        <f t="shared" si="5"/>
        <v>High</v>
      </c>
      <c r="CE12" s="1" t="str">
        <f>IF(CC12&lt;MEDIAN(CC12:CC460),"antiinflamatoria","proinflamatoria")</f>
        <v>proinflamatoria</v>
      </c>
      <c r="CF12" s="1">
        <v>37.482444729999997</v>
      </c>
      <c r="CG12" s="1" t="s">
        <v>148</v>
      </c>
      <c r="CH12" s="1">
        <v>1.64551E-4</v>
      </c>
      <c r="CI12" s="1">
        <v>0.55785013500000002</v>
      </c>
      <c r="CJ12" s="1">
        <v>0.22938478300000001</v>
      </c>
      <c r="CK12" s="1">
        <v>4.2351440999999997E-2</v>
      </c>
      <c r="CL12" s="1">
        <v>2.2831520000000001E-2</v>
      </c>
      <c r="CM12" s="1">
        <v>384.49</v>
      </c>
      <c r="CN12" s="2" t="str">
        <f t="shared" si="2"/>
        <v>low</v>
      </c>
      <c r="CO12" s="1">
        <v>90.819000000000003</v>
      </c>
      <c r="CP12" s="1">
        <v>48.901000000000003</v>
      </c>
      <c r="CQ12" s="1">
        <v>41.917999999999999</v>
      </c>
      <c r="CR12" s="1">
        <v>60.749000000000002</v>
      </c>
      <c r="CS12" s="1">
        <v>27.143999999999998</v>
      </c>
      <c r="CT12" s="1">
        <v>2.6160000000000001</v>
      </c>
      <c r="CU12" s="1">
        <v>0</v>
      </c>
      <c r="CV12" s="1">
        <v>2.6160000000000001</v>
      </c>
      <c r="CW12" s="1">
        <v>0</v>
      </c>
      <c r="CX12" s="1">
        <v>0.31</v>
      </c>
      <c r="CY12" s="1">
        <v>0.31</v>
      </c>
      <c r="CZ12" s="1">
        <v>0</v>
      </c>
      <c r="DA12" s="1">
        <v>2.6160000000000001</v>
      </c>
      <c r="DB12" s="1">
        <v>0</v>
      </c>
      <c r="DC12" s="1">
        <v>0</v>
      </c>
      <c r="DD12" s="1">
        <v>9.4440000000000008</v>
      </c>
      <c r="DE12" s="1">
        <v>0</v>
      </c>
      <c r="DF12" s="1">
        <v>24.675000000000001</v>
      </c>
      <c r="DG12" s="1">
        <v>24.675000000000001</v>
      </c>
      <c r="DH12" s="1">
        <v>25.484000000000002</v>
      </c>
      <c r="DI12" s="1">
        <v>0.88900000000000001</v>
      </c>
      <c r="DJ12" s="1">
        <v>26.373000000000001</v>
      </c>
      <c r="DK12" s="1">
        <v>0</v>
      </c>
      <c r="DL12" s="1">
        <v>0.25700000000000001</v>
      </c>
      <c r="DM12" s="1">
        <v>0.25700000000000001</v>
      </c>
      <c r="DN12" s="1">
        <v>0.13900000000000001</v>
      </c>
      <c r="DO12" s="1">
        <v>1.046</v>
      </c>
      <c r="DP12" s="1">
        <v>1.1839999999999999</v>
      </c>
      <c r="DQ12" s="1">
        <v>11.214</v>
      </c>
      <c r="DR12" s="1">
        <v>14.737</v>
      </c>
      <c r="DS12" s="1">
        <v>25.951000000000001</v>
      </c>
      <c r="DT12" s="1">
        <v>0</v>
      </c>
      <c r="DU12" s="1">
        <v>0.31</v>
      </c>
      <c r="DV12" s="1">
        <v>0.31</v>
      </c>
      <c r="DW12" s="1" t="s">
        <v>157</v>
      </c>
      <c r="DX12" s="1" t="s">
        <v>157</v>
      </c>
      <c r="DY12" s="1" t="s">
        <v>156</v>
      </c>
      <c r="DZ12" s="1" t="s">
        <v>157</v>
      </c>
      <c r="EA12" s="1">
        <v>173.83699999999999</v>
      </c>
      <c r="EB12" s="1" t="str">
        <f t="shared" si="3"/>
        <v>low</v>
      </c>
      <c r="EC12" s="1">
        <v>41.061999999999998</v>
      </c>
      <c r="ED12" s="1">
        <v>27.466000000000001</v>
      </c>
      <c r="EE12" s="1">
        <v>12.272</v>
      </c>
      <c r="EF12" s="1" t="s">
        <v>157</v>
      </c>
      <c r="EG12" s="1" t="s">
        <v>157</v>
      </c>
      <c r="EH12" s="1" t="s">
        <v>157</v>
      </c>
      <c r="EI12" s="1" t="s">
        <v>157</v>
      </c>
      <c r="EJ12" s="1" t="s">
        <v>621</v>
      </c>
      <c r="EK12" s="1" t="s">
        <v>635</v>
      </c>
      <c r="EL12" s="1" t="s">
        <v>142</v>
      </c>
      <c r="EM12" s="1" t="s">
        <v>628</v>
      </c>
      <c r="EN12" s="1" t="s">
        <v>150</v>
      </c>
      <c r="EO12" s="1" t="s">
        <v>150</v>
      </c>
    </row>
    <row r="13" spans="1:145" ht="14.25" customHeight="1">
      <c r="A13" s="1" t="s">
        <v>173</v>
      </c>
      <c r="B13" s="16" t="s">
        <v>640</v>
      </c>
      <c r="C13" s="1" t="s">
        <v>136</v>
      </c>
      <c r="D13" s="1">
        <v>52</v>
      </c>
      <c r="E13" s="1" t="s">
        <v>159</v>
      </c>
      <c r="F13" s="1">
        <v>50.9</v>
      </c>
      <c r="G13" s="1">
        <v>44</v>
      </c>
      <c r="H13" s="1" t="s">
        <v>153</v>
      </c>
      <c r="I13" s="1">
        <v>26</v>
      </c>
      <c r="J13" s="1">
        <v>88</v>
      </c>
      <c r="K13" s="1">
        <v>158</v>
      </c>
      <c r="L13" s="1">
        <v>128</v>
      </c>
      <c r="M13" s="9">
        <v>3.5909090909999999</v>
      </c>
      <c r="N13" s="9">
        <f t="shared" si="0"/>
        <v>0.46375729316168096</v>
      </c>
      <c r="O13" t="str">
        <f t="shared" si="4"/>
        <v>High</v>
      </c>
      <c r="P13" s="1">
        <v>180.4</v>
      </c>
      <c r="Q13" s="1">
        <v>2.3199999999999998</v>
      </c>
      <c r="R13" s="1">
        <v>79</v>
      </c>
      <c r="S13" s="1">
        <v>4.95</v>
      </c>
      <c r="T13" s="1">
        <v>12.64</v>
      </c>
      <c r="U13" s="1">
        <v>6.36</v>
      </c>
      <c r="V13" s="1">
        <v>1.9874213839999999</v>
      </c>
      <c r="W13" s="1">
        <v>29.18</v>
      </c>
      <c r="X13" s="1">
        <v>4.3845000000000001</v>
      </c>
      <c r="Y13" s="1">
        <v>302.7</v>
      </c>
      <c r="Z13" s="1">
        <v>659.80780100000004</v>
      </c>
      <c r="AA13" s="1">
        <v>28.4</v>
      </c>
      <c r="AB13" s="1">
        <v>17.586408469999999</v>
      </c>
      <c r="AC13" s="1">
        <v>5.6862093329999999</v>
      </c>
      <c r="AD13" s="1">
        <v>0.29703182</v>
      </c>
      <c r="AE13" s="1">
        <v>96.8</v>
      </c>
      <c r="AF13" s="22">
        <v>1.7010000000000001</v>
      </c>
      <c r="AG13" s="1">
        <v>33.455438770000001</v>
      </c>
      <c r="AH13" s="1" t="s">
        <v>154</v>
      </c>
      <c r="AI13" s="1">
        <v>46.107826789999997</v>
      </c>
      <c r="AJ13" s="1">
        <v>113.4</v>
      </c>
      <c r="AK13" s="1" t="s">
        <v>140</v>
      </c>
      <c r="AL13" s="1" t="s">
        <v>141</v>
      </c>
      <c r="AM13" s="1" t="s">
        <v>142</v>
      </c>
      <c r="AN13" s="1" t="s">
        <v>142</v>
      </c>
      <c r="AO13" s="1" t="s">
        <v>143</v>
      </c>
      <c r="AP13" s="1">
        <v>136</v>
      </c>
      <c r="AQ13" s="1">
        <v>100</v>
      </c>
      <c r="AR13" s="1">
        <v>1716.45</v>
      </c>
      <c r="AS13" s="1">
        <v>16.982099999999999</v>
      </c>
      <c r="AT13" s="1">
        <v>292.03699999999998</v>
      </c>
      <c r="AU13" s="1">
        <v>775.61</v>
      </c>
      <c r="AV13" s="1">
        <v>12.253500000000001</v>
      </c>
      <c r="AW13" s="1">
        <v>1233.71</v>
      </c>
      <c r="AX13" s="1">
        <v>2792</v>
      </c>
      <c r="AY13" s="1">
        <v>240.922</v>
      </c>
      <c r="AZ13" s="1">
        <v>10.396100000000001</v>
      </c>
      <c r="BA13" s="1">
        <v>1.3794500000000001</v>
      </c>
      <c r="BB13" s="1">
        <v>3.5360299999999998</v>
      </c>
      <c r="BC13" s="1">
        <v>712.71400000000006</v>
      </c>
      <c r="BD13" s="1">
        <v>1.0169600000000001</v>
      </c>
      <c r="BE13" s="1">
        <v>1.72071</v>
      </c>
      <c r="BF13" s="1">
        <v>16.2272</v>
      </c>
      <c r="BG13" s="1">
        <v>4.6879499999999998</v>
      </c>
      <c r="BH13" s="1">
        <v>1.29817</v>
      </c>
      <c r="BI13" s="1">
        <v>333.262</v>
      </c>
      <c r="BJ13" s="1">
        <v>6.9822600000000001</v>
      </c>
      <c r="BK13" s="1">
        <v>179.69200000000001</v>
      </c>
      <c r="BL13" s="1">
        <v>10.53776375</v>
      </c>
      <c r="BM13" s="1">
        <v>3.0313857120000001</v>
      </c>
      <c r="BN13" s="1">
        <v>1.356743882</v>
      </c>
      <c r="BO13" s="1">
        <v>4.6780859000000001E-2</v>
      </c>
      <c r="BP13" s="1" t="s">
        <v>144</v>
      </c>
      <c r="BQ13" s="1" t="s">
        <v>145</v>
      </c>
      <c r="BR13" s="1" t="s">
        <v>146</v>
      </c>
      <c r="BS13" s="1" t="s">
        <v>146</v>
      </c>
      <c r="BT13" s="1" t="s">
        <v>146</v>
      </c>
      <c r="BU13" s="1" t="s">
        <v>146</v>
      </c>
      <c r="BV13" s="1" t="s">
        <v>145</v>
      </c>
      <c r="BW13" s="1" t="s">
        <v>147</v>
      </c>
      <c r="BX13" s="1" t="s">
        <v>147</v>
      </c>
      <c r="BY13" s="1" t="s">
        <v>147</v>
      </c>
      <c r="BZ13" s="1" t="s">
        <v>147</v>
      </c>
      <c r="CA13" s="1" t="s">
        <v>147</v>
      </c>
      <c r="CB13" s="1">
        <v>-0.52106550200000001</v>
      </c>
      <c r="CC13" s="1">
        <v>-0.30365122500000002</v>
      </c>
      <c r="CD13" s="19" t="str">
        <f t="shared" si="5"/>
        <v>Low</v>
      </c>
      <c r="CE13" s="1" t="str">
        <f>IF(CC13&lt;MEDIAN(CC13:CC460),"antiinflamatoria","proinflamatoria")</f>
        <v>antiinflamatoria</v>
      </c>
      <c r="CF13" s="1">
        <v>34</v>
      </c>
      <c r="CG13" s="1" t="s">
        <v>148</v>
      </c>
      <c r="CH13" s="1">
        <v>1.7255794000000001E-2</v>
      </c>
      <c r="CI13" s="1">
        <v>0.62655920799999998</v>
      </c>
      <c r="CJ13" s="1">
        <v>4.3975520999999997E-2</v>
      </c>
      <c r="CK13" s="1">
        <v>2.1101562000000001E-2</v>
      </c>
      <c r="CL13" s="1">
        <v>1.2975287E-2</v>
      </c>
      <c r="CM13" s="1">
        <v>759.45600000000002</v>
      </c>
      <c r="CN13" s="2" t="str">
        <f t="shared" si="2"/>
        <v>low</v>
      </c>
      <c r="CO13" s="1">
        <v>360.01600000000002</v>
      </c>
      <c r="CP13" s="1">
        <v>192.37799999999999</v>
      </c>
      <c r="CQ13" s="1">
        <v>167.63800000000001</v>
      </c>
      <c r="CR13" s="1">
        <v>211.62</v>
      </c>
      <c r="CS13" s="1">
        <v>136.24600000000001</v>
      </c>
      <c r="CT13" s="1">
        <v>5.6870000000000003</v>
      </c>
      <c r="CU13" s="1">
        <v>0</v>
      </c>
      <c r="CV13" s="1">
        <v>5.6870000000000003</v>
      </c>
      <c r="CW13" s="1">
        <v>0</v>
      </c>
      <c r="CX13" s="1">
        <v>6.4640000000000004</v>
      </c>
      <c r="CY13" s="1">
        <v>6.4640000000000004</v>
      </c>
      <c r="CZ13" s="1">
        <v>0</v>
      </c>
      <c r="DA13" s="1">
        <v>0.73699999999999999</v>
      </c>
      <c r="DB13" s="1">
        <v>0</v>
      </c>
      <c r="DC13" s="1">
        <v>0</v>
      </c>
      <c r="DD13" s="1">
        <v>69.632000000000005</v>
      </c>
      <c r="DE13" s="1">
        <v>83.736999999999995</v>
      </c>
      <c r="DF13" s="1">
        <v>34.494999999999997</v>
      </c>
      <c r="DG13" s="1">
        <v>118.232</v>
      </c>
      <c r="DH13" s="1">
        <v>19.855</v>
      </c>
      <c r="DI13" s="1">
        <v>0.58799999999999997</v>
      </c>
      <c r="DJ13" s="1">
        <v>20.443000000000001</v>
      </c>
      <c r="DK13" s="1">
        <v>2.4009999999999998</v>
      </c>
      <c r="DL13" s="1">
        <v>0.91300000000000003</v>
      </c>
      <c r="DM13" s="1">
        <v>3.3130000000000002</v>
      </c>
      <c r="DN13" s="1">
        <v>0.249</v>
      </c>
      <c r="DO13" s="1">
        <v>5.4859999999999998</v>
      </c>
      <c r="DP13" s="1">
        <v>5.7350000000000003</v>
      </c>
      <c r="DQ13" s="1">
        <v>10.771000000000001</v>
      </c>
      <c r="DR13" s="1">
        <v>119.645</v>
      </c>
      <c r="DS13" s="1">
        <v>130.416</v>
      </c>
      <c r="DT13" s="1">
        <v>0</v>
      </c>
      <c r="DU13" s="1">
        <v>6.4640000000000004</v>
      </c>
      <c r="DV13" s="1">
        <v>6.4640000000000004</v>
      </c>
      <c r="DW13" s="1" t="s">
        <v>156</v>
      </c>
      <c r="DX13" s="1" t="s">
        <v>157</v>
      </c>
      <c r="DY13" s="1" t="s">
        <v>156</v>
      </c>
      <c r="DZ13" s="1" t="s">
        <v>156</v>
      </c>
      <c r="EA13" s="1">
        <v>442.45699999999999</v>
      </c>
      <c r="EB13" s="1" t="str">
        <f t="shared" si="3"/>
        <v>low</v>
      </c>
      <c r="EC13" s="1">
        <v>209.745</v>
      </c>
      <c r="ED13" s="1">
        <v>123.289</v>
      </c>
      <c r="EE13" s="1">
        <v>79.376000000000005</v>
      </c>
      <c r="EF13" s="1" t="s">
        <v>156</v>
      </c>
      <c r="EG13" s="1" t="s">
        <v>156</v>
      </c>
      <c r="EH13" s="1" t="s">
        <v>156</v>
      </c>
      <c r="EI13" s="1" t="s">
        <v>156</v>
      </c>
      <c r="EJ13" s="1" t="s">
        <v>621</v>
      </c>
      <c r="EK13" s="1" t="s">
        <v>628</v>
      </c>
      <c r="EL13" s="1" t="s">
        <v>142</v>
      </c>
      <c r="EM13" s="5" t="s">
        <v>630</v>
      </c>
      <c r="EN13" s="1" t="s">
        <v>150</v>
      </c>
      <c r="EO13" s="1" t="s">
        <v>150</v>
      </c>
    </row>
    <row r="14" spans="1:145" ht="14.25" customHeight="1">
      <c r="A14" s="1" t="s">
        <v>174</v>
      </c>
      <c r="B14" s="16" t="s">
        <v>640</v>
      </c>
      <c r="C14" s="1" t="s">
        <v>136</v>
      </c>
      <c r="D14" s="1">
        <v>55</v>
      </c>
      <c r="E14" s="1" t="s">
        <v>159</v>
      </c>
      <c r="F14" s="1">
        <v>75.7</v>
      </c>
      <c r="G14" s="1">
        <v>71</v>
      </c>
      <c r="H14" s="1" t="s">
        <v>153</v>
      </c>
      <c r="I14" s="1">
        <v>31</v>
      </c>
      <c r="J14" s="1">
        <v>112</v>
      </c>
      <c r="K14" s="1">
        <v>214</v>
      </c>
      <c r="L14" s="1">
        <v>154</v>
      </c>
      <c r="M14" s="9">
        <v>3.0140845070000002</v>
      </c>
      <c r="N14" s="9">
        <f t="shared" si="0"/>
        <v>0.3362623721173878</v>
      </c>
      <c r="O14" t="str">
        <f t="shared" si="4"/>
        <v>High</v>
      </c>
      <c r="P14" s="1">
        <v>131.6</v>
      </c>
      <c r="Q14" s="1">
        <v>2.92</v>
      </c>
      <c r="R14" s="1">
        <v>134</v>
      </c>
      <c r="S14" s="1">
        <v>8.2799999999999994</v>
      </c>
      <c r="T14" s="1">
        <v>8.81</v>
      </c>
      <c r="U14" s="1">
        <v>3.35</v>
      </c>
      <c r="V14" s="1">
        <v>2.6298507459999998</v>
      </c>
      <c r="W14" s="1">
        <v>16.07</v>
      </c>
      <c r="X14" s="1">
        <v>7.4370000000000003</v>
      </c>
      <c r="Y14" s="1">
        <v>73.400000000000006</v>
      </c>
      <c r="Z14" s="1">
        <v>81.635763269999998</v>
      </c>
      <c r="AA14" s="1">
        <v>44.4</v>
      </c>
      <c r="AB14" s="1">
        <v>18.82646841</v>
      </c>
      <c r="AC14" s="1">
        <v>5.3116706669999996</v>
      </c>
      <c r="AD14" s="1">
        <v>0.29966578599999999</v>
      </c>
      <c r="AE14" s="1">
        <v>97.5</v>
      </c>
      <c r="AF14" s="22">
        <v>1.675</v>
      </c>
      <c r="AG14" s="1">
        <v>34.751615059999999</v>
      </c>
      <c r="AH14" s="1" t="s">
        <v>154</v>
      </c>
      <c r="AI14" s="1">
        <v>46.638041129999998</v>
      </c>
      <c r="AJ14" s="1">
        <v>111.5</v>
      </c>
      <c r="AK14" s="1" t="s">
        <v>140</v>
      </c>
      <c r="AL14" s="1" t="s">
        <v>141</v>
      </c>
      <c r="AM14" s="1" t="s">
        <v>142</v>
      </c>
      <c r="AN14" s="1" t="s">
        <v>142</v>
      </c>
      <c r="AO14" s="1" t="s">
        <v>167</v>
      </c>
      <c r="AP14" s="1">
        <v>158</v>
      </c>
      <c r="AQ14" s="1">
        <v>88</v>
      </c>
      <c r="AR14" s="1">
        <v>2198.0500000000002</v>
      </c>
      <c r="AS14" s="1">
        <v>25.1374</v>
      </c>
      <c r="AT14" s="1">
        <v>947.47199999999998</v>
      </c>
      <c r="AU14" s="1">
        <v>1346.24</v>
      </c>
      <c r="AV14" s="1">
        <v>15.3475</v>
      </c>
      <c r="AW14" s="1">
        <v>1374.18</v>
      </c>
      <c r="AX14" s="1">
        <v>4504.13</v>
      </c>
      <c r="AY14" s="1">
        <v>348.55599999999998</v>
      </c>
      <c r="AZ14" s="1">
        <v>11.8894</v>
      </c>
      <c r="BA14" s="1">
        <v>1.7758799999999999</v>
      </c>
      <c r="BB14" s="1">
        <v>2.8492199999999999</v>
      </c>
      <c r="BC14" s="1">
        <v>771.76199999999994</v>
      </c>
      <c r="BD14" s="1">
        <v>1.1981200000000001</v>
      </c>
      <c r="BE14" s="1">
        <v>2.1142599999999998</v>
      </c>
      <c r="BF14" s="1">
        <v>13.5816</v>
      </c>
      <c r="BG14" s="1">
        <v>6.9337</v>
      </c>
      <c r="BH14" s="1">
        <v>2.74255</v>
      </c>
      <c r="BI14" s="1">
        <v>401.42099999999999</v>
      </c>
      <c r="BJ14" s="1">
        <v>8.2233199999999993</v>
      </c>
      <c r="BK14" s="1">
        <v>218.17500000000001</v>
      </c>
      <c r="BL14" s="1">
        <v>21.169538190000001</v>
      </c>
      <c r="BM14" s="1">
        <v>3.9671299549999999</v>
      </c>
      <c r="BN14" s="1">
        <v>0.80839512099999999</v>
      </c>
      <c r="BO14" s="1">
        <v>0.230777817</v>
      </c>
      <c r="BP14" s="1" t="s">
        <v>144</v>
      </c>
      <c r="BQ14" s="1" t="s">
        <v>145</v>
      </c>
      <c r="BR14" s="1" t="s">
        <v>145</v>
      </c>
      <c r="BS14" s="1" t="s">
        <v>145</v>
      </c>
      <c r="BT14" s="1" t="s">
        <v>145</v>
      </c>
      <c r="BU14" s="1" t="s">
        <v>146</v>
      </c>
      <c r="BV14" s="1" t="s">
        <v>145</v>
      </c>
      <c r="BW14" s="1">
        <v>96.4423484</v>
      </c>
      <c r="BX14" s="1">
        <v>20.000663299999999</v>
      </c>
      <c r="BY14" s="1">
        <v>13.860686380000001</v>
      </c>
      <c r="BZ14" s="1">
        <v>5.6788837269999997</v>
      </c>
      <c r="CA14" s="1">
        <v>34.840098009999998</v>
      </c>
      <c r="CB14" s="1">
        <v>-0.33295229500000001</v>
      </c>
      <c r="CC14" s="1">
        <v>-0.15147966099999999</v>
      </c>
      <c r="CD14" s="19" t="str">
        <f t="shared" si="5"/>
        <v>Low</v>
      </c>
      <c r="CE14" s="1" t="str">
        <f>IF(CC14&lt;MEDIAN(CC14:CC460),"antiinflamatoria","proinflamatoria")</f>
        <v>antiinflamatoria</v>
      </c>
      <c r="CF14" s="1">
        <v>33.955156950000003</v>
      </c>
      <c r="CG14" s="1" t="s">
        <v>148</v>
      </c>
      <c r="CH14" s="1">
        <v>0.128165627</v>
      </c>
      <c r="CI14" s="1">
        <v>5.1664537000000003E-2</v>
      </c>
      <c r="CJ14" s="1">
        <v>9.8895317999999996E-2</v>
      </c>
      <c r="CK14" s="1">
        <v>0.135192004</v>
      </c>
      <c r="CL14" s="1">
        <v>0.252085369</v>
      </c>
      <c r="CM14" s="1">
        <v>3642.4630000000002</v>
      </c>
      <c r="CN14" s="2" t="str">
        <f t="shared" si="2"/>
        <v>High</v>
      </c>
      <c r="CO14" s="1">
        <v>593.25199999999995</v>
      </c>
      <c r="CP14" s="1">
        <v>62.738</v>
      </c>
      <c r="CQ14" s="1">
        <v>530.51400000000001</v>
      </c>
      <c r="CR14" s="1">
        <v>47.366999999999997</v>
      </c>
      <c r="CS14" s="1">
        <v>510.26</v>
      </c>
      <c r="CT14" s="1">
        <v>0.13100000000000001</v>
      </c>
      <c r="CU14" s="1">
        <v>0</v>
      </c>
      <c r="CV14" s="1">
        <v>0.13100000000000001</v>
      </c>
      <c r="CW14" s="1">
        <v>0</v>
      </c>
      <c r="CX14" s="1">
        <v>35.494</v>
      </c>
      <c r="CY14" s="1">
        <v>35.494</v>
      </c>
      <c r="CZ14" s="1">
        <v>0</v>
      </c>
      <c r="DA14" s="1">
        <v>6.9000000000000006E-2</v>
      </c>
      <c r="DB14" s="1">
        <v>0</v>
      </c>
      <c r="DC14" s="1">
        <v>0</v>
      </c>
      <c r="DD14" s="1">
        <v>46.264000000000003</v>
      </c>
      <c r="DE14" s="1">
        <v>0</v>
      </c>
      <c r="DF14" s="1">
        <v>0</v>
      </c>
      <c r="DG14" s="1">
        <v>0</v>
      </c>
      <c r="DH14" s="1">
        <v>0.67200000000000004</v>
      </c>
      <c r="DI14" s="1">
        <v>1E-3</v>
      </c>
      <c r="DJ14" s="1">
        <v>0.67300000000000004</v>
      </c>
      <c r="DK14" s="1">
        <v>0.32500000000000001</v>
      </c>
      <c r="DL14" s="1">
        <v>0.105</v>
      </c>
      <c r="DM14" s="1">
        <v>0.43</v>
      </c>
      <c r="DN14" s="1">
        <v>0.97299999999999998</v>
      </c>
      <c r="DO14" s="1">
        <v>6.5880000000000001</v>
      </c>
      <c r="DP14" s="1">
        <v>7.56</v>
      </c>
      <c r="DQ14" s="1">
        <v>14.085000000000001</v>
      </c>
      <c r="DR14" s="1">
        <v>488.03800000000001</v>
      </c>
      <c r="DS14" s="1">
        <v>502.12299999999999</v>
      </c>
      <c r="DT14" s="1">
        <v>0</v>
      </c>
      <c r="DU14" s="1">
        <v>35.494</v>
      </c>
      <c r="DV14" s="1">
        <v>35.494</v>
      </c>
      <c r="DW14" s="1" t="s">
        <v>149</v>
      </c>
      <c r="DX14" s="1" t="s">
        <v>156</v>
      </c>
      <c r="DY14" s="1" t="s">
        <v>157</v>
      </c>
      <c r="DZ14" s="1" t="s">
        <v>149</v>
      </c>
      <c r="EA14" s="1">
        <v>1657.134</v>
      </c>
      <c r="EB14" s="1" t="str">
        <f t="shared" si="3"/>
        <v>high</v>
      </c>
      <c r="EC14" s="1">
        <v>269.899</v>
      </c>
      <c r="ED14" s="1">
        <v>21.548999999999999</v>
      </c>
      <c r="EE14" s="1">
        <v>232.142</v>
      </c>
      <c r="EF14" s="1" t="s">
        <v>149</v>
      </c>
      <c r="EG14" s="1" t="s">
        <v>156</v>
      </c>
      <c r="EH14" s="1" t="s">
        <v>157</v>
      </c>
      <c r="EI14" s="1" t="s">
        <v>156</v>
      </c>
      <c r="EJ14" s="1" t="s">
        <v>138</v>
      </c>
      <c r="EK14" s="1" t="s">
        <v>628</v>
      </c>
      <c r="EL14" s="1" t="s">
        <v>142</v>
      </c>
      <c r="EM14" s="1" t="s">
        <v>628</v>
      </c>
      <c r="EN14" s="1" t="s">
        <v>150</v>
      </c>
      <c r="EO14" s="1" t="s">
        <v>150</v>
      </c>
    </row>
    <row r="15" spans="1:145" ht="14.25" customHeight="1">
      <c r="A15" s="1" t="s">
        <v>175</v>
      </c>
      <c r="B15" s="16" t="s">
        <v>640</v>
      </c>
      <c r="C15" s="1" t="s">
        <v>152</v>
      </c>
      <c r="D15" s="1">
        <v>32</v>
      </c>
      <c r="E15" s="1" t="s">
        <v>137</v>
      </c>
      <c r="F15" s="1">
        <v>51.5</v>
      </c>
      <c r="G15" s="1">
        <v>52</v>
      </c>
      <c r="H15" s="1" t="s">
        <v>153</v>
      </c>
      <c r="I15" s="1">
        <v>15</v>
      </c>
      <c r="J15" s="1">
        <v>96</v>
      </c>
      <c r="K15" s="1">
        <v>163</v>
      </c>
      <c r="L15" s="1">
        <v>76</v>
      </c>
      <c r="M15" s="9">
        <v>3.134615385</v>
      </c>
      <c r="N15" s="9">
        <f t="shared" si="0"/>
        <v>0.16481024864599217</v>
      </c>
      <c r="O15" t="str">
        <f t="shared" si="4"/>
        <v>Medium</v>
      </c>
      <c r="P15" s="1">
        <v>199.7</v>
      </c>
      <c r="Q15" s="1">
        <v>9.39</v>
      </c>
      <c r="R15" s="1">
        <v>78</v>
      </c>
      <c r="S15" s="1">
        <v>5.03</v>
      </c>
      <c r="T15" s="1">
        <v>25.9</v>
      </c>
      <c r="U15" s="1">
        <v>6.76</v>
      </c>
      <c r="V15" s="1">
        <v>3.8313609469999999</v>
      </c>
      <c r="W15" s="1">
        <v>17.79</v>
      </c>
      <c r="X15" s="1">
        <v>4.3289999999999997</v>
      </c>
      <c r="Y15" s="1">
        <v>222.6</v>
      </c>
      <c r="Z15" s="1">
        <v>429.19179730000002</v>
      </c>
      <c r="AA15" s="1">
        <v>45.9</v>
      </c>
      <c r="AB15" s="1">
        <v>29.215880819999999</v>
      </c>
      <c r="AC15" s="1">
        <v>3.4227959999999999</v>
      </c>
      <c r="AD15" s="1">
        <v>0.317843663</v>
      </c>
      <c r="AE15" s="1">
        <v>71.400000000000006</v>
      </c>
      <c r="AF15" s="22">
        <v>1.583</v>
      </c>
      <c r="AG15" s="1">
        <v>28.492882170000001</v>
      </c>
      <c r="AH15" s="1" t="s">
        <v>139</v>
      </c>
      <c r="AI15" s="1">
        <v>40.31671437</v>
      </c>
      <c r="AJ15" s="1">
        <v>90</v>
      </c>
      <c r="AK15" s="1" t="s">
        <v>140</v>
      </c>
      <c r="AL15" s="1" t="s">
        <v>141</v>
      </c>
      <c r="AM15" s="1" t="s">
        <v>142</v>
      </c>
      <c r="AN15" s="1" t="s">
        <v>163</v>
      </c>
      <c r="AO15" s="1" t="s">
        <v>143</v>
      </c>
      <c r="AP15" s="1">
        <v>124</v>
      </c>
      <c r="AQ15" s="1">
        <v>80</v>
      </c>
      <c r="AR15" s="1">
        <v>2264.4299999999998</v>
      </c>
      <c r="AS15" s="1">
        <v>21.3019</v>
      </c>
      <c r="AT15" s="1">
        <v>1212.8900000000001</v>
      </c>
      <c r="AU15" s="1">
        <v>1322.48</v>
      </c>
      <c r="AV15" s="1">
        <v>13.3513</v>
      </c>
      <c r="AW15" s="1">
        <v>1317.15</v>
      </c>
      <c r="AX15" s="1">
        <v>3768.65</v>
      </c>
      <c r="AY15" s="1">
        <v>260.66899999999998</v>
      </c>
      <c r="AZ15" s="1">
        <v>10.684900000000001</v>
      </c>
      <c r="BA15" s="1">
        <v>1.5055000000000001</v>
      </c>
      <c r="BB15" s="1">
        <v>2.7435</v>
      </c>
      <c r="BC15" s="1">
        <v>965.21100000000001</v>
      </c>
      <c r="BD15" s="1">
        <v>1.30694</v>
      </c>
      <c r="BE15" s="1">
        <v>2.16771</v>
      </c>
      <c r="BF15" s="1">
        <v>11.2841</v>
      </c>
      <c r="BG15" s="1">
        <v>4.9117100000000002</v>
      </c>
      <c r="BH15" s="1">
        <v>1.1996199999999999</v>
      </c>
      <c r="BI15" s="1">
        <v>430.72399999999999</v>
      </c>
      <c r="BJ15" s="1">
        <v>7.3018000000000001</v>
      </c>
      <c r="BK15" s="1">
        <v>243.858</v>
      </c>
      <c r="BL15" s="1">
        <v>4.9307412030000002</v>
      </c>
      <c r="BM15" s="1">
        <v>2.0339210040000002</v>
      </c>
      <c r="BN15" s="1">
        <v>2.627905486</v>
      </c>
      <c r="BO15" s="1">
        <v>6.0833982000000002E-2</v>
      </c>
      <c r="BP15" s="1" t="s">
        <v>144</v>
      </c>
      <c r="BQ15" s="1" t="s">
        <v>146</v>
      </c>
      <c r="BR15" s="1" t="s">
        <v>146</v>
      </c>
      <c r="BS15" s="1" t="s">
        <v>146</v>
      </c>
      <c r="BT15" s="1" t="s">
        <v>146</v>
      </c>
      <c r="BU15" s="1" t="s">
        <v>145</v>
      </c>
      <c r="BV15" s="1" t="s">
        <v>145</v>
      </c>
      <c r="BW15" s="1">
        <v>72.810422369999998</v>
      </c>
      <c r="BX15" s="1">
        <v>11.425350610000001</v>
      </c>
      <c r="BY15" s="1">
        <v>6.1453536550000001</v>
      </c>
      <c r="BZ15" s="1">
        <v>3.2777341600000001</v>
      </c>
      <c r="CA15" s="1">
        <v>11.18658694</v>
      </c>
      <c r="CB15" s="1">
        <v>-0.22297676</v>
      </c>
      <c r="CC15" s="1">
        <v>-9.8487967999999995E-2</v>
      </c>
      <c r="CD15" s="19" t="str">
        <f t="shared" si="5"/>
        <v>Medium</v>
      </c>
      <c r="CE15" s="1" t="str">
        <f>IF(CC15&lt;MEDIAN(CC15:CC460),"antiinflamatoria","proinflamatoria")</f>
        <v>antiinflamatoria</v>
      </c>
      <c r="CF15" s="1">
        <v>40.82222222</v>
      </c>
      <c r="CG15" s="1" t="s">
        <v>148</v>
      </c>
      <c r="CH15" s="1">
        <v>5.9330804000000001E-2</v>
      </c>
      <c r="CI15" s="1">
        <v>0.58387949900000002</v>
      </c>
      <c r="CJ15" s="1">
        <v>0.10126097100000001</v>
      </c>
      <c r="CK15" s="1">
        <v>0.101835882</v>
      </c>
      <c r="CL15" s="1">
        <v>4.4919703999999998E-2</v>
      </c>
      <c r="CM15" s="1">
        <v>735.89</v>
      </c>
      <c r="CN15" s="2" t="str">
        <f t="shared" si="2"/>
        <v>low</v>
      </c>
      <c r="CO15" s="1">
        <v>351.28699999999998</v>
      </c>
      <c r="CP15" s="1">
        <v>346.17399999999998</v>
      </c>
      <c r="CQ15" s="1">
        <v>5.1130000000000004</v>
      </c>
      <c r="CR15" s="1">
        <v>267.36399999999998</v>
      </c>
      <c r="CS15" s="1">
        <v>83.616</v>
      </c>
      <c r="CT15" s="1">
        <v>0.251</v>
      </c>
      <c r="CU15" s="1">
        <v>0</v>
      </c>
      <c r="CV15" s="1">
        <v>0.251</v>
      </c>
      <c r="CW15" s="1">
        <v>0</v>
      </c>
      <c r="CX15" s="1">
        <v>5.6000000000000001E-2</v>
      </c>
      <c r="CY15" s="1">
        <v>5.6000000000000001E-2</v>
      </c>
      <c r="CZ15" s="1">
        <v>0</v>
      </c>
      <c r="DA15" s="1">
        <v>0.251</v>
      </c>
      <c r="DB15" s="1">
        <v>65.722999999999999</v>
      </c>
      <c r="DC15" s="1">
        <v>0</v>
      </c>
      <c r="DD15" s="1">
        <v>177.82599999999999</v>
      </c>
      <c r="DE15" s="1">
        <v>0</v>
      </c>
      <c r="DF15" s="1">
        <v>0</v>
      </c>
      <c r="DG15" s="1">
        <v>0</v>
      </c>
      <c r="DH15" s="1">
        <v>2.4409999999999998</v>
      </c>
      <c r="DI15" s="1">
        <v>0</v>
      </c>
      <c r="DJ15" s="1">
        <v>2.4409999999999998</v>
      </c>
      <c r="DK15" s="1">
        <v>19.649000000000001</v>
      </c>
      <c r="DL15" s="1">
        <v>0.20300000000000001</v>
      </c>
      <c r="DM15" s="1">
        <v>19.852</v>
      </c>
      <c r="DN15" s="1">
        <v>0.92500000000000004</v>
      </c>
      <c r="DO15" s="1">
        <v>0.23599999999999999</v>
      </c>
      <c r="DP15" s="1">
        <v>1.1599999999999999</v>
      </c>
      <c r="DQ15" s="1">
        <v>77.837000000000003</v>
      </c>
      <c r="DR15" s="1">
        <v>4.6189999999999998</v>
      </c>
      <c r="DS15" s="1">
        <v>82.456000000000003</v>
      </c>
      <c r="DT15" s="1">
        <v>0</v>
      </c>
      <c r="DU15" s="1">
        <v>5.6000000000000001E-2</v>
      </c>
      <c r="DV15" s="1">
        <v>5.6000000000000001E-2</v>
      </c>
      <c r="DW15" s="1" t="s">
        <v>156</v>
      </c>
      <c r="DX15" s="1" t="s">
        <v>157</v>
      </c>
      <c r="DY15" s="1" t="s">
        <v>149</v>
      </c>
      <c r="DZ15" s="1" t="s">
        <v>157</v>
      </c>
      <c r="EA15" s="1">
        <v>324.97800000000001</v>
      </c>
      <c r="EB15" s="1" t="str">
        <f t="shared" si="3"/>
        <v>low</v>
      </c>
      <c r="EC15" s="1">
        <v>155.13300000000001</v>
      </c>
      <c r="ED15" s="1">
        <v>118.071</v>
      </c>
      <c r="EE15" s="1">
        <v>36.926000000000002</v>
      </c>
      <c r="EF15" s="1" t="s">
        <v>157</v>
      </c>
      <c r="EG15" s="1" t="s">
        <v>157</v>
      </c>
      <c r="EH15" s="1" t="s">
        <v>156</v>
      </c>
      <c r="EI15" s="1" t="s">
        <v>157</v>
      </c>
      <c r="EJ15" s="1" t="s">
        <v>621</v>
      </c>
      <c r="EK15" s="1" t="s">
        <v>635</v>
      </c>
      <c r="EL15" s="1" t="s">
        <v>142</v>
      </c>
      <c r="EM15" s="1" t="s">
        <v>628</v>
      </c>
      <c r="EN15" s="1" t="s">
        <v>150</v>
      </c>
      <c r="EO15" s="1" t="s">
        <v>150</v>
      </c>
    </row>
    <row r="16" spans="1:145" ht="14.25" customHeight="1">
      <c r="A16" s="1" t="s">
        <v>176</v>
      </c>
      <c r="B16" s="16" t="s">
        <v>640</v>
      </c>
      <c r="C16" s="1" t="s">
        <v>136</v>
      </c>
      <c r="D16" s="1">
        <v>34</v>
      </c>
      <c r="E16" s="1" t="s">
        <v>137</v>
      </c>
      <c r="F16" s="1">
        <v>79.900000000000006</v>
      </c>
      <c r="G16" s="1">
        <v>40</v>
      </c>
      <c r="H16" s="1" t="s">
        <v>153</v>
      </c>
      <c r="I16" s="1">
        <v>25</v>
      </c>
      <c r="J16" s="1">
        <v>144</v>
      </c>
      <c r="K16" s="1">
        <v>209</v>
      </c>
      <c r="L16" s="1">
        <v>123</v>
      </c>
      <c r="M16" s="9">
        <v>5.2249999999999996</v>
      </c>
      <c r="N16" s="9">
        <f t="shared" si="0"/>
        <v>0.48784512011143555</v>
      </c>
      <c r="O16" t="str">
        <f t="shared" si="4"/>
        <v>High</v>
      </c>
      <c r="P16" s="1">
        <v>241.9</v>
      </c>
      <c r="Q16" s="1">
        <v>0.48</v>
      </c>
      <c r="R16" s="1">
        <v>83</v>
      </c>
      <c r="S16" s="1">
        <v>5.55</v>
      </c>
      <c r="T16" s="1">
        <v>2.4700000000000002</v>
      </c>
      <c r="U16" s="1">
        <v>3.5</v>
      </c>
      <c r="V16" s="1">
        <v>0.70571428599999997</v>
      </c>
      <c r="W16" s="1">
        <v>10.8</v>
      </c>
      <c r="X16" s="1">
        <v>4.6064999999999996</v>
      </c>
      <c r="Y16" s="1">
        <v>140.69999999999999</v>
      </c>
      <c r="Z16" s="1">
        <v>195.21012200000001</v>
      </c>
      <c r="AA16" s="1">
        <v>73.3</v>
      </c>
      <c r="AB16" s="1">
        <v>45.225948840000001</v>
      </c>
      <c r="AC16" s="1">
        <v>2.2111200000000002</v>
      </c>
      <c r="AD16" s="1">
        <v>0.33824554499999998</v>
      </c>
      <c r="AE16" s="1">
        <v>74.099999999999994</v>
      </c>
      <c r="AF16" s="22">
        <v>1.7010000000000001</v>
      </c>
      <c r="AG16" s="1">
        <v>25.61000013</v>
      </c>
      <c r="AH16" s="1" t="s">
        <v>139</v>
      </c>
      <c r="AI16" s="1">
        <v>34.896469459999999</v>
      </c>
      <c r="AJ16" s="1">
        <v>92.9</v>
      </c>
      <c r="AK16" s="1" t="s">
        <v>140</v>
      </c>
      <c r="AL16" s="1" t="s">
        <v>141</v>
      </c>
      <c r="AM16" s="1" t="s">
        <v>142</v>
      </c>
      <c r="AN16" s="1" t="s">
        <v>163</v>
      </c>
      <c r="AO16" s="1" t="s">
        <v>143</v>
      </c>
      <c r="AP16" s="1">
        <v>114</v>
      </c>
      <c r="AQ16" s="1">
        <v>72</v>
      </c>
      <c r="AR16" s="1">
        <v>3263.2</v>
      </c>
      <c r="AS16" s="1">
        <v>16.060199999999998</v>
      </c>
      <c r="AT16" s="1">
        <v>1753.03</v>
      </c>
      <c r="AU16" s="1">
        <v>1870.87</v>
      </c>
      <c r="AV16" s="1">
        <v>16.625399999999999</v>
      </c>
      <c r="AW16" s="1">
        <v>2584.88</v>
      </c>
      <c r="AX16" s="1">
        <v>4843.72</v>
      </c>
      <c r="AY16" s="1">
        <v>345.18</v>
      </c>
      <c r="AZ16" s="1">
        <v>11.2905</v>
      </c>
      <c r="BA16" s="1">
        <v>2.6833</v>
      </c>
      <c r="BB16" s="1">
        <v>3.69428</v>
      </c>
      <c r="BC16" s="1">
        <v>1044.93</v>
      </c>
      <c r="BD16" s="1">
        <v>1.75315</v>
      </c>
      <c r="BE16" s="1">
        <v>2.6925599999999998</v>
      </c>
      <c r="BF16" s="1">
        <v>20.619900000000001</v>
      </c>
      <c r="BG16" s="1">
        <v>7.1478999999999999</v>
      </c>
      <c r="BH16" s="1">
        <v>1.8660699999999999</v>
      </c>
      <c r="BI16" s="1">
        <v>374.17399999999998</v>
      </c>
      <c r="BJ16" s="1">
        <v>7.7801</v>
      </c>
      <c r="BK16" s="1">
        <v>254.89599999999999</v>
      </c>
      <c r="BL16" s="1">
        <v>2.849772776</v>
      </c>
      <c r="BM16" s="1">
        <v>0.76603706100000002</v>
      </c>
      <c r="BN16" s="1">
        <v>0.23661077599999999</v>
      </c>
      <c r="BO16" s="1">
        <v>9.7734759999999997E-3</v>
      </c>
      <c r="BP16" s="1" t="s">
        <v>155</v>
      </c>
      <c r="BQ16" s="1" t="s">
        <v>146</v>
      </c>
      <c r="BR16" s="1" t="s">
        <v>146</v>
      </c>
      <c r="BS16" s="1" t="s">
        <v>146</v>
      </c>
      <c r="BT16" s="1" t="s">
        <v>146</v>
      </c>
      <c r="BU16" s="1" t="s">
        <v>146</v>
      </c>
      <c r="BV16" s="1" t="s">
        <v>146</v>
      </c>
      <c r="BW16" s="1">
        <v>30.335235010000002</v>
      </c>
      <c r="BX16" s="1">
        <v>8.7885876560000007</v>
      </c>
      <c r="BY16" s="1">
        <v>5.1266938770000001</v>
      </c>
      <c r="BZ16" s="1">
        <v>2.8744043000000001</v>
      </c>
      <c r="CA16" s="1">
        <v>21.807698219999999</v>
      </c>
      <c r="CB16" s="1">
        <v>-0.425842795</v>
      </c>
      <c r="CC16" s="1">
        <v>-0.13050652600000001</v>
      </c>
      <c r="CD16" s="19" t="str">
        <f t="shared" si="5"/>
        <v>Medium</v>
      </c>
      <c r="CE16" s="1" t="str">
        <f>IF(CC16&lt;MEDIAN(CC16:CC460),"antiinflamatoria","proinflamatoria")</f>
        <v>antiinflamatoria</v>
      </c>
      <c r="CF16" s="1">
        <v>27.379978470000001</v>
      </c>
      <c r="CG16" s="1" t="s">
        <v>148</v>
      </c>
      <c r="CH16" s="1">
        <v>0.187668266</v>
      </c>
      <c r="CI16" s="1">
        <v>0.32566136000000001</v>
      </c>
      <c r="CJ16" s="1">
        <v>3.0580590000000001E-3</v>
      </c>
      <c r="CK16" s="1">
        <v>0.16200397999999999</v>
      </c>
      <c r="CL16" s="1">
        <v>0.230598151</v>
      </c>
      <c r="CM16" s="1">
        <v>1544.982</v>
      </c>
      <c r="CN16" s="2" t="str">
        <f t="shared" si="2"/>
        <v>High</v>
      </c>
      <c r="CO16" s="1">
        <v>657.46199999999999</v>
      </c>
      <c r="CP16" s="1">
        <v>353.17500000000001</v>
      </c>
      <c r="CQ16" s="1">
        <v>304.28699999999998</v>
      </c>
      <c r="CR16" s="1">
        <v>189.024</v>
      </c>
      <c r="CS16" s="1">
        <v>463.24599999999998</v>
      </c>
      <c r="CT16" s="1">
        <v>2.2000000000000002</v>
      </c>
      <c r="CU16" s="1">
        <v>0</v>
      </c>
      <c r="CV16" s="1">
        <v>2.2000000000000002</v>
      </c>
      <c r="CW16" s="1">
        <v>0</v>
      </c>
      <c r="CX16" s="1">
        <v>2.9910000000000001</v>
      </c>
      <c r="CY16" s="1">
        <v>2.9910000000000001</v>
      </c>
      <c r="CZ16" s="1">
        <v>0</v>
      </c>
      <c r="DA16" s="1">
        <v>0.224</v>
      </c>
      <c r="DB16" s="1">
        <v>0.55200000000000005</v>
      </c>
      <c r="DC16" s="1">
        <v>0</v>
      </c>
      <c r="DD16" s="1">
        <v>31.864000000000001</v>
      </c>
      <c r="DE16" s="1">
        <v>0</v>
      </c>
      <c r="DF16" s="1">
        <v>25.027999999999999</v>
      </c>
      <c r="DG16" s="1">
        <v>25.027999999999999</v>
      </c>
      <c r="DH16" s="1">
        <v>0</v>
      </c>
      <c r="DI16" s="1">
        <v>0.91500000000000004</v>
      </c>
      <c r="DJ16" s="1">
        <v>0.91500000000000004</v>
      </c>
      <c r="DK16" s="1">
        <v>130.37299999999999</v>
      </c>
      <c r="DL16" s="1">
        <v>0.29299999999999998</v>
      </c>
      <c r="DM16" s="1">
        <v>130.666</v>
      </c>
      <c r="DN16" s="1">
        <v>1.1499999999999999</v>
      </c>
      <c r="DO16" s="1">
        <v>13.317</v>
      </c>
      <c r="DP16" s="1">
        <v>14.467000000000001</v>
      </c>
      <c r="DQ16" s="1">
        <v>186.94</v>
      </c>
      <c r="DR16" s="1">
        <v>261.64499999999998</v>
      </c>
      <c r="DS16" s="1">
        <v>448.58499999999998</v>
      </c>
      <c r="DT16" s="1">
        <v>0</v>
      </c>
      <c r="DU16" s="1">
        <v>2.9910000000000001</v>
      </c>
      <c r="DV16" s="1">
        <v>2.9910000000000001</v>
      </c>
      <c r="DW16" s="1" t="s">
        <v>149</v>
      </c>
      <c r="DX16" s="1" t="s">
        <v>156</v>
      </c>
      <c r="DY16" s="1" t="s">
        <v>156</v>
      </c>
      <c r="DZ16" s="1" t="s">
        <v>156</v>
      </c>
      <c r="EA16" s="1">
        <v>473.45600000000002</v>
      </c>
      <c r="EB16" s="1" t="str">
        <f t="shared" si="3"/>
        <v>low</v>
      </c>
      <c r="EC16" s="1">
        <v>201.47800000000001</v>
      </c>
      <c r="ED16" s="1">
        <v>57.926000000000002</v>
      </c>
      <c r="EE16" s="1">
        <v>141.96100000000001</v>
      </c>
      <c r="EF16" s="1" t="s">
        <v>156</v>
      </c>
      <c r="EG16" s="1" t="s">
        <v>156</v>
      </c>
      <c r="EH16" s="1" t="s">
        <v>156</v>
      </c>
      <c r="EI16" s="1" t="s">
        <v>156</v>
      </c>
      <c r="EJ16" s="1" t="s">
        <v>621</v>
      </c>
      <c r="EK16" s="1" t="s">
        <v>635</v>
      </c>
      <c r="EL16" s="1" t="s">
        <v>142</v>
      </c>
      <c r="EM16" s="1" t="s">
        <v>628</v>
      </c>
      <c r="EN16" s="1" t="s">
        <v>168</v>
      </c>
      <c r="EO16" s="1" t="s">
        <v>168</v>
      </c>
    </row>
    <row r="17" spans="1:145" ht="14.25" customHeight="1">
      <c r="A17" s="1" t="s">
        <v>177</v>
      </c>
      <c r="B17" s="16" t="s">
        <v>640</v>
      </c>
      <c r="C17" s="1" t="s">
        <v>152</v>
      </c>
      <c r="D17" s="1">
        <v>45</v>
      </c>
      <c r="E17" s="1" t="s">
        <v>159</v>
      </c>
      <c r="F17" s="1">
        <v>59.3</v>
      </c>
      <c r="G17" s="1">
        <v>51</v>
      </c>
      <c r="H17" s="1" t="s">
        <v>153</v>
      </c>
      <c r="I17" s="1">
        <v>8</v>
      </c>
      <c r="J17" s="1">
        <v>116</v>
      </c>
      <c r="K17" s="1">
        <v>175</v>
      </c>
      <c r="L17" s="1">
        <v>42</v>
      </c>
      <c r="M17" s="9">
        <v>3.4313725490000002</v>
      </c>
      <c r="N17" s="9">
        <f t="shared" si="0"/>
        <v>-8.432088570003593E-2</v>
      </c>
      <c r="O17" t="str">
        <f t="shared" si="4"/>
        <v>Low</v>
      </c>
      <c r="P17" s="1">
        <v>45.3</v>
      </c>
      <c r="Q17" s="1">
        <v>2.34</v>
      </c>
      <c r="R17" s="1">
        <v>81</v>
      </c>
      <c r="S17" s="1">
        <v>5.4</v>
      </c>
      <c r="T17" s="1">
        <v>11.45</v>
      </c>
      <c r="U17" s="1">
        <v>5.15</v>
      </c>
      <c r="V17" s="1">
        <v>2.223300971</v>
      </c>
      <c r="W17" s="1">
        <v>6.25</v>
      </c>
      <c r="X17" s="1">
        <v>4.4954999999999998</v>
      </c>
      <c r="Y17" s="1">
        <v>102.4</v>
      </c>
      <c r="Z17" s="1">
        <v>125.56504270000001</v>
      </c>
      <c r="AA17" s="1">
        <v>126.4</v>
      </c>
      <c r="AB17" s="1">
        <v>80.080080080000002</v>
      </c>
      <c r="AC17" s="1">
        <v>1.24875</v>
      </c>
      <c r="AD17" s="1">
        <v>0.36923594999999998</v>
      </c>
      <c r="AE17" s="1">
        <v>71.900000000000006</v>
      </c>
      <c r="AF17" s="22">
        <v>1.603</v>
      </c>
      <c r="AG17" s="1">
        <v>27.98091071</v>
      </c>
      <c r="AH17" s="1" t="s">
        <v>139</v>
      </c>
      <c r="AI17" s="1">
        <v>41.580970260000001</v>
      </c>
      <c r="AJ17" s="1">
        <v>91.1</v>
      </c>
      <c r="AK17" s="1" t="s">
        <v>140</v>
      </c>
      <c r="AL17" s="1" t="s">
        <v>141</v>
      </c>
      <c r="AM17" s="1" t="s">
        <v>142</v>
      </c>
      <c r="AN17" s="1" t="s">
        <v>142</v>
      </c>
      <c r="AO17" s="1" t="s">
        <v>143</v>
      </c>
      <c r="AP17" s="1">
        <v>106</v>
      </c>
      <c r="AQ17" s="1">
        <v>72</v>
      </c>
      <c r="AR17" s="1">
        <v>1215.0899999999999</v>
      </c>
      <c r="AS17" s="1">
        <v>14.334199999999999</v>
      </c>
      <c r="AT17" s="1">
        <v>439.93900000000002</v>
      </c>
      <c r="AU17" s="1">
        <v>722.07299999999998</v>
      </c>
      <c r="AV17" s="1">
        <v>10.8817</v>
      </c>
      <c r="AW17" s="1">
        <v>822.85500000000002</v>
      </c>
      <c r="AX17" s="1">
        <v>2065.13</v>
      </c>
      <c r="AY17" s="1">
        <v>192.35900000000001</v>
      </c>
      <c r="AZ17" s="1">
        <v>9.0270600000000005</v>
      </c>
      <c r="BA17" s="1">
        <v>0.84939200000000004</v>
      </c>
      <c r="BB17" s="1">
        <v>2.6344099999999999</v>
      </c>
      <c r="BC17" s="1">
        <v>686.42899999999997</v>
      </c>
      <c r="BD17" s="1">
        <v>0.87927299999999997</v>
      </c>
      <c r="BE17" s="1">
        <v>1.28593</v>
      </c>
      <c r="BF17" s="1">
        <v>13.233000000000001</v>
      </c>
      <c r="BG17" s="1">
        <v>3.1880700000000002</v>
      </c>
      <c r="BH17" s="1">
        <v>1.54982</v>
      </c>
      <c r="BI17" s="1">
        <v>328.55700000000002</v>
      </c>
      <c r="BJ17" s="1">
        <v>7.0638199999999998</v>
      </c>
      <c r="BK17" s="1">
        <v>134.09800000000001</v>
      </c>
      <c r="BL17" s="1">
        <v>0.91739788600000005</v>
      </c>
      <c r="BM17" s="1">
        <v>0.459434807</v>
      </c>
      <c r="BN17" s="1">
        <v>0.38683100399999998</v>
      </c>
      <c r="BO17" s="1">
        <v>0</v>
      </c>
      <c r="BP17" s="1" t="s">
        <v>155</v>
      </c>
      <c r="BQ17" s="1" t="s">
        <v>146</v>
      </c>
      <c r="BR17" s="1" t="s">
        <v>146</v>
      </c>
      <c r="BS17" s="1" t="s">
        <v>146</v>
      </c>
      <c r="BT17" s="1" t="s">
        <v>146</v>
      </c>
      <c r="BU17" s="1" t="s">
        <v>146</v>
      </c>
      <c r="BV17" s="1" t="s">
        <v>146</v>
      </c>
      <c r="BW17" s="1">
        <v>59.27850969</v>
      </c>
      <c r="BX17" s="1">
        <v>16.35002339</v>
      </c>
      <c r="BY17" s="1">
        <v>5.4001071190000003</v>
      </c>
      <c r="BZ17" s="1">
        <v>3.231283098</v>
      </c>
      <c r="CA17" s="1">
        <v>1.2638728349999999</v>
      </c>
      <c r="CB17" s="1">
        <v>0.46726200899999998</v>
      </c>
      <c r="CC17" s="1">
        <v>0.38457778500000001</v>
      </c>
      <c r="CD17" s="19" t="str">
        <f t="shared" si="5"/>
        <v>High</v>
      </c>
      <c r="CE17" s="1" t="str">
        <f>IF(CC17&lt;MEDIAN(CC17:CC460),"antiinflamatoria","proinflamatoria")</f>
        <v>proinflamatoria</v>
      </c>
      <c r="CF17" s="1">
        <v>40.807903400000001</v>
      </c>
      <c r="CG17" s="1" t="s">
        <v>148</v>
      </c>
      <c r="CH17" s="1">
        <v>0.18941582900000001</v>
      </c>
      <c r="CI17" s="1">
        <v>0.49503768799999998</v>
      </c>
      <c r="CJ17" s="1">
        <v>8.3165828999999997E-2</v>
      </c>
      <c r="CK17" s="1">
        <v>7.3304019999999998E-2</v>
      </c>
      <c r="CL17" s="1">
        <v>5.5150754000000003E-2</v>
      </c>
      <c r="CM17" s="1">
        <v>651.87199999999996</v>
      </c>
      <c r="CN17" s="2" t="str">
        <f t="shared" si="2"/>
        <v>low</v>
      </c>
      <c r="CO17" s="1">
        <v>407.815</v>
      </c>
      <c r="CP17" s="1">
        <v>357.59800000000001</v>
      </c>
      <c r="CQ17" s="1">
        <v>50.216999999999999</v>
      </c>
      <c r="CR17" s="1">
        <v>164.00200000000001</v>
      </c>
      <c r="CS17" s="1">
        <v>176.774</v>
      </c>
      <c r="CT17" s="1">
        <v>66.081999999999994</v>
      </c>
      <c r="CU17" s="1">
        <v>0</v>
      </c>
      <c r="CV17" s="1">
        <v>66.081999999999994</v>
      </c>
      <c r="CW17" s="1">
        <v>0</v>
      </c>
      <c r="CX17" s="1">
        <v>0.95699999999999996</v>
      </c>
      <c r="CY17" s="1">
        <v>0.95699999999999996</v>
      </c>
      <c r="CZ17" s="1">
        <v>0</v>
      </c>
      <c r="DA17" s="1">
        <v>66.081999999999994</v>
      </c>
      <c r="DB17" s="1">
        <v>131.447</v>
      </c>
      <c r="DC17" s="1">
        <v>0</v>
      </c>
      <c r="DD17" s="1">
        <v>3.9220000000000002</v>
      </c>
      <c r="DE17" s="1">
        <v>1E-3</v>
      </c>
      <c r="DF17" s="1">
        <v>8.0000000000000002E-3</v>
      </c>
      <c r="DG17" s="1">
        <v>0.01</v>
      </c>
      <c r="DH17" s="1">
        <v>3.7</v>
      </c>
      <c r="DI17" s="1">
        <v>2.5999999999999999E-2</v>
      </c>
      <c r="DJ17" s="1">
        <v>3.726</v>
      </c>
      <c r="DK17" s="1">
        <v>24.689</v>
      </c>
      <c r="DL17" s="1">
        <v>0.20799999999999999</v>
      </c>
      <c r="DM17" s="1">
        <v>24.896999999999998</v>
      </c>
      <c r="DN17" s="1">
        <v>1.034</v>
      </c>
      <c r="DO17" s="1">
        <v>1.3029999999999999</v>
      </c>
      <c r="DP17" s="1">
        <v>2.3370000000000002</v>
      </c>
      <c r="DQ17" s="1">
        <v>126.706</v>
      </c>
      <c r="DR17" s="1">
        <v>47.697000000000003</v>
      </c>
      <c r="DS17" s="1">
        <v>174.40299999999999</v>
      </c>
      <c r="DT17" s="1">
        <v>0</v>
      </c>
      <c r="DU17" s="1">
        <v>0.95699999999999996</v>
      </c>
      <c r="DV17" s="1">
        <v>0.95699999999999996</v>
      </c>
      <c r="DW17" s="1" t="s">
        <v>157</v>
      </c>
      <c r="DX17" s="1" t="s">
        <v>156</v>
      </c>
      <c r="DY17" s="1" t="s">
        <v>156</v>
      </c>
      <c r="DZ17" s="1" t="s">
        <v>156</v>
      </c>
      <c r="EA17" s="1">
        <v>536.48</v>
      </c>
      <c r="EB17" s="1" t="str">
        <f t="shared" si="3"/>
        <v>high</v>
      </c>
      <c r="EC17" s="1">
        <v>335.625</v>
      </c>
      <c r="ED17" s="1">
        <v>134.971</v>
      </c>
      <c r="EE17" s="1">
        <v>145.483</v>
      </c>
      <c r="EF17" s="1" t="s">
        <v>156</v>
      </c>
      <c r="EG17" s="1" t="s">
        <v>156</v>
      </c>
      <c r="EH17" s="1" t="s">
        <v>149</v>
      </c>
      <c r="EI17" s="1" t="s">
        <v>156</v>
      </c>
      <c r="EJ17" s="1" t="s">
        <v>621</v>
      </c>
      <c r="EK17" s="1" t="s">
        <v>628</v>
      </c>
      <c r="EL17" s="1" t="s">
        <v>142</v>
      </c>
      <c r="EM17" s="1" t="s">
        <v>628</v>
      </c>
      <c r="EN17" s="1" t="s">
        <v>161</v>
      </c>
      <c r="EO17" s="1" t="s">
        <v>161</v>
      </c>
    </row>
    <row r="18" spans="1:145" ht="14.25" customHeight="1">
      <c r="A18" s="1" t="s">
        <v>178</v>
      </c>
      <c r="B18" s="16" t="s">
        <v>640</v>
      </c>
      <c r="C18" s="1" t="s">
        <v>136</v>
      </c>
      <c r="D18" s="1">
        <v>37</v>
      </c>
      <c r="E18" s="1" t="s">
        <v>137</v>
      </c>
      <c r="F18" s="1">
        <v>92.1</v>
      </c>
      <c r="G18" s="1">
        <v>11</v>
      </c>
      <c r="H18" s="1" t="s">
        <v>138</v>
      </c>
      <c r="I18" s="1">
        <v>89</v>
      </c>
      <c r="J18" s="1" t="s">
        <v>147</v>
      </c>
      <c r="K18" s="1">
        <v>176</v>
      </c>
      <c r="L18" s="1">
        <v>446</v>
      </c>
      <c r="M18" s="9">
        <v>16</v>
      </c>
      <c r="N18" s="9">
        <f t="shared" si="0"/>
        <v>1.6079421735539168</v>
      </c>
      <c r="O18" t="str">
        <f t="shared" si="4"/>
        <v>High</v>
      </c>
      <c r="P18" s="1">
        <v>116.5</v>
      </c>
      <c r="Q18" s="1">
        <v>4.3</v>
      </c>
      <c r="R18" s="1">
        <v>335</v>
      </c>
      <c r="S18" s="1">
        <v>10.77</v>
      </c>
      <c r="T18" s="1">
        <v>14.52</v>
      </c>
      <c r="U18" s="1">
        <v>1.3</v>
      </c>
      <c r="V18" s="1">
        <v>11.16923077</v>
      </c>
      <c r="W18" s="1">
        <v>57.07</v>
      </c>
      <c r="X18" s="1">
        <v>18.592500000000001</v>
      </c>
      <c r="Y18" s="1">
        <v>57.7</v>
      </c>
      <c r="Z18" s="1">
        <v>75.626967039999997</v>
      </c>
      <c r="AA18" s="1">
        <v>7.4</v>
      </c>
      <c r="AB18" s="1">
        <v>2.1204930599999998</v>
      </c>
      <c r="AC18" s="1">
        <v>47.158843330000003</v>
      </c>
      <c r="AD18" s="1">
        <v>0.233351373</v>
      </c>
      <c r="AE18" s="1">
        <v>119.4</v>
      </c>
      <c r="AF18" s="22">
        <v>1.69</v>
      </c>
      <c r="AG18" s="1">
        <v>41.80525892</v>
      </c>
      <c r="AH18" s="1" t="s">
        <v>154</v>
      </c>
      <c r="AI18" s="1">
        <v>42.676586370000003</v>
      </c>
      <c r="AJ18" s="1">
        <v>131.30000000000001</v>
      </c>
      <c r="AK18" s="1" t="s">
        <v>140</v>
      </c>
      <c r="AL18" s="1" t="s">
        <v>141</v>
      </c>
      <c r="AM18" s="1" t="s">
        <v>142</v>
      </c>
      <c r="AN18" s="1" t="s">
        <v>163</v>
      </c>
      <c r="AO18" s="1" t="s">
        <v>143</v>
      </c>
      <c r="AP18" s="1">
        <v>141</v>
      </c>
      <c r="AQ18" s="1">
        <v>91</v>
      </c>
      <c r="AR18" s="1">
        <v>2080.81</v>
      </c>
      <c r="AS18" s="1">
        <v>12.9978</v>
      </c>
      <c r="AT18" s="1">
        <v>660.97699999999998</v>
      </c>
      <c r="AU18" s="1">
        <v>988.17600000000004</v>
      </c>
      <c r="AV18" s="1">
        <v>12.591100000000001</v>
      </c>
      <c r="AW18" s="1">
        <v>1786.51</v>
      </c>
      <c r="AX18" s="1">
        <v>2991.61</v>
      </c>
      <c r="AY18" s="1">
        <v>179.58600000000001</v>
      </c>
      <c r="AZ18" s="1">
        <v>10.022399999999999</v>
      </c>
      <c r="BA18" s="1">
        <v>1.24664</v>
      </c>
      <c r="BB18" s="1">
        <v>3.52969</v>
      </c>
      <c r="BC18" s="1">
        <v>718.46199999999999</v>
      </c>
      <c r="BD18" s="1">
        <v>1.1879999999999999</v>
      </c>
      <c r="BE18" s="1">
        <v>1.93001</v>
      </c>
      <c r="BF18" s="1">
        <v>15.4679</v>
      </c>
      <c r="BG18" s="1">
        <v>4.1149899999999997</v>
      </c>
      <c r="BH18" s="1">
        <v>1.1876</v>
      </c>
      <c r="BI18" s="1">
        <v>327.52800000000002</v>
      </c>
      <c r="BJ18" s="1">
        <v>7.0360899999999997</v>
      </c>
      <c r="BK18" s="1">
        <v>145.357</v>
      </c>
      <c r="BL18" s="1">
        <v>13.40206787</v>
      </c>
      <c r="BM18" s="1">
        <v>2.1516663089999999</v>
      </c>
      <c r="BN18" s="1">
        <v>0.705883818</v>
      </c>
      <c r="BO18" s="1">
        <v>8.8347960000000003E-2</v>
      </c>
      <c r="BP18" s="1" t="s">
        <v>144</v>
      </c>
      <c r="BQ18" s="1" t="s">
        <v>145</v>
      </c>
      <c r="BR18" s="1" t="s">
        <v>145</v>
      </c>
      <c r="BS18" s="1" t="s">
        <v>145</v>
      </c>
      <c r="BT18" s="1" t="s">
        <v>145</v>
      </c>
      <c r="BU18" s="1" t="s">
        <v>145</v>
      </c>
      <c r="BV18" s="1" t="s">
        <v>145</v>
      </c>
      <c r="BW18" s="1">
        <v>204.61071290000001</v>
      </c>
      <c r="BX18" s="1">
        <v>22.459982530000001</v>
      </c>
      <c r="BY18" s="1">
        <v>8.6584549509999995</v>
      </c>
      <c r="BZ18" s="1">
        <v>4.4998774939999997</v>
      </c>
      <c r="CA18" s="1">
        <v>1.3409843669999999</v>
      </c>
      <c r="CB18" s="1">
        <v>1.1853461729999999</v>
      </c>
      <c r="CC18" s="1">
        <v>0.56960411899999996</v>
      </c>
      <c r="CD18" s="19" t="str">
        <f t="shared" si="5"/>
        <v>High</v>
      </c>
      <c r="CE18" s="1" t="str">
        <f>IF(CC18&lt;MEDIAN(CC18:CC460),"antiinflamatoria","proinflamatoria")</f>
        <v>proinflamatoria</v>
      </c>
      <c r="CF18" s="1">
        <v>38.257425740000002</v>
      </c>
      <c r="CG18" s="1" t="s">
        <v>148</v>
      </c>
      <c r="CH18" s="1">
        <v>0.12568710399999999</v>
      </c>
      <c r="CI18" s="1">
        <v>0.55539112099999999</v>
      </c>
      <c r="CJ18" s="1">
        <v>2.3220577999999999E-2</v>
      </c>
      <c r="CK18" s="1">
        <v>7.9457364000000003E-2</v>
      </c>
      <c r="CL18" s="1">
        <v>5.1162790999999999E-2</v>
      </c>
      <c r="CM18" s="1">
        <v>595.18899999999996</v>
      </c>
      <c r="CN18" s="2" t="str">
        <f t="shared" si="2"/>
        <v>low</v>
      </c>
      <c r="CO18" s="1">
        <v>1162.7270000000001</v>
      </c>
      <c r="CP18" s="1">
        <v>966.60299999999995</v>
      </c>
      <c r="CQ18" s="1">
        <v>196.12299999999999</v>
      </c>
      <c r="CR18" s="1">
        <v>630.84199999999998</v>
      </c>
      <c r="CS18" s="1">
        <v>525.17999999999995</v>
      </c>
      <c r="CT18" s="1">
        <v>6.41</v>
      </c>
      <c r="CU18" s="1">
        <v>0</v>
      </c>
      <c r="CV18" s="1">
        <v>6.41</v>
      </c>
      <c r="CW18" s="1">
        <v>0</v>
      </c>
      <c r="CX18" s="1">
        <v>0.29499999999999998</v>
      </c>
      <c r="CY18" s="1">
        <v>0.29499999999999998</v>
      </c>
      <c r="CZ18" s="1">
        <v>0</v>
      </c>
      <c r="DA18" s="1">
        <v>2.923</v>
      </c>
      <c r="DB18" s="1">
        <v>0</v>
      </c>
      <c r="DC18" s="1">
        <v>0</v>
      </c>
      <c r="DD18" s="1">
        <v>69.387</v>
      </c>
      <c r="DE18" s="1">
        <v>0</v>
      </c>
      <c r="DF18" s="1">
        <v>0</v>
      </c>
      <c r="DG18" s="1">
        <v>0</v>
      </c>
      <c r="DH18" s="1">
        <v>24.625</v>
      </c>
      <c r="DI18" s="1">
        <v>0</v>
      </c>
      <c r="DJ18" s="1">
        <v>24.625</v>
      </c>
      <c r="DK18" s="1">
        <v>536.83000000000004</v>
      </c>
      <c r="DL18" s="1">
        <v>0</v>
      </c>
      <c r="DM18" s="1">
        <v>536.83000000000004</v>
      </c>
      <c r="DN18" s="1">
        <v>0.186</v>
      </c>
      <c r="DO18" s="1">
        <v>1.52</v>
      </c>
      <c r="DP18" s="1">
        <v>1.706</v>
      </c>
      <c r="DQ18" s="1">
        <v>329.14400000000001</v>
      </c>
      <c r="DR18" s="1">
        <v>194.28700000000001</v>
      </c>
      <c r="DS18" s="1">
        <v>523.43200000000002</v>
      </c>
      <c r="DT18" s="1">
        <v>0</v>
      </c>
      <c r="DU18" s="1">
        <v>0.29499999999999998</v>
      </c>
      <c r="DV18" s="1">
        <v>0.29499999999999998</v>
      </c>
      <c r="DW18" s="1" t="s">
        <v>157</v>
      </c>
      <c r="DX18" s="1" t="s">
        <v>149</v>
      </c>
      <c r="DY18" s="1" t="s">
        <v>149</v>
      </c>
      <c r="DZ18" s="1" t="s">
        <v>149</v>
      </c>
      <c r="EA18" s="1">
        <v>286.03699999999998</v>
      </c>
      <c r="EB18" s="1" t="str">
        <f t="shared" si="3"/>
        <v>low</v>
      </c>
      <c r="EC18" s="1">
        <v>558.78599999999994</v>
      </c>
      <c r="ED18" s="1">
        <v>303.17099999999999</v>
      </c>
      <c r="EE18" s="1">
        <v>252.392</v>
      </c>
      <c r="EF18" s="1" t="s">
        <v>157</v>
      </c>
      <c r="EG18" s="1" t="s">
        <v>149</v>
      </c>
      <c r="EH18" s="1" t="s">
        <v>149</v>
      </c>
      <c r="EI18" s="1" t="s">
        <v>149</v>
      </c>
      <c r="EJ18" s="1" t="s">
        <v>621</v>
      </c>
      <c r="EK18" s="1" t="s">
        <v>635</v>
      </c>
      <c r="EL18" s="1" t="s">
        <v>142</v>
      </c>
      <c r="EM18" s="1" t="s">
        <v>628</v>
      </c>
      <c r="EN18" s="1" t="s">
        <v>150</v>
      </c>
      <c r="EO18" s="1" t="s">
        <v>150</v>
      </c>
    </row>
    <row r="19" spans="1:145" ht="14.25" customHeight="1">
      <c r="A19" s="1" t="s">
        <v>179</v>
      </c>
      <c r="B19" s="16" t="s">
        <v>640</v>
      </c>
      <c r="C19" s="1" t="s">
        <v>152</v>
      </c>
      <c r="D19" s="1">
        <v>52</v>
      </c>
      <c r="E19" s="1" t="s">
        <v>159</v>
      </c>
      <c r="F19" s="1">
        <v>53.4</v>
      </c>
      <c r="G19" s="1">
        <v>90</v>
      </c>
      <c r="H19" s="1" t="s">
        <v>153</v>
      </c>
      <c r="I19" s="1">
        <v>14</v>
      </c>
      <c r="J19" s="1">
        <v>90</v>
      </c>
      <c r="K19" s="1">
        <v>194</v>
      </c>
      <c r="L19" s="1">
        <v>68</v>
      </c>
      <c r="M19" s="9">
        <v>2.1555555559999999</v>
      </c>
      <c r="N19" s="9">
        <f t="shared" si="0"/>
        <v>-0.12173359673308856</v>
      </c>
      <c r="O19" t="str">
        <f t="shared" si="4"/>
        <v>Low</v>
      </c>
      <c r="P19" s="1">
        <v>86.8</v>
      </c>
      <c r="Q19" s="1">
        <v>4.5</v>
      </c>
      <c r="R19" s="1">
        <v>76</v>
      </c>
      <c r="S19" s="1">
        <v>6</v>
      </c>
      <c r="T19" s="1">
        <v>18.239999999999998</v>
      </c>
      <c r="U19" s="1">
        <v>18.07</v>
      </c>
      <c r="V19" s="1">
        <v>1.0094078580000001</v>
      </c>
      <c r="W19" s="1">
        <v>7.39</v>
      </c>
      <c r="X19" s="1">
        <v>4.218</v>
      </c>
      <c r="Y19" s="1">
        <v>130.19999999999999</v>
      </c>
      <c r="Z19" s="1">
        <v>205.84958219999999</v>
      </c>
      <c r="AA19" s="1">
        <v>109.1</v>
      </c>
      <c r="AB19" s="1">
        <v>72.182430969999999</v>
      </c>
      <c r="AC19" s="1">
        <v>1.3853786669999999</v>
      </c>
      <c r="AD19" s="1">
        <v>0.363188872</v>
      </c>
      <c r="AE19" s="1">
        <v>73.5</v>
      </c>
      <c r="AF19" s="22">
        <v>1.4810000000000001</v>
      </c>
      <c r="AG19" s="1">
        <v>33.510215600000002</v>
      </c>
      <c r="AH19" s="1" t="s">
        <v>154</v>
      </c>
      <c r="AI19" s="1">
        <v>43.51710628</v>
      </c>
      <c r="AJ19" s="1">
        <v>97.7</v>
      </c>
      <c r="AK19" s="1" t="s">
        <v>140</v>
      </c>
      <c r="AL19" s="1" t="s">
        <v>141</v>
      </c>
      <c r="AM19" s="1" t="s">
        <v>142</v>
      </c>
      <c r="AN19" s="1" t="s">
        <v>142</v>
      </c>
      <c r="AO19" s="1" t="s">
        <v>143</v>
      </c>
      <c r="AP19" s="1">
        <v>118</v>
      </c>
      <c r="AQ19" s="1">
        <v>75</v>
      </c>
      <c r="AR19" s="1">
        <v>1819.78</v>
      </c>
      <c r="AS19" s="1">
        <v>16.758500000000002</v>
      </c>
      <c r="AT19" s="1">
        <v>638.68100000000004</v>
      </c>
      <c r="AU19" s="1">
        <v>950.37</v>
      </c>
      <c r="AV19" s="1">
        <v>13.409800000000001</v>
      </c>
      <c r="AW19" s="1">
        <v>1241.45</v>
      </c>
      <c r="AX19" s="1">
        <v>2824.28</v>
      </c>
      <c r="AY19" s="1">
        <v>220.60300000000001</v>
      </c>
      <c r="AZ19" s="1">
        <v>9.9694699999999994</v>
      </c>
      <c r="BA19" s="1">
        <v>1.1418900000000001</v>
      </c>
      <c r="BB19" s="1">
        <v>2.80253</v>
      </c>
      <c r="BC19" s="1">
        <v>777.73699999999997</v>
      </c>
      <c r="BD19" s="1">
        <v>1.2192499999999999</v>
      </c>
      <c r="BE19" s="1">
        <v>1.6358699999999999</v>
      </c>
      <c r="BF19" s="1">
        <v>12.2037</v>
      </c>
      <c r="BG19" s="1">
        <v>3.8383799999999999</v>
      </c>
      <c r="BH19" s="1">
        <v>1.28688</v>
      </c>
      <c r="BI19" s="1">
        <v>311.733</v>
      </c>
      <c r="BJ19" s="1">
        <v>6.7183700000000002</v>
      </c>
      <c r="BK19" s="1">
        <v>192.64599999999999</v>
      </c>
      <c r="BL19" s="1">
        <v>23.561707999999999</v>
      </c>
      <c r="BM19" s="1">
        <v>5.7667753089999998</v>
      </c>
      <c r="BN19" s="1">
        <v>1.3588736450000001</v>
      </c>
      <c r="BO19" s="1">
        <v>0</v>
      </c>
      <c r="BP19" s="1" t="s">
        <v>155</v>
      </c>
      <c r="BQ19" s="1" t="s">
        <v>146</v>
      </c>
      <c r="BR19" s="1" t="s">
        <v>146</v>
      </c>
      <c r="BS19" s="1" t="s">
        <v>146</v>
      </c>
      <c r="BT19" s="1" t="s">
        <v>146</v>
      </c>
      <c r="BU19" s="1" t="s">
        <v>145</v>
      </c>
      <c r="BV19" s="1" t="s">
        <v>146</v>
      </c>
      <c r="BW19" s="1">
        <v>110.99446210000001</v>
      </c>
      <c r="BX19" s="1">
        <v>14.383708090000001</v>
      </c>
      <c r="BY19" s="1">
        <v>6.7080584390000002</v>
      </c>
      <c r="BZ19" s="1">
        <v>2.8751031249999999</v>
      </c>
      <c r="CA19" s="1">
        <v>0.77352027899999998</v>
      </c>
      <c r="CB19" s="1">
        <v>2.0934497999999999E-2</v>
      </c>
      <c r="CC19" s="1">
        <v>1.1502471E-2</v>
      </c>
      <c r="CD19" s="19" t="str">
        <f t="shared" si="5"/>
        <v>Medium</v>
      </c>
      <c r="CE19" s="1" t="str">
        <f>IF(CC19&lt;MEDIAN(CC19:CC460),"antiinflamatoria","proinflamatoria")</f>
        <v>antiinflamatoria</v>
      </c>
      <c r="CF19" s="1">
        <v>45.682702149999997</v>
      </c>
      <c r="CG19" s="1" t="s">
        <v>148</v>
      </c>
      <c r="CH19" s="1">
        <v>0.13131563499999999</v>
      </c>
      <c r="CI19" s="1">
        <v>0.125429819</v>
      </c>
      <c r="CJ19" s="1">
        <v>0.19491341700000001</v>
      </c>
      <c r="CK19" s="1">
        <v>3.1628511999999998E-2</v>
      </c>
      <c r="CL19" s="1">
        <v>0.137542207</v>
      </c>
      <c r="CM19" s="1">
        <v>730.52200000000005</v>
      </c>
      <c r="CN19" s="2" t="str">
        <f t="shared" si="2"/>
        <v>low</v>
      </c>
      <c r="CO19" s="1">
        <v>202.70400000000001</v>
      </c>
      <c r="CP19" s="1">
        <v>97.251999999999995</v>
      </c>
      <c r="CQ19" s="1">
        <v>105.452</v>
      </c>
      <c r="CR19" s="1">
        <v>99.48</v>
      </c>
      <c r="CS19" s="1">
        <v>99.587999999999994</v>
      </c>
      <c r="CT19" s="1">
        <v>4.0000000000000001E-3</v>
      </c>
      <c r="CU19" s="1">
        <v>0</v>
      </c>
      <c r="CV19" s="1">
        <v>4.0000000000000001E-3</v>
      </c>
      <c r="CW19" s="1">
        <v>0</v>
      </c>
      <c r="CX19" s="1">
        <v>3.6309999999999998</v>
      </c>
      <c r="CY19" s="1">
        <v>3.6309999999999998</v>
      </c>
      <c r="CZ19" s="1">
        <v>0</v>
      </c>
      <c r="DA19" s="1">
        <v>0</v>
      </c>
      <c r="DB19" s="1">
        <v>0</v>
      </c>
      <c r="DC19" s="1">
        <v>0</v>
      </c>
      <c r="DD19" s="1">
        <v>48.213999999999999</v>
      </c>
      <c r="DE19" s="1">
        <v>0.26800000000000002</v>
      </c>
      <c r="DF19" s="1">
        <v>0</v>
      </c>
      <c r="DG19" s="1">
        <v>0.26800000000000002</v>
      </c>
      <c r="DH19" s="1">
        <v>0</v>
      </c>
      <c r="DI19" s="1">
        <v>0.108</v>
      </c>
      <c r="DJ19" s="1">
        <v>0.108</v>
      </c>
      <c r="DK19" s="1">
        <v>41.433</v>
      </c>
      <c r="DL19" s="1">
        <v>9.4149999999999991</v>
      </c>
      <c r="DM19" s="1">
        <v>50.847999999999999</v>
      </c>
      <c r="DN19" s="1">
        <v>0.76100000000000001</v>
      </c>
      <c r="DO19" s="1">
        <v>4.048</v>
      </c>
      <c r="DP19" s="1">
        <v>4.8090000000000002</v>
      </c>
      <c r="DQ19" s="1">
        <v>6.492</v>
      </c>
      <c r="DR19" s="1">
        <v>88.213999999999999</v>
      </c>
      <c r="DS19" s="1">
        <v>94.706000000000003</v>
      </c>
      <c r="DT19" s="1">
        <v>0</v>
      </c>
      <c r="DU19" s="1">
        <v>3.6309999999999998</v>
      </c>
      <c r="DV19" s="1">
        <v>3.6309999999999998</v>
      </c>
      <c r="DW19" s="1" t="s">
        <v>156</v>
      </c>
      <c r="DX19" s="1" t="s">
        <v>157</v>
      </c>
      <c r="DY19" s="1" t="s">
        <v>156</v>
      </c>
      <c r="DZ19" s="1" t="s">
        <v>157</v>
      </c>
      <c r="EA19" s="1">
        <v>401.43400000000003</v>
      </c>
      <c r="EB19" s="1" t="str">
        <f t="shared" si="3"/>
        <v>low</v>
      </c>
      <c r="EC19" s="1">
        <v>111.389</v>
      </c>
      <c r="ED19" s="1">
        <v>54.665999999999997</v>
      </c>
      <c r="EE19" s="1">
        <v>54.725999999999999</v>
      </c>
      <c r="EF19" s="1" t="s">
        <v>156</v>
      </c>
      <c r="EG19" s="1" t="s">
        <v>157</v>
      </c>
      <c r="EH19" s="1" t="s">
        <v>156</v>
      </c>
      <c r="EI19" s="1" t="s">
        <v>157</v>
      </c>
      <c r="EJ19" s="1" t="s">
        <v>621</v>
      </c>
      <c r="EK19" s="1" t="s">
        <v>628</v>
      </c>
      <c r="EL19" s="1" t="s">
        <v>142</v>
      </c>
      <c r="EM19" s="5" t="s">
        <v>631</v>
      </c>
      <c r="EN19" s="1" t="s">
        <v>150</v>
      </c>
      <c r="EO19" s="1" t="s">
        <v>150</v>
      </c>
    </row>
    <row r="20" spans="1:145" ht="14.25" customHeight="1">
      <c r="A20" s="1" t="s">
        <v>180</v>
      </c>
      <c r="B20" s="16" t="s">
        <v>640</v>
      </c>
      <c r="C20" s="1" t="s">
        <v>136</v>
      </c>
      <c r="D20" s="1">
        <v>25</v>
      </c>
      <c r="E20" s="1" t="s">
        <v>137</v>
      </c>
      <c r="F20" s="1">
        <v>87</v>
      </c>
      <c r="G20" s="1">
        <v>39</v>
      </c>
      <c r="H20" s="1" t="s">
        <v>138</v>
      </c>
      <c r="I20" s="1">
        <v>40</v>
      </c>
      <c r="J20" s="1">
        <v>147</v>
      </c>
      <c r="K20" s="1">
        <v>226</v>
      </c>
      <c r="L20" s="1">
        <v>202</v>
      </c>
      <c r="M20" s="9">
        <v>5.7948717949999997</v>
      </c>
      <c r="N20" s="9">
        <f t="shared" si="0"/>
        <v>0.71428676242012457</v>
      </c>
      <c r="O20" t="str">
        <f t="shared" si="4"/>
        <v>High</v>
      </c>
      <c r="P20" s="1">
        <v>280.2</v>
      </c>
      <c r="Q20" s="1">
        <v>4.68</v>
      </c>
      <c r="R20" s="1">
        <v>93</v>
      </c>
      <c r="S20" s="1">
        <v>5.16</v>
      </c>
      <c r="T20" s="1">
        <v>20.079999999999998</v>
      </c>
      <c r="U20" s="1">
        <v>6.54</v>
      </c>
      <c r="V20" s="1">
        <v>3.0703363910000001</v>
      </c>
      <c r="W20" s="1">
        <v>20.350000000000001</v>
      </c>
      <c r="X20" s="1">
        <v>5.1615000000000002</v>
      </c>
      <c r="Y20" s="1">
        <v>173.1</v>
      </c>
      <c r="Z20" s="1">
        <v>244.95937409999999</v>
      </c>
      <c r="AA20" s="1">
        <v>38.4</v>
      </c>
      <c r="AB20" s="1">
        <v>21.421119940000001</v>
      </c>
      <c r="AC20" s="1">
        <v>4.6682899999999998</v>
      </c>
      <c r="AD20" s="1">
        <v>0.30478720199999998</v>
      </c>
      <c r="AE20" s="1">
        <v>129.80000000000001</v>
      </c>
      <c r="AF20" s="22">
        <v>1.776</v>
      </c>
      <c r="AG20" s="1">
        <v>41.151793689999998</v>
      </c>
      <c r="AH20" s="1" t="s">
        <v>154</v>
      </c>
      <c r="AI20" s="1">
        <v>44.078742140000003</v>
      </c>
      <c r="AJ20" s="1">
        <v>126.6</v>
      </c>
      <c r="AK20" s="1" t="s">
        <v>140</v>
      </c>
      <c r="AL20" s="1" t="s">
        <v>141</v>
      </c>
      <c r="AM20" s="1" t="s">
        <v>142</v>
      </c>
      <c r="AN20" s="1" t="s">
        <v>163</v>
      </c>
      <c r="AO20" s="1" t="s">
        <v>143</v>
      </c>
      <c r="AP20" s="1">
        <v>136</v>
      </c>
      <c r="AQ20" s="1">
        <v>94</v>
      </c>
      <c r="AR20" s="1">
        <v>2323.0700000000002</v>
      </c>
      <c r="AS20" s="1">
        <v>19.203199999999999</v>
      </c>
      <c r="AT20" s="1">
        <v>1156.29</v>
      </c>
      <c r="AU20" s="1">
        <v>1382.74</v>
      </c>
      <c r="AV20" s="1">
        <v>16.046800000000001</v>
      </c>
      <c r="AW20" s="1">
        <v>1733.93</v>
      </c>
      <c r="AX20" s="1">
        <v>3802.28</v>
      </c>
      <c r="AY20" s="1">
        <v>269.88200000000001</v>
      </c>
      <c r="AZ20" s="1">
        <v>12.180300000000001</v>
      </c>
      <c r="BA20" s="1">
        <v>2.3989799999999999</v>
      </c>
      <c r="BB20" s="1">
        <v>3.2418999999999998</v>
      </c>
      <c r="BC20" s="1">
        <v>819.94200000000001</v>
      </c>
      <c r="BD20" s="1">
        <v>1.2626900000000001</v>
      </c>
      <c r="BE20" s="1">
        <v>2.85134</v>
      </c>
      <c r="BF20" s="1">
        <v>18.783799999999999</v>
      </c>
      <c r="BG20" s="1">
        <v>5.1733500000000001</v>
      </c>
      <c r="BH20" s="1">
        <v>1.5003</v>
      </c>
      <c r="BI20" s="1">
        <v>334.608</v>
      </c>
      <c r="BJ20" s="1">
        <v>7.8199800000000002</v>
      </c>
      <c r="BK20" s="1">
        <v>148.184</v>
      </c>
      <c r="BL20" s="1">
        <v>1.8987728079999999</v>
      </c>
      <c r="BM20" s="1">
        <v>0.68895551099999996</v>
      </c>
      <c r="BN20" s="1">
        <v>0.773342376</v>
      </c>
      <c r="BO20" s="1">
        <v>0</v>
      </c>
      <c r="BP20" s="1" t="s">
        <v>144</v>
      </c>
      <c r="BQ20" s="1" t="s">
        <v>145</v>
      </c>
      <c r="BR20" s="1" t="s">
        <v>145</v>
      </c>
      <c r="BS20" s="1" t="s">
        <v>145</v>
      </c>
      <c r="BT20" s="1" t="s">
        <v>146</v>
      </c>
      <c r="BU20" s="1" t="s">
        <v>145</v>
      </c>
      <c r="BV20" s="1" t="s">
        <v>145</v>
      </c>
      <c r="BW20" s="1">
        <v>116.7847778</v>
      </c>
      <c r="BX20" s="1">
        <v>20.724820489999999</v>
      </c>
      <c r="BY20" s="1">
        <v>9.8378522969999995</v>
      </c>
      <c r="BZ20" s="1">
        <v>3.58876441</v>
      </c>
      <c r="CA20" s="1">
        <v>1.5414580010000001</v>
      </c>
      <c r="CB20" s="1">
        <v>-0.25409662999999999</v>
      </c>
      <c r="CC20" s="1">
        <v>-0.109382966</v>
      </c>
      <c r="CD20" s="19" t="str">
        <f t="shared" si="5"/>
        <v>Medium</v>
      </c>
      <c r="CE20" s="1" t="str">
        <f>IF(CC20&lt;MEDIAN(CC20:CC460),"antiinflamatoria","proinflamatoria")</f>
        <v>antiinflamatoria</v>
      </c>
      <c r="CF20" s="1">
        <v>35.943127959999998</v>
      </c>
      <c r="CG20" s="1" t="s">
        <v>148</v>
      </c>
      <c r="CH20" s="1">
        <v>5.7385730000000003E-2</v>
      </c>
      <c r="CI20" s="1">
        <v>0.26357302100000002</v>
      </c>
      <c r="CJ20" s="1">
        <v>0.12087513900000001</v>
      </c>
      <c r="CK20" s="1">
        <v>5.5908583999999997E-2</v>
      </c>
      <c r="CL20" s="1">
        <v>0.120234114</v>
      </c>
      <c r="CM20" s="1">
        <v>1174.078</v>
      </c>
      <c r="CN20" s="2" t="str">
        <f t="shared" si="2"/>
        <v>High</v>
      </c>
      <c r="CO20" s="1">
        <v>422.43799999999999</v>
      </c>
      <c r="CP20" s="1">
        <v>242.40899999999999</v>
      </c>
      <c r="CQ20" s="1">
        <v>180.029</v>
      </c>
      <c r="CR20" s="1">
        <v>149.49700000000001</v>
      </c>
      <c r="CS20" s="1">
        <v>207.43199999999999</v>
      </c>
      <c r="CT20" s="1">
        <v>0.53200000000000003</v>
      </c>
      <c r="CU20" s="1">
        <v>0</v>
      </c>
      <c r="CV20" s="1">
        <v>0.53200000000000003</v>
      </c>
      <c r="CW20" s="1">
        <v>0</v>
      </c>
      <c r="CX20" s="1">
        <v>64.977999999999994</v>
      </c>
      <c r="CY20" s="1">
        <v>64.977999999999994</v>
      </c>
      <c r="CZ20" s="1">
        <v>0</v>
      </c>
      <c r="DA20" s="1">
        <v>0.38</v>
      </c>
      <c r="DB20" s="1">
        <v>95.706999999999994</v>
      </c>
      <c r="DC20" s="1">
        <v>0</v>
      </c>
      <c r="DD20" s="1">
        <v>35.204000000000001</v>
      </c>
      <c r="DE20" s="1">
        <v>0</v>
      </c>
      <c r="DF20" s="1">
        <v>0</v>
      </c>
      <c r="DG20" s="1">
        <v>0</v>
      </c>
      <c r="DH20" s="1">
        <v>3.7</v>
      </c>
      <c r="DI20" s="1">
        <v>2E-3</v>
      </c>
      <c r="DJ20" s="1">
        <v>3.702</v>
      </c>
      <c r="DK20" s="1">
        <v>9.6039999999999992</v>
      </c>
      <c r="DL20" s="1">
        <v>5.28</v>
      </c>
      <c r="DM20" s="1">
        <v>14.884</v>
      </c>
      <c r="DN20" s="1">
        <v>29.75</v>
      </c>
      <c r="DO20" s="1">
        <v>21.768000000000001</v>
      </c>
      <c r="DP20" s="1">
        <v>51.518000000000001</v>
      </c>
      <c r="DQ20" s="1">
        <v>67.861999999999995</v>
      </c>
      <c r="DR20" s="1">
        <v>87.953000000000003</v>
      </c>
      <c r="DS20" s="1">
        <v>155.815</v>
      </c>
      <c r="DT20" s="1">
        <v>0</v>
      </c>
      <c r="DU20" s="1">
        <v>64.977999999999994</v>
      </c>
      <c r="DV20" s="1">
        <v>64.977999999999994</v>
      </c>
      <c r="DW20" s="1" t="s">
        <v>156</v>
      </c>
      <c r="DX20" s="1" t="s">
        <v>156</v>
      </c>
      <c r="DY20" s="1" t="s">
        <v>156</v>
      </c>
      <c r="DZ20" s="1" t="s">
        <v>156</v>
      </c>
      <c r="EA20" s="1">
        <v>505.399</v>
      </c>
      <c r="EB20" s="1" t="str">
        <f t="shared" si="3"/>
        <v>low</v>
      </c>
      <c r="EC20" s="1">
        <v>181.845</v>
      </c>
      <c r="ED20" s="1">
        <v>64.352999999999994</v>
      </c>
      <c r="EE20" s="1">
        <v>89.292000000000002</v>
      </c>
      <c r="EF20" s="1" t="s">
        <v>156</v>
      </c>
      <c r="EG20" s="1" t="s">
        <v>157</v>
      </c>
      <c r="EH20" s="1" t="s">
        <v>156</v>
      </c>
      <c r="EI20" s="1" t="s">
        <v>156</v>
      </c>
      <c r="EJ20" s="1" t="s">
        <v>621</v>
      </c>
      <c r="EK20" s="1" t="s">
        <v>635</v>
      </c>
      <c r="EL20" s="1" t="s">
        <v>142</v>
      </c>
      <c r="EM20" s="1" t="s">
        <v>628</v>
      </c>
      <c r="EN20" s="1" t="s">
        <v>150</v>
      </c>
      <c r="EO20" s="1" t="s">
        <v>150</v>
      </c>
    </row>
    <row r="21" spans="1:145" ht="14.25" customHeight="1">
      <c r="A21" s="1" t="s">
        <v>181</v>
      </c>
      <c r="B21" s="16" t="s">
        <v>640</v>
      </c>
      <c r="C21" s="1" t="s">
        <v>152</v>
      </c>
      <c r="D21" s="1">
        <v>58</v>
      </c>
      <c r="E21" s="1" t="s">
        <v>159</v>
      </c>
      <c r="F21" s="1">
        <v>50.2</v>
      </c>
      <c r="G21" s="1">
        <v>55</v>
      </c>
      <c r="H21" s="1" t="s">
        <v>153</v>
      </c>
      <c r="I21" s="1">
        <v>24</v>
      </c>
      <c r="J21" s="1">
        <v>56</v>
      </c>
      <c r="K21" s="1">
        <v>135</v>
      </c>
      <c r="L21" s="1">
        <v>118</v>
      </c>
      <c r="M21" s="9">
        <v>2.4545454549999999</v>
      </c>
      <c r="N21" s="9">
        <f t="shared" si="0"/>
        <v>0.33151931781188154</v>
      </c>
      <c r="O21" t="str">
        <f t="shared" si="4"/>
        <v>High</v>
      </c>
      <c r="P21" s="1">
        <v>55.1</v>
      </c>
      <c r="Q21" s="1">
        <v>1.37</v>
      </c>
      <c r="R21" s="1">
        <v>75</v>
      </c>
      <c r="S21" s="1">
        <v>5.29</v>
      </c>
      <c r="T21" s="1">
        <v>15.23</v>
      </c>
      <c r="U21" s="1">
        <v>3.88</v>
      </c>
      <c r="V21" s="1">
        <v>3.9252577319999999</v>
      </c>
      <c r="W21" s="1">
        <v>16.47</v>
      </c>
      <c r="X21" s="1">
        <v>4.1624999999999996</v>
      </c>
      <c r="Y21" s="1">
        <v>228.4</v>
      </c>
      <c r="Z21" s="1">
        <v>497.20754720000002</v>
      </c>
      <c r="AA21" s="1">
        <v>50</v>
      </c>
      <c r="AB21" s="1">
        <v>32.819704950000002</v>
      </c>
      <c r="AC21" s="1">
        <v>3.0469499999999998</v>
      </c>
      <c r="AD21" s="1">
        <v>0.32303026600000001</v>
      </c>
      <c r="AE21" s="1">
        <v>73.3</v>
      </c>
      <c r="AF21" s="22">
        <v>1.5149999999999999</v>
      </c>
      <c r="AG21" s="1">
        <v>31.93586685</v>
      </c>
      <c r="AH21" s="1" t="s">
        <v>154</v>
      </c>
      <c r="AI21" s="1">
        <v>42.16844511</v>
      </c>
      <c r="AJ21" s="1">
        <v>94.2</v>
      </c>
      <c r="AK21" s="1" t="s">
        <v>140</v>
      </c>
      <c r="AL21" s="1" t="s">
        <v>141</v>
      </c>
      <c r="AM21" s="1" t="s">
        <v>142</v>
      </c>
      <c r="AN21" s="1" t="s">
        <v>142</v>
      </c>
      <c r="AO21" s="1" t="s">
        <v>165</v>
      </c>
      <c r="AP21" s="1">
        <v>147</v>
      </c>
      <c r="AQ21" s="1">
        <v>94</v>
      </c>
      <c r="AR21" s="1">
        <v>1130.19</v>
      </c>
      <c r="AS21" s="1">
        <v>15.134</v>
      </c>
      <c r="AT21" s="1">
        <v>611.61099999999999</v>
      </c>
      <c r="AU21" s="1">
        <v>786.29499999999996</v>
      </c>
      <c r="AV21" s="1">
        <v>10.013999999999999</v>
      </c>
      <c r="AW21" s="1">
        <v>978.70100000000002</v>
      </c>
      <c r="AX21" s="1">
        <v>2229.5700000000002</v>
      </c>
      <c r="AY21" s="1">
        <v>176.46799999999999</v>
      </c>
      <c r="AZ21" s="1">
        <v>9.1265999999999998</v>
      </c>
      <c r="BA21" s="1">
        <v>1.09565</v>
      </c>
      <c r="BB21" s="1">
        <v>4.4658499999999997</v>
      </c>
      <c r="BC21" s="1">
        <v>591.95899999999995</v>
      </c>
      <c r="BD21" s="1">
        <v>0.87569399999999997</v>
      </c>
      <c r="BE21" s="1">
        <v>1.24315</v>
      </c>
      <c r="BF21" s="1">
        <v>10.540100000000001</v>
      </c>
      <c r="BG21" s="1">
        <v>3.4988199999999998</v>
      </c>
      <c r="BH21" s="1">
        <v>1.3124899999999999</v>
      </c>
      <c r="BI21" s="1">
        <v>232.70699999999999</v>
      </c>
      <c r="BJ21" s="1">
        <v>6.6513799999999996</v>
      </c>
      <c r="BK21" s="1">
        <v>103.22499999999999</v>
      </c>
      <c r="BL21" s="1">
        <v>6.916331295</v>
      </c>
      <c r="BM21" s="1">
        <v>1.064082127</v>
      </c>
      <c r="BN21" s="1">
        <v>0.51133503199999997</v>
      </c>
      <c r="BO21" s="1">
        <v>0</v>
      </c>
      <c r="BP21" s="1" t="s">
        <v>144</v>
      </c>
      <c r="BQ21" s="1" t="s">
        <v>145</v>
      </c>
      <c r="BR21" s="1" t="s">
        <v>146</v>
      </c>
      <c r="BS21" s="1" t="s">
        <v>145</v>
      </c>
      <c r="BT21" s="1" t="s">
        <v>146</v>
      </c>
      <c r="BU21" s="1" t="s">
        <v>146</v>
      </c>
      <c r="BV21" s="1" t="s">
        <v>145</v>
      </c>
      <c r="BW21" s="1">
        <v>60.288402169999998</v>
      </c>
      <c r="BX21" s="1">
        <v>18.386049020000002</v>
      </c>
      <c r="BY21" s="1">
        <v>16.58171115</v>
      </c>
      <c r="BZ21" s="1">
        <v>11.5533512</v>
      </c>
      <c r="CA21" s="1">
        <v>5.2498787470000003</v>
      </c>
      <c r="CB21" s="1">
        <v>0.96188209599999996</v>
      </c>
      <c r="CC21" s="1">
        <v>0.85122309399999996</v>
      </c>
      <c r="CD21" s="19" t="str">
        <f t="shared" si="5"/>
        <v>High</v>
      </c>
      <c r="CE21" s="1" t="str">
        <f>IF(CC21&lt;MEDIAN(CC21:CC460),"antiinflamatoria","proinflamatoria")</f>
        <v>proinflamatoria</v>
      </c>
      <c r="CF21" s="1">
        <v>43.834394899999999</v>
      </c>
      <c r="CG21" s="1" t="s">
        <v>148</v>
      </c>
      <c r="CH21" s="3">
        <v>4.0099999999999999E-5</v>
      </c>
      <c r="CI21" s="1">
        <v>0.56484450100000005</v>
      </c>
      <c r="CJ21" s="1">
        <v>1.3626162000000001E-2</v>
      </c>
      <c r="CK21" s="1">
        <v>0.12319653699999999</v>
      </c>
      <c r="CL21" s="1">
        <v>4.2080794999999997E-2</v>
      </c>
      <c r="CM21" s="1">
        <v>868.245</v>
      </c>
      <c r="CN21" s="2" t="str">
        <f t="shared" si="2"/>
        <v>low</v>
      </c>
      <c r="CO21" s="1">
        <v>344.72699999999998</v>
      </c>
      <c r="CP21" s="1">
        <v>226.535</v>
      </c>
      <c r="CQ21" s="1">
        <v>118.19199999999999</v>
      </c>
      <c r="CR21" s="1">
        <v>48.72</v>
      </c>
      <c r="CS21" s="1">
        <v>264.61399999999998</v>
      </c>
      <c r="CT21" s="1">
        <v>2.387</v>
      </c>
      <c r="CU21" s="1">
        <v>0</v>
      </c>
      <c r="CV21" s="1">
        <v>2.387</v>
      </c>
      <c r="CW21" s="1">
        <v>0</v>
      </c>
      <c r="CX21" s="1">
        <v>29.006</v>
      </c>
      <c r="CY21" s="1">
        <v>29.006</v>
      </c>
      <c r="CZ21" s="1">
        <v>0</v>
      </c>
      <c r="DA21" s="1">
        <v>0.57699999999999996</v>
      </c>
      <c r="DB21" s="1">
        <v>0</v>
      </c>
      <c r="DC21" s="1">
        <v>0</v>
      </c>
      <c r="DD21" s="1">
        <v>9.19</v>
      </c>
      <c r="DE21" s="1">
        <v>0</v>
      </c>
      <c r="DF21" s="1">
        <v>0</v>
      </c>
      <c r="DG21" s="1">
        <v>0</v>
      </c>
      <c r="DH21" s="1">
        <v>3.835</v>
      </c>
      <c r="DI21" s="1">
        <v>5.1999999999999998E-2</v>
      </c>
      <c r="DJ21" s="1">
        <v>3.887</v>
      </c>
      <c r="DK21" s="1">
        <v>29.097000000000001</v>
      </c>
      <c r="DL21" s="1">
        <v>6.5449999999999999</v>
      </c>
      <c r="DM21" s="1">
        <v>35.642000000000003</v>
      </c>
      <c r="DN21" s="1">
        <v>1.7789999999999999</v>
      </c>
      <c r="DO21" s="1">
        <v>1.4419999999999999</v>
      </c>
      <c r="DP21" s="1">
        <v>3.222</v>
      </c>
      <c r="DQ21" s="1">
        <v>180.24600000000001</v>
      </c>
      <c r="DR21" s="1">
        <v>81.146000000000001</v>
      </c>
      <c r="DS21" s="1">
        <v>261.39299999999997</v>
      </c>
      <c r="DT21" s="1">
        <v>0</v>
      </c>
      <c r="DU21" s="1">
        <v>29.006</v>
      </c>
      <c r="DV21" s="1">
        <v>29.006</v>
      </c>
      <c r="DW21" s="1" t="s">
        <v>156</v>
      </c>
      <c r="DX21" s="1" t="s">
        <v>157</v>
      </c>
      <c r="DY21" s="1" t="s">
        <v>157</v>
      </c>
      <c r="DZ21" s="1" t="s">
        <v>156</v>
      </c>
      <c r="EA21" s="1">
        <v>768.23</v>
      </c>
      <c r="EB21" s="1" t="str">
        <f t="shared" si="3"/>
        <v>high</v>
      </c>
      <c r="EC21" s="1">
        <v>305.017</v>
      </c>
      <c r="ED21" s="1">
        <v>43.107999999999997</v>
      </c>
      <c r="EE21" s="1">
        <v>234.13300000000001</v>
      </c>
      <c r="EF21" s="1" t="s">
        <v>149</v>
      </c>
      <c r="EG21" s="1" t="s">
        <v>156</v>
      </c>
      <c r="EH21" s="1" t="s">
        <v>156</v>
      </c>
      <c r="EI21" s="1" t="s">
        <v>156</v>
      </c>
      <c r="EJ21" s="1" t="s">
        <v>165</v>
      </c>
      <c r="EK21" s="1" t="s">
        <v>628</v>
      </c>
      <c r="EL21" s="1" t="s">
        <v>142</v>
      </c>
      <c r="EM21" s="5" t="s">
        <v>631</v>
      </c>
      <c r="EN21" s="1" t="s">
        <v>161</v>
      </c>
      <c r="EO21" s="1" t="s">
        <v>161</v>
      </c>
    </row>
    <row r="22" spans="1:145" ht="14.25" customHeight="1">
      <c r="A22" s="1" t="s">
        <v>182</v>
      </c>
      <c r="B22" s="16" t="s">
        <v>640</v>
      </c>
      <c r="C22" s="1" t="s">
        <v>152</v>
      </c>
      <c r="D22" s="1">
        <v>41</v>
      </c>
      <c r="E22" s="1" t="s">
        <v>159</v>
      </c>
      <c r="F22" s="1">
        <v>56</v>
      </c>
      <c r="G22" s="1">
        <v>50</v>
      </c>
      <c r="H22" s="1" t="s">
        <v>153</v>
      </c>
      <c r="I22" s="1">
        <v>25</v>
      </c>
      <c r="J22" s="1">
        <v>80</v>
      </c>
      <c r="K22" s="1">
        <v>155</v>
      </c>
      <c r="L22" s="1">
        <v>127</v>
      </c>
      <c r="M22" s="9">
        <v>3.1</v>
      </c>
      <c r="N22" s="9">
        <f t="shared" si="0"/>
        <v>0.40483371661993806</v>
      </c>
      <c r="O22" t="str">
        <f t="shared" si="4"/>
        <v>High</v>
      </c>
      <c r="P22" s="1">
        <v>177</v>
      </c>
      <c r="Q22" s="1">
        <v>0.95</v>
      </c>
      <c r="R22" s="1">
        <v>80</v>
      </c>
      <c r="S22" s="1">
        <v>5.0199999999999996</v>
      </c>
      <c r="T22" s="1">
        <v>11.28</v>
      </c>
      <c r="U22" s="1">
        <v>4.71</v>
      </c>
      <c r="V22" s="1">
        <v>2.3949044590000002</v>
      </c>
      <c r="W22" s="1">
        <v>11.17</v>
      </c>
      <c r="X22" s="1">
        <v>4.4400000000000004</v>
      </c>
      <c r="Y22" s="1">
        <v>154.9</v>
      </c>
      <c r="Z22" s="1">
        <v>237.65957449999999</v>
      </c>
      <c r="AA22" s="1">
        <v>71.599999999999994</v>
      </c>
      <c r="AB22" s="1">
        <v>45.367659519999997</v>
      </c>
      <c r="AC22" s="1">
        <v>2.2042133330000002</v>
      </c>
      <c r="AD22" s="1">
        <v>0.33840106399999997</v>
      </c>
      <c r="AE22" s="1">
        <v>65.3</v>
      </c>
      <c r="AF22" s="22">
        <v>1.59</v>
      </c>
      <c r="AG22" s="1">
        <v>25.82967446</v>
      </c>
      <c r="AH22" s="1" t="s">
        <v>139</v>
      </c>
      <c r="AI22" s="1">
        <v>41.009938490000003</v>
      </c>
      <c r="AJ22" s="1">
        <v>83.1</v>
      </c>
      <c r="AK22" s="1" t="s">
        <v>140</v>
      </c>
      <c r="AL22" s="1" t="s">
        <v>153</v>
      </c>
      <c r="AM22" s="1" t="s">
        <v>142</v>
      </c>
      <c r="AN22" s="1" t="s">
        <v>163</v>
      </c>
      <c r="AO22" s="1" t="s">
        <v>165</v>
      </c>
      <c r="AP22" s="1">
        <v>151</v>
      </c>
      <c r="AQ22" s="1">
        <v>96</v>
      </c>
      <c r="AR22" s="1">
        <v>1783.41</v>
      </c>
      <c r="AS22" s="1">
        <v>17.889700000000001</v>
      </c>
      <c r="AT22" s="1">
        <v>623.00900000000001</v>
      </c>
      <c r="AU22" s="1">
        <v>932.18</v>
      </c>
      <c r="AV22" s="1">
        <v>12.446199999999999</v>
      </c>
      <c r="AW22" s="1">
        <v>1238.44</v>
      </c>
      <c r="AX22" s="1">
        <v>2618.94</v>
      </c>
      <c r="AY22" s="1">
        <v>227.23699999999999</v>
      </c>
      <c r="AZ22" s="1">
        <v>10.208299999999999</v>
      </c>
      <c r="BA22" s="1">
        <v>1.3855200000000001</v>
      </c>
      <c r="BB22" s="1">
        <v>3.1038299999999999</v>
      </c>
      <c r="BC22" s="1">
        <v>784.91899999999998</v>
      </c>
      <c r="BD22" s="1">
        <v>1.0789899999999999</v>
      </c>
      <c r="BE22" s="1">
        <v>2.12568</v>
      </c>
      <c r="BF22" s="1">
        <v>12.750999999999999</v>
      </c>
      <c r="BG22" s="1">
        <v>4.3691800000000001</v>
      </c>
      <c r="BH22" s="1">
        <v>1.66303</v>
      </c>
      <c r="BI22" s="1">
        <v>340.25</v>
      </c>
      <c r="BJ22" s="1">
        <v>6.9143299999999996</v>
      </c>
      <c r="BK22" s="1">
        <v>170.97300000000001</v>
      </c>
      <c r="BL22" s="1">
        <v>0.947318514</v>
      </c>
      <c r="BM22" s="1">
        <v>0.16785530100000001</v>
      </c>
      <c r="BN22" s="1">
        <v>6.2586084E-2</v>
      </c>
      <c r="BO22" s="1">
        <v>0</v>
      </c>
      <c r="BP22" s="1" t="s">
        <v>155</v>
      </c>
      <c r="BQ22" s="1" t="s">
        <v>145</v>
      </c>
      <c r="BR22" s="1" t="s">
        <v>146</v>
      </c>
      <c r="BS22" s="1" t="s">
        <v>146</v>
      </c>
      <c r="BT22" s="1" t="s">
        <v>146</v>
      </c>
      <c r="BU22" s="1" t="s">
        <v>146</v>
      </c>
      <c r="BV22" s="1" t="s">
        <v>146</v>
      </c>
      <c r="BW22" s="1" t="s">
        <v>147</v>
      </c>
      <c r="BX22" s="1" t="s">
        <v>147</v>
      </c>
      <c r="BY22" s="1" t="s">
        <v>147</v>
      </c>
      <c r="BZ22" s="1" t="s">
        <v>147</v>
      </c>
      <c r="CA22" s="1" t="s">
        <v>147</v>
      </c>
      <c r="CB22" s="1">
        <v>-0.73662594699999995</v>
      </c>
      <c r="CC22" s="1">
        <v>-0.41313850099999999</v>
      </c>
      <c r="CD22" s="19" t="str">
        <f t="shared" si="5"/>
        <v>Low</v>
      </c>
      <c r="CE22" s="1" t="str">
        <f>IF(CC22&lt;MEDIAN(CC22:CC460),"antiinflamatoria","proinflamatoria")</f>
        <v>antiinflamatoria</v>
      </c>
      <c r="CF22" s="1">
        <v>37.73285199</v>
      </c>
      <c r="CG22" s="1" t="s">
        <v>148</v>
      </c>
      <c r="CH22" s="1">
        <v>9.3751932999999996E-2</v>
      </c>
      <c r="CI22" s="1">
        <v>0.173218445</v>
      </c>
      <c r="CJ22" s="1">
        <v>2.4942800000000002E-3</v>
      </c>
      <c r="CK22" s="1">
        <v>6.1821029999999999E-2</v>
      </c>
      <c r="CL22" s="1">
        <v>0.189359114</v>
      </c>
      <c r="CM22" s="1">
        <v>430.16699999999997</v>
      </c>
      <c r="CN22" s="2" t="str">
        <f t="shared" si="2"/>
        <v>low</v>
      </c>
      <c r="CO22" s="1">
        <v>395.43299999999999</v>
      </c>
      <c r="CP22" s="1">
        <v>332.05900000000003</v>
      </c>
      <c r="CQ22" s="1">
        <v>63.374000000000002</v>
      </c>
      <c r="CR22" s="1">
        <v>324.42700000000002</v>
      </c>
      <c r="CS22" s="1">
        <v>57.195</v>
      </c>
      <c r="CT22" s="1">
        <v>5.8490000000000002</v>
      </c>
      <c r="CU22" s="1">
        <v>0</v>
      </c>
      <c r="CV22" s="1">
        <v>5.8490000000000002</v>
      </c>
      <c r="CW22" s="1">
        <v>0</v>
      </c>
      <c r="CX22" s="1">
        <v>7.9619999999999997</v>
      </c>
      <c r="CY22" s="1">
        <v>7.9619999999999997</v>
      </c>
      <c r="CZ22" s="1">
        <v>0</v>
      </c>
      <c r="DA22" s="1">
        <v>5.8470000000000004</v>
      </c>
      <c r="DB22" s="1">
        <v>0</v>
      </c>
      <c r="DC22" s="1">
        <v>0</v>
      </c>
      <c r="DD22" s="1">
        <v>65.185000000000002</v>
      </c>
      <c r="DE22" s="1">
        <v>0.17199999999999999</v>
      </c>
      <c r="DF22" s="1">
        <v>18.149999999999999</v>
      </c>
      <c r="DG22" s="1">
        <v>18.323</v>
      </c>
      <c r="DH22" s="1">
        <v>4.0350000000000001</v>
      </c>
      <c r="DI22" s="1">
        <v>0.79800000000000004</v>
      </c>
      <c r="DJ22" s="1">
        <v>4.8319999999999999</v>
      </c>
      <c r="DK22" s="1">
        <v>233.816</v>
      </c>
      <c r="DL22" s="1">
        <v>2.262</v>
      </c>
      <c r="DM22" s="1">
        <v>236.078</v>
      </c>
      <c r="DN22" s="1">
        <v>0.114</v>
      </c>
      <c r="DO22" s="1">
        <v>2.4550000000000001</v>
      </c>
      <c r="DP22" s="1">
        <v>2.569</v>
      </c>
      <c r="DQ22" s="1">
        <v>22.867000000000001</v>
      </c>
      <c r="DR22" s="1">
        <v>31.734999999999999</v>
      </c>
      <c r="DS22" s="1">
        <v>54.600999999999999</v>
      </c>
      <c r="DT22" s="1">
        <v>0</v>
      </c>
      <c r="DU22" s="1">
        <v>7.9619999999999997</v>
      </c>
      <c r="DV22" s="1">
        <v>7.9619999999999997</v>
      </c>
      <c r="DW22" s="1" t="s">
        <v>157</v>
      </c>
      <c r="DX22" s="1" t="s">
        <v>156</v>
      </c>
      <c r="DY22" s="1" t="s">
        <v>149</v>
      </c>
      <c r="DZ22" s="1" t="s">
        <v>157</v>
      </c>
      <c r="EA22" s="1">
        <v>241.20500000000001</v>
      </c>
      <c r="EB22" s="1" t="str">
        <f t="shared" si="3"/>
        <v>low</v>
      </c>
      <c r="EC22" s="1">
        <v>221.72900000000001</v>
      </c>
      <c r="ED22" s="1">
        <v>181.91399999999999</v>
      </c>
      <c r="EE22" s="1">
        <v>32.07</v>
      </c>
      <c r="EF22" s="1" t="s">
        <v>157</v>
      </c>
      <c r="EG22" s="1" t="s">
        <v>156</v>
      </c>
      <c r="EH22" s="1" t="s">
        <v>149</v>
      </c>
      <c r="EI22" s="1" t="s">
        <v>157</v>
      </c>
      <c r="EJ22" s="1" t="s">
        <v>165</v>
      </c>
      <c r="EK22" s="1" t="s">
        <v>635</v>
      </c>
      <c r="EL22" s="1" t="s">
        <v>142</v>
      </c>
      <c r="EM22" s="1" t="s">
        <v>628</v>
      </c>
      <c r="EN22" s="1" t="s">
        <v>150</v>
      </c>
      <c r="EO22" s="1" t="s">
        <v>150</v>
      </c>
    </row>
    <row r="23" spans="1:145" ht="14.25" customHeight="1">
      <c r="A23" s="1" t="s">
        <v>183</v>
      </c>
      <c r="B23" s="16" t="s">
        <v>640</v>
      </c>
      <c r="C23" s="1" t="s">
        <v>152</v>
      </c>
      <c r="D23" s="1">
        <v>19</v>
      </c>
      <c r="E23" s="1" t="s">
        <v>137</v>
      </c>
      <c r="F23" s="1">
        <v>43.2</v>
      </c>
      <c r="G23" s="1">
        <v>47</v>
      </c>
      <c r="H23" s="1" t="s">
        <v>153</v>
      </c>
      <c r="I23" s="1">
        <v>8</v>
      </c>
      <c r="J23" s="1">
        <v>78</v>
      </c>
      <c r="K23" s="1">
        <v>133</v>
      </c>
      <c r="L23" s="1">
        <v>38</v>
      </c>
      <c r="M23" s="9">
        <v>2.8297872339999999</v>
      </c>
      <c r="N23" s="9">
        <f t="shared" si="0"/>
        <v>-9.231426131890734E-2</v>
      </c>
      <c r="O23" t="str">
        <f t="shared" si="4"/>
        <v>Low</v>
      </c>
      <c r="P23" s="1">
        <v>147.19999999999999</v>
      </c>
      <c r="Q23" s="1">
        <v>0.37</v>
      </c>
      <c r="R23" s="1">
        <v>77</v>
      </c>
      <c r="S23" s="1">
        <v>4.8499999999999996</v>
      </c>
      <c r="T23" s="1">
        <v>7.91</v>
      </c>
      <c r="U23" s="1">
        <v>11.41</v>
      </c>
      <c r="V23" s="1">
        <v>0.69325153399999995</v>
      </c>
      <c r="W23" s="1">
        <v>9.2899999999999991</v>
      </c>
      <c r="X23" s="1">
        <v>4.2735000000000003</v>
      </c>
      <c r="Y23" s="1">
        <v>147.80000000000001</v>
      </c>
      <c r="Z23" s="1">
        <v>240.206852</v>
      </c>
      <c r="AA23" s="1">
        <v>86.7</v>
      </c>
      <c r="AB23" s="1">
        <v>56.673899499999997</v>
      </c>
      <c r="AC23" s="1">
        <v>1.7644806669999999</v>
      </c>
      <c r="AD23" s="1">
        <v>0.34984157199999999</v>
      </c>
      <c r="AE23" s="1">
        <v>53.4</v>
      </c>
      <c r="AF23" s="22">
        <v>1.5469999999999999</v>
      </c>
      <c r="AG23" s="1">
        <v>22.313136879999998</v>
      </c>
      <c r="AH23" s="1" t="s">
        <v>153</v>
      </c>
      <c r="AI23" s="1">
        <v>36.178228179999998</v>
      </c>
      <c r="AJ23" s="1">
        <v>72</v>
      </c>
      <c r="AK23" s="1" t="s">
        <v>153</v>
      </c>
      <c r="AL23" s="1" t="s">
        <v>153</v>
      </c>
      <c r="AM23" s="1" t="s">
        <v>142</v>
      </c>
      <c r="AN23" s="1" t="s">
        <v>142</v>
      </c>
      <c r="AO23" s="1" t="s">
        <v>165</v>
      </c>
      <c r="AP23" s="1">
        <v>106</v>
      </c>
      <c r="AQ23" s="1">
        <v>78</v>
      </c>
      <c r="AR23" s="1">
        <v>1965.71</v>
      </c>
      <c r="AS23" s="1">
        <v>19.154299999999999</v>
      </c>
      <c r="AT23" s="1">
        <v>828.11699999999996</v>
      </c>
      <c r="AU23" s="1">
        <v>1099.6400000000001</v>
      </c>
      <c r="AV23" s="1">
        <v>13.887499999999999</v>
      </c>
      <c r="AW23" s="1">
        <v>1745.71</v>
      </c>
      <c r="AX23" s="1">
        <v>3667.02</v>
      </c>
      <c r="AY23" s="1">
        <v>231.24</v>
      </c>
      <c r="AZ23" s="1">
        <v>10.545199999999999</v>
      </c>
      <c r="BA23" s="1">
        <v>1.43476</v>
      </c>
      <c r="BB23" s="1">
        <v>3.3881800000000002</v>
      </c>
      <c r="BC23" s="1">
        <v>889.09900000000005</v>
      </c>
      <c r="BD23" s="1">
        <v>1.1752899999999999</v>
      </c>
      <c r="BE23" s="1">
        <v>1.96543</v>
      </c>
      <c r="BF23" s="1">
        <v>14.7209</v>
      </c>
      <c r="BG23" s="1">
        <v>4.8922800000000004</v>
      </c>
      <c r="BH23" s="1">
        <v>2.1221899999999998</v>
      </c>
      <c r="BI23" s="1">
        <v>367.86599999999999</v>
      </c>
      <c r="BJ23" s="1">
        <v>7.34293</v>
      </c>
      <c r="BK23" s="1">
        <v>207.99299999999999</v>
      </c>
      <c r="BL23" s="1">
        <v>0</v>
      </c>
      <c r="BM23" s="1">
        <v>0</v>
      </c>
      <c r="BN23" s="1">
        <v>0</v>
      </c>
      <c r="BO23" s="1">
        <v>0</v>
      </c>
      <c r="BP23" s="1" t="s">
        <v>155</v>
      </c>
      <c r="BQ23" s="1" t="s">
        <v>146</v>
      </c>
      <c r="BR23" s="1" t="s">
        <v>146</v>
      </c>
      <c r="BS23" s="1" t="s">
        <v>145</v>
      </c>
      <c r="BT23" s="1" t="s">
        <v>146</v>
      </c>
      <c r="BU23" s="1" t="s">
        <v>146</v>
      </c>
      <c r="BV23" s="1" t="s">
        <v>146</v>
      </c>
      <c r="BW23" s="1">
        <v>59.746175639999997</v>
      </c>
      <c r="BX23" s="1">
        <v>5.5110418670000003</v>
      </c>
      <c r="BY23" s="1">
        <v>7.0335061679999997</v>
      </c>
      <c r="BZ23" s="1">
        <v>3.7150704870000002</v>
      </c>
      <c r="CA23" s="1">
        <v>1.6431306720000001</v>
      </c>
      <c r="CB23" s="1">
        <v>-0.37148512700000003</v>
      </c>
      <c r="CC23" s="1">
        <v>-0.18895479500000001</v>
      </c>
      <c r="CD23" s="19" t="str">
        <f t="shared" si="5"/>
        <v>Low</v>
      </c>
      <c r="CE23" s="1" t="str">
        <f t="shared" ref="CE23:CE86" si="6">IF(CC23&lt;MEDIAN(CC23:CC460),"antiinflamatoria","proinflamatoria")</f>
        <v>antiinflamatoria</v>
      </c>
      <c r="CF23" s="1">
        <v>33.027777780000001</v>
      </c>
      <c r="CG23" s="1" t="s">
        <v>148</v>
      </c>
      <c r="CH23" s="1">
        <v>5.4540000000000003E-4</v>
      </c>
      <c r="CI23" s="1">
        <v>1.1284135000000001E-2</v>
      </c>
      <c r="CJ23" s="1">
        <v>6.3943400000000003E-4</v>
      </c>
      <c r="CK23" s="1">
        <v>0.79248476599999995</v>
      </c>
      <c r="CL23" s="1">
        <v>0.181542917</v>
      </c>
      <c r="CM23" s="1">
        <v>1440.5450000000001</v>
      </c>
      <c r="CN23" s="2" t="str">
        <f t="shared" si="2"/>
        <v>High</v>
      </c>
      <c r="CO23" s="1">
        <v>942.88</v>
      </c>
      <c r="CP23" s="1">
        <v>764.90300000000002</v>
      </c>
      <c r="CQ23" s="1">
        <v>177.976</v>
      </c>
      <c r="CR23" s="1">
        <v>444.923</v>
      </c>
      <c r="CS23" s="1">
        <v>485.154</v>
      </c>
      <c r="CT23" s="1">
        <v>6.9669999999999996</v>
      </c>
      <c r="CU23" s="1">
        <v>0</v>
      </c>
      <c r="CV23" s="1">
        <v>6.9669999999999996</v>
      </c>
      <c r="CW23" s="1">
        <v>0</v>
      </c>
      <c r="CX23" s="1">
        <v>5.835</v>
      </c>
      <c r="CY23" s="1">
        <v>5.835</v>
      </c>
      <c r="CZ23" s="1">
        <v>0</v>
      </c>
      <c r="DA23" s="1">
        <v>4.0529999999999999</v>
      </c>
      <c r="DB23" s="1">
        <v>69.397999999999996</v>
      </c>
      <c r="DC23" s="1">
        <v>0</v>
      </c>
      <c r="DD23" s="1">
        <v>307.62099999999998</v>
      </c>
      <c r="DE23" s="1">
        <v>0.19700000000000001</v>
      </c>
      <c r="DF23" s="1">
        <v>1.4059999999999999</v>
      </c>
      <c r="DG23" s="1">
        <v>1.603</v>
      </c>
      <c r="DH23" s="1">
        <v>1.605</v>
      </c>
      <c r="DI23" s="1">
        <v>0.439</v>
      </c>
      <c r="DJ23" s="1">
        <v>2.044</v>
      </c>
      <c r="DK23" s="1">
        <v>40.307000000000002</v>
      </c>
      <c r="DL23" s="1">
        <v>14.646000000000001</v>
      </c>
      <c r="DM23" s="1">
        <v>54.953000000000003</v>
      </c>
      <c r="DN23" s="1">
        <v>22.042999999999999</v>
      </c>
      <c r="DO23" s="1">
        <v>16.795999999999999</v>
      </c>
      <c r="DP23" s="1">
        <v>38.838999999999999</v>
      </c>
      <c r="DQ23" s="1">
        <v>307.46100000000001</v>
      </c>
      <c r="DR23" s="1">
        <v>138.85400000000001</v>
      </c>
      <c r="DS23" s="1">
        <v>446.315</v>
      </c>
      <c r="DT23" s="1">
        <v>0</v>
      </c>
      <c r="DU23" s="1">
        <v>5.835</v>
      </c>
      <c r="DV23" s="1">
        <v>5.835</v>
      </c>
      <c r="DW23" s="1" t="s">
        <v>149</v>
      </c>
      <c r="DX23" s="1" t="s">
        <v>149</v>
      </c>
      <c r="DY23" s="1" t="s">
        <v>149</v>
      </c>
      <c r="DZ23" s="1" t="s">
        <v>149</v>
      </c>
      <c r="EA23" s="1">
        <v>732.83699999999999</v>
      </c>
      <c r="EB23" s="1" t="str">
        <f t="shared" si="3"/>
        <v>high</v>
      </c>
      <c r="EC23" s="1">
        <v>479.66399999999999</v>
      </c>
      <c r="ED23" s="1">
        <v>226.34200000000001</v>
      </c>
      <c r="EE23" s="1">
        <v>246.809</v>
      </c>
      <c r="EF23" s="1" t="s">
        <v>149</v>
      </c>
      <c r="EG23" s="1" t="s">
        <v>149</v>
      </c>
      <c r="EH23" s="1" t="s">
        <v>149</v>
      </c>
      <c r="EI23" s="1" t="s">
        <v>149</v>
      </c>
      <c r="EJ23" s="1" t="s">
        <v>165</v>
      </c>
      <c r="EK23" s="1" t="s">
        <v>628</v>
      </c>
      <c r="EL23" s="1" t="s">
        <v>142</v>
      </c>
      <c r="EM23" s="1" t="s">
        <v>628</v>
      </c>
      <c r="EN23" s="1" t="s">
        <v>150</v>
      </c>
      <c r="EO23" s="1" t="s">
        <v>150</v>
      </c>
    </row>
    <row r="24" spans="1:145" ht="14.25" customHeight="1">
      <c r="A24" s="1" t="s">
        <v>184</v>
      </c>
      <c r="B24" s="16" t="s">
        <v>640</v>
      </c>
      <c r="C24" s="1" t="s">
        <v>152</v>
      </c>
      <c r="D24" s="1">
        <v>56</v>
      </c>
      <c r="E24" s="1" t="s">
        <v>159</v>
      </c>
      <c r="F24" s="1">
        <v>54.6</v>
      </c>
      <c r="G24" s="1">
        <v>63</v>
      </c>
      <c r="H24" s="1" t="s">
        <v>153</v>
      </c>
      <c r="I24" s="1">
        <v>16</v>
      </c>
      <c r="J24" s="1">
        <v>81</v>
      </c>
      <c r="K24" s="1">
        <v>160</v>
      </c>
      <c r="L24" s="1">
        <v>80</v>
      </c>
      <c r="M24" s="9">
        <v>2.5396825399999998</v>
      </c>
      <c r="N24" s="9">
        <f t="shared" si="0"/>
        <v>0.10374943753836186</v>
      </c>
      <c r="O24" t="str">
        <f t="shared" si="4"/>
        <v>Medium</v>
      </c>
      <c r="P24" s="1">
        <v>108.6</v>
      </c>
      <c r="Q24" s="1">
        <v>2.1800000000000002</v>
      </c>
      <c r="R24" s="1">
        <v>91</v>
      </c>
      <c r="S24" s="1">
        <v>6.21</v>
      </c>
      <c r="T24" s="1">
        <v>16.489999999999998</v>
      </c>
      <c r="U24" s="1">
        <v>6.42</v>
      </c>
      <c r="V24" s="1">
        <v>2.5685358260000002</v>
      </c>
      <c r="W24" s="1">
        <v>24.35</v>
      </c>
      <c r="X24" s="1">
        <v>5.0505000000000004</v>
      </c>
      <c r="Y24" s="1">
        <v>204</v>
      </c>
      <c r="Z24" s="1">
        <v>314.09222829999999</v>
      </c>
      <c r="AA24" s="1">
        <v>32.5</v>
      </c>
      <c r="AB24" s="1">
        <v>18.29570618</v>
      </c>
      <c r="AC24" s="1">
        <v>5.4657633329999999</v>
      </c>
      <c r="AD24" s="1">
        <v>0.29855463900000001</v>
      </c>
      <c r="AE24" s="1">
        <v>78.8</v>
      </c>
      <c r="AF24" s="22">
        <v>1.532</v>
      </c>
      <c r="AG24" s="1">
        <v>33.574432979999997</v>
      </c>
      <c r="AH24" s="1" t="s">
        <v>154</v>
      </c>
      <c r="AI24" s="1">
        <v>48.678448979999999</v>
      </c>
      <c r="AJ24" s="1">
        <v>109.9</v>
      </c>
      <c r="AK24" s="1" t="s">
        <v>140</v>
      </c>
      <c r="AL24" s="1" t="s">
        <v>141</v>
      </c>
      <c r="AM24" s="1" t="s">
        <v>142</v>
      </c>
      <c r="AN24" s="1" t="s">
        <v>142</v>
      </c>
      <c r="AO24" s="1" t="s">
        <v>143</v>
      </c>
      <c r="AP24" s="1">
        <v>133</v>
      </c>
      <c r="AQ24" s="1">
        <v>77</v>
      </c>
      <c r="AR24" s="1">
        <v>1577.59</v>
      </c>
      <c r="AS24" s="1">
        <v>13.1463</v>
      </c>
      <c r="AT24" s="1">
        <v>892.06399999999996</v>
      </c>
      <c r="AU24" s="1">
        <v>986.04</v>
      </c>
      <c r="AV24" s="1">
        <v>11.0298</v>
      </c>
      <c r="AW24" s="1">
        <v>1184.31</v>
      </c>
      <c r="AX24" s="1">
        <v>2229.86</v>
      </c>
      <c r="AY24" s="1">
        <v>168.536</v>
      </c>
      <c r="AZ24" s="1">
        <v>10.5579</v>
      </c>
      <c r="BA24" s="1">
        <v>1.2175800000000001</v>
      </c>
      <c r="BB24" s="1">
        <v>2.25604</v>
      </c>
      <c r="BC24" s="1">
        <v>788.471</v>
      </c>
      <c r="BD24" s="1">
        <v>0.77907800000000005</v>
      </c>
      <c r="BE24" s="1">
        <v>1.4824200000000001</v>
      </c>
      <c r="BF24" s="1">
        <v>11.667899999999999</v>
      </c>
      <c r="BG24" s="1">
        <v>3.56894</v>
      </c>
      <c r="BH24" s="1">
        <v>1.95</v>
      </c>
      <c r="BI24" s="1">
        <v>282.68</v>
      </c>
      <c r="BJ24" s="1">
        <v>7.1144800000000004</v>
      </c>
      <c r="BK24" s="1">
        <v>182.97200000000001</v>
      </c>
      <c r="BL24" s="1">
        <v>7.5729222299999996</v>
      </c>
      <c r="BM24" s="1">
        <v>2.1425429679999999</v>
      </c>
      <c r="BN24" s="1">
        <v>0.72663247500000006</v>
      </c>
      <c r="BO24" s="1">
        <v>7.0059034000000006E-2</v>
      </c>
      <c r="BP24" s="1" t="s">
        <v>144</v>
      </c>
      <c r="BQ24" s="1" t="s">
        <v>145</v>
      </c>
      <c r="BR24" s="1" t="s">
        <v>146</v>
      </c>
      <c r="BS24" s="1" t="s">
        <v>145</v>
      </c>
      <c r="BT24" s="1" t="s">
        <v>146</v>
      </c>
      <c r="BU24" s="1" t="s">
        <v>146</v>
      </c>
      <c r="BV24" s="1" t="s">
        <v>145</v>
      </c>
      <c r="BW24" s="1">
        <v>49.55991255</v>
      </c>
      <c r="BX24" s="1">
        <v>9.7844934650000006</v>
      </c>
      <c r="BY24" s="1">
        <v>9.4581001469999997</v>
      </c>
      <c r="BZ24" s="1">
        <v>4.7883350870000001</v>
      </c>
      <c r="CA24" s="1">
        <v>2.6896688119999999</v>
      </c>
      <c r="CB24" s="1">
        <v>0.65069432299999996</v>
      </c>
      <c r="CC24" s="1">
        <v>0.41235381700000001</v>
      </c>
      <c r="CD24" s="19" t="str">
        <f t="shared" si="5"/>
        <v>High</v>
      </c>
      <c r="CE24" s="1" t="str">
        <f t="shared" si="6"/>
        <v>proinflamatoria</v>
      </c>
      <c r="CF24" s="1">
        <v>48.120109190000001</v>
      </c>
      <c r="CG24" s="1" t="s">
        <v>148</v>
      </c>
      <c r="CH24" s="1">
        <v>3.1415036E-2</v>
      </c>
      <c r="CI24" s="1">
        <v>0.117660764</v>
      </c>
      <c r="CJ24" s="1">
        <v>0.606438335</v>
      </c>
      <c r="CK24" s="1">
        <v>0.208643989</v>
      </c>
      <c r="CL24" s="1">
        <v>4.3491770000000001E-3</v>
      </c>
      <c r="CM24" s="1">
        <v>305.21600000000001</v>
      </c>
      <c r="CN24" s="2" t="str">
        <f t="shared" si="2"/>
        <v>low</v>
      </c>
      <c r="CO24" s="1">
        <v>36.235999999999997</v>
      </c>
      <c r="CP24" s="1">
        <v>30.116</v>
      </c>
      <c r="CQ24" s="1">
        <v>6.1189999999999998</v>
      </c>
      <c r="CR24" s="1">
        <v>30.831</v>
      </c>
      <c r="CS24" s="1">
        <v>4.8639999999999999</v>
      </c>
      <c r="CT24" s="1">
        <v>0.29799999999999999</v>
      </c>
      <c r="CU24" s="1">
        <v>0</v>
      </c>
      <c r="CV24" s="1">
        <v>0.29799999999999999</v>
      </c>
      <c r="CW24" s="1">
        <v>0</v>
      </c>
      <c r="CX24" s="1">
        <v>0.24299999999999999</v>
      </c>
      <c r="CY24" s="1">
        <v>0.24299999999999999</v>
      </c>
      <c r="CZ24" s="1">
        <v>0</v>
      </c>
      <c r="DA24" s="1">
        <v>0.29799999999999999</v>
      </c>
      <c r="DB24" s="1">
        <v>0</v>
      </c>
      <c r="DC24" s="1">
        <v>0</v>
      </c>
      <c r="DD24" s="1">
        <v>11.891999999999999</v>
      </c>
      <c r="DE24" s="1">
        <v>6.0000000000000001E-3</v>
      </c>
      <c r="DF24" s="1">
        <v>4.3999999999999997E-2</v>
      </c>
      <c r="DG24" s="1">
        <v>0.05</v>
      </c>
      <c r="DH24" s="1">
        <v>2.92</v>
      </c>
      <c r="DI24" s="1">
        <v>6.0000000000000001E-3</v>
      </c>
      <c r="DJ24" s="1">
        <v>2.9260000000000002</v>
      </c>
      <c r="DK24" s="1">
        <v>12.773</v>
      </c>
      <c r="DL24" s="1">
        <v>3.19</v>
      </c>
      <c r="DM24" s="1">
        <v>15.962999999999999</v>
      </c>
      <c r="DN24" s="1">
        <v>0.55400000000000005</v>
      </c>
      <c r="DO24" s="1">
        <v>0.24</v>
      </c>
      <c r="DP24" s="1">
        <v>0.79400000000000004</v>
      </c>
      <c r="DQ24" s="1">
        <v>1.673</v>
      </c>
      <c r="DR24" s="1">
        <v>2.3969999999999998</v>
      </c>
      <c r="DS24" s="1">
        <v>4.07</v>
      </c>
      <c r="DT24" s="1">
        <v>0</v>
      </c>
      <c r="DU24" s="1">
        <v>0.24299999999999999</v>
      </c>
      <c r="DV24" s="1">
        <v>0.24299999999999999</v>
      </c>
      <c r="DW24" s="1" t="s">
        <v>157</v>
      </c>
      <c r="DX24" s="1" t="s">
        <v>157</v>
      </c>
      <c r="DY24" s="1" t="s">
        <v>157</v>
      </c>
      <c r="DZ24" s="1" t="s">
        <v>157</v>
      </c>
      <c r="EA24" s="1">
        <v>193.47</v>
      </c>
      <c r="EB24" s="1" t="str">
        <f t="shared" si="3"/>
        <v>low</v>
      </c>
      <c r="EC24" s="1">
        <v>22.969000000000001</v>
      </c>
      <c r="ED24" s="1">
        <v>19.542999999999999</v>
      </c>
      <c r="EE24" s="1">
        <v>3.0830000000000002</v>
      </c>
      <c r="EF24" s="1" t="s">
        <v>157</v>
      </c>
      <c r="EG24" s="1" t="s">
        <v>157</v>
      </c>
      <c r="EH24" s="1" t="s">
        <v>157</v>
      </c>
      <c r="EI24" s="1" t="s">
        <v>157</v>
      </c>
      <c r="EJ24" s="1" t="s">
        <v>621</v>
      </c>
      <c r="EK24" s="1" t="s">
        <v>628</v>
      </c>
      <c r="EL24" s="1" t="s">
        <v>142</v>
      </c>
      <c r="EM24" s="1" t="s">
        <v>628</v>
      </c>
      <c r="EN24" s="1" t="s">
        <v>161</v>
      </c>
      <c r="EO24" s="1" t="s">
        <v>161</v>
      </c>
    </row>
    <row r="25" spans="1:145" ht="14.25" customHeight="1">
      <c r="A25" s="1" t="s">
        <v>185</v>
      </c>
      <c r="B25" s="16" t="s">
        <v>640</v>
      </c>
      <c r="C25" s="1" t="s">
        <v>136</v>
      </c>
      <c r="D25" s="1">
        <v>39</v>
      </c>
      <c r="E25" s="1" t="s">
        <v>137</v>
      </c>
      <c r="F25" s="1">
        <v>94.5</v>
      </c>
      <c r="G25" s="1">
        <v>46</v>
      </c>
      <c r="H25" s="1" t="s">
        <v>153</v>
      </c>
      <c r="I25" s="1">
        <v>40</v>
      </c>
      <c r="J25" s="1">
        <v>161</v>
      </c>
      <c r="K25" s="1">
        <v>247</v>
      </c>
      <c r="L25" s="1">
        <v>201</v>
      </c>
      <c r="M25" s="9">
        <v>5.3695652169999999</v>
      </c>
      <c r="N25" s="9">
        <f t="shared" si="0"/>
        <v>0.64043822573891485</v>
      </c>
      <c r="O25" t="str">
        <f t="shared" si="4"/>
        <v>High</v>
      </c>
      <c r="P25" s="1">
        <v>199.3</v>
      </c>
      <c r="Q25" s="1">
        <v>1.21</v>
      </c>
      <c r="R25" s="1">
        <v>95</v>
      </c>
      <c r="S25" s="1">
        <v>5.37</v>
      </c>
      <c r="T25" s="1">
        <v>1.28</v>
      </c>
      <c r="U25" s="1">
        <v>2.48</v>
      </c>
      <c r="V25" s="1">
        <v>0.51612903200000004</v>
      </c>
      <c r="W25" s="1">
        <v>10.23</v>
      </c>
      <c r="X25" s="1">
        <v>5.2725</v>
      </c>
      <c r="Y25" s="1">
        <v>103.8</v>
      </c>
      <c r="Z25" s="1">
        <v>115.4301834</v>
      </c>
      <c r="AA25" s="1">
        <v>74.599999999999994</v>
      </c>
      <c r="AB25" s="1">
        <v>41.714812510000002</v>
      </c>
      <c r="AC25" s="1">
        <v>2.39723</v>
      </c>
      <c r="AD25" s="1">
        <v>0.33427716099999999</v>
      </c>
      <c r="AE25" s="1">
        <v>82.2</v>
      </c>
      <c r="AF25" s="22">
        <v>1.702</v>
      </c>
      <c r="AG25" s="1">
        <v>28.376100009999998</v>
      </c>
      <c r="AH25" s="1" t="s">
        <v>139</v>
      </c>
      <c r="AI25" s="1">
        <v>37.113554829999998</v>
      </c>
      <c r="AJ25" s="1">
        <v>94.8</v>
      </c>
      <c r="AK25" s="1" t="s">
        <v>140</v>
      </c>
      <c r="AL25" s="1" t="s">
        <v>141</v>
      </c>
      <c r="AM25" s="1" t="s">
        <v>163</v>
      </c>
      <c r="AN25" s="1" t="s">
        <v>163</v>
      </c>
      <c r="AO25" s="1" t="s">
        <v>165</v>
      </c>
      <c r="AP25" s="1">
        <v>118</v>
      </c>
      <c r="AQ25" s="1">
        <v>84</v>
      </c>
      <c r="AR25" s="1">
        <v>2472.16</v>
      </c>
      <c r="AS25" s="1">
        <v>27.474699999999999</v>
      </c>
      <c r="AT25" s="1">
        <v>995.91300000000001</v>
      </c>
      <c r="AU25" s="1">
        <v>1286.0899999999999</v>
      </c>
      <c r="AV25" s="1">
        <v>22.238900000000001</v>
      </c>
      <c r="AW25" s="1">
        <v>1362.1</v>
      </c>
      <c r="AX25" s="1">
        <v>4299.6400000000003</v>
      </c>
      <c r="AY25" s="1">
        <v>293.84100000000001</v>
      </c>
      <c r="AZ25" s="1">
        <v>10.741099999999999</v>
      </c>
      <c r="BA25" s="1">
        <v>2.6713</v>
      </c>
      <c r="BB25" s="1">
        <v>3.4418000000000002</v>
      </c>
      <c r="BC25" s="1">
        <v>1013.96</v>
      </c>
      <c r="BD25" s="1">
        <v>1.1238300000000001</v>
      </c>
      <c r="BE25" s="1">
        <v>2.14629</v>
      </c>
      <c r="BF25" s="1">
        <v>16.5685</v>
      </c>
      <c r="BG25" s="1">
        <v>5.8542899999999998</v>
      </c>
      <c r="BH25" s="1">
        <v>1.26979</v>
      </c>
      <c r="BI25" s="1">
        <v>389.39</v>
      </c>
      <c r="BJ25" s="1">
        <v>7.2571300000000001</v>
      </c>
      <c r="BK25" s="1">
        <v>303.98500000000001</v>
      </c>
      <c r="BL25" s="1">
        <v>15.828856200000001</v>
      </c>
      <c r="BM25" s="1">
        <v>3.1487020289999998</v>
      </c>
      <c r="BN25" s="1">
        <v>1.559238903</v>
      </c>
      <c r="BO25" s="1">
        <v>0</v>
      </c>
      <c r="BP25" s="1" t="s">
        <v>144</v>
      </c>
      <c r="BQ25" s="1" t="s">
        <v>145</v>
      </c>
      <c r="BR25" s="1" t="s">
        <v>145</v>
      </c>
      <c r="BS25" s="1" t="s">
        <v>145</v>
      </c>
      <c r="BT25" s="1" t="s">
        <v>145</v>
      </c>
      <c r="BU25" s="1" t="s">
        <v>146</v>
      </c>
      <c r="BV25" s="1" t="s">
        <v>146</v>
      </c>
      <c r="BW25" s="1">
        <v>18.57387992</v>
      </c>
      <c r="BX25" s="1">
        <v>8.4619735600000006</v>
      </c>
      <c r="BY25" s="1">
        <v>2.9114369409999998</v>
      </c>
      <c r="BZ25" s="1">
        <v>1.4721660050000001</v>
      </c>
      <c r="CA25" s="1">
        <v>0.52056217599999999</v>
      </c>
      <c r="CB25" s="1">
        <v>-1.098943231</v>
      </c>
      <c r="CC25" s="1">
        <v>-0.44455632299999998</v>
      </c>
      <c r="CD25" s="19" t="str">
        <f t="shared" si="5"/>
        <v>Low</v>
      </c>
      <c r="CE25" s="1" t="str">
        <f t="shared" si="6"/>
        <v>antiinflamatoria</v>
      </c>
      <c r="CF25" s="1">
        <v>28.092827</v>
      </c>
      <c r="CG25" s="1" t="s">
        <v>148</v>
      </c>
      <c r="CH25" s="1">
        <v>0.22724462200000001</v>
      </c>
      <c r="CI25" s="1">
        <v>0.34218490699999998</v>
      </c>
      <c r="CJ25" s="1">
        <v>5.792574E-3</v>
      </c>
      <c r="CK25" s="1">
        <v>5.2295876999999998E-2</v>
      </c>
      <c r="CL25" s="1">
        <v>0.17491620299999999</v>
      </c>
      <c r="CM25" s="1">
        <v>1798.2670000000001</v>
      </c>
      <c r="CN25" s="2" t="str">
        <f t="shared" si="2"/>
        <v>High</v>
      </c>
      <c r="CO25" s="1">
        <v>1350.12</v>
      </c>
      <c r="CP25" s="1">
        <v>1095.8630000000001</v>
      </c>
      <c r="CQ25" s="1">
        <v>254.25700000000001</v>
      </c>
      <c r="CR25" s="1">
        <v>543.86800000000005</v>
      </c>
      <c r="CS25" s="1">
        <v>796.94799999999998</v>
      </c>
      <c r="CT25" s="1">
        <v>5.9219999999999997</v>
      </c>
      <c r="CU25" s="1">
        <v>0</v>
      </c>
      <c r="CV25" s="1">
        <v>5.9219999999999997</v>
      </c>
      <c r="CW25" s="1">
        <v>0</v>
      </c>
      <c r="CX25" s="1">
        <v>3.3820000000000001</v>
      </c>
      <c r="CY25" s="1">
        <v>3.3820000000000001</v>
      </c>
      <c r="CZ25" s="1">
        <v>0</v>
      </c>
      <c r="DA25" s="1">
        <v>2.4929999999999999</v>
      </c>
      <c r="DB25" s="1">
        <v>358.45</v>
      </c>
      <c r="DC25" s="1">
        <v>0</v>
      </c>
      <c r="DD25" s="1">
        <v>74.87</v>
      </c>
      <c r="DE25" s="1">
        <v>0.49</v>
      </c>
      <c r="DF25" s="1">
        <v>17.387</v>
      </c>
      <c r="DG25" s="1">
        <v>17.876999999999999</v>
      </c>
      <c r="DH25" s="1">
        <v>0</v>
      </c>
      <c r="DI25" s="1">
        <v>3.1850000000000001</v>
      </c>
      <c r="DJ25" s="1">
        <v>3.1850000000000001</v>
      </c>
      <c r="DK25" s="1">
        <v>79.191999999999993</v>
      </c>
      <c r="DL25" s="1">
        <v>10.276</v>
      </c>
      <c r="DM25" s="1">
        <v>89.468999999999994</v>
      </c>
      <c r="DN25" s="1">
        <v>34.106000000000002</v>
      </c>
      <c r="DO25" s="1">
        <v>27.667000000000002</v>
      </c>
      <c r="DP25" s="1">
        <v>61.773000000000003</v>
      </c>
      <c r="DQ25" s="1">
        <v>542.79399999999998</v>
      </c>
      <c r="DR25" s="1">
        <v>192.339</v>
      </c>
      <c r="DS25" s="1">
        <v>735.13300000000004</v>
      </c>
      <c r="DT25" s="1">
        <v>0</v>
      </c>
      <c r="DU25" s="1">
        <v>3.3820000000000001</v>
      </c>
      <c r="DV25" s="1">
        <v>3.3820000000000001</v>
      </c>
      <c r="DW25" s="1" t="s">
        <v>149</v>
      </c>
      <c r="DX25" s="1" t="s">
        <v>149</v>
      </c>
      <c r="DY25" s="1" t="s">
        <v>149</v>
      </c>
      <c r="DZ25" s="1" t="s">
        <v>149</v>
      </c>
      <c r="EA25" s="1">
        <v>727.40700000000004</v>
      </c>
      <c r="EB25" s="1" t="str">
        <f t="shared" si="3"/>
        <v>high</v>
      </c>
      <c r="EC25" s="1">
        <v>546.13</v>
      </c>
      <c r="ED25" s="1">
        <v>219.99700000000001</v>
      </c>
      <c r="EE25" s="1">
        <v>322.36900000000003</v>
      </c>
      <c r="EF25" s="1" t="s">
        <v>149</v>
      </c>
      <c r="EG25" s="1" t="s">
        <v>149</v>
      </c>
      <c r="EH25" s="1" t="s">
        <v>149</v>
      </c>
      <c r="EI25" s="1" t="s">
        <v>149</v>
      </c>
      <c r="EJ25" s="1" t="s">
        <v>165</v>
      </c>
      <c r="EK25" s="1" t="s">
        <v>635</v>
      </c>
      <c r="EL25" s="1" t="s">
        <v>163</v>
      </c>
      <c r="EM25" s="5" t="s">
        <v>629</v>
      </c>
      <c r="EN25" s="1" t="s">
        <v>168</v>
      </c>
      <c r="EO25" s="1" t="s">
        <v>168</v>
      </c>
    </row>
    <row r="26" spans="1:145" ht="14.25" customHeight="1">
      <c r="A26" s="1" t="s">
        <v>186</v>
      </c>
      <c r="B26" s="16" t="s">
        <v>640</v>
      </c>
      <c r="C26" s="1" t="s">
        <v>152</v>
      </c>
      <c r="D26" s="1">
        <v>53</v>
      </c>
      <c r="E26" s="1" t="s">
        <v>159</v>
      </c>
      <c r="F26" s="1">
        <v>106</v>
      </c>
      <c r="G26" s="1">
        <v>44</v>
      </c>
      <c r="H26" s="1" t="s">
        <v>153</v>
      </c>
      <c r="I26" s="1">
        <v>33</v>
      </c>
      <c r="J26" s="1">
        <v>156</v>
      </c>
      <c r="K26" s="1">
        <v>233</v>
      </c>
      <c r="L26" s="1">
        <v>166</v>
      </c>
      <c r="M26" s="9">
        <v>5.2954545450000001</v>
      </c>
      <c r="N26" s="9">
        <f t="shared" si="0"/>
        <v>0.57665541155386768</v>
      </c>
      <c r="O26" t="str">
        <f t="shared" si="4"/>
        <v>High</v>
      </c>
      <c r="P26" s="1">
        <v>190</v>
      </c>
      <c r="Q26" s="1">
        <v>4.03</v>
      </c>
      <c r="R26" s="1">
        <v>117</v>
      </c>
      <c r="S26" s="1">
        <v>6.46</v>
      </c>
      <c r="T26" s="1">
        <v>11.42</v>
      </c>
      <c r="U26" s="1">
        <v>2.73</v>
      </c>
      <c r="V26" s="1">
        <v>4.1831501830000004</v>
      </c>
      <c r="W26" s="1">
        <v>17.78</v>
      </c>
      <c r="X26" s="1">
        <v>6.4935</v>
      </c>
      <c r="Y26" s="1">
        <v>101.7</v>
      </c>
      <c r="Z26" s="1">
        <v>118.7907132</v>
      </c>
      <c r="AA26" s="1">
        <v>41.4</v>
      </c>
      <c r="AB26" s="1">
        <v>19.488208459999999</v>
      </c>
      <c r="AC26" s="1">
        <v>5.1313079999999998</v>
      </c>
      <c r="AD26" s="1">
        <v>0.30101913800000002</v>
      </c>
      <c r="AE26" s="1">
        <v>82.5</v>
      </c>
      <c r="AF26" s="22">
        <v>1.5589999999999999</v>
      </c>
      <c r="AG26" s="1">
        <v>33.943898349999998</v>
      </c>
      <c r="AH26" s="1" t="s">
        <v>154</v>
      </c>
      <c r="AI26" s="1">
        <v>44.986525980000003</v>
      </c>
      <c r="AJ26" s="1">
        <v>110.9</v>
      </c>
      <c r="AK26" s="1" t="s">
        <v>140</v>
      </c>
      <c r="AL26" s="1" t="s">
        <v>141</v>
      </c>
      <c r="AM26" s="1" t="s">
        <v>142</v>
      </c>
      <c r="AN26" s="1" t="s">
        <v>163</v>
      </c>
      <c r="AO26" s="1" t="s">
        <v>167</v>
      </c>
      <c r="AP26" s="1">
        <v>145</v>
      </c>
      <c r="AQ26" s="1">
        <v>78</v>
      </c>
      <c r="AR26" s="1">
        <v>1864.68</v>
      </c>
      <c r="AS26" s="1">
        <v>14.1496</v>
      </c>
      <c r="AT26" s="1">
        <v>882.78</v>
      </c>
      <c r="AU26" s="1">
        <v>1043.01</v>
      </c>
      <c r="AV26" s="1">
        <v>13.6388</v>
      </c>
      <c r="AW26" s="1">
        <v>1456.68</v>
      </c>
      <c r="AX26" s="1">
        <v>3021.14</v>
      </c>
      <c r="AY26" s="1">
        <v>226.81899999999999</v>
      </c>
      <c r="AZ26" s="1">
        <v>9.20852</v>
      </c>
      <c r="BA26" s="1">
        <v>1.4251799999999999</v>
      </c>
      <c r="BB26" s="1">
        <v>2.51078</v>
      </c>
      <c r="BC26" s="1">
        <v>963.78099999999995</v>
      </c>
      <c r="BD26" s="1">
        <v>1.1984399999999999</v>
      </c>
      <c r="BE26" s="1">
        <v>1.63314</v>
      </c>
      <c r="BF26" s="1">
        <v>15.5799</v>
      </c>
      <c r="BG26" s="1">
        <v>4.2119999999999997</v>
      </c>
      <c r="BH26" s="1">
        <v>1.81504</v>
      </c>
      <c r="BI26" s="1">
        <v>318.63200000000001</v>
      </c>
      <c r="BJ26" s="1">
        <v>6.87113</v>
      </c>
      <c r="BK26" s="1">
        <v>124.404</v>
      </c>
      <c r="BL26" s="1">
        <v>8.7954935219999992</v>
      </c>
      <c r="BM26" s="1">
        <v>1.7614834989999999</v>
      </c>
      <c r="BN26" s="1">
        <v>0.98172115900000001</v>
      </c>
      <c r="BO26" s="1">
        <v>5.4324005000000002E-2</v>
      </c>
      <c r="BP26" s="1" t="s">
        <v>144</v>
      </c>
      <c r="BQ26" s="1" t="s">
        <v>145</v>
      </c>
      <c r="BR26" s="1" t="s">
        <v>145</v>
      </c>
      <c r="BS26" s="1" t="s">
        <v>145</v>
      </c>
      <c r="BT26" s="1" t="s">
        <v>145</v>
      </c>
      <c r="BU26" s="1" t="s">
        <v>145</v>
      </c>
      <c r="BV26" s="1" t="s">
        <v>145</v>
      </c>
      <c r="BW26" s="1">
        <v>45.739042519999998</v>
      </c>
      <c r="BX26" s="1">
        <v>7.6386522169999997</v>
      </c>
      <c r="BY26" s="1">
        <v>2.9465338829999999</v>
      </c>
      <c r="BZ26" s="1">
        <v>1.7054573799999999</v>
      </c>
      <c r="CA26" s="1">
        <v>0.57766932800000004</v>
      </c>
      <c r="CB26" s="1">
        <v>0.53845265600000003</v>
      </c>
      <c r="CC26" s="1">
        <v>0.28871456099999998</v>
      </c>
      <c r="CD26" s="19" t="str">
        <f t="shared" si="5"/>
        <v>Medium</v>
      </c>
      <c r="CE26" s="1" t="str">
        <f t="shared" si="6"/>
        <v>proinflamatoria</v>
      </c>
      <c r="CF26" s="1">
        <v>47.884580700000001</v>
      </c>
      <c r="CG26" s="1" t="s">
        <v>148</v>
      </c>
      <c r="CH26" s="1">
        <v>1.0029080000000001E-3</v>
      </c>
      <c r="CI26" s="1">
        <v>0.17079530600000001</v>
      </c>
      <c r="CJ26" s="1">
        <v>1.6046535000000001E-2</v>
      </c>
      <c r="CK26" s="1">
        <v>0.63784976400000004</v>
      </c>
      <c r="CL26" s="1">
        <v>8.7487045999999999E-2</v>
      </c>
      <c r="CM26" s="1">
        <v>1584.0889999999999</v>
      </c>
      <c r="CN26" s="2" t="str">
        <f t="shared" si="2"/>
        <v>High</v>
      </c>
      <c r="CO26" s="1">
        <v>1027.29</v>
      </c>
      <c r="CP26" s="1">
        <v>792.94799999999998</v>
      </c>
      <c r="CQ26" s="1">
        <v>234.34200000000001</v>
      </c>
      <c r="CR26" s="1">
        <v>305.85399999999998</v>
      </c>
      <c r="CS26" s="1">
        <v>703.65099999999995</v>
      </c>
      <c r="CT26" s="1">
        <v>16.042999999999999</v>
      </c>
      <c r="CU26" s="1">
        <v>0</v>
      </c>
      <c r="CV26" s="1">
        <v>16.042999999999999</v>
      </c>
      <c r="CW26" s="1">
        <v>0</v>
      </c>
      <c r="CX26" s="1">
        <v>1.742</v>
      </c>
      <c r="CY26" s="1">
        <v>1.742</v>
      </c>
      <c r="CZ26" s="1">
        <v>0</v>
      </c>
      <c r="DA26" s="1">
        <v>10.894</v>
      </c>
      <c r="DB26" s="1">
        <v>0</v>
      </c>
      <c r="DC26" s="1">
        <v>0</v>
      </c>
      <c r="DD26" s="1">
        <v>292.54300000000001</v>
      </c>
      <c r="DE26" s="1">
        <v>5.0999999999999997E-2</v>
      </c>
      <c r="DF26" s="1">
        <v>0.36599999999999999</v>
      </c>
      <c r="DG26" s="1">
        <v>0.41699999999999998</v>
      </c>
      <c r="DH26" s="1">
        <v>3.6240000000000001</v>
      </c>
      <c r="DI26" s="1">
        <v>0.107</v>
      </c>
      <c r="DJ26" s="1">
        <v>3.73</v>
      </c>
      <c r="DK26" s="1">
        <v>7.806</v>
      </c>
      <c r="DL26" s="1">
        <v>1.3580000000000001</v>
      </c>
      <c r="DM26" s="1">
        <v>9.1630000000000003</v>
      </c>
      <c r="DN26" s="1">
        <v>8.3000000000000004E-2</v>
      </c>
      <c r="DO26" s="1">
        <v>4.3659999999999997</v>
      </c>
      <c r="DP26" s="1">
        <v>4.4489999999999998</v>
      </c>
      <c r="DQ26" s="1">
        <v>472.79700000000003</v>
      </c>
      <c r="DR26" s="1">
        <v>226.404</v>
      </c>
      <c r="DS26" s="1">
        <v>699.20100000000002</v>
      </c>
      <c r="DT26" s="1">
        <v>0</v>
      </c>
      <c r="DU26" s="1">
        <v>1.742</v>
      </c>
      <c r="DV26" s="1">
        <v>1.742</v>
      </c>
      <c r="DW26" s="1" t="s">
        <v>149</v>
      </c>
      <c r="DX26" s="1" t="s">
        <v>149</v>
      </c>
      <c r="DY26" s="1" t="s">
        <v>149</v>
      </c>
      <c r="DZ26" s="1" t="s">
        <v>149</v>
      </c>
      <c r="EA26" s="1">
        <v>849.52300000000002</v>
      </c>
      <c r="EB26" s="1" t="str">
        <f t="shared" si="3"/>
        <v>high</v>
      </c>
      <c r="EC26" s="1">
        <v>550.91999999999996</v>
      </c>
      <c r="ED26" s="1">
        <v>164.02500000000001</v>
      </c>
      <c r="EE26" s="1">
        <v>377.35700000000003</v>
      </c>
      <c r="EF26" s="1" t="s">
        <v>149</v>
      </c>
      <c r="EG26" s="1" t="s">
        <v>149</v>
      </c>
      <c r="EH26" s="1" t="s">
        <v>149</v>
      </c>
      <c r="EI26" s="1" t="s">
        <v>149</v>
      </c>
      <c r="EJ26" s="1" t="s">
        <v>138</v>
      </c>
      <c r="EK26" s="1" t="s">
        <v>635</v>
      </c>
      <c r="EL26" s="1" t="s">
        <v>142</v>
      </c>
      <c r="EM26" s="5" t="s">
        <v>631</v>
      </c>
      <c r="EN26" s="1" t="s">
        <v>150</v>
      </c>
      <c r="EO26" s="1" t="s">
        <v>150</v>
      </c>
    </row>
    <row r="27" spans="1:145" ht="14.25" customHeight="1">
      <c r="A27" s="1" t="s">
        <v>187</v>
      </c>
      <c r="B27" s="16" t="s">
        <v>640</v>
      </c>
      <c r="C27" s="1" t="s">
        <v>152</v>
      </c>
      <c r="D27" s="1">
        <v>46</v>
      </c>
      <c r="E27" s="1" t="s">
        <v>159</v>
      </c>
      <c r="F27" s="1">
        <v>87.2</v>
      </c>
      <c r="G27" s="1">
        <v>52</v>
      </c>
      <c r="H27" s="1" t="s">
        <v>153</v>
      </c>
      <c r="I27" s="1">
        <v>28</v>
      </c>
      <c r="J27" s="1">
        <v>123</v>
      </c>
      <c r="K27" s="1">
        <v>203</v>
      </c>
      <c r="L27" s="1">
        <v>140</v>
      </c>
      <c r="M27" s="9">
        <v>3.903846154</v>
      </c>
      <c r="N27" s="9">
        <f t="shared" si="0"/>
        <v>0.43012469204343889</v>
      </c>
      <c r="O27" t="str">
        <f t="shared" si="4"/>
        <v>High</v>
      </c>
      <c r="P27" s="1">
        <v>125.5</v>
      </c>
      <c r="Q27" s="1">
        <v>4.79</v>
      </c>
      <c r="R27" s="1">
        <v>99</v>
      </c>
      <c r="S27" s="1">
        <v>5.84</v>
      </c>
      <c r="T27" s="1">
        <v>7.72</v>
      </c>
      <c r="U27" s="1">
        <v>9.5500000000000007</v>
      </c>
      <c r="V27" s="1">
        <v>0.80837696299999995</v>
      </c>
      <c r="W27" s="1">
        <v>15.66</v>
      </c>
      <c r="X27" s="1">
        <v>5.4945000000000004</v>
      </c>
      <c r="Y27" s="1">
        <v>128.19999999999999</v>
      </c>
      <c r="Z27" s="1">
        <v>157.03183759999999</v>
      </c>
      <c r="AA27" s="1">
        <v>48.7</v>
      </c>
      <c r="AB27" s="1">
        <v>26.14945144</v>
      </c>
      <c r="AC27" s="1">
        <v>3.8241719999999999</v>
      </c>
      <c r="AD27" s="1">
        <v>0.31305202399999998</v>
      </c>
      <c r="AE27" s="1">
        <v>63.8</v>
      </c>
      <c r="AF27" s="22">
        <v>1.56</v>
      </c>
      <c r="AG27" s="1">
        <v>26.21630506</v>
      </c>
      <c r="AH27" s="1" t="s">
        <v>139</v>
      </c>
      <c r="AI27" s="1">
        <v>40.414000850000001</v>
      </c>
      <c r="AJ27" s="1">
        <v>82.1</v>
      </c>
      <c r="AK27" s="1" t="s">
        <v>140</v>
      </c>
      <c r="AL27" s="1" t="s">
        <v>153</v>
      </c>
      <c r="AM27" s="1" t="s">
        <v>142</v>
      </c>
      <c r="AN27" s="1" t="s">
        <v>163</v>
      </c>
      <c r="AO27" s="1" t="s">
        <v>143</v>
      </c>
      <c r="AP27" s="1">
        <v>157</v>
      </c>
      <c r="AQ27" s="1">
        <v>102</v>
      </c>
      <c r="AR27" s="1">
        <v>1660.25</v>
      </c>
      <c r="AS27" s="1">
        <v>21.576499999999999</v>
      </c>
      <c r="AT27" s="1">
        <v>430.85</v>
      </c>
      <c r="AU27" s="1">
        <v>820.9</v>
      </c>
      <c r="AV27" s="1">
        <v>12.8917</v>
      </c>
      <c r="AW27" s="1">
        <v>1039.5899999999999</v>
      </c>
      <c r="AX27" s="1">
        <v>3074.39</v>
      </c>
      <c r="AY27" s="1">
        <v>222.602</v>
      </c>
      <c r="AZ27" s="1">
        <v>10.3347</v>
      </c>
      <c r="BA27" s="1">
        <v>1.4461900000000001</v>
      </c>
      <c r="BB27" s="1">
        <v>3.6565400000000001</v>
      </c>
      <c r="BC27" s="1">
        <v>836.79899999999998</v>
      </c>
      <c r="BD27" s="1">
        <v>1.11738</v>
      </c>
      <c r="BE27" s="1">
        <v>1.5395799999999999</v>
      </c>
      <c r="BF27" s="1">
        <v>12.473800000000001</v>
      </c>
      <c r="BG27" s="1">
        <v>4.8922800000000004</v>
      </c>
      <c r="BH27" s="1">
        <v>1.95</v>
      </c>
      <c r="BI27" s="1">
        <v>358.37900000000002</v>
      </c>
      <c r="BJ27" s="1">
        <v>7.0694499999999998</v>
      </c>
      <c r="BK27" s="1">
        <v>247.999</v>
      </c>
      <c r="BL27" s="1">
        <v>3.2084386839999999</v>
      </c>
      <c r="BM27" s="1">
        <v>1.1168870360000001</v>
      </c>
      <c r="BN27" s="1">
        <v>0.71005600499999999</v>
      </c>
      <c r="BO27" s="1">
        <v>2.3733902000000001E-2</v>
      </c>
      <c r="BP27" s="1" t="s">
        <v>144</v>
      </c>
      <c r="BQ27" s="1" t="s">
        <v>145</v>
      </c>
      <c r="BR27" s="1" t="s">
        <v>146</v>
      </c>
      <c r="BS27" s="1" t="s">
        <v>146</v>
      </c>
      <c r="BT27" s="1" t="s">
        <v>146</v>
      </c>
      <c r="BU27" s="1" t="s">
        <v>145</v>
      </c>
      <c r="BV27" s="1" t="s">
        <v>145</v>
      </c>
      <c r="BW27" s="1">
        <v>25.89702243</v>
      </c>
      <c r="BX27" s="1">
        <v>2.8662363960000001</v>
      </c>
      <c r="BY27" s="1">
        <v>0.89300881799999998</v>
      </c>
      <c r="BZ27" s="1">
        <v>1.0415916119999999</v>
      </c>
      <c r="CA27" s="1">
        <v>0.42968654499999998</v>
      </c>
      <c r="CB27" s="1">
        <v>-1.2912253199999999</v>
      </c>
      <c r="CC27" s="1">
        <v>-0.77784657800000001</v>
      </c>
      <c r="CD27" s="19" t="str">
        <f t="shared" si="5"/>
        <v>Low</v>
      </c>
      <c r="CE27" s="1" t="str">
        <f t="shared" si="6"/>
        <v>antiinflamatoria</v>
      </c>
      <c r="CF27" s="1">
        <v>37.99756395</v>
      </c>
      <c r="CG27" s="1" t="s">
        <v>148</v>
      </c>
      <c r="CH27" s="1">
        <v>1.3747828E-2</v>
      </c>
      <c r="CI27" s="1">
        <v>0.50619810799999998</v>
      </c>
      <c r="CJ27" s="1">
        <v>2.3518054E-2</v>
      </c>
      <c r="CK27" s="1">
        <v>0.43846302399999998</v>
      </c>
      <c r="CL27" s="1">
        <v>4.9044220000000003E-3</v>
      </c>
      <c r="CM27" s="1">
        <v>919.447</v>
      </c>
      <c r="CN27" s="2" t="str">
        <f t="shared" si="2"/>
        <v>low</v>
      </c>
      <c r="CO27" s="1">
        <v>574.00599999999997</v>
      </c>
      <c r="CP27" s="1">
        <v>399.08</v>
      </c>
      <c r="CQ27" s="1">
        <v>174.92599999999999</v>
      </c>
      <c r="CR27" s="1">
        <v>421.11799999999999</v>
      </c>
      <c r="CS27" s="1">
        <v>124.935</v>
      </c>
      <c r="CT27" s="1">
        <v>15.906000000000001</v>
      </c>
      <c r="CU27" s="1">
        <v>0</v>
      </c>
      <c r="CV27" s="1">
        <v>15.906000000000001</v>
      </c>
      <c r="CW27" s="1">
        <v>0</v>
      </c>
      <c r="CX27" s="1">
        <v>12.048</v>
      </c>
      <c r="CY27" s="1">
        <v>12.048</v>
      </c>
      <c r="CZ27" s="1">
        <v>0</v>
      </c>
      <c r="DA27" s="1">
        <v>4.0579999999999998</v>
      </c>
      <c r="DB27" s="1">
        <v>0</v>
      </c>
      <c r="DC27" s="1">
        <v>0</v>
      </c>
      <c r="DD27" s="1">
        <v>97.638999999999996</v>
      </c>
      <c r="DE27" s="1">
        <v>200.53700000000001</v>
      </c>
      <c r="DF27" s="1">
        <v>64.935000000000002</v>
      </c>
      <c r="DG27" s="1">
        <v>265.47199999999998</v>
      </c>
      <c r="DH27" s="1">
        <v>30.367000000000001</v>
      </c>
      <c r="DI27" s="1">
        <v>0.71699999999999997</v>
      </c>
      <c r="DJ27" s="1">
        <v>31.084</v>
      </c>
      <c r="DK27" s="1">
        <v>21.187999999999999</v>
      </c>
      <c r="DL27" s="1">
        <v>5.7359999999999998</v>
      </c>
      <c r="DM27" s="1">
        <v>26.922999999999998</v>
      </c>
      <c r="DN27" s="1">
        <v>0.371</v>
      </c>
      <c r="DO27" s="1">
        <v>7.968</v>
      </c>
      <c r="DP27" s="1">
        <v>8.3390000000000004</v>
      </c>
      <c r="DQ27" s="1">
        <v>33.052</v>
      </c>
      <c r="DR27" s="1">
        <v>83.501000000000005</v>
      </c>
      <c r="DS27" s="1">
        <v>116.553</v>
      </c>
      <c r="DT27" s="1">
        <v>0</v>
      </c>
      <c r="DU27" s="1">
        <v>12.048</v>
      </c>
      <c r="DV27" s="1">
        <v>12.048</v>
      </c>
      <c r="DW27" s="1" t="s">
        <v>156</v>
      </c>
      <c r="DX27" s="1" t="s">
        <v>156</v>
      </c>
      <c r="DY27" s="1" t="s">
        <v>149</v>
      </c>
      <c r="DZ27" s="1" t="s">
        <v>156</v>
      </c>
      <c r="EA27" s="1">
        <v>553.79999999999995</v>
      </c>
      <c r="EB27" s="1" t="str">
        <f t="shared" si="3"/>
        <v>high</v>
      </c>
      <c r="EC27" s="1">
        <v>345.73500000000001</v>
      </c>
      <c r="ED27" s="1">
        <v>253.64699999999999</v>
      </c>
      <c r="EE27" s="1">
        <v>75.25</v>
      </c>
      <c r="EF27" s="1" t="s">
        <v>156</v>
      </c>
      <c r="EG27" s="1" t="s">
        <v>156</v>
      </c>
      <c r="EH27" s="1" t="s">
        <v>149</v>
      </c>
      <c r="EI27" s="1" t="s">
        <v>156</v>
      </c>
      <c r="EJ27" s="1" t="s">
        <v>621</v>
      </c>
      <c r="EK27" s="1" t="s">
        <v>635</v>
      </c>
      <c r="EL27" s="1" t="s">
        <v>142</v>
      </c>
      <c r="EM27" s="1" t="s">
        <v>628</v>
      </c>
      <c r="EN27" s="1" t="s">
        <v>150</v>
      </c>
      <c r="EO27" s="1" t="s">
        <v>150</v>
      </c>
    </row>
    <row r="28" spans="1:145" ht="14.25" customHeight="1">
      <c r="A28" s="1" t="s">
        <v>188</v>
      </c>
      <c r="B28" s="16" t="s">
        <v>640</v>
      </c>
      <c r="C28" s="1" t="s">
        <v>136</v>
      </c>
      <c r="D28" s="1">
        <v>41</v>
      </c>
      <c r="E28" s="1" t="s">
        <v>159</v>
      </c>
      <c r="F28" s="1">
        <v>183</v>
      </c>
      <c r="G28" s="1">
        <v>25</v>
      </c>
      <c r="H28" s="1" t="s">
        <v>138</v>
      </c>
      <c r="I28" s="1">
        <v>45</v>
      </c>
      <c r="J28" s="1">
        <v>121</v>
      </c>
      <c r="K28" s="1">
        <v>174</v>
      </c>
      <c r="L28" s="1">
        <v>231</v>
      </c>
      <c r="M28" s="9">
        <v>6.96</v>
      </c>
      <c r="N28" s="9">
        <f t="shared" si="0"/>
        <v>0.96567197122010673</v>
      </c>
      <c r="O28" t="str">
        <f t="shared" si="4"/>
        <v>High</v>
      </c>
      <c r="P28" s="1">
        <v>186.2</v>
      </c>
      <c r="Q28" s="1">
        <v>1.46</v>
      </c>
      <c r="R28" s="1">
        <v>90</v>
      </c>
      <c r="S28" s="1">
        <v>5.89</v>
      </c>
      <c r="T28" s="1">
        <v>1.42</v>
      </c>
      <c r="U28" s="1">
        <v>1.77</v>
      </c>
      <c r="V28" s="1">
        <v>0.80225988699999995</v>
      </c>
      <c r="W28" s="1">
        <v>35.299999999999997</v>
      </c>
      <c r="X28" s="1">
        <v>4.9950000000000001</v>
      </c>
      <c r="Y28" s="1">
        <v>268.5</v>
      </c>
      <c r="Z28" s="1">
        <v>472.24080270000002</v>
      </c>
      <c r="AA28" s="1">
        <v>22.9</v>
      </c>
      <c r="AB28" s="1">
        <v>12.760635990000001</v>
      </c>
      <c r="AC28" s="1">
        <v>7.8365999999999998</v>
      </c>
      <c r="AD28" s="1">
        <v>0.28522959799999997</v>
      </c>
      <c r="AE28" s="1">
        <v>75.5</v>
      </c>
      <c r="AF28" s="22">
        <v>1.6679999999999999</v>
      </c>
      <c r="AG28" s="1">
        <v>27.13656413</v>
      </c>
      <c r="AH28" s="1" t="s">
        <v>139</v>
      </c>
      <c r="AI28" s="1">
        <v>35.469623859999999</v>
      </c>
      <c r="AJ28" s="1">
        <v>93.3</v>
      </c>
      <c r="AK28" s="1" t="s">
        <v>140</v>
      </c>
      <c r="AL28" s="1" t="s">
        <v>141</v>
      </c>
      <c r="AM28" s="1" t="s">
        <v>142</v>
      </c>
      <c r="AN28" s="1" t="s">
        <v>163</v>
      </c>
      <c r="AO28" s="1" t="s">
        <v>143</v>
      </c>
      <c r="AP28" s="1">
        <v>132</v>
      </c>
      <c r="AQ28" s="1">
        <v>91</v>
      </c>
      <c r="AR28" s="1">
        <v>2252.77</v>
      </c>
      <c r="AS28" s="1">
        <v>13.783200000000001</v>
      </c>
      <c r="AT28" s="1">
        <v>1127.5899999999999</v>
      </c>
      <c r="AU28" s="1">
        <v>1343.86</v>
      </c>
      <c r="AV28" s="1">
        <v>12.7956</v>
      </c>
      <c r="AW28" s="1">
        <v>1543.83</v>
      </c>
      <c r="AX28" s="1">
        <v>4381.84</v>
      </c>
      <c r="AY28" s="1">
        <v>263.27600000000001</v>
      </c>
      <c r="AZ28" s="1">
        <v>10.418200000000001</v>
      </c>
      <c r="BA28" s="1">
        <v>2.11632</v>
      </c>
      <c r="BB28" s="1">
        <v>3.1328299999999998</v>
      </c>
      <c r="BC28" s="1">
        <v>740.91200000000003</v>
      </c>
      <c r="BD28" s="1">
        <v>1.19432</v>
      </c>
      <c r="BE28" s="1">
        <v>2.33203</v>
      </c>
      <c r="BF28" s="1">
        <v>14.7363</v>
      </c>
      <c r="BG28" s="1">
        <v>5.5816600000000003</v>
      </c>
      <c r="BH28" s="1">
        <v>1.4891000000000001</v>
      </c>
      <c r="BI28" s="1">
        <v>327.726</v>
      </c>
      <c r="BJ28" s="1">
        <v>7.1989799999999997</v>
      </c>
      <c r="BK28" s="1">
        <v>96.961799999999997</v>
      </c>
      <c r="BL28" s="1">
        <v>21.18438785</v>
      </c>
      <c r="BM28" s="1">
        <v>7.9601905329999996</v>
      </c>
      <c r="BN28" s="1">
        <v>2.6598416299999998</v>
      </c>
      <c r="BO28" s="1">
        <v>0.18229609299999999</v>
      </c>
      <c r="BP28" s="1" t="s">
        <v>144</v>
      </c>
      <c r="BQ28" s="1" t="s">
        <v>145</v>
      </c>
      <c r="BR28" s="1" t="s">
        <v>145</v>
      </c>
      <c r="BS28" s="1" t="s">
        <v>145</v>
      </c>
      <c r="BT28" s="1" t="s">
        <v>145</v>
      </c>
      <c r="BU28" s="1" t="s">
        <v>146</v>
      </c>
      <c r="BV28" s="1" t="s">
        <v>145</v>
      </c>
      <c r="BW28" s="1">
        <v>9.2705956950000008</v>
      </c>
      <c r="BX28" s="1">
        <v>1.276058492</v>
      </c>
      <c r="BY28" s="1">
        <v>0.52044924999999997</v>
      </c>
      <c r="BZ28" s="1">
        <v>0.25799188299999998</v>
      </c>
      <c r="CA28" s="1">
        <v>9.6266952000000003E-2</v>
      </c>
      <c r="CB28" s="1">
        <v>0.71736022899999996</v>
      </c>
      <c r="CC28" s="1">
        <v>0.31840223200000001</v>
      </c>
      <c r="CD28" s="19" t="str">
        <f t="shared" si="5"/>
        <v>Medium</v>
      </c>
      <c r="CE28" s="1" t="str">
        <f t="shared" si="6"/>
        <v>proinflamatoria</v>
      </c>
      <c r="CF28" s="1">
        <v>28.244372989999999</v>
      </c>
      <c r="CG28" s="1" t="s">
        <v>148</v>
      </c>
      <c r="CH28" s="1">
        <v>0.209175377</v>
      </c>
      <c r="CI28" s="1">
        <v>0.12790360000000001</v>
      </c>
      <c r="CJ28" s="1">
        <v>0.28945992999999998</v>
      </c>
      <c r="CK28" s="1">
        <v>8.4204400000000002E-4</v>
      </c>
      <c r="CL28" s="1">
        <v>7.7758419999999995E-2</v>
      </c>
      <c r="CM28" s="1">
        <v>393.19499999999999</v>
      </c>
      <c r="CN28" s="2" t="str">
        <f t="shared" si="2"/>
        <v>low</v>
      </c>
      <c r="CO28" s="1">
        <v>95.543999999999997</v>
      </c>
      <c r="CP28" s="1">
        <v>29.795000000000002</v>
      </c>
      <c r="CQ28" s="1">
        <v>65.748999999999995</v>
      </c>
      <c r="CR28" s="1">
        <v>0.06</v>
      </c>
      <c r="CS28" s="1">
        <v>92.477000000000004</v>
      </c>
      <c r="CT28" s="1">
        <v>0</v>
      </c>
      <c r="CU28" s="1">
        <v>0</v>
      </c>
      <c r="CV28" s="1">
        <v>0</v>
      </c>
      <c r="CW28" s="1">
        <v>0</v>
      </c>
      <c r="CX28" s="1">
        <v>3.008</v>
      </c>
      <c r="CY28" s="1">
        <v>3.008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2E-3</v>
      </c>
      <c r="DJ28" s="1">
        <v>2E-3</v>
      </c>
      <c r="DK28" s="1">
        <v>0</v>
      </c>
      <c r="DL28" s="1">
        <v>5.8000000000000003E-2</v>
      </c>
      <c r="DM28" s="1">
        <v>5.8000000000000003E-2</v>
      </c>
      <c r="DN28" s="1">
        <v>0.214</v>
      </c>
      <c r="DO28" s="1">
        <v>0.96</v>
      </c>
      <c r="DP28" s="1">
        <v>1.1739999999999999</v>
      </c>
      <c r="DQ28" s="1">
        <v>29.545999999999999</v>
      </c>
      <c r="DR28" s="1">
        <v>61.686999999999998</v>
      </c>
      <c r="DS28" s="1">
        <v>91.233000000000004</v>
      </c>
      <c r="DT28" s="1">
        <v>0</v>
      </c>
      <c r="DU28" s="1">
        <v>3.008</v>
      </c>
      <c r="DV28" s="1">
        <v>3.008</v>
      </c>
      <c r="DW28" s="1" t="s">
        <v>157</v>
      </c>
      <c r="DX28" s="1" t="s">
        <v>157</v>
      </c>
      <c r="DY28" s="1" t="s">
        <v>157</v>
      </c>
      <c r="DZ28" s="1" t="s">
        <v>157</v>
      </c>
      <c r="EA28" s="1">
        <v>174.53899999999999</v>
      </c>
      <c r="EB28" s="1" t="str">
        <f t="shared" si="3"/>
        <v>low</v>
      </c>
      <c r="EC28" s="1">
        <v>42.411999999999999</v>
      </c>
      <c r="ED28" s="1">
        <v>2.7E-2</v>
      </c>
      <c r="EE28" s="1">
        <v>41.05</v>
      </c>
      <c r="EF28" s="1" t="s">
        <v>157</v>
      </c>
      <c r="EG28" s="1" t="s">
        <v>157</v>
      </c>
      <c r="EH28" s="1" t="s">
        <v>157</v>
      </c>
      <c r="EI28" s="1" t="s">
        <v>157</v>
      </c>
      <c r="EJ28" s="1" t="s">
        <v>621</v>
      </c>
      <c r="EK28" s="1" t="s">
        <v>635</v>
      </c>
      <c r="EL28" s="1" t="s">
        <v>142</v>
      </c>
      <c r="EM28" s="1" t="s">
        <v>628</v>
      </c>
      <c r="EN28" s="1" t="s">
        <v>150</v>
      </c>
      <c r="EO28" s="1" t="s">
        <v>150</v>
      </c>
    </row>
    <row r="29" spans="1:145" ht="14.25" customHeight="1">
      <c r="A29" s="1" t="s">
        <v>189</v>
      </c>
      <c r="B29" s="16" t="s">
        <v>640</v>
      </c>
      <c r="C29" s="1" t="s">
        <v>152</v>
      </c>
      <c r="D29" s="1">
        <v>23</v>
      </c>
      <c r="E29" s="1" t="s">
        <v>137</v>
      </c>
      <c r="F29" s="1">
        <v>148</v>
      </c>
      <c r="G29" s="1">
        <v>70</v>
      </c>
      <c r="H29" s="1" t="s">
        <v>153</v>
      </c>
      <c r="I29" s="1">
        <v>23</v>
      </c>
      <c r="J29" s="1">
        <v>89</v>
      </c>
      <c r="K29" s="1">
        <v>182</v>
      </c>
      <c r="L29" s="1">
        <v>116</v>
      </c>
      <c r="M29" s="9">
        <v>2.6</v>
      </c>
      <c r="N29" s="9">
        <f t="shared" si="0"/>
        <v>0.21935994921266166</v>
      </c>
      <c r="O29" t="str">
        <f t="shared" si="4"/>
        <v>Medium</v>
      </c>
      <c r="P29" s="1">
        <v>179.4</v>
      </c>
      <c r="Q29" s="1">
        <v>2.54</v>
      </c>
      <c r="R29" s="1">
        <v>77</v>
      </c>
      <c r="S29" s="1">
        <v>4.91</v>
      </c>
      <c r="T29" s="1">
        <v>2.81</v>
      </c>
      <c r="U29" s="1">
        <v>12.56</v>
      </c>
      <c r="V29" s="1">
        <v>0.223726115</v>
      </c>
      <c r="W29" s="1">
        <v>7.62</v>
      </c>
      <c r="X29" s="1">
        <v>4.2735000000000003</v>
      </c>
      <c r="Y29" s="1">
        <v>129.4</v>
      </c>
      <c r="Z29" s="1">
        <v>197.0265029</v>
      </c>
      <c r="AA29" s="1">
        <v>105.4</v>
      </c>
      <c r="AB29" s="1">
        <v>69.094557280000004</v>
      </c>
      <c r="AC29" s="1">
        <v>1.447292</v>
      </c>
      <c r="AD29" s="1">
        <v>0.36070143599999999</v>
      </c>
      <c r="AE29" s="1">
        <v>50.4</v>
      </c>
      <c r="AF29" s="22">
        <v>1.532</v>
      </c>
      <c r="AG29" s="1">
        <v>21.474002819999999</v>
      </c>
      <c r="AH29" s="1" t="s">
        <v>153</v>
      </c>
      <c r="AI29" s="1">
        <v>33.841821760000002</v>
      </c>
      <c r="AJ29" s="1">
        <v>69.7</v>
      </c>
      <c r="AK29" s="1" t="s">
        <v>153</v>
      </c>
      <c r="AL29" s="1" t="s">
        <v>153</v>
      </c>
      <c r="AM29" s="1" t="s">
        <v>142</v>
      </c>
      <c r="AN29" s="1" t="s">
        <v>163</v>
      </c>
      <c r="AO29" s="1" t="s">
        <v>167</v>
      </c>
      <c r="AP29" s="1">
        <v>96</v>
      </c>
      <c r="AQ29" s="1">
        <v>67</v>
      </c>
      <c r="AR29" s="1">
        <v>1727.53</v>
      </c>
      <c r="AS29" s="1">
        <v>16.614799999999999</v>
      </c>
      <c r="AT29" s="1">
        <v>801.42600000000004</v>
      </c>
      <c r="AU29" s="1">
        <v>1030.6600000000001</v>
      </c>
      <c r="AV29" s="1">
        <v>12.742900000000001</v>
      </c>
      <c r="AW29" s="1">
        <v>1133.96</v>
      </c>
      <c r="AX29" s="1">
        <v>3552.28</v>
      </c>
      <c r="AY29" s="1">
        <v>221.10599999999999</v>
      </c>
      <c r="AZ29" s="1">
        <v>10.1716</v>
      </c>
      <c r="BA29" s="1">
        <v>1.07751</v>
      </c>
      <c r="BB29" s="1">
        <v>2.9111799999999999</v>
      </c>
      <c r="BC29" s="1">
        <v>711.21799999999996</v>
      </c>
      <c r="BD29" s="1">
        <v>1.00482</v>
      </c>
      <c r="BE29" s="1">
        <v>1.88672</v>
      </c>
      <c r="BF29" s="1">
        <v>13.1135</v>
      </c>
      <c r="BG29" s="1">
        <v>4.70953</v>
      </c>
      <c r="BH29" s="1">
        <v>0.98183900000000002</v>
      </c>
      <c r="BI29" s="1">
        <v>365.63299999999998</v>
      </c>
      <c r="BJ29" s="1">
        <v>7.2090399999999999</v>
      </c>
      <c r="BK29" s="1">
        <v>178.89699999999999</v>
      </c>
      <c r="BL29" s="1">
        <v>5.0886714289999997</v>
      </c>
      <c r="BM29" s="1">
        <v>1.2325972110000001</v>
      </c>
      <c r="BN29" s="1">
        <v>0.69164967099999997</v>
      </c>
      <c r="BO29" s="1">
        <v>1.7529919000000001E-2</v>
      </c>
      <c r="BP29" s="1" t="s">
        <v>155</v>
      </c>
      <c r="BQ29" s="1" t="s">
        <v>146</v>
      </c>
      <c r="BR29" s="1" t="s">
        <v>146</v>
      </c>
      <c r="BS29" s="1" t="s">
        <v>146</v>
      </c>
      <c r="BT29" s="1" t="s">
        <v>146</v>
      </c>
      <c r="BU29" s="1" t="s">
        <v>146</v>
      </c>
      <c r="BV29" s="1" t="s">
        <v>146</v>
      </c>
      <c r="BW29" s="1">
        <v>12.12363367</v>
      </c>
      <c r="BX29" s="1">
        <v>1.2148559750000001</v>
      </c>
      <c r="BY29" s="1">
        <v>0.76408310800000001</v>
      </c>
      <c r="BZ29" s="1">
        <v>0.206584722</v>
      </c>
      <c r="CA29" s="1">
        <v>0.27002349199999998</v>
      </c>
      <c r="CB29" s="1">
        <v>0.497130183</v>
      </c>
      <c r="CC29" s="1">
        <v>0.28769107799999999</v>
      </c>
      <c r="CD29" s="19" t="str">
        <f t="shared" si="5"/>
        <v>Medium</v>
      </c>
      <c r="CE29" s="1" t="str">
        <f t="shared" si="6"/>
        <v>proinflamatoria</v>
      </c>
      <c r="CF29" s="1">
        <v>32.040172169999998</v>
      </c>
      <c r="CG29" s="1" t="s">
        <v>148</v>
      </c>
      <c r="CH29" s="1">
        <v>9.4845510000000008E-3</v>
      </c>
      <c r="CI29" s="1">
        <v>0.40258271600000001</v>
      </c>
      <c r="CJ29" s="1">
        <v>3.0569438000000001E-2</v>
      </c>
      <c r="CK29" s="1">
        <v>0.25476963499999999</v>
      </c>
      <c r="CL29" s="1">
        <v>5.0450516000000001E-2</v>
      </c>
      <c r="CM29" s="1">
        <v>1394.1849999999999</v>
      </c>
      <c r="CN29" s="2" t="str">
        <f t="shared" si="2"/>
        <v>High</v>
      </c>
      <c r="CO29" s="1">
        <v>1303.9079999999999</v>
      </c>
      <c r="CP29" s="1">
        <v>1007.107</v>
      </c>
      <c r="CQ29" s="1">
        <v>296.80099999999999</v>
      </c>
      <c r="CR29" s="1">
        <v>329.67</v>
      </c>
      <c r="CS29" s="1">
        <v>895.69799999999998</v>
      </c>
      <c r="CT29" s="1">
        <v>12.113</v>
      </c>
      <c r="CU29" s="1">
        <v>0</v>
      </c>
      <c r="CV29" s="1">
        <v>12.113</v>
      </c>
      <c r="CW29" s="1">
        <v>0</v>
      </c>
      <c r="CX29" s="1">
        <v>66.427000000000007</v>
      </c>
      <c r="CY29" s="1">
        <v>66.427000000000007</v>
      </c>
      <c r="CZ29" s="1">
        <v>0</v>
      </c>
      <c r="DA29" s="1">
        <v>7.0739999999999998</v>
      </c>
      <c r="DB29" s="1">
        <v>2.0070000000000001</v>
      </c>
      <c r="DC29" s="1">
        <v>0</v>
      </c>
      <c r="DD29" s="1">
        <v>271.04000000000002</v>
      </c>
      <c r="DE29" s="1">
        <v>0.748</v>
      </c>
      <c r="DF29" s="1">
        <v>0</v>
      </c>
      <c r="DG29" s="1">
        <v>0.748</v>
      </c>
      <c r="DH29" s="1">
        <v>4.2270000000000003</v>
      </c>
      <c r="DI29" s="1">
        <v>0.42099999999999999</v>
      </c>
      <c r="DJ29" s="1">
        <v>4.6479999999999997</v>
      </c>
      <c r="DK29" s="1">
        <v>29.373000000000001</v>
      </c>
      <c r="DL29" s="1">
        <v>10.224</v>
      </c>
      <c r="DM29" s="1">
        <v>39.597000000000001</v>
      </c>
      <c r="DN29" s="1">
        <v>3.23</v>
      </c>
      <c r="DO29" s="1">
        <v>1.448</v>
      </c>
      <c r="DP29" s="1">
        <v>4.6779999999999999</v>
      </c>
      <c r="DQ29" s="1">
        <v>672.73900000000003</v>
      </c>
      <c r="DR29" s="1">
        <v>218.28100000000001</v>
      </c>
      <c r="DS29" s="1">
        <v>891.02</v>
      </c>
      <c r="DT29" s="1">
        <v>0</v>
      </c>
      <c r="DU29" s="1">
        <v>66.427000000000007</v>
      </c>
      <c r="DV29" s="1">
        <v>66.427000000000007</v>
      </c>
      <c r="DW29" s="1" t="s">
        <v>149</v>
      </c>
      <c r="DX29" s="1" t="s">
        <v>149</v>
      </c>
      <c r="DY29" s="1" t="s">
        <v>149</v>
      </c>
      <c r="DZ29" s="1" t="s">
        <v>149</v>
      </c>
      <c r="EA29" s="1">
        <v>807.04</v>
      </c>
      <c r="EB29" s="1" t="str">
        <f t="shared" si="3"/>
        <v>high</v>
      </c>
      <c r="EC29" s="1">
        <v>754.78099999999995</v>
      </c>
      <c r="ED29" s="1">
        <v>190.833</v>
      </c>
      <c r="EE29" s="1">
        <v>518.48500000000001</v>
      </c>
      <c r="EF29" s="1" t="s">
        <v>149</v>
      </c>
      <c r="EG29" s="1" t="s">
        <v>149</v>
      </c>
      <c r="EH29" s="1" t="s">
        <v>149</v>
      </c>
      <c r="EI29" s="1" t="s">
        <v>149</v>
      </c>
      <c r="EJ29" s="1" t="s">
        <v>138</v>
      </c>
      <c r="EK29" s="1" t="s">
        <v>635</v>
      </c>
      <c r="EL29" s="1" t="s">
        <v>142</v>
      </c>
      <c r="EM29" s="1" t="s">
        <v>628</v>
      </c>
      <c r="EN29" s="1" t="s">
        <v>150</v>
      </c>
      <c r="EO29" s="1" t="s">
        <v>150</v>
      </c>
    </row>
    <row r="30" spans="1:145" ht="14.25" customHeight="1">
      <c r="A30" s="1" t="s">
        <v>190</v>
      </c>
      <c r="B30" s="16" t="s">
        <v>640</v>
      </c>
      <c r="C30" s="1" t="s">
        <v>152</v>
      </c>
      <c r="D30" s="1">
        <v>27</v>
      </c>
      <c r="E30" s="1" t="s">
        <v>137</v>
      </c>
      <c r="F30" s="1">
        <v>147</v>
      </c>
      <c r="G30" s="1">
        <v>60</v>
      </c>
      <c r="H30" s="1" t="s">
        <v>153</v>
      </c>
      <c r="I30" s="1">
        <v>20</v>
      </c>
      <c r="J30" s="1">
        <v>92</v>
      </c>
      <c r="K30" s="1">
        <v>172</v>
      </c>
      <c r="L30" s="1">
        <v>100</v>
      </c>
      <c r="M30" s="9">
        <v>2.8666666670000001</v>
      </c>
      <c r="N30" s="9">
        <f t="shared" si="0"/>
        <v>0.22184874961635639</v>
      </c>
      <c r="O30" t="str">
        <f t="shared" si="4"/>
        <v>Medium</v>
      </c>
      <c r="P30" s="1">
        <v>260.2</v>
      </c>
      <c r="Q30" s="1">
        <v>8.9600000000000009</v>
      </c>
      <c r="R30" s="1">
        <v>81</v>
      </c>
      <c r="S30" s="1">
        <v>5.27</v>
      </c>
      <c r="T30" s="1">
        <v>13.84</v>
      </c>
      <c r="U30" s="1">
        <v>2.14</v>
      </c>
      <c r="V30" s="1">
        <v>6.4672897200000001</v>
      </c>
      <c r="W30" s="1">
        <v>18.62</v>
      </c>
      <c r="X30" s="1">
        <v>4.4954999999999998</v>
      </c>
      <c r="Y30" s="1">
        <v>213.1</v>
      </c>
      <c r="Z30" s="1">
        <v>374.08337519999998</v>
      </c>
      <c r="AA30" s="1">
        <v>43.4</v>
      </c>
      <c r="AB30" s="1">
        <v>26.879726130000002</v>
      </c>
      <c r="AC30" s="1">
        <v>3.7202760000000001</v>
      </c>
      <c r="AD30" s="1">
        <v>0.31422875</v>
      </c>
      <c r="AE30" s="1">
        <v>85.1</v>
      </c>
      <c r="AF30" s="22">
        <v>1.601</v>
      </c>
      <c r="AG30" s="1">
        <v>33.200673690000002</v>
      </c>
      <c r="AH30" s="1" t="s">
        <v>154</v>
      </c>
      <c r="AI30" s="1">
        <v>39.949599460000002</v>
      </c>
      <c r="AJ30" s="1">
        <v>105.5</v>
      </c>
      <c r="AK30" s="1" t="s">
        <v>140</v>
      </c>
      <c r="AL30" s="1" t="s">
        <v>141</v>
      </c>
      <c r="AM30" s="1" t="s">
        <v>142</v>
      </c>
      <c r="AN30" s="1" t="s">
        <v>163</v>
      </c>
      <c r="AO30" s="1" t="s">
        <v>143</v>
      </c>
      <c r="AP30" s="1">
        <v>124</v>
      </c>
      <c r="AQ30" s="1">
        <v>80</v>
      </c>
      <c r="AR30" s="1">
        <v>1700.54</v>
      </c>
      <c r="AS30" s="1">
        <v>14.6637</v>
      </c>
      <c r="AT30" s="1">
        <v>264.27999999999997</v>
      </c>
      <c r="AU30" s="1">
        <v>653.32600000000002</v>
      </c>
      <c r="AV30" s="1">
        <v>11.023099999999999</v>
      </c>
      <c r="AW30" s="1">
        <v>710.28899999999999</v>
      </c>
      <c r="AX30" s="1">
        <v>2615.7800000000002</v>
      </c>
      <c r="AY30" s="1">
        <v>167.55</v>
      </c>
      <c r="AZ30" s="1">
        <v>8.27407</v>
      </c>
      <c r="BA30" s="1">
        <v>0.94474199999999997</v>
      </c>
      <c r="BB30" s="1">
        <v>2.14073</v>
      </c>
      <c r="BC30" s="1">
        <v>461.35300000000001</v>
      </c>
      <c r="BD30" s="1">
        <v>1.2859700000000001</v>
      </c>
      <c r="BE30" s="1">
        <v>1.8574200000000001</v>
      </c>
      <c r="BF30" s="1">
        <v>14.838200000000001</v>
      </c>
      <c r="BG30" s="1">
        <v>3.75373</v>
      </c>
      <c r="BH30" s="1">
        <v>0.80363499999999999</v>
      </c>
      <c r="BI30" s="1">
        <v>274.142</v>
      </c>
      <c r="BJ30" s="1">
        <v>7.0280199999999997</v>
      </c>
      <c r="BK30" s="1">
        <v>195.535</v>
      </c>
      <c r="BL30" s="1">
        <v>8.5697698500000001</v>
      </c>
      <c r="BM30" s="1">
        <v>1.720556679</v>
      </c>
      <c r="BN30" s="1">
        <v>0.87592878299999999</v>
      </c>
      <c r="BO30" s="1">
        <v>0.14155567199999999</v>
      </c>
      <c r="BP30" s="1" t="s">
        <v>144</v>
      </c>
      <c r="BQ30" s="1" t="s">
        <v>146</v>
      </c>
      <c r="BR30" s="1" t="s">
        <v>146</v>
      </c>
      <c r="BS30" s="1" t="s">
        <v>146</v>
      </c>
      <c r="BT30" s="1" t="s">
        <v>146</v>
      </c>
      <c r="BU30" s="1" t="s">
        <v>145</v>
      </c>
      <c r="BV30" s="1" t="s">
        <v>145</v>
      </c>
      <c r="BW30" s="1">
        <v>11.457870120000001</v>
      </c>
      <c r="BX30" s="1">
        <v>0.96429762399999996</v>
      </c>
      <c r="BY30" s="1">
        <v>1.0108864049999999</v>
      </c>
      <c r="BZ30" s="1">
        <v>0.14147415499999999</v>
      </c>
      <c r="CA30" s="1">
        <v>0.344095875</v>
      </c>
      <c r="CB30" s="1">
        <v>0.52125189400000005</v>
      </c>
      <c r="CC30" s="1">
        <v>0.30643850299999997</v>
      </c>
      <c r="CD30" s="19" t="str">
        <f t="shared" si="5"/>
        <v>Medium</v>
      </c>
      <c r="CE30" s="1" t="str">
        <f t="shared" si="6"/>
        <v>proinflamatoria</v>
      </c>
      <c r="CF30" s="1">
        <v>45.649289099999997</v>
      </c>
      <c r="CG30" s="1" t="s">
        <v>148</v>
      </c>
      <c r="CH30" s="1">
        <v>0.24966749299999999</v>
      </c>
      <c r="CI30" s="1">
        <v>0.22228289000000001</v>
      </c>
      <c r="CJ30" s="1">
        <v>6.7453483999999994E-2</v>
      </c>
      <c r="CK30" s="1">
        <v>3.3068727999999999E-2</v>
      </c>
      <c r="CL30" s="1">
        <v>0.116244557</v>
      </c>
      <c r="CM30" s="1">
        <v>437.041</v>
      </c>
      <c r="CN30" s="2" t="str">
        <f t="shared" si="2"/>
        <v>low</v>
      </c>
      <c r="CO30" s="1">
        <v>265.07499999999999</v>
      </c>
      <c r="CP30" s="1">
        <v>195.83799999999999</v>
      </c>
      <c r="CQ30" s="1">
        <v>69.236999999999995</v>
      </c>
      <c r="CR30" s="1">
        <v>3.8530000000000002</v>
      </c>
      <c r="CS30" s="1">
        <v>252.83799999999999</v>
      </c>
      <c r="CT30" s="1">
        <v>2.109</v>
      </c>
      <c r="CU30" s="1">
        <v>0</v>
      </c>
      <c r="CV30" s="1">
        <v>2.109</v>
      </c>
      <c r="CW30" s="1">
        <v>0</v>
      </c>
      <c r="CX30" s="1">
        <v>6.2750000000000004</v>
      </c>
      <c r="CY30" s="1">
        <v>6.2750000000000004</v>
      </c>
      <c r="CZ30" s="1">
        <v>0</v>
      </c>
      <c r="DA30" s="1">
        <v>0.54100000000000004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3.7280000000000002</v>
      </c>
      <c r="DI30" s="1">
        <v>4.0000000000000001E-3</v>
      </c>
      <c r="DJ30" s="1">
        <v>3.7320000000000002</v>
      </c>
      <c r="DK30" s="1">
        <v>0</v>
      </c>
      <c r="DL30" s="1">
        <v>0.121</v>
      </c>
      <c r="DM30" s="1">
        <v>0.121</v>
      </c>
      <c r="DN30" s="1">
        <v>2.9000000000000001E-2</v>
      </c>
      <c r="DO30" s="1">
        <v>0.216</v>
      </c>
      <c r="DP30" s="1">
        <v>0.245</v>
      </c>
      <c r="DQ30" s="1">
        <v>189.97200000000001</v>
      </c>
      <c r="DR30" s="1">
        <v>62.62</v>
      </c>
      <c r="DS30" s="1">
        <v>252.59200000000001</v>
      </c>
      <c r="DT30" s="1">
        <v>0</v>
      </c>
      <c r="DU30" s="1">
        <v>6.2750000000000004</v>
      </c>
      <c r="DV30" s="1">
        <v>6.2750000000000004</v>
      </c>
      <c r="DW30" s="1" t="s">
        <v>157</v>
      </c>
      <c r="DX30" s="1" t="s">
        <v>157</v>
      </c>
      <c r="DY30" s="1" t="s">
        <v>157</v>
      </c>
      <c r="DZ30" s="1" t="s">
        <v>156</v>
      </c>
      <c r="EA30" s="1">
        <v>257.00099999999998</v>
      </c>
      <c r="EB30" s="1" t="str">
        <f t="shared" si="3"/>
        <v>low</v>
      </c>
      <c r="EC30" s="1">
        <v>155.87700000000001</v>
      </c>
      <c r="ED30" s="1">
        <v>2.266</v>
      </c>
      <c r="EE30" s="1">
        <v>148.68100000000001</v>
      </c>
      <c r="EF30" s="1" t="s">
        <v>157</v>
      </c>
      <c r="EG30" s="1" t="s">
        <v>157</v>
      </c>
      <c r="EH30" s="1" t="s">
        <v>157</v>
      </c>
      <c r="EI30" s="1" t="s">
        <v>156</v>
      </c>
      <c r="EJ30" s="1" t="s">
        <v>621</v>
      </c>
      <c r="EK30" s="1" t="s">
        <v>635</v>
      </c>
      <c r="EL30" s="1" t="s">
        <v>142</v>
      </c>
      <c r="EM30" s="5" t="s">
        <v>630</v>
      </c>
      <c r="EN30" s="1" t="s">
        <v>150</v>
      </c>
      <c r="EO30" s="1" t="s">
        <v>150</v>
      </c>
    </row>
    <row r="31" spans="1:145" ht="14.25" customHeight="1">
      <c r="A31" s="1" t="s">
        <v>191</v>
      </c>
      <c r="B31" s="16" t="s">
        <v>640</v>
      </c>
      <c r="C31" s="1" t="s">
        <v>136</v>
      </c>
      <c r="D31" s="1">
        <v>56</v>
      </c>
      <c r="E31" s="1" t="s">
        <v>159</v>
      </c>
      <c r="F31" s="1">
        <v>203</v>
      </c>
      <c r="G31" s="1">
        <v>47</v>
      </c>
      <c r="H31" s="1" t="s">
        <v>153</v>
      </c>
      <c r="I31" s="1">
        <v>39</v>
      </c>
      <c r="J31" s="1">
        <v>117</v>
      </c>
      <c r="K31" s="1">
        <v>203</v>
      </c>
      <c r="L31" s="1">
        <v>197</v>
      </c>
      <c r="M31" s="9">
        <v>4.3191489360000004</v>
      </c>
      <c r="N31" s="9">
        <f t="shared" si="0"/>
        <v>0.62236836822587549</v>
      </c>
      <c r="O31" t="str">
        <f t="shared" si="4"/>
        <v>High</v>
      </c>
      <c r="P31" s="1">
        <v>70.3</v>
      </c>
      <c r="Q31" s="1">
        <v>1.04</v>
      </c>
      <c r="R31" s="1">
        <v>92</v>
      </c>
      <c r="S31" s="1">
        <v>5.31</v>
      </c>
      <c r="T31" s="1">
        <v>6.99</v>
      </c>
      <c r="U31" s="1">
        <v>7.1</v>
      </c>
      <c r="V31" s="1">
        <v>0.98450704200000005</v>
      </c>
      <c r="W31" s="1">
        <v>9.06</v>
      </c>
      <c r="X31" s="1">
        <v>5.1059999999999999</v>
      </c>
      <c r="Y31" s="1">
        <v>101.9</v>
      </c>
      <c r="Z31" s="1">
        <v>112.82689910000001</v>
      </c>
      <c r="AA31" s="1">
        <v>84.7</v>
      </c>
      <c r="AB31" s="1">
        <v>48.637753789999998</v>
      </c>
      <c r="AC31" s="1">
        <v>2.0560160000000001</v>
      </c>
      <c r="AD31" s="1">
        <v>0.34189830500000001</v>
      </c>
      <c r="AE31" s="1">
        <v>77.599999999999994</v>
      </c>
      <c r="AF31" s="22">
        <v>1.5369999999999999</v>
      </c>
      <c r="AG31" s="1">
        <v>32.848382280000003</v>
      </c>
      <c r="AH31" s="1" t="s">
        <v>154</v>
      </c>
      <c r="AI31" s="1">
        <v>40.837274039999997</v>
      </c>
      <c r="AJ31" s="1">
        <v>112.8</v>
      </c>
      <c r="AK31" s="1" t="s">
        <v>140</v>
      </c>
      <c r="AL31" s="1" t="s">
        <v>141</v>
      </c>
      <c r="AM31" s="1" t="s">
        <v>142</v>
      </c>
      <c r="AN31" s="1" t="s">
        <v>142</v>
      </c>
      <c r="AO31" s="1" t="s">
        <v>143</v>
      </c>
      <c r="AP31" s="1">
        <v>157</v>
      </c>
      <c r="AQ31" s="1">
        <v>101</v>
      </c>
      <c r="AR31" s="1">
        <v>1871.58</v>
      </c>
      <c r="AS31" s="1">
        <v>16.361899999999999</v>
      </c>
      <c r="AT31" s="1">
        <v>835.47900000000004</v>
      </c>
      <c r="AU31" s="1">
        <v>1162.25</v>
      </c>
      <c r="AV31" s="1">
        <v>13.152699999999999</v>
      </c>
      <c r="AW31" s="1">
        <v>1589.62</v>
      </c>
      <c r="AX31" s="1">
        <v>4356.3999999999996</v>
      </c>
      <c r="AY31" s="1">
        <v>264.02600000000001</v>
      </c>
      <c r="AZ31" s="1">
        <v>10.642799999999999</v>
      </c>
      <c r="BA31" s="1">
        <v>1.22722</v>
      </c>
      <c r="BB31" s="1">
        <v>3.0745200000000001</v>
      </c>
      <c r="BC31" s="1">
        <v>785.68499999999995</v>
      </c>
      <c r="BD31" s="1">
        <v>1.1045100000000001</v>
      </c>
      <c r="BE31" s="1">
        <v>2.2122999999999999</v>
      </c>
      <c r="BF31" s="1">
        <v>15.775700000000001</v>
      </c>
      <c r="BG31" s="1">
        <v>5.6412300000000002</v>
      </c>
      <c r="BH31" s="1">
        <v>1.3697699999999999</v>
      </c>
      <c r="BI31" s="1">
        <v>308.12200000000001</v>
      </c>
      <c r="BJ31" s="1">
        <v>7.2876000000000003</v>
      </c>
      <c r="BK31" s="1">
        <v>173.501</v>
      </c>
      <c r="BL31" s="1">
        <v>16.812622170000001</v>
      </c>
      <c r="BM31" s="1">
        <v>2.8095402119999999</v>
      </c>
      <c r="BN31" s="1">
        <v>2.90628318</v>
      </c>
      <c r="BO31" s="1">
        <v>2.7943414E-2</v>
      </c>
      <c r="BP31" s="1" t="s">
        <v>144</v>
      </c>
      <c r="BQ31" s="1" t="s">
        <v>145</v>
      </c>
      <c r="BR31" s="1" t="s">
        <v>145</v>
      </c>
      <c r="BS31" s="1" t="s">
        <v>145</v>
      </c>
      <c r="BT31" s="1" t="s">
        <v>146</v>
      </c>
      <c r="BU31" s="1" t="s">
        <v>146</v>
      </c>
      <c r="BV31" s="1" t="s">
        <v>146</v>
      </c>
      <c r="BW31" s="1" t="s">
        <v>147</v>
      </c>
      <c r="BX31" s="1" t="s">
        <v>147</v>
      </c>
      <c r="BY31" s="1" t="s">
        <v>147</v>
      </c>
      <c r="BZ31" s="1" t="s">
        <v>147</v>
      </c>
      <c r="CA31" s="1" t="s">
        <v>147</v>
      </c>
      <c r="CB31" s="1">
        <v>6.1879259999999998E-2</v>
      </c>
      <c r="CC31" s="1">
        <v>3.305516E-2</v>
      </c>
      <c r="CD31" s="19" t="str">
        <f t="shared" si="5"/>
        <v>Medium</v>
      </c>
      <c r="CE31" s="1" t="str">
        <f t="shared" si="6"/>
        <v>antiinflamatoria</v>
      </c>
      <c r="CF31" s="1">
        <v>36.748226950000003</v>
      </c>
      <c r="CG31" s="1" t="s">
        <v>148</v>
      </c>
      <c r="CH31" s="1">
        <v>1.1048764000000001E-2</v>
      </c>
      <c r="CI31" s="1">
        <v>0.41329824199999998</v>
      </c>
      <c r="CJ31" s="1">
        <v>0.38424868400000001</v>
      </c>
      <c r="CK31" s="1">
        <v>7.8781407999999997E-2</v>
      </c>
      <c r="CL31" s="1">
        <v>8.5187208E-2</v>
      </c>
      <c r="CM31" s="1">
        <v>547.80899999999997</v>
      </c>
      <c r="CN31" s="2" t="str">
        <f t="shared" si="2"/>
        <v>low</v>
      </c>
      <c r="CO31" s="1">
        <v>100.849</v>
      </c>
      <c r="CP31" s="1">
        <v>33.043999999999997</v>
      </c>
      <c r="CQ31" s="1">
        <v>67.805000000000007</v>
      </c>
      <c r="CR31" s="1">
        <v>4.5970000000000004</v>
      </c>
      <c r="CS31" s="1">
        <v>92.760999999999996</v>
      </c>
      <c r="CT31" s="1">
        <v>0.66800000000000004</v>
      </c>
      <c r="CU31" s="1">
        <v>0</v>
      </c>
      <c r="CV31" s="1">
        <v>0.66800000000000004</v>
      </c>
      <c r="CW31" s="1">
        <v>0</v>
      </c>
      <c r="CX31" s="1">
        <v>2.8220000000000001</v>
      </c>
      <c r="CY31" s="1">
        <v>2.8220000000000001</v>
      </c>
      <c r="CZ31" s="1">
        <v>0</v>
      </c>
      <c r="DA31" s="1">
        <v>0.38</v>
      </c>
      <c r="DB31" s="1">
        <v>0</v>
      </c>
      <c r="DC31" s="1">
        <v>0</v>
      </c>
      <c r="DD31" s="1">
        <v>0</v>
      </c>
      <c r="DE31" s="1">
        <v>1E-3</v>
      </c>
      <c r="DF31" s="1">
        <v>8.0000000000000002E-3</v>
      </c>
      <c r="DG31" s="1">
        <v>0.01</v>
      </c>
      <c r="DH31" s="1">
        <v>3.7</v>
      </c>
      <c r="DI31" s="1">
        <v>8.0000000000000002E-3</v>
      </c>
      <c r="DJ31" s="1">
        <v>3.7080000000000002</v>
      </c>
      <c r="DK31" s="1">
        <v>0.65</v>
      </c>
      <c r="DL31" s="1">
        <v>0.23</v>
      </c>
      <c r="DM31" s="1">
        <v>0.88</v>
      </c>
      <c r="DN31" s="1">
        <v>0.27100000000000002</v>
      </c>
      <c r="DO31" s="1">
        <v>1.266</v>
      </c>
      <c r="DP31" s="1">
        <v>1.538</v>
      </c>
      <c r="DQ31" s="1">
        <v>27.718</v>
      </c>
      <c r="DR31" s="1">
        <v>63.435000000000002</v>
      </c>
      <c r="DS31" s="1">
        <v>91.153999999999996</v>
      </c>
      <c r="DT31" s="1">
        <v>0</v>
      </c>
      <c r="DU31" s="1">
        <v>2.8220000000000001</v>
      </c>
      <c r="DV31" s="1">
        <v>2.8220000000000001</v>
      </c>
      <c r="DW31" s="1" t="s">
        <v>157</v>
      </c>
      <c r="DX31" s="1" t="s">
        <v>157</v>
      </c>
      <c r="DY31" s="1" t="s">
        <v>157</v>
      </c>
      <c r="DZ31" s="1" t="s">
        <v>157</v>
      </c>
      <c r="EA31" s="1">
        <v>292.69900000000001</v>
      </c>
      <c r="EB31" s="1" t="str">
        <f t="shared" si="3"/>
        <v>low</v>
      </c>
      <c r="EC31" s="1">
        <v>53.884</v>
      </c>
      <c r="ED31" s="1">
        <v>2.456</v>
      </c>
      <c r="EE31" s="1">
        <v>49.563000000000002</v>
      </c>
      <c r="EF31" s="1" t="s">
        <v>157</v>
      </c>
      <c r="EG31" s="1" t="s">
        <v>157</v>
      </c>
      <c r="EH31" s="1" t="s">
        <v>157</v>
      </c>
      <c r="EI31" s="1" t="s">
        <v>157</v>
      </c>
      <c r="EJ31" s="1" t="s">
        <v>621</v>
      </c>
      <c r="EK31" s="1" t="s">
        <v>628</v>
      </c>
      <c r="EL31" s="1" t="s">
        <v>142</v>
      </c>
      <c r="EM31" s="1" t="s">
        <v>628</v>
      </c>
      <c r="EN31" s="1" t="s">
        <v>150</v>
      </c>
      <c r="EO31" s="1" t="s">
        <v>150</v>
      </c>
    </row>
    <row r="32" spans="1:145" ht="14.25" customHeight="1">
      <c r="A32" s="1" t="s">
        <v>192</v>
      </c>
      <c r="B32" s="16" t="s">
        <v>640</v>
      </c>
      <c r="C32" s="1" t="s">
        <v>136</v>
      </c>
      <c r="D32" s="1">
        <v>42</v>
      </c>
      <c r="E32" s="1" t="s">
        <v>159</v>
      </c>
      <c r="F32" s="1">
        <v>194</v>
      </c>
      <c r="G32" s="1">
        <v>49</v>
      </c>
      <c r="H32" s="1" t="s">
        <v>153</v>
      </c>
      <c r="I32" s="1">
        <v>69</v>
      </c>
      <c r="J32" s="1">
        <v>115</v>
      </c>
      <c r="K32" s="1">
        <v>233</v>
      </c>
      <c r="L32" s="1">
        <v>344</v>
      </c>
      <c r="M32" s="9">
        <v>4.7551020409999998</v>
      </c>
      <c r="N32" s="9">
        <f t="shared" si="0"/>
        <v>0.84636236254301644</v>
      </c>
      <c r="O32" t="str">
        <f t="shared" si="4"/>
        <v>High</v>
      </c>
      <c r="P32" s="1">
        <v>200.8</v>
      </c>
      <c r="Q32" s="1">
        <v>1.71</v>
      </c>
      <c r="R32" s="1">
        <v>79</v>
      </c>
      <c r="S32" s="1">
        <v>5.37</v>
      </c>
      <c r="T32" s="1">
        <v>0.44</v>
      </c>
      <c r="U32" s="1">
        <v>3.63</v>
      </c>
      <c r="V32" s="1">
        <v>0.12121212100000001</v>
      </c>
      <c r="W32" s="1">
        <v>3.29</v>
      </c>
      <c r="X32" s="1">
        <v>4.3845000000000001</v>
      </c>
      <c r="Y32" s="1">
        <v>70.2</v>
      </c>
      <c r="Z32" s="1">
        <v>74.392312039999993</v>
      </c>
      <c r="AA32" s="1">
        <v>240.4</v>
      </c>
      <c r="AB32" s="1">
        <v>155.97914879999999</v>
      </c>
      <c r="AC32" s="1">
        <v>0.64111133300000001</v>
      </c>
      <c r="AD32" s="1">
        <v>0.41343613099999998</v>
      </c>
      <c r="AE32" s="1">
        <v>53.7</v>
      </c>
      <c r="AF32" s="22">
        <v>1.611</v>
      </c>
      <c r="AG32" s="1">
        <v>20.691082139999999</v>
      </c>
      <c r="AH32" s="1" t="s">
        <v>153</v>
      </c>
      <c r="AI32" s="1">
        <v>36.154798399999997</v>
      </c>
      <c r="AJ32" s="1">
        <v>79.8</v>
      </c>
      <c r="AK32" s="1" t="s">
        <v>153</v>
      </c>
      <c r="AL32" s="1" t="s">
        <v>153</v>
      </c>
      <c r="AM32" s="1" t="s">
        <v>142</v>
      </c>
      <c r="AN32" s="1" t="s">
        <v>142</v>
      </c>
      <c r="AO32" s="1" t="s">
        <v>143</v>
      </c>
      <c r="AP32" s="1">
        <v>155</v>
      </c>
      <c r="AQ32" s="1">
        <v>103</v>
      </c>
      <c r="AR32" s="1">
        <v>2168.14</v>
      </c>
      <c r="AS32" s="1">
        <v>20.0657</v>
      </c>
      <c r="AT32" s="1">
        <v>690.30799999999999</v>
      </c>
      <c r="AU32" s="1">
        <v>1093.21</v>
      </c>
      <c r="AV32" s="1">
        <v>13.1515</v>
      </c>
      <c r="AW32" s="1">
        <v>1343.01</v>
      </c>
      <c r="AX32" s="1">
        <v>3592.44</v>
      </c>
      <c r="AY32" s="1">
        <v>273.33100000000002</v>
      </c>
      <c r="AZ32" s="1">
        <v>9.8919499999999996</v>
      </c>
      <c r="BA32" s="1">
        <v>2.0582699999999998</v>
      </c>
      <c r="BB32" s="1">
        <v>3.4975100000000001</v>
      </c>
      <c r="BC32" s="1">
        <v>930.15200000000004</v>
      </c>
      <c r="BD32" s="1">
        <v>0.95172000000000001</v>
      </c>
      <c r="BE32" s="1">
        <v>1.6252800000000001</v>
      </c>
      <c r="BF32" s="1">
        <v>18.713899999999999</v>
      </c>
      <c r="BG32" s="1">
        <v>5.0186200000000003</v>
      </c>
      <c r="BH32" s="1">
        <v>1.6478200000000001</v>
      </c>
      <c r="BI32" s="1">
        <v>321.60599999999999</v>
      </c>
      <c r="BJ32" s="1">
        <v>6.6859700000000002</v>
      </c>
      <c r="BK32" s="1">
        <v>213.214</v>
      </c>
      <c r="BL32" s="1">
        <v>11.874102199999999</v>
      </c>
      <c r="BM32" s="1">
        <v>3.6846454479999999</v>
      </c>
      <c r="BN32" s="1">
        <v>1.2952809869999999</v>
      </c>
      <c r="BO32" s="1">
        <v>7.3771792000000003E-2</v>
      </c>
      <c r="BP32" s="1" t="s">
        <v>144</v>
      </c>
      <c r="BQ32" s="1" t="s">
        <v>145</v>
      </c>
      <c r="BR32" s="1" t="s">
        <v>145</v>
      </c>
      <c r="BS32" s="1" t="s">
        <v>146</v>
      </c>
      <c r="BT32" s="1" t="s">
        <v>146</v>
      </c>
      <c r="BU32" s="1" t="s">
        <v>146</v>
      </c>
      <c r="BV32" s="1" t="s">
        <v>146</v>
      </c>
      <c r="BW32" s="1">
        <v>9.1552741449999999</v>
      </c>
      <c r="BX32" s="1">
        <v>0.78510349499999998</v>
      </c>
      <c r="BY32" s="1">
        <v>0.69832272399999995</v>
      </c>
      <c r="BZ32" s="1">
        <v>3.5632945999999999E-2</v>
      </c>
      <c r="CA32" s="1">
        <v>0.394345214</v>
      </c>
      <c r="CB32" s="1">
        <v>-0.44714847200000002</v>
      </c>
      <c r="CC32" s="1">
        <v>-0.206249295</v>
      </c>
      <c r="CD32" s="19" t="str">
        <f t="shared" si="5"/>
        <v>Low</v>
      </c>
      <c r="CE32" s="1" t="str">
        <f t="shared" si="6"/>
        <v>antiinflamatoria</v>
      </c>
      <c r="CF32" s="1">
        <v>23.624060149999998</v>
      </c>
      <c r="CG32" s="1" t="s">
        <v>148</v>
      </c>
      <c r="CH32" s="1">
        <v>0.16409248000000001</v>
      </c>
      <c r="CI32" s="1">
        <v>0.21169642599999999</v>
      </c>
      <c r="CJ32" s="1">
        <v>0.186610003</v>
      </c>
      <c r="CK32" s="1">
        <v>8.3853985000000006E-2</v>
      </c>
      <c r="CL32" s="1">
        <v>5.0902286999999997E-2</v>
      </c>
      <c r="CM32" s="1">
        <v>1459.8520000000001</v>
      </c>
      <c r="CN32" s="2" t="str">
        <f t="shared" si="2"/>
        <v>High</v>
      </c>
      <c r="CO32" s="1">
        <v>1285.4880000000001</v>
      </c>
      <c r="CP32" s="1">
        <v>1199.3889999999999</v>
      </c>
      <c r="CQ32" s="1">
        <v>86.099000000000004</v>
      </c>
      <c r="CR32" s="1">
        <v>803.20799999999997</v>
      </c>
      <c r="CS32" s="1">
        <v>467.31799999999998</v>
      </c>
      <c r="CT32" s="1">
        <v>2.2080000000000002</v>
      </c>
      <c r="CU32" s="1">
        <v>0</v>
      </c>
      <c r="CV32" s="1">
        <v>2.2080000000000002</v>
      </c>
      <c r="CW32" s="1">
        <v>0</v>
      </c>
      <c r="CX32" s="1">
        <v>12.754</v>
      </c>
      <c r="CY32" s="1">
        <v>12.754</v>
      </c>
      <c r="CZ32" s="1">
        <v>0</v>
      </c>
      <c r="DA32" s="1">
        <v>2.1739999999999999</v>
      </c>
      <c r="DB32" s="1">
        <v>395.27100000000002</v>
      </c>
      <c r="DC32" s="1">
        <v>0</v>
      </c>
      <c r="DD32" s="1">
        <v>304.60300000000001</v>
      </c>
      <c r="DE32" s="1">
        <v>7.3999999999999996E-2</v>
      </c>
      <c r="DF32" s="1">
        <v>0.53100000000000003</v>
      </c>
      <c r="DG32" s="1">
        <v>0.60499999999999998</v>
      </c>
      <c r="DH32" s="1">
        <v>21.157</v>
      </c>
      <c r="DI32" s="1">
        <v>0.13800000000000001</v>
      </c>
      <c r="DJ32" s="1">
        <v>21.295000000000002</v>
      </c>
      <c r="DK32" s="1">
        <v>76.540999999999997</v>
      </c>
      <c r="DL32" s="1">
        <v>4.8920000000000003</v>
      </c>
      <c r="DM32" s="1">
        <v>81.433000000000007</v>
      </c>
      <c r="DN32" s="1">
        <v>13.471</v>
      </c>
      <c r="DO32" s="1">
        <v>15.938000000000001</v>
      </c>
      <c r="DP32" s="1">
        <v>29.41</v>
      </c>
      <c r="DQ32" s="1">
        <v>386.04199999999997</v>
      </c>
      <c r="DR32" s="1">
        <v>51.823999999999998</v>
      </c>
      <c r="DS32" s="1">
        <v>437.86599999999999</v>
      </c>
      <c r="DT32" s="1">
        <v>0</v>
      </c>
      <c r="DU32" s="1">
        <v>12.754</v>
      </c>
      <c r="DV32" s="1">
        <v>12.754</v>
      </c>
      <c r="DW32" s="1" t="s">
        <v>149</v>
      </c>
      <c r="DX32" s="1" t="s">
        <v>149</v>
      </c>
      <c r="DY32" s="1" t="s">
        <v>149</v>
      </c>
      <c r="DZ32" s="1" t="s">
        <v>156</v>
      </c>
      <c r="EA32" s="1">
        <v>673.32</v>
      </c>
      <c r="EB32" s="1" t="str">
        <f t="shared" si="3"/>
        <v>high</v>
      </c>
      <c r="EC32" s="1">
        <v>592.899</v>
      </c>
      <c r="ED32" s="1">
        <v>370.459</v>
      </c>
      <c r="EE32" s="1">
        <v>215.53899999999999</v>
      </c>
      <c r="EF32" s="1" t="s">
        <v>149</v>
      </c>
      <c r="EG32" s="1" t="s">
        <v>149</v>
      </c>
      <c r="EH32" s="1" t="s">
        <v>149</v>
      </c>
      <c r="EI32" s="1" t="s">
        <v>156</v>
      </c>
      <c r="EJ32" s="1" t="s">
        <v>621</v>
      </c>
      <c r="EK32" s="1" t="s">
        <v>628</v>
      </c>
      <c r="EL32" s="1" t="s">
        <v>142</v>
      </c>
      <c r="EM32" s="1" t="s">
        <v>628</v>
      </c>
      <c r="EN32" s="1" t="s">
        <v>150</v>
      </c>
      <c r="EO32" s="1" t="s">
        <v>150</v>
      </c>
    </row>
    <row r="33" spans="1:145" ht="14.25" customHeight="1">
      <c r="A33" s="1" t="s">
        <v>193</v>
      </c>
      <c r="B33" s="16" t="s">
        <v>640</v>
      </c>
      <c r="C33" s="1" t="s">
        <v>136</v>
      </c>
      <c r="D33" s="1">
        <v>31</v>
      </c>
      <c r="E33" s="1" t="s">
        <v>137</v>
      </c>
      <c r="F33" s="1">
        <v>190</v>
      </c>
      <c r="G33" s="1">
        <v>29</v>
      </c>
      <c r="H33" s="1" t="s">
        <v>138</v>
      </c>
      <c r="I33" s="1">
        <v>30</v>
      </c>
      <c r="J33" s="1">
        <v>125</v>
      </c>
      <c r="K33" s="1">
        <v>184</v>
      </c>
      <c r="L33" s="1">
        <v>149</v>
      </c>
      <c r="M33" s="9">
        <v>6.3448275860000001</v>
      </c>
      <c r="N33" s="9">
        <f t="shared" si="0"/>
        <v>0.71078827051331794</v>
      </c>
      <c r="O33" t="str">
        <f t="shared" si="4"/>
        <v>High</v>
      </c>
      <c r="P33" s="1">
        <v>422.1</v>
      </c>
      <c r="Q33" s="1">
        <v>0.21</v>
      </c>
      <c r="R33" s="1">
        <v>81</v>
      </c>
      <c r="S33" s="1">
        <v>5</v>
      </c>
      <c r="T33" s="1">
        <v>0.7</v>
      </c>
      <c r="U33" s="1">
        <v>1.86</v>
      </c>
      <c r="V33" s="1">
        <v>0.37634408600000002</v>
      </c>
      <c r="W33" s="1">
        <v>7.96</v>
      </c>
      <c r="X33" s="1">
        <v>4.4954999999999998</v>
      </c>
      <c r="Y33" s="1">
        <v>120.4</v>
      </c>
      <c r="Z33" s="1">
        <v>159.9196384</v>
      </c>
      <c r="AA33" s="1">
        <v>99.6</v>
      </c>
      <c r="AB33" s="1">
        <v>62.876947299999998</v>
      </c>
      <c r="AC33" s="1">
        <v>1.590408</v>
      </c>
      <c r="AD33" s="1">
        <v>0.35545086300000001</v>
      </c>
      <c r="AE33" s="1">
        <v>71.900000000000006</v>
      </c>
      <c r="AF33" s="22">
        <v>1.6870000000000001</v>
      </c>
      <c r="AG33" s="1">
        <v>25.263802940000001</v>
      </c>
      <c r="AH33" s="1" t="s">
        <v>139</v>
      </c>
      <c r="AI33" s="1">
        <v>31.063383720000001</v>
      </c>
      <c r="AJ33" s="1">
        <v>86.3</v>
      </c>
      <c r="AK33" s="1" t="s">
        <v>140</v>
      </c>
      <c r="AL33" s="1" t="s">
        <v>153</v>
      </c>
      <c r="AM33" s="1" t="s">
        <v>142</v>
      </c>
      <c r="AN33" s="1" t="s">
        <v>163</v>
      </c>
      <c r="AO33" s="1" t="s">
        <v>165</v>
      </c>
      <c r="AP33" s="1">
        <v>121</v>
      </c>
      <c r="AQ33" s="1">
        <v>70</v>
      </c>
      <c r="AR33" s="1">
        <v>1966.66</v>
      </c>
      <c r="AS33" s="1">
        <v>18.7288</v>
      </c>
      <c r="AT33" s="1">
        <v>515.04499999999996</v>
      </c>
      <c r="AU33" s="1">
        <v>872.37</v>
      </c>
      <c r="AV33" s="1">
        <v>11.6922</v>
      </c>
      <c r="AW33" s="1">
        <v>1083.45</v>
      </c>
      <c r="AX33" s="1">
        <v>2950.96</v>
      </c>
      <c r="AY33" s="1">
        <v>238.036</v>
      </c>
      <c r="AZ33" s="1">
        <v>9.81053</v>
      </c>
      <c r="BA33" s="1">
        <v>1.0146900000000001</v>
      </c>
      <c r="BB33" s="1">
        <v>3.0161899999999999</v>
      </c>
      <c r="BC33" s="1">
        <v>831.97500000000002</v>
      </c>
      <c r="BD33" s="1">
        <v>1.01088</v>
      </c>
      <c r="BE33" s="1">
        <v>1.5928</v>
      </c>
      <c r="BF33" s="1">
        <v>10.888999999999999</v>
      </c>
      <c r="BG33" s="1">
        <v>4.8579600000000003</v>
      </c>
      <c r="BH33" s="1">
        <v>2.1292900000000001</v>
      </c>
      <c r="BI33" s="1">
        <v>309.31400000000002</v>
      </c>
      <c r="BJ33" s="1">
        <v>6.8795900000000003</v>
      </c>
      <c r="BK33" s="1">
        <v>177.339</v>
      </c>
      <c r="BL33" s="1">
        <v>8.4013604399999995</v>
      </c>
      <c r="BM33" s="1">
        <v>1.7313887720000001</v>
      </c>
      <c r="BN33" s="1">
        <v>0.61125169700000004</v>
      </c>
      <c r="BO33" s="1">
        <v>0.12366003</v>
      </c>
      <c r="BP33" s="1" t="s">
        <v>155</v>
      </c>
      <c r="BQ33" s="1" t="s">
        <v>146</v>
      </c>
      <c r="BR33" s="1" t="s">
        <v>146</v>
      </c>
      <c r="BS33" s="1" t="s">
        <v>145</v>
      </c>
      <c r="BT33" s="1" t="s">
        <v>146</v>
      </c>
      <c r="BU33" s="1" t="s">
        <v>146</v>
      </c>
      <c r="BV33" s="1" t="s">
        <v>146</v>
      </c>
      <c r="BW33" s="1">
        <v>8.9558944930000006</v>
      </c>
      <c r="BX33" s="1">
        <v>0.73392055700000003</v>
      </c>
      <c r="BY33" s="1">
        <v>0.58306578799999997</v>
      </c>
      <c r="BZ33" s="1">
        <v>5.1937271E-2</v>
      </c>
      <c r="CA33" s="1">
        <v>0.26382417899999999</v>
      </c>
      <c r="CB33" s="1">
        <v>-0.32977729300000003</v>
      </c>
      <c r="CC33" s="1">
        <v>-0.167654953</v>
      </c>
      <c r="CD33" s="19" t="str">
        <f t="shared" si="5"/>
        <v>Low</v>
      </c>
      <c r="CE33" s="1" t="str">
        <f t="shared" si="6"/>
        <v>antiinflamatoria</v>
      </c>
      <c r="CF33" s="1">
        <v>24.90382387</v>
      </c>
      <c r="CG33" s="1" t="s">
        <v>148</v>
      </c>
      <c r="CH33" s="1">
        <v>1.4694840000000001E-3</v>
      </c>
      <c r="CI33" s="1">
        <v>0.30441171700000003</v>
      </c>
      <c r="CJ33" s="1">
        <v>5.3423896999999998E-2</v>
      </c>
      <c r="CK33" s="1">
        <v>0.52117689300000003</v>
      </c>
      <c r="CL33" s="1">
        <v>3.4092022E-2</v>
      </c>
      <c r="CM33" s="1">
        <v>1178.202</v>
      </c>
      <c r="CN33" s="2" t="str">
        <f t="shared" si="2"/>
        <v>High</v>
      </c>
      <c r="CO33" s="1">
        <v>296.90199999999999</v>
      </c>
      <c r="CP33" s="1">
        <v>235.351</v>
      </c>
      <c r="CQ33" s="1">
        <v>61.551000000000002</v>
      </c>
      <c r="CR33" s="1">
        <v>201.52600000000001</v>
      </c>
      <c r="CS33" s="1">
        <v>82.308999999999997</v>
      </c>
      <c r="CT33" s="1">
        <v>0</v>
      </c>
      <c r="CU33" s="1">
        <v>0</v>
      </c>
      <c r="CV33" s="1">
        <v>0</v>
      </c>
      <c r="CW33" s="1">
        <v>0</v>
      </c>
      <c r="CX33" s="1">
        <v>13.068</v>
      </c>
      <c r="CY33" s="1">
        <v>13.068</v>
      </c>
      <c r="CZ33" s="1">
        <v>0</v>
      </c>
      <c r="DA33" s="1">
        <v>0</v>
      </c>
      <c r="DB33" s="1">
        <v>0</v>
      </c>
      <c r="DC33" s="1">
        <v>0</v>
      </c>
      <c r="DD33" s="1">
        <v>192.672</v>
      </c>
      <c r="DE33" s="1">
        <v>0</v>
      </c>
      <c r="DF33" s="1">
        <v>0</v>
      </c>
      <c r="DG33" s="1">
        <v>0</v>
      </c>
      <c r="DH33" s="1">
        <v>0</v>
      </c>
      <c r="DI33" s="1">
        <v>4.1000000000000002E-2</v>
      </c>
      <c r="DJ33" s="1">
        <v>4.1000000000000002E-2</v>
      </c>
      <c r="DK33" s="1">
        <v>5.3040000000000003</v>
      </c>
      <c r="DL33" s="1">
        <v>0.46300000000000002</v>
      </c>
      <c r="DM33" s="1">
        <v>5.7670000000000003</v>
      </c>
      <c r="DN33" s="1">
        <v>2.198</v>
      </c>
      <c r="DO33" s="1">
        <v>1.7949999999999999</v>
      </c>
      <c r="DP33" s="1">
        <v>3.9929999999999999</v>
      </c>
      <c r="DQ33" s="1">
        <v>32.110999999999997</v>
      </c>
      <c r="DR33" s="1">
        <v>46.162999999999997</v>
      </c>
      <c r="DS33" s="1">
        <v>78.274000000000001</v>
      </c>
      <c r="DT33" s="1">
        <v>0</v>
      </c>
      <c r="DU33" s="1">
        <v>13.068</v>
      </c>
      <c r="DV33" s="1">
        <v>13.068</v>
      </c>
      <c r="DW33" s="1" t="s">
        <v>156</v>
      </c>
      <c r="DX33" s="1" t="s">
        <v>157</v>
      </c>
      <c r="DY33" s="1" t="s">
        <v>156</v>
      </c>
      <c r="DZ33" s="1" t="s">
        <v>157</v>
      </c>
      <c r="EA33" s="1">
        <v>599.08799999999997</v>
      </c>
      <c r="EB33" s="1" t="str">
        <f t="shared" si="3"/>
        <v>high</v>
      </c>
      <c r="EC33" s="1">
        <v>150.96799999999999</v>
      </c>
      <c r="ED33" s="1">
        <v>102.471</v>
      </c>
      <c r="EE33" s="1">
        <v>41.851999999999997</v>
      </c>
      <c r="EF33" s="1" t="s">
        <v>156</v>
      </c>
      <c r="EG33" s="1" t="s">
        <v>157</v>
      </c>
      <c r="EH33" s="1" t="s">
        <v>156</v>
      </c>
      <c r="EI33" s="1" t="s">
        <v>157</v>
      </c>
      <c r="EJ33" s="1" t="s">
        <v>165</v>
      </c>
      <c r="EK33" s="1" t="s">
        <v>635</v>
      </c>
      <c r="EL33" s="1" t="s">
        <v>142</v>
      </c>
      <c r="EM33" s="1" t="s">
        <v>628</v>
      </c>
      <c r="EN33" s="1" t="s">
        <v>150</v>
      </c>
      <c r="EO33" s="1" t="s">
        <v>150</v>
      </c>
    </row>
    <row r="34" spans="1:145" ht="14.25" customHeight="1">
      <c r="A34" s="1" t="s">
        <v>194</v>
      </c>
      <c r="B34" s="16" t="s">
        <v>640</v>
      </c>
      <c r="C34" s="1" t="s">
        <v>152</v>
      </c>
      <c r="D34" s="1">
        <v>29</v>
      </c>
      <c r="E34" s="1" t="s">
        <v>137</v>
      </c>
      <c r="F34" s="1">
        <v>151</v>
      </c>
      <c r="G34" s="1">
        <v>75</v>
      </c>
      <c r="H34" s="1" t="s">
        <v>153</v>
      </c>
      <c r="I34" s="1">
        <v>13</v>
      </c>
      <c r="J34" s="1">
        <v>101</v>
      </c>
      <c r="K34" s="1">
        <v>189</v>
      </c>
      <c r="L34" s="1">
        <v>67</v>
      </c>
      <c r="M34" s="9">
        <v>2.52</v>
      </c>
      <c r="N34" s="9">
        <f t="shared" si="0"/>
        <v>-4.8986460690873625E-2</v>
      </c>
      <c r="O34" t="str">
        <f t="shared" si="4"/>
        <v>Low</v>
      </c>
      <c r="P34" s="1">
        <v>187.4</v>
      </c>
      <c r="Q34" s="1">
        <v>5.37</v>
      </c>
      <c r="R34" s="1">
        <v>75</v>
      </c>
      <c r="S34" s="1">
        <v>5.27</v>
      </c>
      <c r="T34" s="1">
        <v>12.53</v>
      </c>
      <c r="U34" s="1">
        <v>7.29</v>
      </c>
      <c r="V34" s="1">
        <v>1.7187928669999999</v>
      </c>
      <c r="W34" s="1">
        <v>12.11</v>
      </c>
      <c r="X34" s="1">
        <v>4.1624999999999996</v>
      </c>
      <c r="Y34" s="1">
        <v>186</v>
      </c>
      <c r="Z34" s="1">
        <v>365.58490569999998</v>
      </c>
      <c r="AA34" s="1">
        <v>67.400000000000006</v>
      </c>
      <c r="AB34" s="1">
        <v>44.635882789999997</v>
      </c>
      <c r="AC34" s="1">
        <v>2.2403499999999998</v>
      </c>
      <c r="AD34" s="1">
        <v>0.33759425700000001</v>
      </c>
      <c r="AE34" s="1">
        <v>60.1</v>
      </c>
      <c r="AF34" s="22">
        <v>1.5589999999999999</v>
      </c>
      <c r="AG34" s="1">
        <v>24.72761564</v>
      </c>
      <c r="AH34" s="1" t="s">
        <v>153</v>
      </c>
      <c r="AI34" s="1">
        <v>37.113554829999998</v>
      </c>
      <c r="AJ34" s="1">
        <v>75.400000000000006</v>
      </c>
      <c r="AK34" s="1" t="s">
        <v>153</v>
      </c>
      <c r="AL34" s="1" t="s">
        <v>153</v>
      </c>
      <c r="AM34" s="1" t="s">
        <v>142</v>
      </c>
      <c r="AN34" s="1" t="s">
        <v>163</v>
      </c>
      <c r="AO34" s="1" t="s">
        <v>167</v>
      </c>
      <c r="AP34" s="1">
        <v>102</v>
      </c>
      <c r="AQ34" s="1">
        <v>59</v>
      </c>
      <c r="AR34" s="1">
        <v>1915.28</v>
      </c>
      <c r="AS34" s="1">
        <v>12.196400000000001</v>
      </c>
      <c r="AT34" s="1">
        <v>843.90700000000004</v>
      </c>
      <c r="AU34" s="1">
        <v>1136.19</v>
      </c>
      <c r="AV34" s="1">
        <v>14.717599999999999</v>
      </c>
      <c r="AW34" s="1">
        <v>1609.49</v>
      </c>
      <c r="AX34" s="1">
        <v>3494.66</v>
      </c>
      <c r="AY34" s="1">
        <v>238.375</v>
      </c>
      <c r="AZ34" s="1">
        <v>10.551600000000001</v>
      </c>
      <c r="BA34" s="1">
        <v>1.1606000000000001</v>
      </c>
      <c r="BB34" s="1">
        <v>3.7542300000000002</v>
      </c>
      <c r="BC34" s="1">
        <v>971.40300000000002</v>
      </c>
      <c r="BD34" s="1">
        <v>1.3338699999999999</v>
      </c>
      <c r="BE34" s="1">
        <v>2.31914</v>
      </c>
      <c r="BF34" s="1">
        <v>17.329999999999998</v>
      </c>
      <c r="BG34" s="1">
        <v>4.6770399999999999</v>
      </c>
      <c r="BH34" s="1">
        <v>2.6395599999999999</v>
      </c>
      <c r="BI34" s="1">
        <v>344.767</v>
      </c>
      <c r="BJ34" s="1">
        <v>7.2201000000000004</v>
      </c>
      <c r="BK34" s="1">
        <v>92.371799999999993</v>
      </c>
      <c r="BL34" s="1">
        <v>0</v>
      </c>
      <c r="BM34" s="1">
        <v>0</v>
      </c>
      <c r="BN34" s="1">
        <v>8.7690839000000007E-2</v>
      </c>
      <c r="BO34" s="1">
        <v>5.3822946000000003E-2</v>
      </c>
      <c r="BP34" s="1" t="s">
        <v>155</v>
      </c>
      <c r="BQ34" s="1" t="s">
        <v>146</v>
      </c>
      <c r="BR34" s="1" t="s">
        <v>146</v>
      </c>
      <c r="BS34" s="1" t="s">
        <v>146</v>
      </c>
      <c r="BT34" s="1" t="s">
        <v>146</v>
      </c>
      <c r="BU34" s="1" t="s">
        <v>145</v>
      </c>
      <c r="BV34" s="1" t="s">
        <v>146</v>
      </c>
      <c r="BW34" s="1">
        <v>5.3037500880000001</v>
      </c>
      <c r="BX34" s="1">
        <v>0.626308223</v>
      </c>
      <c r="BY34" s="1">
        <v>0.60502077899999995</v>
      </c>
      <c r="BZ34" s="1">
        <v>0.121791263</v>
      </c>
      <c r="CA34" s="1">
        <v>0.25927772399999999</v>
      </c>
      <c r="CB34" s="1">
        <v>-0.152276154</v>
      </c>
      <c r="CC34" s="1">
        <v>-7.9517573999999994E-2</v>
      </c>
      <c r="CD34" s="19" t="str">
        <f t="shared" si="5"/>
        <v>Medium</v>
      </c>
      <c r="CE34" s="1" t="str">
        <f t="shared" si="6"/>
        <v>antiinflamatoria</v>
      </c>
      <c r="CF34" s="1">
        <v>34.647214849999997</v>
      </c>
      <c r="CG34" s="1" t="s">
        <v>148</v>
      </c>
      <c r="CH34" s="1">
        <v>0.116219721</v>
      </c>
      <c r="CI34" s="1">
        <v>0.17524996900000001</v>
      </c>
      <c r="CJ34" s="1">
        <v>0.118980881</v>
      </c>
      <c r="CK34" s="1">
        <v>0.428523616</v>
      </c>
      <c r="CL34" s="1">
        <v>1.7947537999999999E-2</v>
      </c>
      <c r="CM34" s="1">
        <v>503.90800000000002</v>
      </c>
      <c r="CN34" s="2" t="str">
        <f t="shared" si="2"/>
        <v>low</v>
      </c>
      <c r="CO34" s="1">
        <v>217.89400000000001</v>
      </c>
      <c r="CP34" s="1">
        <v>156.67400000000001</v>
      </c>
      <c r="CQ34" s="1">
        <v>61.220999999999997</v>
      </c>
      <c r="CR34" s="1">
        <v>147.61199999999999</v>
      </c>
      <c r="CS34" s="1">
        <v>47.207000000000001</v>
      </c>
      <c r="CT34" s="1">
        <v>5.2779999999999996</v>
      </c>
      <c r="CU34" s="1">
        <v>0</v>
      </c>
      <c r="CV34" s="1">
        <v>5.2779999999999996</v>
      </c>
      <c r="CW34" s="1">
        <v>0</v>
      </c>
      <c r="CX34" s="1">
        <v>17.795999999999999</v>
      </c>
      <c r="CY34" s="1">
        <v>17.795999999999999</v>
      </c>
      <c r="CZ34" s="1">
        <v>0</v>
      </c>
      <c r="DA34" s="1">
        <v>5.2679999999999998</v>
      </c>
      <c r="DB34" s="1">
        <v>0</v>
      </c>
      <c r="DC34" s="1">
        <v>0</v>
      </c>
      <c r="DD34" s="1">
        <v>144.22800000000001</v>
      </c>
      <c r="DE34" s="1">
        <v>2.1999999999999999E-2</v>
      </c>
      <c r="DF34" s="1">
        <v>0.154</v>
      </c>
      <c r="DG34" s="1">
        <v>0.17599999999999999</v>
      </c>
      <c r="DH34" s="1">
        <v>1.208</v>
      </c>
      <c r="DI34" s="1">
        <v>3.6999999999999998E-2</v>
      </c>
      <c r="DJ34" s="1">
        <v>1.2450000000000001</v>
      </c>
      <c r="DK34" s="1">
        <v>1.264</v>
      </c>
      <c r="DL34" s="1">
        <v>0.69899999999999995</v>
      </c>
      <c r="DM34" s="1">
        <v>1.9630000000000001</v>
      </c>
      <c r="DN34" s="1">
        <v>0.22600000000000001</v>
      </c>
      <c r="DO34" s="1">
        <v>1.974</v>
      </c>
      <c r="DP34" s="1">
        <v>2.2000000000000002</v>
      </c>
      <c r="DQ34" s="1">
        <v>4.4180000000000001</v>
      </c>
      <c r="DR34" s="1">
        <v>40.530999999999999</v>
      </c>
      <c r="DS34" s="1">
        <v>44.948</v>
      </c>
      <c r="DT34" s="1">
        <v>0</v>
      </c>
      <c r="DU34" s="1">
        <v>17.795999999999999</v>
      </c>
      <c r="DV34" s="1">
        <v>17.795999999999999</v>
      </c>
      <c r="DW34" s="1" t="s">
        <v>157</v>
      </c>
      <c r="DX34" s="1" t="s">
        <v>157</v>
      </c>
      <c r="DY34" s="1" t="s">
        <v>156</v>
      </c>
      <c r="DZ34" s="1" t="s">
        <v>157</v>
      </c>
      <c r="EA34" s="1">
        <v>263.09899999999999</v>
      </c>
      <c r="EB34" s="1" t="str">
        <f t="shared" si="3"/>
        <v>low</v>
      </c>
      <c r="EC34" s="1">
        <v>113.76600000000001</v>
      </c>
      <c r="ED34" s="1">
        <v>77.070999999999998</v>
      </c>
      <c r="EE34" s="1">
        <v>24.648</v>
      </c>
      <c r="EF34" s="1" t="s">
        <v>157</v>
      </c>
      <c r="EG34" s="1" t="s">
        <v>157</v>
      </c>
      <c r="EH34" s="1" t="s">
        <v>156</v>
      </c>
      <c r="EI34" s="1" t="s">
        <v>157</v>
      </c>
      <c r="EJ34" s="1" t="s">
        <v>138</v>
      </c>
      <c r="EK34" s="1" t="s">
        <v>635</v>
      </c>
      <c r="EL34" s="1" t="s">
        <v>142</v>
      </c>
      <c r="EM34" s="1" t="s">
        <v>628</v>
      </c>
      <c r="EN34" s="1" t="s">
        <v>150</v>
      </c>
      <c r="EO34" s="1" t="s">
        <v>150</v>
      </c>
    </row>
    <row r="35" spans="1:145" ht="14.25" customHeight="1">
      <c r="A35" s="1" t="s">
        <v>195</v>
      </c>
      <c r="B35" s="16" t="s">
        <v>640</v>
      </c>
      <c r="C35" s="1" t="s">
        <v>136</v>
      </c>
      <c r="D35" s="1">
        <v>52</v>
      </c>
      <c r="E35" s="1" t="s">
        <v>159</v>
      </c>
      <c r="F35" s="1">
        <v>135</v>
      </c>
      <c r="G35" s="1">
        <v>73</v>
      </c>
      <c r="H35" s="1" t="s">
        <v>153</v>
      </c>
      <c r="I35" s="1">
        <v>14</v>
      </c>
      <c r="J35" s="1">
        <v>96</v>
      </c>
      <c r="K35" s="1">
        <v>183</v>
      </c>
      <c r="L35" s="1">
        <v>71</v>
      </c>
      <c r="M35" s="9">
        <v>2.5068493150000002</v>
      </c>
      <c r="N35" s="9">
        <f t="shared" si="0"/>
        <v>-1.2064511401380614E-2</v>
      </c>
      <c r="O35" t="str">
        <f t="shared" si="4"/>
        <v>Low</v>
      </c>
      <c r="P35" s="1">
        <v>253</v>
      </c>
      <c r="Q35" s="1">
        <v>0.51</v>
      </c>
      <c r="R35" s="1">
        <v>87</v>
      </c>
      <c r="S35" s="1">
        <v>5.17</v>
      </c>
      <c r="T35" s="1">
        <v>0.39</v>
      </c>
      <c r="U35" s="1">
        <v>7.01</v>
      </c>
      <c r="V35" s="1">
        <v>5.5634807000000001E-2</v>
      </c>
      <c r="W35" s="1">
        <v>6.52</v>
      </c>
      <c r="X35" s="1">
        <v>4.8285</v>
      </c>
      <c r="Y35" s="1">
        <v>91.2</v>
      </c>
      <c r="Z35" s="1">
        <v>98.155814829999997</v>
      </c>
      <c r="AA35" s="1">
        <v>118.9</v>
      </c>
      <c r="AB35" s="1">
        <v>71.469819720000004</v>
      </c>
      <c r="AC35" s="1">
        <v>1.399192</v>
      </c>
      <c r="AD35" s="1">
        <v>0.36262140100000001</v>
      </c>
      <c r="AE35" s="1">
        <v>63.1</v>
      </c>
      <c r="AF35" s="22">
        <v>1.6839999999999999</v>
      </c>
      <c r="AG35" s="1">
        <v>22.250777190000001</v>
      </c>
      <c r="AH35" s="1" t="s">
        <v>153</v>
      </c>
      <c r="AI35" s="1">
        <v>28.94643919</v>
      </c>
      <c r="AJ35" s="1">
        <v>76.400000000000006</v>
      </c>
      <c r="AK35" s="1" t="s">
        <v>153</v>
      </c>
      <c r="AL35" s="1" t="s">
        <v>153</v>
      </c>
      <c r="AM35" s="1" t="s">
        <v>142</v>
      </c>
      <c r="AN35" s="1" t="s">
        <v>163</v>
      </c>
      <c r="AO35" s="1" t="s">
        <v>143</v>
      </c>
      <c r="AP35" s="1">
        <v>105</v>
      </c>
      <c r="AQ35" s="1">
        <v>66</v>
      </c>
      <c r="AR35" s="1">
        <v>2132.21</v>
      </c>
      <c r="AS35" s="1">
        <v>14.2837</v>
      </c>
      <c r="AT35" s="1">
        <v>580.98800000000006</v>
      </c>
      <c r="AU35" s="1">
        <v>941.96199999999999</v>
      </c>
      <c r="AV35" s="1">
        <v>13.413399999999999</v>
      </c>
      <c r="AW35" s="1">
        <v>1378.95</v>
      </c>
      <c r="AX35" s="1">
        <v>3159.93</v>
      </c>
      <c r="AY35" s="1">
        <v>212.99600000000001</v>
      </c>
      <c r="AZ35" s="1">
        <v>9.9951299999999996</v>
      </c>
      <c r="BA35" s="1">
        <v>1.1141000000000001</v>
      </c>
      <c r="BB35" s="1">
        <v>3.8368099999999998</v>
      </c>
      <c r="BC35" s="1">
        <v>829.53399999999999</v>
      </c>
      <c r="BD35" s="1">
        <v>1.27308</v>
      </c>
      <c r="BE35" s="1">
        <v>1.714</v>
      </c>
      <c r="BF35" s="1">
        <v>12.082599999999999</v>
      </c>
      <c r="BG35" s="1">
        <v>4.8431100000000002</v>
      </c>
      <c r="BH35" s="1">
        <v>2.6622300000000001</v>
      </c>
      <c r="BI35" s="1">
        <v>349.84899999999999</v>
      </c>
      <c r="BJ35" s="1">
        <v>6.99627</v>
      </c>
      <c r="BK35" s="1">
        <v>214.02600000000001</v>
      </c>
      <c r="BL35" s="1">
        <v>5.5118162469999996</v>
      </c>
      <c r="BM35" s="1">
        <v>0.948267741</v>
      </c>
      <c r="BN35" s="1">
        <v>0.44903165299999998</v>
      </c>
      <c r="BO35" s="1">
        <v>5.4288848000000001E-2</v>
      </c>
      <c r="BP35" s="1" t="s">
        <v>155</v>
      </c>
      <c r="BQ35" s="1" t="s">
        <v>146</v>
      </c>
      <c r="BR35" s="1" t="s">
        <v>146</v>
      </c>
      <c r="BS35" s="1" t="s">
        <v>146</v>
      </c>
      <c r="BT35" s="1" t="s">
        <v>146</v>
      </c>
      <c r="BU35" s="1" t="s">
        <v>146</v>
      </c>
      <c r="BV35" s="1" t="s">
        <v>146</v>
      </c>
      <c r="BW35" s="1">
        <v>5.8743842539999997</v>
      </c>
      <c r="BX35" s="1">
        <v>0.491894157</v>
      </c>
      <c r="BY35" s="1">
        <v>0.510288046</v>
      </c>
      <c r="BZ35" s="1">
        <v>6.8557588000000003E-2</v>
      </c>
      <c r="CA35" s="1">
        <v>0.31092171099999999</v>
      </c>
      <c r="CB35" s="1">
        <v>6.8253275000000002E-2</v>
      </c>
      <c r="CC35" s="1">
        <v>3.2013730999999997E-2</v>
      </c>
      <c r="CD35" s="19" t="str">
        <f t="shared" si="5"/>
        <v>Medium</v>
      </c>
      <c r="CE35" s="1" t="str">
        <f t="shared" si="6"/>
        <v>antiinflamatoria</v>
      </c>
      <c r="CF35" s="1">
        <v>19.916230370000001</v>
      </c>
      <c r="CG35" s="1" t="s">
        <v>153</v>
      </c>
      <c r="CH35" s="1">
        <v>8.0522829000000004E-2</v>
      </c>
      <c r="CI35" s="1">
        <v>0.37812153399999998</v>
      </c>
      <c r="CJ35" s="1">
        <v>2.2034356000000001E-2</v>
      </c>
      <c r="CK35" s="1">
        <v>8.2441470000000003E-3</v>
      </c>
      <c r="CL35" s="1">
        <v>0.14722547</v>
      </c>
      <c r="CM35" s="1">
        <v>827.41499999999996</v>
      </c>
      <c r="CN35" s="2" t="str">
        <f t="shared" si="2"/>
        <v>low</v>
      </c>
      <c r="CO35" s="1">
        <v>94.295000000000002</v>
      </c>
      <c r="CP35" s="1">
        <v>60.264000000000003</v>
      </c>
      <c r="CQ35" s="1">
        <v>34.030999999999999</v>
      </c>
      <c r="CR35" s="1">
        <v>45.05</v>
      </c>
      <c r="CS35" s="1">
        <v>36.110999999999997</v>
      </c>
      <c r="CT35" s="1">
        <v>11.342000000000001</v>
      </c>
      <c r="CU35" s="1">
        <v>0</v>
      </c>
      <c r="CV35" s="1">
        <v>11.342000000000001</v>
      </c>
      <c r="CW35" s="1">
        <v>0</v>
      </c>
      <c r="CX35" s="1">
        <v>1.792</v>
      </c>
      <c r="CY35" s="1">
        <v>1.792</v>
      </c>
      <c r="CZ35" s="1">
        <v>0</v>
      </c>
      <c r="DA35" s="1">
        <v>11.34</v>
      </c>
      <c r="DB35" s="1">
        <v>0</v>
      </c>
      <c r="DC35" s="1">
        <v>0</v>
      </c>
      <c r="DD35" s="1">
        <v>35.737000000000002</v>
      </c>
      <c r="DE35" s="1">
        <v>0</v>
      </c>
      <c r="DF35" s="1">
        <v>1.6919999999999999</v>
      </c>
      <c r="DG35" s="1">
        <v>1.6919999999999999</v>
      </c>
      <c r="DH35" s="1">
        <v>5.2279999999999998</v>
      </c>
      <c r="DI35" s="1">
        <v>0.114</v>
      </c>
      <c r="DJ35" s="1">
        <v>5.343</v>
      </c>
      <c r="DK35" s="1">
        <v>1.518</v>
      </c>
      <c r="DL35" s="1">
        <v>0.76</v>
      </c>
      <c r="DM35" s="1">
        <v>2.2789999999999999</v>
      </c>
      <c r="DN35" s="1">
        <v>0.19800000000000001</v>
      </c>
      <c r="DO35" s="1">
        <v>2.0150000000000001</v>
      </c>
      <c r="DP35" s="1">
        <v>2.2130000000000001</v>
      </c>
      <c r="DQ35" s="1">
        <v>6.2290000000000001</v>
      </c>
      <c r="DR35" s="1">
        <v>27.645</v>
      </c>
      <c r="DS35" s="1">
        <v>33.874000000000002</v>
      </c>
      <c r="DT35" s="1">
        <v>0</v>
      </c>
      <c r="DU35" s="1">
        <v>1.792</v>
      </c>
      <c r="DV35" s="1">
        <v>1.792</v>
      </c>
      <c r="DW35" s="1" t="s">
        <v>156</v>
      </c>
      <c r="DX35" s="1" t="s">
        <v>157</v>
      </c>
      <c r="DY35" s="1" t="s">
        <v>157</v>
      </c>
      <c r="DZ35" s="1" t="s">
        <v>157</v>
      </c>
      <c r="EA35" s="1">
        <v>388.05500000000001</v>
      </c>
      <c r="EB35" s="1" t="str">
        <f t="shared" si="3"/>
        <v>low</v>
      </c>
      <c r="EC35" s="1">
        <v>44.223999999999997</v>
      </c>
      <c r="ED35" s="1">
        <v>21.128</v>
      </c>
      <c r="EE35" s="1">
        <v>16.936</v>
      </c>
      <c r="EF35" s="1" t="s">
        <v>157</v>
      </c>
      <c r="EG35" s="1" t="s">
        <v>157</v>
      </c>
      <c r="EH35" s="1" t="s">
        <v>157</v>
      </c>
      <c r="EI35" s="1" t="s">
        <v>157</v>
      </c>
      <c r="EJ35" s="1" t="s">
        <v>621</v>
      </c>
      <c r="EK35" s="1" t="s">
        <v>635</v>
      </c>
      <c r="EL35" s="1" t="s">
        <v>142</v>
      </c>
      <c r="EM35" s="1" t="s">
        <v>628</v>
      </c>
      <c r="EN35" s="1" t="s">
        <v>150</v>
      </c>
      <c r="EO35" s="1" t="s">
        <v>150</v>
      </c>
    </row>
    <row r="36" spans="1:145" ht="14.25" customHeight="1">
      <c r="A36" s="1" t="s">
        <v>196</v>
      </c>
      <c r="B36" s="16" t="s">
        <v>640</v>
      </c>
      <c r="C36" s="1" t="s">
        <v>136</v>
      </c>
      <c r="D36" s="1">
        <v>47</v>
      </c>
      <c r="E36" s="1" t="s">
        <v>159</v>
      </c>
      <c r="F36" s="1">
        <v>114</v>
      </c>
      <c r="G36" s="1">
        <v>39</v>
      </c>
      <c r="H36" s="1" t="s">
        <v>138</v>
      </c>
      <c r="I36" s="1">
        <v>28</v>
      </c>
      <c r="J36" s="1">
        <v>136</v>
      </c>
      <c r="K36" s="1">
        <v>203</v>
      </c>
      <c r="L36" s="1">
        <v>139</v>
      </c>
      <c r="M36" s="9">
        <v>5.2051282050000003</v>
      </c>
      <c r="N36" s="9">
        <f t="shared" si="0"/>
        <v>0.55195019322759586</v>
      </c>
      <c r="O36" t="str">
        <f t="shared" si="4"/>
        <v>High</v>
      </c>
      <c r="P36" s="1">
        <v>223.3</v>
      </c>
      <c r="Q36" s="1">
        <v>2.54</v>
      </c>
      <c r="R36" s="1">
        <v>89</v>
      </c>
      <c r="S36" s="1">
        <v>5.55</v>
      </c>
      <c r="T36" s="1">
        <v>6.87</v>
      </c>
      <c r="U36" s="1">
        <v>7.84</v>
      </c>
      <c r="V36" s="1">
        <v>0.87627551000000004</v>
      </c>
      <c r="W36" s="1">
        <v>21.18</v>
      </c>
      <c r="X36" s="1">
        <v>4.9394999999999998</v>
      </c>
      <c r="Y36" s="1">
        <v>193.6</v>
      </c>
      <c r="Z36" s="1">
        <v>294.26884330000001</v>
      </c>
      <c r="AA36" s="1">
        <v>37.4</v>
      </c>
      <c r="AB36" s="1">
        <v>21.506689869999999</v>
      </c>
      <c r="AC36" s="1">
        <v>4.6497159999999997</v>
      </c>
      <c r="AD36" s="1">
        <v>0.30494812599999999</v>
      </c>
      <c r="AE36" s="1">
        <v>95.5</v>
      </c>
      <c r="AF36" s="22">
        <v>1.655</v>
      </c>
      <c r="AG36" s="1">
        <v>34.866421449999997</v>
      </c>
      <c r="AH36" s="1" t="s">
        <v>154</v>
      </c>
      <c r="AI36" s="1">
        <v>42.129147230000001</v>
      </c>
      <c r="AJ36" s="1">
        <v>114.5</v>
      </c>
      <c r="AK36" s="1" t="s">
        <v>140</v>
      </c>
      <c r="AL36" s="1" t="s">
        <v>141</v>
      </c>
      <c r="AM36" s="1" t="s">
        <v>142</v>
      </c>
      <c r="AN36" s="1" t="s">
        <v>163</v>
      </c>
      <c r="AO36" s="1" t="s">
        <v>165</v>
      </c>
      <c r="AP36" s="1">
        <v>169</v>
      </c>
      <c r="AQ36" s="1">
        <v>104</v>
      </c>
      <c r="AR36" s="1">
        <v>1580.59</v>
      </c>
      <c r="AS36" s="1">
        <v>14.7629</v>
      </c>
      <c r="AT36" s="1">
        <v>537.75300000000004</v>
      </c>
      <c r="AU36" s="1">
        <v>931.21799999999996</v>
      </c>
      <c r="AV36" s="1">
        <v>13.9236</v>
      </c>
      <c r="AW36" s="1">
        <v>1083.5999999999999</v>
      </c>
      <c r="AX36" s="1">
        <v>2503.69</v>
      </c>
      <c r="AY36" s="1">
        <v>190.322</v>
      </c>
      <c r="AZ36" s="1">
        <v>10.3597</v>
      </c>
      <c r="BA36" s="1">
        <v>1.26627</v>
      </c>
      <c r="BB36" s="1">
        <v>2.76498</v>
      </c>
      <c r="BC36" s="1">
        <v>814.53800000000001</v>
      </c>
      <c r="BD36" s="1">
        <v>1.20685</v>
      </c>
      <c r="BE36" s="1">
        <v>1.66133</v>
      </c>
      <c r="BF36" s="1">
        <v>15.555</v>
      </c>
      <c r="BG36" s="1">
        <v>4.4245999999999999</v>
      </c>
      <c r="BH36" s="1">
        <v>1.59917</v>
      </c>
      <c r="BI36" s="1">
        <v>293.12</v>
      </c>
      <c r="BJ36" s="1">
        <v>7.3050600000000001</v>
      </c>
      <c r="BK36" s="1">
        <v>151.00700000000001</v>
      </c>
      <c r="BL36" s="1">
        <v>20.285915190000001</v>
      </c>
      <c r="BM36" s="1">
        <v>5.8266110280000003</v>
      </c>
      <c r="BN36" s="1">
        <v>2.2340194260000001</v>
      </c>
      <c r="BO36" s="1">
        <v>0</v>
      </c>
      <c r="BP36" s="1" t="s">
        <v>144</v>
      </c>
      <c r="BQ36" s="1" t="s">
        <v>145</v>
      </c>
      <c r="BR36" s="1" t="s">
        <v>146</v>
      </c>
      <c r="BS36" s="1" t="s">
        <v>145</v>
      </c>
      <c r="BT36" s="1" t="s">
        <v>146</v>
      </c>
      <c r="BU36" s="1" t="s">
        <v>146</v>
      </c>
      <c r="BV36" s="1" t="s">
        <v>145</v>
      </c>
      <c r="BW36" s="1">
        <v>5.9520235420000001</v>
      </c>
      <c r="BX36" s="1">
        <v>0.52544437600000005</v>
      </c>
      <c r="BY36" s="1">
        <v>0.43888227600000002</v>
      </c>
      <c r="BZ36" s="1">
        <v>2.0355425999999999E-2</v>
      </c>
      <c r="CA36" s="1">
        <v>0.266711009</v>
      </c>
      <c r="CB36" s="1">
        <v>3.2292576000000003E-2</v>
      </c>
      <c r="CC36" s="1">
        <v>2.0425412E-2</v>
      </c>
      <c r="CD36" s="19" t="str">
        <f t="shared" si="5"/>
        <v>Medium</v>
      </c>
      <c r="CE36" s="1" t="str">
        <f t="shared" si="6"/>
        <v>antiinflamatoria</v>
      </c>
      <c r="CF36" s="1">
        <v>35.09170306</v>
      </c>
      <c r="CG36" s="1" t="s">
        <v>148</v>
      </c>
      <c r="CH36" s="1">
        <v>0.42101829499999999</v>
      </c>
      <c r="CI36" s="1">
        <v>0.110764431</v>
      </c>
      <c r="CJ36" s="1">
        <v>2.3202383E-2</v>
      </c>
      <c r="CK36" s="1">
        <v>3.4576655999999997E-2</v>
      </c>
      <c r="CL36" s="1">
        <v>0.220337541</v>
      </c>
      <c r="CM36" s="1">
        <v>384.33199999999999</v>
      </c>
      <c r="CN36" s="2" t="str">
        <f t="shared" si="2"/>
        <v>low</v>
      </c>
      <c r="CO36" s="1">
        <v>78.396000000000001</v>
      </c>
      <c r="CP36" s="1">
        <v>29.754999999999999</v>
      </c>
      <c r="CQ36" s="1">
        <v>48.640999999999998</v>
      </c>
      <c r="CR36" s="1">
        <v>7.5960000000000001</v>
      </c>
      <c r="CS36" s="1">
        <v>60.279000000000003</v>
      </c>
      <c r="CT36" s="1">
        <v>6.6280000000000001</v>
      </c>
      <c r="CU36" s="1">
        <v>0</v>
      </c>
      <c r="CV36" s="1">
        <v>6.6280000000000001</v>
      </c>
      <c r="CW36" s="1">
        <v>0</v>
      </c>
      <c r="CX36" s="1">
        <v>3.8940000000000001</v>
      </c>
      <c r="CY36" s="1">
        <v>3.8940000000000001</v>
      </c>
      <c r="CZ36" s="1">
        <v>0</v>
      </c>
      <c r="DA36" s="1">
        <v>6.6280000000000001</v>
      </c>
      <c r="DB36" s="1">
        <v>0</v>
      </c>
      <c r="DC36" s="1">
        <v>0</v>
      </c>
      <c r="DD36" s="1">
        <v>1E-3</v>
      </c>
      <c r="DE36" s="1">
        <v>0.05</v>
      </c>
      <c r="DF36" s="1">
        <v>0.35399999999999998</v>
      </c>
      <c r="DG36" s="1">
        <v>0.40300000000000002</v>
      </c>
      <c r="DH36" s="1">
        <v>0</v>
      </c>
      <c r="DI36" s="1">
        <v>0.06</v>
      </c>
      <c r="DJ36" s="1">
        <v>0.06</v>
      </c>
      <c r="DK36" s="1">
        <v>5.33</v>
      </c>
      <c r="DL36" s="1">
        <v>1.8009999999999999</v>
      </c>
      <c r="DM36" s="1">
        <v>7.1310000000000002</v>
      </c>
      <c r="DN36" s="1">
        <v>0.28100000000000003</v>
      </c>
      <c r="DO36" s="1">
        <v>1.3580000000000001</v>
      </c>
      <c r="DP36" s="1">
        <v>1.639</v>
      </c>
      <c r="DQ36" s="1">
        <v>17.445</v>
      </c>
      <c r="DR36" s="1">
        <v>41.152999999999999</v>
      </c>
      <c r="DS36" s="1">
        <v>58.597999999999999</v>
      </c>
      <c r="DT36" s="1">
        <v>0</v>
      </c>
      <c r="DU36" s="1">
        <v>3.8940000000000001</v>
      </c>
      <c r="DV36" s="1">
        <v>3.8940000000000001</v>
      </c>
      <c r="DW36" s="1" t="s">
        <v>157</v>
      </c>
      <c r="DX36" s="1" t="s">
        <v>157</v>
      </c>
      <c r="DY36" s="1" t="s">
        <v>157</v>
      </c>
      <c r="DZ36" s="1" t="s">
        <v>157</v>
      </c>
      <c r="EA36" s="1">
        <v>243.15700000000001</v>
      </c>
      <c r="EB36" s="1" t="str">
        <f t="shared" si="3"/>
        <v>low</v>
      </c>
      <c r="EC36" s="1">
        <v>49.598999999999997</v>
      </c>
      <c r="ED36" s="1">
        <v>4.806</v>
      </c>
      <c r="EE36" s="1">
        <v>38.137</v>
      </c>
      <c r="EF36" s="1" t="s">
        <v>157</v>
      </c>
      <c r="EG36" s="1" t="s">
        <v>157</v>
      </c>
      <c r="EH36" s="1" t="s">
        <v>157</v>
      </c>
      <c r="EI36" s="1" t="s">
        <v>157</v>
      </c>
      <c r="EJ36" s="1" t="s">
        <v>165</v>
      </c>
      <c r="EK36" s="1" t="s">
        <v>635</v>
      </c>
      <c r="EL36" s="1" t="s">
        <v>142</v>
      </c>
      <c r="EM36" s="1" t="s">
        <v>628</v>
      </c>
      <c r="EN36" s="1" t="s">
        <v>161</v>
      </c>
      <c r="EO36" s="1" t="s">
        <v>150</v>
      </c>
    </row>
    <row r="37" spans="1:145" ht="14.25" customHeight="1">
      <c r="A37" s="1" t="s">
        <v>197</v>
      </c>
      <c r="B37" s="16" t="s">
        <v>640</v>
      </c>
      <c r="C37" s="1" t="s">
        <v>152</v>
      </c>
      <c r="D37" s="1">
        <v>48</v>
      </c>
      <c r="E37" s="1" t="s">
        <v>159</v>
      </c>
      <c r="F37" s="1">
        <v>142</v>
      </c>
      <c r="G37" s="1">
        <v>53</v>
      </c>
      <c r="H37" s="1" t="s">
        <v>153</v>
      </c>
      <c r="I37" s="1">
        <v>65</v>
      </c>
      <c r="J37" s="1">
        <v>160</v>
      </c>
      <c r="K37" s="1">
        <v>278</v>
      </c>
      <c r="L37" s="1">
        <v>327</v>
      </c>
      <c r="M37" s="9">
        <v>5.2452830190000004</v>
      </c>
      <c r="N37" s="9">
        <f t="shared" si="0"/>
        <v>0.79027188305949703</v>
      </c>
      <c r="O37" t="str">
        <f t="shared" si="4"/>
        <v>High</v>
      </c>
      <c r="P37" s="1">
        <v>150.6</v>
      </c>
      <c r="Q37" s="1">
        <v>2.14</v>
      </c>
      <c r="R37" s="1">
        <v>101</v>
      </c>
      <c r="S37" s="1">
        <v>5.9</v>
      </c>
      <c r="T37" s="1">
        <v>11.89</v>
      </c>
      <c r="U37" s="1">
        <v>6.92</v>
      </c>
      <c r="V37" s="1">
        <v>1.718208092</v>
      </c>
      <c r="W37" s="1">
        <v>14.13</v>
      </c>
      <c r="X37" s="1">
        <v>5.6055000000000001</v>
      </c>
      <c r="Y37" s="1">
        <v>114.9</v>
      </c>
      <c r="Z37" s="1">
        <v>134.21990030000001</v>
      </c>
      <c r="AA37" s="1">
        <v>53.6</v>
      </c>
      <c r="AB37" s="1">
        <v>28.407041079999999</v>
      </c>
      <c r="AC37" s="1">
        <v>3.520254</v>
      </c>
      <c r="AD37" s="1">
        <v>0.31661662699999998</v>
      </c>
      <c r="AE37" s="1">
        <v>71.5</v>
      </c>
      <c r="AF37" s="22">
        <v>1.7090000000000001</v>
      </c>
      <c r="AG37" s="1">
        <v>24.48059203</v>
      </c>
      <c r="AH37" s="1" t="s">
        <v>153</v>
      </c>
      <c r="AI37" s="1">
        <v>40.291624169999999</v>
      </c>
      <c r="AJ37" s="1">
        <v>88.5</v>
      </c>
      <c r="AK37" s="1" t="s">
        <v>140</v>
      </c>
      <c r="AL37" s="1" t="s">
        <v>141</v>
      </c>
      <c r="AM37" s="1" t="s">
        <v>142</v>
      </c>
      <c r="AN37" s="1" t="s">
        <v>142</v>
      </c>
      <c r="AO37" s="1" t="s">
        <v>165</v>
      </c>
      <c r="AP37" s="1">
        <v>130</v>
      </c>
      <c r="AQ37" s="1">
        <v>87</v>
      </c>
      <c r="AR37" s="1">
        <v>1462.87</v>
      </c>
      <c r="AS37" s="1">
        <v>15.6822</v>
      </c>
      <c r="AT37" s="1">
        <v>568.37</v>
      </c>
      <c r="AU37" s="1">
        <v>871.94299999999998</v>
      </c>
      <c r="AV37" s="1">
        <v>12.6036</v>
      </c>
      <c r="AW37" s="1">
        <v>1193.21</v>
      </c>
      <c r="AX37" s="1">
        <v>2146.17</v>
      </c>
      <c r="AY37" s="1">
        <v>194.89</v>
      </c>
      <c r="AZ37" s="1">
        <v>10.263199999999999</v>
      </c>
      <c r="BA37" s="1">
        <v>1.3371200000000001</v>
      </c>
      <c r="BB37" s="1">
        <v>3.1594000000000002</v>
      </c>
      <c r="BC37" s="1">
        <v>741.48199999999997</v>
      </c>
      <c r="BD37" s="1">
        <v>0.87126199999999998</v>
      </c>
      <c r="BE37" s="1">
        <v>1.44876</v>
      </c>
      <c r="BF37" s="1">
        <v>12.8545</v>
      </c>
      <c r="BG37" s="1">
        <v>3.7111800000000001</v>
      </c>
      <c r="BH37" s="1">
        <v>1.5186999999999999</v>
      </c>
      <c r="BI37" s="1">
        <v>295.29500000000002</v>
      </c>
      <c r="BJ37" s="1">
        <v>6.9982199999999999</v>
      </c>
      <c r="BK37" s="1">
        <v>124.627</v>
      </c>
      <c r="BL37" s="1">
        <v>4.3861152170000004</v>
      </c>
      <c r="BM37" s="1">
        <v>0.88304848199999997</v>
      </c>
      <c r="BN37" s="1">
        <v>0.539822621</v>
      </c>
      <c r="BO37" s="1">
        <v>5.0062607000000002E-2</v>
      </c>
      <c r="BP37" s="1" t="s">
        <v>144</v>
      </c>
      <c r="BQ37" s="1" t="s">
        <v>145</v>
      </c>
      <c r="BR37" s="1" t="s">
        <v>145</v>
      </c>
      <c r="BS37" s="1" t="s">
        <v>146</v>
      </c>
      <c r="BT37" s="1" t="s">
        <v>145</v>
      </c>
      <c r="BU37" s="1" t="s">
        <v>146</v>
      </c>
      <c r="BV37" s="1" t="s">
        <v>145</v>
      </c>
      <c r="BW37" s="1">
        <v>3.8607059669999999</v>
      </c>
      <c r="BX37" s="1">
        <v>0.25886803400000002</v>
      </c>
      <c r="BY37" s="1">
        <v>0.22538872700000001</v>
      </c>
      <c r="BZ37" s="1">
        <v>5.3116232999999999E-2</v>
      </c>
      <c r="CA37" s="1">
        <v>0.18304099400000001</v>
      </c>
      <c r="CB37" s="1">
        <v>0.183283843</v>
      </c>
      <c r="CC37" s="1">
        <v>0.12527945500000001</v>
      </c>
      <c r="CD37" s="19" t="str">
        <f t="shared" si="5"/>
        <v>Medium</v>
      </c>
      <c r="CE37" s="1" t="str">
        <f t="shared" si="6"/>
        <v>proinflamatoria</v>
      </c>
      <c r="CF37" s="1">
        <v>37.378531070000001</v>
      </c>
      <c r="CG37" s="1" t="s">
        <v>148</v>
      </c>
      <c r="CH37" s="1">
        <v>4.8888888999999998E-2</v>
      </c>
      <c r="CI37" s="1">
        <v>0.20585702</v>
      </c>
      <c r="CJ37" s="1">
        <v>0.15409130100000001</v>
      </c>
      <c r="CK37" s="1">
        <v>0.19968992199999999</v>
      </c>
      <c r="CL37" s="1">
        <v>0.106459948</v>
      </c>
      <c r="CM37" s="1">
        <v>461.25599999999997</v>
      </c>
      <c r="CN37" s="2" t="str">
        <f t="shared" si="2"/>
        <v>low</v>
      </c>
      <c r="CO37" s="1">
        <v>90.082999999999998</v>
      </c>
      <c r="CP37" s="1">
        <v>54.570999999999998</v>
      </c>
      <c r="CQ37" s="1">
        <v>35.512</v>
      </c>
      <c r="CR37" s="1">
        <v>36.56</v>
      </c>
      <c r="CS37" s="1">
        <v>43.579000000000001</v>
      </c>
      <c r="CT37" s="1">
        <v>2.9809999999999999</v>
      </c>
      <c r="CU37" s="1">
        <v>0</v>
      </c>
      <c r="CV37" s="1">
        <v>2.9809999999999999</v>
      </c>
      <c r="CW37" s="1">
        <v>0</v>
      </c>
      <c r="CX37" s="1">
        <v>6.9619999999999997</v>
      </c>
      <c r="CY37" s="1">
        <v>6.9619999999999997</v>
      </c>
      <c r="CZ37" s="1">
        <v>0</v>
      </c>
      <c r="DA37" s="1">
        <v>2.9809999999999999</v>
      </c>
      <c r="DB37" s="1">
        <v>0</v>
      </c>
      <c r="DC37" s="1">
        <v>0</v>
      </c>
      <c r="DD37" s="1">
        <v>10.148999999999999</v>
      </c>
      <c r="DE37" s="1">
        <v>6.0999999999999999E-2</v>
      </c>
      <c r="DF37" s="1">
        <v>12.744999999999999</v>
      </c>
      <c r="DG37" s="1">
        <v>12.805</v>
      </c>
      <c r="DH37" s="1">
        <v>11.664999999999999</v>
      </c>
      <c r="DI37" s="1">
        <v>0.60499999999999998</v>
      </c>
      <c r="DJ37" s="1">
        <v>12.271000000000001</v>
      </c>
      <c r="DK37" s="1">
        <v>0.51800000000000002</v>
      </c>
      <c r="DL37" s="1">
        <v>0.81699999999999995</v>
      </c>
      <c r="DM37" s="1">
        <v>1.335</v>
      </c>
      <c r="DN37" s="1">
        <v>0.105</v>
      </c>
      <c r="DO37" s="1">
        <v>3.5390000000000001</v>
      </c>
      <c r="DP37" s="1">
        <v>3.6440000000000001</v>
      </c>
      <c r="DQ37" s="1">
        <v>29.091999999999999</v>
      </c>
      <c r="DR37" s="1">
        <v>10.843</v>
      </c>
      <c r="DS37" s="1">
        <v>39.936</v>
      </c>
      <c r="DT37" s="1">
        <v>0</v>
      </c>
      <c r="DU37" s="1">
        <v>6.9619999999999997</v>
      </c>
      <c r="DV37" s="1">
        <v>6.9619999999999997</v>
      </c>
      <c r="DW37" s="1" t="s">
        <v>157</v>
      </c>
      <c r="DX37" s="1" t="s">
        <v>157</v>
      </c>
      <c r="DY37" s="1" t="s">
        <v>157</v>
      </c>
      <c r="DZ37" s="1" t="s">
        <v>157</v>
      </c>
      <c r="EA37" s="1">
        <v>315.30900000000003</v>
      </c>
      <c r="EB37" s="1" t="str">
        <f t="shared" si="3"/>
        <v>low</v>
      </c>
      <c r="EC37" s="1">
        <v>61.579000000000001</v>
      </c>
      <c r="ED37" s="1">
        <v>24.992000000000001</v>
      </c>
      <c r="EE37" s="1">
        <v>29.79</v>
      </c>
      <c r="EF37" s="1" t="s">
        <v>157</v>
      </c>
      <c r="EG37" s="1" t="s">
        <v>157</v>
      </c>
      <c r="EH37" s="1" t="s">
        <v>157</v>
      </c>
      <c r="EI37" s="1" t="s">
        <v>157</v>
      </c>
      <c r="EJ37" s="1" t="s">
        <v>165</v>
      </c>
      <c r="EK37" s="1" t="s">
        <v>628</v>
      </c>
      <c r="EL37" s="1" t="s">
        <v>142</v>
      </c>
      <c r="EM37" s="1" t="s">
        <v>628</v>
      </c>
      <c r="EN37" s="1" t="s">
        <v>161</v>
      </c>
      <c r="EO37" s="1" t="s">
        <v>161</v>
      </c>
    </row>
    <row r="38" spans="1:145" ht="14.25" customHeight="1">
      <c r="A38" s="1" t="s">
        <v>198</v>
      </c>
      <c r="B38" s="16" t="s">
        <v>640</v>
      </c>
      <c r="C38" s="1" t="s">
        <v>152</v>
      </c>
      <c r="D38" s="1">
        <v>47</v>
      </c>
      <c r="E38" s="1" t="s">
        <v>159</v>
      </c>
      <c r="F38" s="1">
        <v>89</v>
      </c>
      <c r="G38" s="1">
        <v>51</v>
      </c>
      <c r="H38" s="1" t="s">
        <v>153</v>
      </c>
      <c r="I38" s="1">
        <v>21</v>
      </c>
      <c r="J38" s="1">
        <v>115</v>
      </c>
      <c r="K38" s="1">
        <v>187</v>
      </c>
      <c r="L38" s="1">
        <v>106</v>
      </c>
      <c r="M38" s="9">
        <v>3.6666666669999999</v>
      </c>
      <c r="N38" s="9">
        <f t="shared" si="0"/>
        <v>0.31773568916683392</v>
      </c>
      <c r="O38" t="str">
        <f t="shared" si="4"/>
        <v>High</v>
      </c>
      <c r="P38" s="1">
        <v>94.4</v>
      </c>
      <c r="Q38" s="1">
        <v>0.46</v>
      </c>
      <c r="R38" s="1">
        <v>85</v>
      </c>
      <c r="S38" s="1">
        <v>5.52</v>
      </c>
      <c r="T38" s="1">
        <v>5.88</v>
      </c>
      <c r="U38" s="1">
        <v>8.7100000000000009</v>
      </c>
      <c r="V38" s="1">
        <v>0.67508610800000002</v>
      </c>
      <c r="W38" s="1">
        <v>5.37</v>
      </c>
      <c r="X38" s="1">
        <v>4.7175000000000002</v>
      </c>
      <c r="Y38" s="1">
        <v>83.9</v>
      </c>
      <c r="Z38" s="1">
        <v>88.213552359999994</v>
      </c>
      <c r="AA38" s="1">
        <v>144.9</v>
      </c>
      <c r="AB38" s="1">
        <v>88.817045769999993</v>
      </c>
      <c r="AC38" s="1">
        <v>1.12591</v>
      </c>
      <c r="AD38" s="1">
        <v>0.37547072199999998</v>
      </c>
      <c r="AE38" s="1">
        <v>56.4</v>
      </c>
      <c r="AF38" s="22">
        <v>1.575</v>
      </c>
      <c r="AG38" s="1">
        <v>22.736205590000001</v>
      </c>
      <c r="AH38" s="1" t="s">
        <v>153</v>
      </c>
      <c r="AI38" s="1">
        <v>34.178748970000001</v>
      </c>
      <c r="AJ38" s="1">
        <v>77.3</v>
      </c>
      <c r="AK38" s="1" t="s">
        <v>153</v>
      </c>
      <c r="AL38" s="1" t="s">
        <v>153</v>
      </c>
      <c r="AM38" s="1" t="s">
        <v>163</v>
      </c>
      <c r="AN38" s="1" t="s">
        <v>142</v>
      </c>
      <c r="AO38" s="1" t="s">
        <v>143</v>
      </c>
      <c r="AP38" s="1">
        <v>115</v>
      </c>
      <c r="AQ38" s="1">
        <v>68</v>
      </c>
      <c r="AR38" s="1">
        <v>1512.83</v>
      </c>
      <c r="AS38" s="1">
        <v>14.289300000000001</v>
      </c>
      <c r="AT38" s="1">
        <v>470.96499999999997</v>
      </c>
      <c r="AU38" s="1">
        <v>785.56500000000005</v>
      </c>
      <c r="AV38" s="1">
        <v>12.163</v>
      </c>
      <c r="AW38" s="1">
        <v>966.928</v>
      </c>
      <c r="AX38" s="1">
        <v>2630.85</v>
      </c>
      <c r="AY38" s="1">
        <v>187.01599999999999</v>
      </c>
      <c r="AZ38" s="1">
        <v>10.079800000000001</v>
      </c>
      <c r="BA38" s="1">
        <v>0.944573</v>
      </c>
      <c r="BB38" s="1">
        <v>2.3194900000000001</v>
      </c>
      <c r="BC38" s="1">
        <v>703.57</v>
      </c>
      <c r="BD38" s="1">
        <v>0.82657899999999995</v>
      </c>
      <c r="BE38" s="1">
        <v>1.47678</v>
      </c>
      <c r="BF38" s="1">
        <v>10.9184</v>
      </c>
      <c r="BG38" s="1">
        <v>4.3872600000000004</v>
      </c>
      <c r="BH38" s="1">
        <v>1.11314</v>
      </c>
      <c r="BI38" s="1">
        <v>269.34899999999999</v>
      </c>
      <c r="BJ38" s="1">
        <v>7.0258000000000003</v>
      </c>
      <c r="BK38" s="1">
        <v>186.79400000000001</v>
      </c>
      <c r="BL38" s="1">
        <v>0.84914446399999999</v>
      </c>
      <c r="BM38" s="1">
        <v>0</v>
      </c>
      <c r="BN38" s="1">
        <v>0</v>
      </c>
      <c r="BO38" s="1">
        <v>0</v>
      </c>
      <c r="BP38" s="1" t="s">
        <v>155</v>
      </c>
      <c r="BQ38" s="1" t="s">
        <v>146</v>
      </c>
      <c r="BR38" s="1" t="s">
        <v>146</v>
      </c>
      <c r="BS38" s="1" t="s">
        <v>146</v>
      </c>
      <c r="BT38" s="1" t="s">
        <v>146</v>
      </c>
      <c r="BU38" s="1" t="s">
        <v>146</v>
      </c>
      <c r="BV38" s="1" t="s">
        <v>146</v>
      </c>
      <c r="BW38" s="1">
        <v>16.950148739999999</v>
      </c>
      <c r="BX38" s="1">
        <v>2.4071651080000001</v>
      </c>
      <c r="BY38" s="1">
        <v>0.78079703300000003</v>
      </c>
      <c r="BZ38" s="1">
        <v>0.62968785100000002</v>
      </c>
      <c r="CA38" s="1">
        <v>0.201525446</v>
      </c>
      <c r="CB38" s="1">
        <v>1.065689546</v>
      </c>
      <c r="CC38" s="1">
        <v>0.704355285</v>
      </c>
      <c r="CD38" s="19" t="str">
        <f t="shared" si="5"/>
        <v>High</v>
      </c>
      <c r="CE38" s="1" t="str">
        <f t="shared" si="6"/>
        <v>proinflamatoria</v>
      </c>
      <c r="CF38" s="1">
        <v>35.249676579999999</v>
      </c>
      <c r="CG38" s="1" t="s">
        <v>148</v>
      </c>
      <c r="CH38" s="1">
        <v>0.11064228800000001</v>
      </c>
      <c r="CI38" s="1">
        <v>8.601673E-2</v>
      </c>
      <c r="CJ38" s="1">
        <v>9.37647E-4</v>
      </c>
      <c r="CK38" s="1">
        <v>2.6328127E-2</v>
      </c>
      <c r="CL38" s="1">
        <v>0.42369284699999998</v>
      </c>
      <c r="CM38" s="1">
        <v>804.97500000000002</v>
      </c>
      <c r="CN38" s="2" t="str">
        <f t="shared" si="2"/>
        <v>low</v>
      </c>
      <c r="CO38" s="1">
        <v>194.065</v>
      </c>
      <c r="CP38" s="1">
        <v>85.981999999999999</v>
      </c>
      <c r="CQ38" s="1">
        <v>108.08199999999999</v>
      </c>
      <c r="CR38" s="1">
        <v>105.143</v>
      </c>
      <c r="CS38" s="1">
        <v>81.932000000000002</v>
      </c>
      <c r="CT38" s="1">
        <v>0</v>
      </c>
      <c r="CU38" s="1">
        <v>0</v>
      </c>
      <c r="CV38" s="1">
        <v>0</v>
      </c>
      <c r="CW38" s="1">
        <v>0</v>
      </c>
      <c r="CX38" s="1">
        <v>6.99</v>
      </c>
      <c r="CY38" s="1">
        <v>6.99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0.70399999999999996</v>
      </c>
      <c r="DF38" s="1">
        <v>26.491</v>
      </c>
      <c r="DG38" s="1">
        <v>27.195</v>
      </c>
      <c r="DH38" s="1">
        <v>6.8000000000000005E-2</v>
      </c>
      <c r="DI38" s="1">
        <v>1.0469999999999999</v>
      </c>
      <c r="DJ38" s="1">
        <v>1.115</v>
      </c>
      <c r="DK38" s="1">
        <v>60.222000000000001</v>
      </c>
      <c r="DL38" s="1">
        <v>16.611999999999998</v>
      </c>
      <c r="DM38" s="1">
        <v>76.834000000000003</v>
      </c>
      <c r="DN38" s="1">
        <v>1.1439999999999999</v>
      </c>
      <c r="DO38" s="1">
        <v>0.94699999999999995</v>
      </c>
      <c r="DP38" s="1">
        <v>2.0910000000000002</v>
      </c>
      <c r="DQ38" s="1">
        <v>23.818999999999999</v>
      </c>
      <c r="DR38" s="1">
        <v>55.970999999999997</v>
      </c>
      <c r="DS38" s="1">
        <v>79.790000000000006</v>
      </c>
      <c r="DT38" s="1">
        <v>0</v>
      </c>
      <c r="DU38" s="1">
        <v>6.99</v>
      </c>
      <c r="DV38" s="1">
        <v>6.99</v>
      </c>
      <c r="DW38" s="1" t="s">
        <v>156</v>
      </c>
      <c r="DX38" s="1" t="s">
        <v>157</v>
      </c>
      <c r="DY38" s="1" t="s">
        <v>156</v>
      </c>
      <c r="DZ38" s="1" t="s">
        <v>157</v>
      </c>
      <c r="EA38" s="1">
        <v>532.09900000000005</v>
      </c>
      <c r="EB38" s="1" t="str">
        <f t="shared" si="3"/>
        <v>high</v>
      </c>
      <c r="EC38" s="1">
        <v>128.279</v>
      </c>
      <c r="ED38" s="1">
        <v>69.501000000000005</v>
      </c>
      <c r="EE38" s="1">
        <v>54.158000000000001</v>
      </c>
      <c r="EF38" s="1" t="s">
        <v>156</v>
      </c>
      <c r="EG38" s="1" t="s">
        <v>157</v>
      </c>
      <c r="EH38" s="1" t="s">
        <v>156</v>
      </c>
      <c r="EI38" s="1" t="s">
        <v>157</v>
      </c>
      <c r="EJ38" s="1" t="s">
        <v>621</v>
      </c>
      <c r="EK38" s="1" t="s">
        <v>628</v>
      </c>
      <c r="EL38" s="1" t="s">
        <v>163</v>
      </c>
      <c r="EM38" s="5" t="s">
        <v>629</v>
      </c>
      <c r="EN38" s="1" t="s">
        <v>161</v>
      </c>
      <c r="EO38" s="1" t="s">
        <v>161</v>
      </c>
    </row>
    <row r="39" spans="1:145" ht="14.25" customHeight="1">
      <c r="A39" s="1" t="s">
        <v>199</v>
      </c>
      <c r="B39" s="16" t="s">
        <v>640</v>
      </c>
      <c r="C39" s="1" t="s">
        <v>136</v>
      </c>
      <c r="D39" s="1">
        <v>43</v>
      </c>
      <c r="E39" s="1" t="s">
        <v>159</v>
      </c>
      <c r="F39" s="1">
        <v>118</v>
      </c>
      <c r="G39" s="1">
        <v>39</v>
      </c>
      <c r="H39" s="1" t="s">
        <v>138</v>
      </c>
      <c r="I39" s="1">
        <v>26</v>
      </c>
      <c r="J39" s="1">
        <v>149</v>
      </c>
      <c r="K39" s="1">
        <v>214</v>
      </c>
      <c r="L39" s="1">
        <v>128</v>
      </c>
      <c r="M39" s="9">
        <v>5.4871794869999997</v>
      </c>
      <c r="N39" s="9">
        <f t="shared" si="0"/>
        <v>0.51614536262136912</v>
      </c>
      <c r="O39" t="str">
        <f t="shared" si="4"/>
        <v>High</v>
      </c>
      <c r="P39" s="1">
        <v>168.3</v>
      </c>
      <c r="Q39" s="1">
        <v>1.99</v>
      </c>
      <c r="R39" s="1">
        <v>98</v>
      </c>
      <c r="S39" s="1">
        <v>5.5</v>
      </c>
      <c r="T39" s="1">
        <v>2.59</v>
      </c>
      <c r="U39" s="1">
        <v>5.45</v>
      </c>
      <c r="V39" s="1">
        <v>0.47522935799999999</v>
      </c>
      <c r="W39" s="1">
        <v>22.14</v>
      </c>
      <c r="X39" s="1">
        <v>5.4390000000000001</v>
      </c>
      <c r="Y39" s="1">
        <v>165.9</v>
      </c>
      <c r="Z39" s="1">
        <v>228.36513669999999</v>
      </c>
      <c r="AA39" s="1">
        <v>35</v>
      </c>
      <c r="AB39" s="1">
        <v>18.684687669999999</v>
      </c>
      <c r="AC39" s="1">
        <v>5.3519759999999996</v>
      </c>
      <c r="AD39" s="1">
        <v>0.29937126200000003</v>
      </c>
      <c r="AE39" s="1">
        <v>82.7</v>
      </c>
      <c r="AF39" s="22">
        <v>1.766</v>
      </c>
      <c r="AG39" s="1">
        <v>26.51698305</v>
      </c>
      <c r="AH39" s="1" t="s">
        <v>139</v>
      </c>
      <c r="AI39" s="1">
        <v>40.414000850000001</v>
      </c>
      <c r="AJ39" s="1">
        <v>103.2</v>
      </c>
      <c r="AK39" s="1" t="s">
        <v>140</v>
      </c>
      <c r="AL39" s="1" t="s">
        <v>141</v>
      </c>
      <c r="AM39" s="1" t="s">
        <v>142</v>
      </c>
      <c r="AN39" s="1" t="s">
        <v>163</v>
      </c>
      <c r="AO39" s="1" t="s">
        <v>167</v>
      </c>
      <c r="AP39" s="1">
        <v>115</v>
      </c>
      <c r="AQ39" s="1">
        <v>78</v>
      </c>
      <c r="AR39" s="1">
        <v>1847.15</v>
      </c>
      <c r="AS39" s="1">
        <v>16.389099999999999</v>
      </c>
      <c r="AT39" s="1">
        <v>985.33399999999995</v>
      </c>
      <c r="AU39" s="1">
        <v>1268.31</v>
      </c>
      <c r="AV39" s="1">
        <v>12.0848</v>
      </c>
      <c r="AW39" s="1">
        <v>1534.91</v>
      </c>
      <c r="AX39" s="1">
        <v>3167.16</v>
      </c>
      <c r="AY39" s="1">
        <v>221.52500000000001</v>
      </c>
      <c r="AZ39" s="1">
        <v>10.0456</v>
      </c>
      <c r="BA39" s="1">
        <v>1.6526099999999999</v>
      </c>
      <c r="BB39" s="1">
        <v>2.5835400000000002</v>
      </c>
      <c r="BC39" s="1">
        <v>897.95699999999999</v>
      </c>
      <c r="BD39" s="1">
        <v>1.27884</v>
      </c>
      <c r="BE39" s="1">
        <v>2.14629</v>
      </c>
      <c r="BF39" s="1">
        <v>13.501300000000001</v>
      </c>
      <c r="BG39" s="1">
        <v>5.0641499999999997</v>
      </c>
      <c r="BH39" s="1">
        <v>0.98183900000000002</v>
      </c>
      <c r="BI39" s="1">
        <v>301.80099999999999</v>
      </c>
      <c r="BJ39" s="1">
        <v>7.7536899999999997</v>
      </c>
      <c r="BK39" s="1">
        <v>209.89599999999999</v>
      </c>
      <c r="BL39" s="1">
        <v>0.50652850199999999</v>
      </c>
      <c r="BM39" s="1">
        <v>0.138551538</v>
      </c>
      <c r="BN39" s="1">
        <v>0</v>
      </c>
      <c r="BO39" s="1">
        <v>2.5033466000000001E-2</v>
      </c>
      <c r="BP39" s="1" t="s">
        <v>144</v>
      </c>
      <c r="BQ39" s="1" t="s">
        <v>146</v>
      </c>
      <c r="BR39" s="1" t="s">
        <v>146</v>
      </c>
      <c r="BS39" s="1" t="s">
        <v>145</v>
      </c>
      <c r="BT39" s="1" t="s">
        <v>146</v>
      </c>
      <c r="BU39" s="1" t="s">
        <v>146</v>
      </c>
      <c r="BV39" s="1" t="s">
        <v>145</v>
      </c>
      <c r="BW39" s="1">
        <v>12.26879514</v>
      </c>
      <c r="BX39" s="1">
        <v>1.2015075019999999</v>
      </c>
      <c r="BY39" s="1">
        <v>0.64013064600000003</v>
      </c>
      <c r="BZ39" s="1">
        <v>0.203127319</v>
      </c>
      <c r="CA39" s="1">
        <v>8.4732413000000006E-2</v>
      </c>
      <c r="CB39" s="1">
        <v>0.515978465</v>
      </c>
      <c r="CC39" s="1">
        <v>0.27936029499999998</v>
      </c>
      <c r="CD39" s="19" t="str">
        <f t="shared" si="5"/>
        <v>Medium</v>
      </c>
      <c r="CE39" s="1" t="str">
        <f t="shared" si="6"/>
        <v>proinflamatoria</v>
      </c>
      <c r="CF39" s="1">
        <v>29.7751938</v>
      </c>
      <c r="CG39" s="1" t="s">
        <v>148</v>
      </c>
      <c r="CH39" s="1">
        <v>0.12441416800000001</v>
      </c>
      <c r="CI39" s="1">
        <v>0.21293795800000001</v>
      </c>
      <c r="CJ39" s="1">
        <v>6.324372E-3</v>
      </c>
      <c r="CK39" s="1">
        <v>6.8993149999999996E-3</v>
      </c>
      <c r="CL39" s="1">
        <v>0.43472655399999999</v>
      </c>
      <c r="CM39" s="1">
        <v>850.10299999999995</v>
      </c>
      <c r="CN39" s="2" t="str">
        <f t="shared" si="2"/>
        <v>low</v>
      </c>
      <c r="CO39" s="1">
        <v>212.87299999999999</v>
      </c>
      <c r="CP39" s="1">
        <v>170.405</v>
      </c>
      <c r="CQ39" s="1">
        <v>42.468000000000004</v>
      </c>
      <c r="CR39" s="1">
        <v>154.85599999999999</v>
      </c>
      <c r="CS39" s="1">
        <v>51.127000000000002</v>
      </c>
      <c r="CT39" s="1">
        <v>4.0000000000000001E-3</v>
      </c>
      <c r="CU39" s="1">
        <v>0</v>
      </c>
      <c r="CV39" s="1">
        <v>4.0000000000000001E-3</v>
      </c>
      <c r="CW39" s="1">
        <v>0</v>
      </c>
      <c r="CX39" s="1">
        <v>6.8849999999999998</v>
      </c>
      <c r="CY39" s="1">
        <v>6.8849999999999998</v>
      </c>
      <c r="CZ39" s="1">
        <v>0</v>
      </c>
      <c r="DA39" s="1">
        <v>0</v>
      </c>
      <c r="DB39" s="1">
        <v>0</v>
      </c>
      <c r="DC39" s="1">
        <v>0</v>
      </c>
      <c r="DD39" s="1">
        <v>141.25899999999999</v>
      </c>
      <c r="DE39" s="1">
        <v>5.0999999999999997E-2</v>
      </c>
      <c r="DF39" s="1">
        <v>0.36599999999999999</v>
      </c>
      <c r="DG39" s="1">
        <v>0.41699999999999998</v>
      </c>
      <c r="DH39" s="1">
        <v>0</v>
      </c>
      <c r="DI39" s="1">
        <v>4.1000000000000002E-2</v>
      </c>
      <c r="DJ39" s="1">
        <v>4.1000000000000002E-2</v>
      </c>
      <c r="DK39" s="1">
        <v>10.794</v>
      </c>
      <c r="DL39" s="1">
        <v>2.3460000000000001</v>
      </c>
      <c r="DM39" s="1">
        <v>13.138999999999999</v>
      </c>
      <c r="DN39" s="1">
        <v>0.217</v>
      </c>
      <c r="DO39" s="1">
        <v>0.96</v>
      </c>
      <c r="DP39" s="1">
        <v>1.1779999999999999</v>
      </c>
      <c r="DQ39" s="1">
        <v>18.062000000000001</v>
      </c>
      <c r="DR39" s="1">
        <v>31.853000000000002</v>
      </c>
      <c r="DS39" s="1">
        <v>49.914999999999999</v>
      </c>
      <c r="DT39" s="1">
        <v>0</v>
      </c>
      <c r="DU39" s="1">
        <v>6.8849999999999998</v>
      </c>
      <c r="DV39" s="1">
        <v>6.8849999999999998</v>
      </c>
      <c r="DW39" s="1" t="s">
        <v>156</v>
      </c>
      <c r="DX39" s="1" t="s">
        <v>157</v>
      </c>
      <c r="DY39" s="1" t="s">
        <v>156</v>
      </c>
      <c r="DZ39" s="1" t="s">
        <v>157</v>
      </c>
      <c r="EA39" s="1">
        <v>460.22399999999999</v>
      </c>
      <c r="EB39" s="1" t="str">
        <f t="shared" si="3"/>
        <v>low</v>
      </c>
      <c r="EC39" s="1">
        <v>115.244</v>
      </c>
      <c r="ED39" s="1">
        <v>83.834999999999994</v>
      </c>
      <c r="EE39" s="1">
        <v>27.678999999999998</v>
      </c>
      <c r="EF39" s="1" t="s">
        <v>156</v>
      </c>
      <c r="EG39" s="1" t="s">
        <v>157</v>
      </c>
      <c r="EH39" s="1" t="s">
        <v>156</v>
      </c>
      <c r="EI39" s="1" t="s">
        <v>157</v>
      </c>
      <c r="EJ39" s="1" t="s">
        <v>138</v>
      </c>
      <c r="EK39" s="1" t="s">
        <v>635</v>
      </c>
      <c r="EL39" s="1" t="s">
        <v>142</v>
      </c>
      <c r="EM39" s="1" t="s">
        <v>628</v>
      </c>
      <c r="EN39" s="1" t="s">
        <v>150</v>
      </c>
      <c r="EO39" s="1" t="s">
        <v>150</v>
      </c>
    </row>
    <row r="40" spans="1:145" ht="14.25" customHeight="1">
      <c r="A40" s="1" t="s">
        <v>200</v>
      </c>
      <c r="B40" s="16" t="s">
        <v>640</v>
      </c>
      <c r="C40" s="1" t="s">
        <v>152</v>
      </c>
      <c r="D40" s="1">
        <v>61</v>
      </c>
      <c r="E40" s="1" t="s">
        <v>159</v>
      </c>
      <c r="F40" s="1">
        <v>82</v>
      </c>
      <c r="G40" s="1">
        <v>81</v>
      </c>
      <c r="H40" s="1" t="s">
        <v>153</v>
      </c>
      <c r="I40" s="1">
        <v>19</v>
      </c>
      <c r="J40" s="1">
        <v>96</v>
      </c>
      <c r="K40" s="1">
        <v>196</v>
      </c>
      <c r="L40" s="1">
        <v>97</v>
      </c>
      <c r="M40" s="9">
        <v>2.4197530860000001</v>
      </c>
      <c r="N40" s="9">
        <f t="shared" si="0"/>
        <v>7.8286715387595102E-2</v>
      </c>
      <c r="O40" t="str">
        <f t="shared" si="4"/>
        <v>Low</v>
      </c>
      <c r="P40" s="1">
        <v>110.7</v>
      </c>
      <c r="Q40" s="1">
        <v>0.56000000000000005</v>
      </c>
      <c r="R40" s="1">
        <v>85</v>
      </c>
      <c r="S40" s="1">
        <v>5.5</v>
      </c>
      <c r="T40" s="1">
        <v>17.850000000000001</v>
      </c>
      <c r="U40" s="1">
        <v>11.29</v>
      </c>
      <c r="V40" s="1">
        <v>1.5810451729999999</v>
      </c>
      <c r="W40" s="1">
        <v>11.24</v>
      </c>
      <c r="X40" s="1">
        <v>4.7175000000000002</v>
      </c>
      <c r="Y40" s="1">
        <v>137.9</v>
      </c>
      <c r="Z40" s="1">
        <v>184.6406571</v>
      </c>
      <c r="AA40" s="1">
        <v>70</v>
      </c>
      <c r="AB40" s="1">
        <v>42.43305479</v>
      </c>
      <c r="AC40" s="1">
        <v>2.3566533330000001</v>
      </c>
      <c r="AD40" s="1">
        <v>0.335107669</v>
      </c>
      <c r="AE40" s="1">
        <v>84.6</v>
      </c>
      <c r="AF40" s="22">
        <v>1.5960000000000001</v>
      </c>
      <c r="AG40" s="1">
        <v>33.212731079999998</v>
      </c>
      <c r="AH40" s="1" t="s">
        <v>154</v>
      </c>
      <c r="AI40" s="1">
        <v>48.217431480000002</v>
      </c>
      <c r="AJ40" s="1">
        <v>108.1</v>
      </c>
      <c r="AK40" s="1" t="s">
        <v>140</v>
      </c>
      <c r="AL40" s="1" t="s">
        <v>141</v>
      </c>
      <c r="AM40" s="1" t="s">
        <v>142</v>
      </c>
      <c r="AN40" s="1" t="s">
        <v>163</v>
      </c>
      <c r="AO40" s="1" t="s">
        <v>167</v>
      </c>
      <c r="AP40" s="1">
        <v>132</v>
      </c>
      <c r="AQ40" s="1">
        <v>84</v>
      </c>
      <c r="AR40" s="1">
        <v>1830.34</v>
      </c>
      <c r="AS40" s="1">
        <v>13.647399999999999</v>
      </c>
      <c r="AT40" s="1">
        <v>863.4</v>
      </c>
      <c r="AU40" s="1">
        <v>1121.98</v>
      </c>
      <c r="AV40" s="1">
        <v>11.9536</v>
      </c>
      <c r="AW40" s="1">
        <v>1621.93</v>
      </c>
      <c r="AX40" s="1">
        <v>2331.3000000000002</v>
      </c>
      <c r="AY40" s="1">
        <v>206.52799999999999</v>
      </c>
      <c r="AZ40" s="1">
        <v>10.104200000000001</v>
      </c>
      <c r="BA40" s="1">
        <v>0.901447</v>
      </c>
      <c r="BB40" s="1">
        <v>2.5255700000000001</v>
      </c>
      <c r="BC40" s="1">
        <v>825.79600000000005</v>
      </c>
      <c r="BD40" s="1">
        <v>1.2672699999999999</v>
      </c>
      <c r="BE40" s="1">
        <v>2.1285799999999999</v>
      </c>
      <c r="BF40" s="1">
        <v>12.315799999999999</v>
      </c>
      <c r="BG40" s="1">
        <v>4.9358399999999998</v>
      </c>
      <c r="BH40" s="1">
        <v>1.2755099999999999</v>
      </c>
      <c r="BI40" s="1">
        <v>330.52100000000002</v>
      </c>
      <c r="BJ40" s="1">
        <v>7.2299600000000002</v>
      </c>
      <c r="BK40" s="1">
        <v>100.056</v>
      </c>
      <c r="BL40" s="1">
        <v>3.2261972779999999</v>
      </c>
      <c r="BM40" s="1">
        <v>0.62580855899999999</v>
      </c>
      <c r="BN40" s="1">
        <v>0.34941244100000002</v>
      </c>
      <c r="BO40" s="1">
        <v>2.8203203E-2</v>
      </c>
      <c r="BP40" s="1" t="s">
        <v>144</v>
      </c>
      <c r="BQ40" s="1" t="s">
        <v>145</v>
      </c>
      <c r="BR40" s="1" t="s">
        <v>146</v>
      </c>
      <c r="BS40" s="1" t="s">
        <v>145</v>
      </c>
      <c r="BT40" s="1" t="s">
        <v>146</v>
      </c>
      <c r="BU40" s="1" t="s">
        <v>146</v>
      </c>
      <c r="BV40" s="1" t="s">
        <v>146</v>
      </c>
      <c r="BW40" s="1">
        <v>8.8370744089999995</v>
      </c>
      <c r="BX40" s="1">
        <v>0.70552700999999995</v>
      </c>
      <c r="BY40" s="1">
        <v>0.32252916300000001</v>
      </c>
      <c r="BZ40" s="1">
        <v>0.10070572699999999</v>
      </c>
      <c r="CA40" s="1">
        <v>3.0174201000000001E-2</v>
      </c>
      <c r="CB40" s="1">
        <v>1.0925633189999999</v>
      </c>
      <c r="CC40" s="1">
        <v>0.59702913599999996</v>
      </c>
      <c r="CD40" s="19" t="str">
        <f t="shared" si="5"/>
        <v>High</v>
      </c>
      <c r="CE40" s="1" t="str">
        <f t="shared" si="6"/>
        <v>proinflamatoria</v>
      </c>
      <c r="CF40" s="1">
        <v>46.47178538</v>
      </c>
      <c r="CG40" s="1" t="s">
        <v>148</v>
      </c>
      <c r="CH40" s="1">
        <v>0.24912026100000001</v>
      </c>
      <c r="CI40" s="1">
        <v>0.23167059700000001</v>
      </c>
      <c r="CJ40" s="1">
        <v>0.172719028</v>
      </c>
      <c r="CK40" s="1">
        <v>2.5866134999999998E-2</v>
      </c>
      <c r="CL40" s="1">
        <v>7.5820790000000002E-3</v>
      </c>
      <c r="CM40" s="1">
        <v>678.45</v>
      </c>
      <c r="CN40" s="2" t="str">
        <f t="shared" si="2"/>
        <v>low</v>
      </c>
      <c r="CO40" s="1">
        <v>329.97</v>
      </c>
      <c r="CP40" s="1">
        <v>289.49</v>
      </c>
      <c r="CQ40" s="1">
        <v>40.479999999999997</v>
      </c>
      <c r="CR40" s="1">
        <v>261.52699999999999</v>
      </c>
      <c r="CS40" s="1">
        <v>67.694999999999993</v>
      </c>
      <c r="CT40" s="1">
        <v>0.53900000000000003</v>
      </c>
      <c r="CU40" s="1">
        <v>0</v>
      </c>
      <c r="CV40" s="1">
        <v>0.53900000000000003</v>
      </c>
      <c r="CW40" s="1">
        <v>0</v>
      </c>
      <c r="CX40" s="1">
        <v>0.20899999999999999</v>
      </c>
      <c r="CY40" s="1">
        <v>0.20899999999999999</v>
      </c>
      <c r="CZ40" s="1">
        <v>0</v>
      </c>
      <c r="DA40" s="1">
        <v>0.38700000000000001</v>
      </c>
      <c r="DB40" s="1">
        <v>1.4319999999999999</v>
      </c>
      <c r="DC40" s="1">
        <v>0</v>
      </c>
      <c r="DD40" s="1">
        <v>230.85900000000001</v>
      </c>
      <c r="DE40" s="1">
        <v>4.4999999999999998E-2</v>
      </c>
      <c r="DF40" s="1">
        <v>0</v>
      </c>
      <c r="DG40" s="1">
        <v>4.4999999999999998E-2</v>
      </c>
      <c r="DH40" s="1">
        <v>3.7749999999999999</v>
      </c>
      <c r="DI40" s="1">
        <v>0.26300000000000001</v>
      </c>
      <c r="DJ40" s="1">
        <v>4.0369999999999999</v>
      </c>
      <c r="DK40" s="1">
        <v>12.986000000000001</v>
      </c>
      <c r="DL40" s="1">
        <v>3.8639999999999999</v>
      </c>
      <c r="DM40" s="1">
        <v>16.850000000000001</v>
      </c>
      <c r="DN40" s="1">
        <v>2.1619999999999999</v>
      </c>
      <c r="DO40" s="1">
        <v>1.306</v>
      </c>
      <c r="DP40" s="1">
        <v>3.468</v>
      </c>
      <c r="DQ40" s="1">
        <v>29.370999999999999</v>
      </c>
      <c r="DR40" s="1">
        <v>34.820999999999998</v>
      </c>
      <c r="DS40" s="1">
        <v>64.191999999999993</v>
      </c>
      <c r="DT40" s="1">
        <v>0</v>
      </c>
      <c r="DU40" s="1">
        <v>0.20899999999999999</v>
      </c>
      <c r="DV40" s="1">
        <v>0.20899999999999999</v>
      </c>
      <c r="DW40" s="1" t="s">
        <v>157</v>
      </c>
      <c r="DX40" s="1" t="s">
        <v>157</v>
      </c>
      <c r="DY40" s="1" t="s">
        <v>149</v>
      </c>
      <c r="DZ40" s="1" t="s">
        <v>157</v>
      </c>
      <c r="EA40" s="1">
        <v>370.66899999999998</v>
      </c>
      <c r="EB40" s="1" t="str">
        <f t="shared" si="3"/>
        <v>low</v>
      </c>
      <c r="EC40" s="1">
        <v>180.27799999999999</v>
      </c>
      <c r="ED40" s="1">
        <v>142.88399999999999</v>
      </c>
      <c r="EE40" s="1">
        <v>36.984999999999999</v>
      </c>
      <c r="EF40" s="1" t="s">
        <v>157</v>
      </c>
      <c r="EG40" s="1" t="s">
        <v>157</v>
      </c>
      <c r="EH40" s="1" t="s">
        <v>149</v>
      </c>
      <c r="EI40" s="1" t="s">
        <v>157</v>
      </c>
      <c r="EJ40" s="1" t="s">
        <v>138</v>
      </c>
      <c r="EK40" s="1" t="s">
        <v>635</v>
      </c>
      <c r="EL40" s="1" t="s">
        <v>142</v>
      </c>
      <c r="EM40" s="1" t="s">
        <v>628</v>
      </c>
      <c r="EN40" s="1" t="s">
        <v>150</v>
      </c>
      <c r="EO40" s="1" t="s">
        <v>150</v>
      </c>
    </row>
    <row r="41" spans="1:145" ht="14.25" customHeight="1">
      <c r="A41" s="1" t="s">
        <v>201</v>
      </c>
      <c r="B41" s="16" t="s">
        <v>640</v>
      </c>
      <c r="C41" s="1" t="s">
        <v>152</v>
      </c>
      <c r="D41" s="1">
        <v>55</v>
      </c>
      <c r="E41" s="1" t="s">
        <v>159</v>
      </c>
      <c r="F41" s="1">
        <v>85</v>
      </c>
      <c r="G41" s="1">
        <v>49</v>
      </c>
      <c r="H41" s="1" t="s">
        <v>153</v>
      </c>
      <c r="I41" s="1">
        <v>22</v>
      </c>
      <c r="J41" s="1">
        <v>102</v>
      </c>
      <c r="K41" s="1">
        <v>173</v>
      </c>
      <c r="L41" s="1">
        <v>112</v>
      </c>
      <c r="M41" s="9">
        <v>3.5306122449999999</v>
      </c>
      <c r="N41" s="9">
        <f t="shared" si="0"/>
        <v>0.35902194264166792</v>
      </c>
      <c r="O41" t="str">
        <f t="shared" si="4"/>
        <v>High</v>
      </c>
      <c r="P41" s="1">
        <v>104.1</v>
      </c>
      <c r="Q41" s="1">
        <v>9.5500000000000007</v>
      </c>
      <c r="R41" s="1">
        <v>92</v>
      </c>
      <c r="S41" s="1">
        <v>5.68</v>
      </c>
      <c r="T41" s="1">
        <v>5.26</v>
      </c>
      <c r="U41" s="1">
        <v>9.76</v>
      </c>
      <c r="V41" s="1">
        <v>0.53893442599999997</v>
      </c>
      <c r="W41" s="1">
        <v>14.56</v>
      </c>
      <c r="X41" s="1">
        <v>5.1059999999999999</v>
      </c>
      <c r="Y41" s="1">
        <v>140.6</v>
      </c>
      <c r="Z41" s="1">
        <v>181.32004979999999</v>
      </c>
      <c r="AA41" s="1">
        <v>53.3</v>
      </c>
      <c r="AB41" s="1">
        <v>30.264975920000001</v>
      </c>
      <c r="AC41" s="1">
        <v>3.3041493329999998</v>
      </c>
      <c r="AD41" s="1">
        <v>0.31939907000000001</v>
      </c>
      <c r="AE41" s="1">
        <v>62.9</v>
      </c>
      <c r="AF41" s="22">
        <v>1.5309999999999999</v>
      </c>
      <c r="AG41" s="1">
        <v>26.834917480000001</v>
      </c>
      <c r="AH41" s="1" t="s">
        <v>139</v>
      </c>
      <c r="AI41" s="1">
        <v>44.02347966</v>
      </c>
      <c r="AJ41" s="1">
        <v>93</v>
      </c>
      <c r="AK41" s="1" t="s">
        <v>140</v>
      </c>
      <c r="AL41" s="1" t="s">
        <v>141</v>
      </c>
      <c r="AM41" s="1" t="s">
        <v>142</v>
      </c>
      <c r="AN41" s="1" t="s">
        <v>163</v>
      </c>
      <c r="AO41" s="1" t="s">
        <v>165</v>
      </c>
      <c r="AP41" s="1">
        <v>109</v>
      </c>
      <c r="AQ41" s="1">
        <v>80</v>
      </c>
      <c r="AR41" s="1">
        <v>1994.13</v>
      </c>
      <c r="AS41" s="1">
        <v>17.615300000000001</v>
      </c>
      <c r="AT41" s="1">
        <v>715.86400000000003</v>
      </c>
      <c r="AU41" s="1">
        <v>1065.07</v>
      </c>
      <c r="AV41" s="1">
        <v>14.595599999999999</v>
      </c>
      <c r="AW41" s="1">
        <v>1315.82</v>
      </c>
      <c r="AX41" s="1">
        <v>4747.5200000000004</v>
      </c>
      <c r="AY41" s="1">
        <v>302.93</v>
      </c>
      <c r="AZ41" s="1">
        <v>10.1823</v>
      </c>
      <c r="BA41" s="1">
        <v>1.6526099999999999</v>
      </c>
      <c r="BB41" s="1">
        <v>2.7126299999999999</v>
      </c>
      <c r="BC41" s="1">
        <v>969.91899999999998</v>
      </c>
      <c r="BD41" s="1">
        <v>1.19432</v>
      </c>
      <c r="BE41" s="1">
        <v>2.2681399999999998</v>
      </c>
      <c r="BF41" s="1">
        <v>16.118200000000002</v>
      </c>
      <c r="BG41" s="1">
        <v>5.4626200000000003</v>
      </c>
      <c r="BH41" s="1">
        <v>2.3219599999999998</v>
      </c>
      <c r="BI41" s="1">
        <v>338.86900000000003</v>
      </c>
      <c r="BJ41" s="1">
        <v>7.1064600000000002</v>
      </c>
      <c r="BK41" s="1">
        <v>266.077</v>
      </c>
      <c r="BL41" s="1">
        <v>4.7413829869999997</v>
      </c>
      <c r="BM41" s="1">
        <v>1.384095941</v>
      </c>
      <c r="BN41" s="1">
        <v>0.73320850299999996</v>
      </c>
      <c r="BO41" s="1">
        <v>0</v>
      </c>
      <c r="BP41" s="1" t="s">
        <v>144</v>
      </c>
      <c r="BQ41" s="1" t="s">
        <v>146</v>
      </c>
      <c r="BR41" s="1" t="s">
        <v>146</v>
      </c>
      <c r="BS41" s="1" t="s">
        <v>145</v>
      </c>
      <c r="BT41" s="1" t="s">
        <v>145</v>
      </c>
      <c r="BU41" s="1" t="s">
        <v>145</v>
      </c>
      <c r="BV41" s="1" t="s">
        <v>145</v>
      </c>
      <c r="BW41" s="1">
        <v>8.9725521930000003</v>
      </c>
      <c r="BX41" s="1">
        <v>0.96003097500000001</v>
      </c>
      <c r="BY41" s="1">
        <v>0.56794251500000004</v>
      </c>
      <c r="BZ41" s="1">
        <v>0.104168917</v>
      </c>
      <c r="CA41" s="1">
        <v>5.2169354000000001E-2</v>
      </c>
      <c r="CB41" s="1">
        <v>-1.1439405039999999</v>
      </c>
      <c r="CC41" s="1">
        <v>-0.57369132599999995</v>
      </c>
      <c r="CD41" s="19" t="str">
        <f t="shared" si="5"/>
        <v>Low</v>
      </c>
      <c r="CE41" s="1" t="str">
        <f t="shared" si="6"/>
        <v>antiinflamatoria</v>
      </c>
      <c r="CF41" s="1">
        <v>43.075268819999998</v>
      </c>
      <c r="CG41" s="1" t="s">
        <v>148</v>
      </c>
      <c r="CH41" s="1">
        <v>0.13620632299999999</v>
      </c>
      <c r="CI41" s="1">
        <v>0.17221297799999999</v>
      </c>
      <c r="CJ41" s="1">
        <v>0.25034941799999999</v>
      </c>
      <c r="CK41" s="1">
        <v>1.9866888999999999E-2</v>
      </c>
      <c r="CL41" s="1">
        <v>0.14126455900000001</v>
      </c>
      <c r="CM41" s="1">
        <v>1217.5999999999999</v>
      </c>
      <c r="CN41" s="2" t="str">
        <f t="shared" si="2"/>
        <v>High</v>
      </c>
      <c r="CO41" s="1">
        <v>419.22800000000001</v>
      </c>
      <c r="CP41" s="1">
        <v>288.30799999999999</v>
      </c>
      <c r="CQ41" s="1">
        <v>130.91999999999999</v>
      </c>
      <c r="CR41" s="1">
        <v>69.760999999999996</v>
      </c>
      <c r="CS41" s="1">
        <v>344.67500000000001</v>
      </c>
      <c r="CT41" s="1">
        <v>2.4830000000000001</v>
      </c>
      <c r="CU41" s="1">
        <v>0</v>
      </c>
      <c r="CV41" s="1">
        <v>2.4830000000000001</v>
      </c>
      <c r="CW41" s="1">
        <v>0</v>
      </c>
      <c r="CX41" s="1">
        <v>2.3090000000000002</v>
      </c>
      <c r="CY41" s="1">
        <v>2.3090000000000002</v>
      </c>
      <c r="CZ41" s="1">
        <v>0</v>
      </c>
      <c r="DA41" s="1">
        <v>0.38600000000000001</v>
      </c>
      <c r="DB41" s="1">
        <v>0</v>
      </c>
      <c r="DC41" s="1">
        <v>0</v>
      </c>
      <c r="DD41" s="1">
        <v>68.266999999999996</v>
      </c>
      <c r="DE41" s="1">
        <v>0</v>
      </c>
      <c r="DF41" s="1">
        <v>0</v>
      </c>
      <c r="DG41" s="1">
        <v>0</v>
      </c>
      <c r="DH41" s="1">
        <v>1.4490000000000001</v>
      </c>
      <c r="DI41" s="1">
        <v>2E-3</v>
      </c>
      <c r="DJ41" s="1">
        <v>1.4510000000000001</v>
      </c>
      <c r="DK41" s="1">
        <v>0</v>
      </c>
      <c r="DL41" s="1">
        <v>4.2999999999999997E-2</v>
      </c>
      <c r="DM41" s="1">
        <v>4.2999999999999997E-2</v>
      </c>
      <c r="DN41" s="1">
        <v>2.403</v>
      </c>
      <c r="DO41" s="1">
        <v>1.113</v>
      </c>
      <c r="DP41" s="1">
        <v>3.516</v>
      </c>
      <c r="DQ41" s="1">
        <v>213.685</v>
      </c>
      <c r="DR41" s="1">
        <v>127.43300000000001</v>
      </c>
      <c r="DS41" s="1">
        <v>341.11799999999999</v>
      </c>
      <c r="DT41" s="1">
        <v>0</v>
      </c>
      <c r="DU41" s="1">
        <v>2.3090000000000002</v>
      </c>
      <c r="DV41" s="1">
        <v>2.3090000000000002</v>
      </c>
      <c r="DW41" s="1" t="s">
        <v>156</v>
      </c>
      <c r="DX41" s="1" t="s">
        <v>156</v>
      </c>
      <c r="DY41" s="1" t="s">
        <v>156</v>
      </c>
      <c r="DZ41" s="1" t="s">
        <v>156</v>
      </c>
      <c r="EA41" s="1">
        <v>610.59199999999998</v>
      </c>
      <c r="EB41" s="1" t="str">
        <f t="shared" si="3"/>
        <v>high</v>
      </c>
      <c r="EC41" s="1">
        <v>210.23099999999999</v>
      </c>
      <c r="ED41" s="1">
        <v>34.982999999999997</v>
      </c>
      <c r="EE41" s="1">
        <v>172.845</v>
      </c>
      <c r="EF41" s="1" t="s">
        <v>156</v>
      </c>
      <c r="EG41" s="1" t="s">
        <v>156</v>
      </c>
      <c r="EH41" s="1" t="s">
        <v>156</v>
      </c>
      <c r="EI41" s="1" t="s">
        <v>156</v>
      </c>
      <c r="EJ41" s="1" t="s">
        <v>165</v>
      </c>
      <c r="EK41" s="1" t="s">
        <v>635</v>
      </c>
      <c r="EL41" s="1" t="s">
        <v>142</v>
      </c>
      <c r="EM41" s="5" t="s">
        <v>630</v>
      </c>
      <c r="EN41" s="1" t="s">
        <v>150</v>
      </c>
      <c r="EO41" s="1" t="s">
        <v>150</v>
      </c>
    </row>
    <row r="42" spans="1:145" ht="14.25" customHeight="1">
      <c r="A42" s="1" t="s">
        <v>202</v>
      </c>
      <c r="B42" s="16" t="s">
        <v>640</v>
      </c>
      <c r="C42" s="1" t="s">
        <v>136</v>
      </c>
      <c r="D42" s="1">
        <v>50</v>
      </c>
      <c r="E42" s="1" t="s">
        <v>159</v>
      </c>
      <c r="F42" s="1">
        <v>83</v>
      </c>
      <c r="G42" s="1">
        <v>58</v>
      </c>
      <c r="H42" s="1" t="s">
        <v>153</v>
      </c>
      <c r="I42" s="1">
        <v>22</v>
      </c>
      <c r="J42" s="1">
        <v>92</v>
      </c>
      <c r="K42" s="1">
        <v>172</v>
      </c>
      <c r="L42" s="1">
        <v>110</v>
      </c>
      <c r="M42" s="9">
        <v>2.9655172410000001</v>
      </c>
      <c r="N42" s="9">
        <f t="shared" si="0"/>
        <v>0.27796469159528775</v>
      </c>
      <c r="O42" t="str">
        <f t="shared" si="4"/>
        <v>High</v>
      </c>
      <c r="P42" s="1">
        <v>268</v>
      </c>
      <c r="Q42" s="1">
        <v>0.46</v>
      </c>
      <c r="R42" s="1">
        <v>91</v>
      </c>
      <c r="S42" s="1">
        <v>5.48</v>
      </c>
      <c r="T42" s="1">
        <v>6.02</v>
      </c>
      <c r="U42" s="1">
        <v>12.49</v>
      </c>
      <c r="V42" s="1">
        <v>0.48198558800000002</v>
      </c>
      <c r="W42" s="1">
        <v>16.71</v>
      </c>
      <c r="X42" s="1">
        <v>5.0505000000000004</v>
      </c>
      <c r="Y42" s="1">
        <v>157.80000000000001</v>
      </c>
      <c r="Z42" s="1">
        <v>215.5433731</v>
      </c>
      <c r="AA42" s="1">
        <v>46.7</v>
      </c>
      <c r="AB42" s="1">
        <v>26.660708889999999</v>
      </c>
      <c r="AC42" s="1">
        <v>3.7508379999999999</v>
      </c>
      <c r="AD42" s="1">
        <v>0.31387830500000002</v>
      </c>
      <c r="AE42" s="1">
        <v>85.4</v>
      </c>
      <c r="AF42" s="22">
        <v>1.6819999999999999</v>
      </c>
      <c r="AG42" s="1">
        <v>30.186022250000001</v>
      </c>
      <c r="AH42" s="1" t="s">
        <v>154</v>
      </c>
      <c r="AI42" s="1">
        <v>42.586326999999997</v>
      </c>
      <c r="AJ42" s="1">
        <v>106.2</v>
      </c>
      <c r="AK42" s="1" t="s">
        <v>140</v>
      </c>
      <c r="AL42" s="1" t="s">
        <v>141</v>
      </c>
      <c r="AM42" s="1" t="s">
        <v>142</v>
      </c>
      <c r="AN42" s="1" t="s">
        <v>163</v>
      </c>
      <c r="AO42" s="1" t="s">
        <v>143</v>
      </c>
      <c r="AP42" s="1">
        <v>126</v>
      </c>
      <c r="AQ42" s="1">
        <v>94</v>
      </c>
      <c r="AR42" s="1">
        <v>1997.23</v>
      </c>
      <c r="AS42" s="1">
        <v>13.236000000000001</v>
      </c>
      <c r="AT42" s="1">
        <v>517.51300000000003</v>
      </c>
      <c r="AU42" s="1">
        <v>1023.42</v>
      </c>
      <c r="AV42" s="1">
        <v>11.905099999999999</v>
      </c>
      <c r="AW42" s="1">
        <v>1432.55</v>
      </c>
      <c r="AX42" s="1">
        <v>2803</v>
      </c>
      <c r="AY42" s="1">
        <v>219.99799999999999</v>
      </c>
      <c r="AZ42" s="1">
        <v>10.435499999999999</v>
      </c>
      <c r="BA42" s="1">
        <v>1.3371200000000001</v>
      </c>
      <c r="BB42" s="1">
        <v>2.7347800000000002</v>
      </c>
      <c r="BC42" s="1">
        <v>735.46799999999996</v>
      </c>
      <c r="BD42" s="1">
        <v>1.4395100000000001</v>
      </c>
      <c r="BE42" s="1">
        <v>1.8993</v>
      </c>
      <c r="BF42" s="1">
        <v>15.555</v>
      </c>
      <c r="BG42" s="1">
        <v>5.2007399999999997</v>
      </c>
      <c r="BH42" s="1">
        <v>1.56664</v>
      </c>
      <c r="BI42" s="1">
        <v>350.108</v>
      </c>
      <c r="BJ42" s="1">
        <v>7.0410899999999996</v>
      </c>
      <c r="BK42" s="1">
        <v>200.36600000000001</v>
      </c>
      <c r="BL42" s="1">
        <v>5.9581095810000004</v>
      </c>
      <c r="BM42" s="1">
        <v>1.517031974</v>
      </c>
      <c r="BN42" s="1">
        <v>0.86223961900000001</v>
      </c>
      <c r="BO42" s="1">
        <v>0.14379969000000001</v>
      </c>
      <c r="BP42" s="1" t="s">
        <v>144</v>
      </c>
      <c r="BQ42" s="1" t="s">
        <v>145</v>
      </c>
      <c r="BR42" s="1" t="s">
        <v>146</v>
      </c>
      <c r="BS42" s="1" t="s">
        <v>146</v>
      </c>
      <c r="BT42" s="1" t="s">
        <v>146</v>
      </c>
      <c r="BU42" s="1" t="s">
        <v>146</v>
      </c>
      <c r="BV42" s="1" t="s">
        <v>145</v>
      </c>
      <c r="BW42" s="1">
        <v>10.679732939999999</v>
      </c>
      <c r="BX42" s="1">
        <v>0.861030984</v>
      </c>
      <c r="BY42" s="1">
        <v>0.50069534900000001</v>
      </c>
      <c r="BZ42" s="1">
        <v>8.4847133000000005E-2</v>
      </c>
      <c r="CA42" s="1">
        <v>4.8376898000000002E-2</v>
      </c>
      <c r="CB42" s="1">
        <v>0.49448034899999999</v>
      </c>
      <c r="CC42" s="1">
        <v>0.24761159199999999</v>
      </c>
      <c r="CD42" s="19" t="str">
        <f t="shared" si="5"/>
        <v>Medium</v>
      </c>
      <c r="CE42" s="1" t="str">
        <f t="shared" si="6"/>
        <v>proinflamatoria</v>
      </c>
      <c r="CF42" s="1">
        <v>32.323917139999999</v>
      </c>
      <c r="CG42" s="1" t="s">
        <v>148</v>
      </c>
      <c r="CH42" s="1">
        <v>0.22491575699999999</v>
      </c>
      <c r="CI42" s="1">
        <v>0.24950963100000001</v>
      </c>
      <c r="CJ42" s="1">
        <v>6.1560126999999999E-2</v>
      </c>
      <c r="CK42" s="1">
        <v>0.18654126600000001</v>
      </c>
      <c r="CL42" s="1">
        <v>0.166725343</v>
      </c>
      <c r="CM42" s="1">
        <v>552.67100000000005</v>
      </c>
      <c r="CN42" s="2" t="str">
        <f t="shared" si="2"/>
        <v>low</v>
      </c>
      <c r="CO42" s="1">
        <v>552.13800000000003</v>
      </c>
      <c r="CP42" s="1">
        <v>366.85399999999998</v>
      </c>
      <c r="CQ42" s="1">
        <v>185.28399999999999</v>
      </c>
      <c r="CR42" s="1">
        <v>187.15799999999999</v>
      </c>
      <c r="CS42" s="1">
        <v>352.166</v>
      </c>
      <c r="CT42" s="1">
        <v>10.66</v>
      </c>
      <c r="CU42" s="1">
        <v>0</v>
      </c>
      <c r="CV42" s="1">
        <v>10.66</v>
      </c>
      <c r="CW42" s="1">
        <v>0</v>
      </c>
      <c r="CX42" s="1">
        <v>2.153</v>
      </c>
      <c r="CY42" s="1">
        <v>2.153</v>
      </c>
      <c r="CZ42" s="1">
        <v>0</v>
      </c>
      <c r="DA42" s="1">
        <v>2.0779999999999998</v>
      </c>
      <c r="DB42" s="1">
        <v>0</v>
      </c>
      <c r="DC42" s="1">
        <v>0</v>
      </c>
      <c r="DD42" s="1">
        <v>0</v>
      </c>
      <c r="DE42" s="1">
        <v>115.18300000000001</v>
      </c>
      <c r="DF42" s="1">
        <v>29.655000000000001</v>
      </c>
      <c r="DG42" s="1">
        <v>144.83799999999999</v>
      </c>
      <c r="DH42" s="1">
        <v>35.439</v>
      </c>
      <c r="DI42" s="1">
        <v>1E-3</v>
      </c>
      <c r="DJ42" s="1">
        <v>35.44</v>
      </c>
      <c r="DK42" s="1">
        <v>6.0919999999999996</v>
      </c>
      <c r="DL42" s="1">
        <v>0.78800000000000003</v>
      </c>
      <c r="DM42" s="1">
        <v>6.88</v>
      </c>
      <c r="DN42" s="1">
        <v>0.40699999999999997</v>
      </c>
      <c r="DO42" s="1">
        <v>1.327</v>
      </c>
      <c r="DP42" s="1">
        <v>1.734</v>
      </c>
      <c r="DQ42" s="1">
        <v>199.04499999999999</v>
      </c>
      <c r="DR42" s="1">
        <v>151.333</v>
      </c>
      <c r="DS42" s="1">
        <v>350.37799999999999</v>
      </c>
      <c r="DT42" s="1">
        <v>0</v>
      </c>
      <c r="DU42" s="1">
        <v>2.153</v>
      </c>
      <c r="DV42" s="1">
        <v>2.153</v>
      </c>
      <c r="DW42" s="1" t="s">
        <v>157</v>
      </c>
      <c r="DX42" s="1" t="s">
        <v>156</v>
      </c>
      <c r="DY42" s="1" t="s">
        <v>156</v>
      </c>
      <c r="DZ42" s="1" t="s">
        <v>156</v>
      </c>
      <c r="EA42" s="1">
        <v>276.71899999999999</v>
      </c>
      <c r="EB42" s="1" t="str">
        <f t="shared" si="3"/>
        <v>low</v>
      </c>
      <c r="EC42" s="1">
        <v>276.452</v>
      </c>
      <c r="ED42" s="1">
        <v>93.709000000000003</v>
      </c>
      <c r="EE42" s="1">
        <v>176.327</v>
      </c>
      <c r="EF42" s="1" t="s">
        <v>157</v>
      </c>
      <c r="EG42" s="1" t="s">
        <v>156</v>
      </c>
      <c r="EH42" s="1" t="s">
        <v>156</v>
      </c>
      <c r="EI42" s="1" t="s">
        <v>156</v>
      </c>
      <c r="EJ42" s="1" t="s">
        <v>621</v>
      </c>
      <c r="EK42" s="1" t="s">
        <v>635</v>
      </c>
      <c r="EL42" s="1" t="s">
        <v>142</v>
      </c>
      <c r="EM42" s="1" t="s">
        <v>628</v>
      </c>
      <c r="EN42" s="1" t="s">
        <v>150</v>
      </c>
      <c r="EO42" s="1" t="s">
        <v>150</v>
      </c>
    </row>
    <row r="43" spans="1:145" ht="14.25" customHeight="1">
      <c r="A43" s="1" t="s">
        <v>203</v>
      </c>
      <c r="B43" s="16" t="s">
        <v>640</v>
      </c>
      <c r="C43" s="1" t="s">
        <v>136</v>
      </c>
      <c r="D43" s="1">
        <v>46</v>
      </c>
      <c r="E43" s="1" t="s">
        <v>159</v>
      </c>
      <c r="F43" s="1">
        <v>102</v>
      </c>
      <c r="G43" s="1">
        <v>66</v>
      </c>
      <c r="H43" s="1" t="s">
        <v>153</v>
      </c>
      <c r="I43" s="1">
        <v>19</v>
      </c>
      <c r="J43" s="1">
        <v>103</v>
      </c>
      <c r="K43" s="1">
        <v>188</v>
      </c>
      <c r="L43" s="1">
        <v>94</v>
      </c>
      <c r="M43" s="9">
        <v>2.848484848</v>
      </c>
      <c r="N43" s="9">
        <f t="shared" si="0"/>
        <v>0.15358391805783</v>
      </c>
      <c r="O43" t="str">
        <f t="shared" si="4"/>
        <v>Medium</v>
      </c>
      <c r="P43" s="1">
        <v>93.2</v>
      </c>
      <c r="Q43" s="1">
        <v>43.4</v>
      </c>
      <c r="R43" s="1">
        <v>93</v>
      </c>
      <c r="S43" s="1">
        <v>5.57</v>
      </c>
      <c r="T43" s="1">
        <v>2</v>
      </c>
      <c r="U43" s="1">
        <v>2.54</v>
      </c>
      <c r="V43" s="1">
        <v>0.78740157499999996</v>
      </c>
      <c r="W43" s="1">
        <v>11.52</v>
      </c>
      <c r="X43" s="1">
        <v>5.1615000000000002</v>
      </c>
      <c r="Y43" s="1">
        <v>117.4</v>
      </c>
      <c r="Z43" s="1">
        <v>138.66987660000001</v>
      </c>
      <c r="AA43" s="1">
        <v>66.7</v>
      </c>
      <c r="AB43" s="1">
        <v>37.840259609999997</v>
      </c>
      <c r="AC43" s="1">
        <v>2.6426880000000001</v>
      </c>
      <c r="AD43" s="1">
        <v>0.32961247900000001</v>
      </c>
      <c r="AE43" s="1">
        <v>76.7</v>
      </c>
      <c r="AF43" s="22">
        <v>1.7190000000000001</v>
      </c>
      <c r="AG43" s="1">
        <v>25.956349339999999</v>
      </c>
      <c r="AH43" s="1" t="s">
        <v>139</v>
      </c>
      <c r="AI43" s="1">
        <v>35.113389150000003</v>
      </c>
      <c r="AJ43" s="1">
        <v>97.4</v>
      </c>
      <c r="AK43" s="1" t="s">
        <v>140</v>
      </c>
      <c r="AL43" s="1" t="s">
        <v>141</v>
      </c>
      <c r="AM43" s="1" t="s">
        <v>142</v>
      </c>
      <c r="AN43" s="1" t="s">
        <v>163</v>
      </c>
      <c r="AO43" s="1" t="s">
        <v>143</v>
      </c>
      <c r="AP43" s="1">
        <v>124</v>
      </c>
      <c r="AQ43" s="1">
        <v>69</v>
      </c>
      <c r="AR43" s="1">
        <v>2152.56</v>
      </c>
      <c r="AS43" s="1">
        <v>19.551100000000002</v>
      </c>
      <c r="AT43" s="1">
        <v>649.11400000000003</v>
      </c>
      <c r="AU43" s="1">
        <v>1076.52</v>
      </c>
      <c r="AV43" s="1">
        <v>12.6448</v>
      </c>
      <c r="AW43" s="1">
        <v>1049.76</v>
      </c>
      <c r="AX43" s="1">
        <v>3230.11</v>
      </c>
      <c r="AY43" s="1">
        <v>231.666</v>
      </c>
      <c r="AZ43" s="1">
        <v>10.954499999999999</v>
      </c>
      <c r="BA43" s="1">
        <v>2.43628</v>
      </c>
      <c r="BB43" s="1">
        <v>2.7081400000000002</v>
      </c>
      <c r="BC43" s="1">
        <v>877.16800000000001</v>
      </c>
      <c r="BD43" s="1">
        <v>1.01088</v>
      </c>
      <c r="BE43" s="1">
        <v>1.9937199999999999</v>
      </c>
      <c r="BF43" s="1">
        <v>16.9026</v>
      </c>
      <c r="BG43" s="1">
        <v>5.9540899999999999</v>
      </c>
      <c r="BH43" s="1">
        <v>1.0116000000000001</v>
      </c>
      <c r="BI43" s="1">
        <v>297.78699999999998</v>
      </c>
      <c r="BJ43" s="1">
        <v>7.2506199999999996</v>
      </c>
      <c r="BK43" s="1">
        <v>168.31200000000001</v>
      </c>
      <c r="BL43" s="1">
        <v>2.8813179230000001</v>
      </c>
      <c r="BM43" s="1">
        <v>1.2759316119999999</v>
      </c>
      <c r="BN43" s="1">
        <v>0.96890415900000004</v>
      </c>
      <c r="BO43" s="1">
        <v>4.2504601000000003E-2</v>
      </c>
      <c r="BP43" s="1" t="s">
        <v>144</v>
      </c>
      <c r="BQ43" s="1" t="s">
        <v>145</v>
      </c>
      <c r="BR43" s="1" t="s">
        <v>146</v>
      </c>
      <c r="BS43" s="1" t="s">
        <v>145</v>
      </c>
      <c r="BT43" s="1" t="s">
        <v>146</v>
      </c>
      <c r="BU43" s="1" t="s">
        <v>145</v>
      </c>
      <c r="BV43" s="1" t="s">
        <v>146</v>
      </c>
      <c r="BW43" s="1">
        <v>10.66654746</v>
      </c>
      <c r="BX43" s="1">
        <v>0.62190277800000004</v>
      </c>
      <c r="BY43" s="1">
        <v>0.449373468</v>
      </c>
      <c r="BZ43" s="1">
        <v>6.1852549E-2</v>
      </c>
      <c r="CA43" s="1">
        <v>0.16003804799999999</v>
      </c>
      <c r="CB43" s="1">
        <v>0.24546247199999999</v>
      </c>
      <c r="CC43" s="1">
        <v>0.114009508</v>
      </c>
      <c r="CD43" s="19" t="str">
        <f t="shared" si="5"/>
        <v>Medium</v>
      </c>
      <c r="CE43" s="1" t="str">
        <f t="shared" si="6"/>
        <v>proinflamatoria</v>
      </c>
      <c r="CF43" s="1">
        <v>28.70225873</v>
      </c>
      <c r="CG43" s="1" t="s">
        <v>148</v>
      </c>
      <c r="CH43" s="1">
        <v>0.163255017</v>
      </c>
      <c r="CI43" s="1">
        <v>0.50179825899999997</v>
      </c>
      <c r="CJ43" s="1">
        <v>4.3191825000000003E-2</v>
      </c>
      <c r="CK43" s="1">
        <v>9.1459110999999996E-2</v>
      </c>
      <c r="CL43" s="1">
        <v>7.8215857999999999E-2</v>
      </c>
      <c r="CM43" s="1">
        <v>908.46600000000001</v>
      </c>
      <c r="CN43" s="2" t="str">
        <f t="shared" si="2"/>
        <v>low</v>
      </c>
      <c r="CO43" s="1">
        <v>644.31500000000005</v>
      </c>
      <c r="CP43" s="1">
        <v>491.32900000000001</v>
      </c>
      <c r="CQ43" s="1">
        <v>152.98599999999999</v>
      </c>
      <c r="CR43" s="1">
        <v>279.01799999999997</v>
      </c>
      <c r="CS43" s="1">
        <v>279.24799999999999</v>
      </c>
      <c r="CT43" s="1">
        <v>0.20799999999999999</v>
      </c>
      <c r="CU43" s="1">
        <v>0</v>
      </c>
      <c r="CV43" s="1">
        <v>0.20799999999999999</v>
      </c>
      <c r="CW43" s="1">
        <v>0</v>
      </c>
      <c r="CX43" s="1">
        <v>85.840999999999994</v>
      </c>
      <c r="CY43" s="1">
        <v>85.840999999999994</v>
      </c>
      <c r="CZ43" s="1">
        <v>0</v>
      </c>
      <c r="DA43" s="1">
        <v>0</v>
      </c>
      <c r="DB43" s="1">
        <v>184.97499999999999</v>
      </c>
      <c r="DC43" s="1">
        <v>0</v>
      </c>
      <c r="DD43" s="1">
        <v>26.324999999999999</v>
      </c>
      <c r="DE43" s="1">
        <v>0.28499999999999998</v>
      </c>
      <c r="DF43" s="1">
        <v>25.027999999999999</v>
      </c>
      <c r="DG43" s="1">
        <v>25.312000000000001</v>
      </c>
      <c r="DH43" s="1">
        <v>0</v>
      </c>
      <c r="DI43" s="1">
        <v>0.90300000000000002</v>
      </c>
      <c r="DJ43" s="1">
        <v>0.90300000000000002</v>
      </c>
      <c r="DK43" s="1">
        <v>39.229999999999997</v>
      </c>
      <c r="DL43" s="1">
        <v>2.2730000000000001</v>
      </c>
      <c r="DM43" s="1">
        <v>41.503</v>
      </c>
      <c r="DN43" s="1">
        <v>3.3719999999999999</v>
      </c>
      <c r="DO43" s="1">
        <v>0.57799999999999996</v>
      </c>
      <c r="DP43" s="1">
        <v>3.95</v>
      </c>
      <c r="DQ43" s="1">
        <v>236.91300000000001</v>
      </c>
      <c r="DR43" s="1">
        <v>38.341000000000001</v>
      </c>
      <c r="DS43" s="1">
        <v>275.25400000000002</v>
      </c>
      <c r="DT43" s="1">
        <v>0</v>
      </c>
      <c r="DU43" s="1">
        <v>85.840999999999994</v>
      </c>
      <c r="DV43" s="1">
        <v>85.840999999999994</v>
      </c>
      <c r="DW43" s="1" t="s">
        <v>156</v>
      </c>
      <c r="DX43" s="1" t="s">
        <v>156</v>
      </c>
      <c r="DY43" s="1" t="s">
        <v>149</v>
      </c>
      <c r="DZ43" s="1" t="s">
        <v>156</v>
      </c>
      <c r="EA43" s="1">
        <v>422.04</v>
      </c>
      <c r="EB43" s="1" t="str">
        <f t="shared" si="3"/>
        <v>low</v>
      </c>
      <c r="EC43" s="1">
        <v>299.32499999999999</v>
      </c>
      <c r="ED43" s="1">
        <v>129.62100000000001</v>
      </c>
      <c r="EE43" s="1">
        <v>129.72800000000001</v>
      </c>
      <c r="EF43" s="1" t="s">
        <v>156</v>
      </c>
      <c r="EG43" s="1" t="s">
        <v>156</v>
      </c>
      <c r="EH43" s="1" t="s">
        <v>156</v>
      </c>
      <c r="EI43" s="1" t="s">
        <v>156</v>
      </c>
      <c r="EJ43" s="1" t="s">
        <v>621</v>
      </c>
      <c r="EK43" s="1" t="s">
        <v>635</v>
      </c>
      <c r="EL43" s="1" t="s">
        <v>142</v>
      </c>
      <c r="EM43" s="1" t="s">
        <v>628</v>
      </c>
      <c r="EN43" s="1" t="s">
        <v>150</v>
      </c>
      <c r="EO43" s="1" t="s">
        <v>150</v>
      </c>
    </row>
    <row r="44" spans="1:145" ht="14.25" customHeight="1">
      <c r="A44" s="1" t="s">
        <v>204</v>
      </c>
      <c r="B44" s="16" t="s">
        <v>640</v>
      </c>
      <c r="C44" s="1" t="s">
        <v>152</v>
      </c>
      <c r="D44" s="1">
        <v>51</v>
      </c>
      <c r="E44" s="1" t="s">
        <v>159</v>
      </c>
      <c r="F44" s="1">
        <v>134</v>
      </c>
      <c r="G44" s="1">
        <v>37</v>
      </c>
      <c r="H44" s="1" t="s">
        <v>153</v>
      </c>
      <c r="I44" s="1">
        <v>35</v>
      </c>
      <c r="J44" s="1">
        <v>139</v>
      </c>
      <c r="K44" s="1">
        <v>211</v>
      </c>
      <c r="L44" s="1">
        <v>175</v>
      </c>
      <c r="M44" s="9">
        <v>5.7027027029999999</v>
      </c>
      <c r="N44" s="9">
        <f t="shared" si="0"/>
        <v>0.67483632461929943</v>
      </c>
      <c r="O44" t="str">
        <f t="shared" si="4"/>
        <v>High</v>
      </c>
      <c r="P44" s="1">
        <v>219</v>
      </c>
      <c r="Q44" s="1">
        <v>2.97</v>
      </c>
      <c r="R44" s="1">
        <v>130</v>
      </c>
      <c r="S44" s="1">
        <v>6.61</v>
      </c>
      <c r="T44" s="1">
        <v>14.87</v>
      </c>
      <c r="U44" s="1">
        <v>1.98</v>
      </c>
      <c r="V44" s="1">
        <v>7.5101010099999996</v>
      </c>
      <c r="W44" s="1">
        <v>41.85</v>
      </c>
      <c r="X44" s="1">
        <v>7.2149999999999999</v>
      </c>
      <c r="Y44" s="1">
        <v>155.69999999999999</v>
      </c>
      <c r="Z44" s="1">
        <v>225.30282639999999</v>
      </c>
      <c r="AA44" s="1">
        <v>18</v>
      </c>
      <c r="AB44" s="1">
        <v>7.4516203550000002</v>
      </c>
      <c r="AC44" s="1">
        <v>13.4199</v>
      </c>
      <c r="AD44" s="1">
        <v>0.267410488</v>
      </c>
      <c r="AE44" s="1">
        <v>70.8</v>
      </c>
      <c r="AF44" s="22">
        <v>1.476</v>
      </c>
      <c r="AG44" s="1">
        <v>32.498292460000002</v>
      </c>
      <c r="AH44" s="1" t="s">
        <v>154</v>
      </c>
      <c r="AI44" s="1">
        <v>45.102580490000001</v>
      </c>
      <c r="AJ44" s="1">
        <v>97.3</v>
      </c>
      <c r="AK44" s="1" t="s">
        <v>140</v>
      </c>
      <c r="AL44" s="1" t="s">
        <v>141</v>
      </c>
      <c r="AM44" s="1" t="s">
        <v>142</v>
      </c>
      <c r="AN44" s="1" t="s">
        <v>142</v>
      </c>
      <c r="AO44" s="1" t="s">
        <v>143</v>
      </c>
      <c r="AP44" s="1">
        <v>111</v>
      </c>
      <c r="AQ44" s="1">
        <v>73</v>
      </c>
      <c r="AR44" s="1">
        <v>1906.72</v>
      </c>
      <c r="AS44" s="1">
        <v>9.3592200000000005</v>
      </c>
      <c r="AT44" s="1">
        <v>442.10500000000002</v>
      </c>
      <c r="AU44" s="1">
        <v>652.18399999999997</v>
      </c>
      <c r="AV44" s="1">
        <v>15.2967</v>
      </c>
      <c r="AW44" s="1">
        <v>1693.68</v>
      </c>
      <c r="AX44" s="1">
        <v>1855.87</v>
      </c>
      <c r="AY44" s="1">
        <v>172.334</v>
      </c>
      <c r="AZ44" s="1">
        <v>10.008800000000001</v>
      </c>
      <c r="BA44" s="1">
        <v>1.0235799999999999</v>
      </c>
      <c r="BB44" s="1">
        <v>2.6853799999999999</v>
      </c>
      <c r="BC44" s="1">
        <v>579.96400000000006</v>
      </c>
      <c r="BD44" s="1">
        <v>0.79303000000000001</v>
      </c>
      <c r="BE44" s="1">
        <v>1.35422</v>
      </c>
      <c r="BF44" s="1">
        <v>13.6577</v>
      </c>
      <c r="BG44" s="1">
        <v>4.5984400000000001</v>
      </c>
      <c r="BH44" s="1">
        <v>1.21746</v>
      </c>
      <c r="BI44" s="1">
        <v>256.815</v>
      </c>
      <c r="BJ44" s="1">
        <v>6.9237299999999999</v>
      </c>
      <c r="BK44" s="1">
        <v>90.552700000000002</v>
      </c>
      <c r="BL44" s="1">
        <v>26.464917109999998</v>
      </c>
      <c r="BM44" s="1">
        <v>1.9822788090000001</v>
      </c>
      <c r="BN44" s="1">
        <v>0.28118462</v>
      </c>
      <c r="BO44" s="1">
        <v>0.15170141300000001</v>
      </c>
      <c r="BP44" s="1" t="s">
        <v>144</v>
      </c>
      <c r="BQ44" s="1" t="s">
        <v>145</v>
      </c>
      <c r="BR44" s="1" t="s">
        <v>145</v>
      </c>
      <c r="BS44" s="1" t="s">
        <v>145</v>
      </c>
      <c r="BT44" s="1" t="s">
        <v>145</v>
      </c>
      <c r="BU44" s="1" t="s">
        <v>146</v>
      </c>
      <c r="BV44" s="1" t="s">
        <v>145</v>
      </c>
      <c r="BW44" s="1">
        <v>10.134981870000001</v>
      </c>
      <c r="BX44" s="1">
        <v>0.35682934900000002</v>
      </c>
      <c r="BY44" s="1">
        <v>0.37386488299999998</v>
      </c>
      <c r="BZ44" s="1">
        <v>8.2175197000000005E-2</v>
      </c>
      <c r="CA44" s="1">
        <v>8.1609517000000006E-2</v>
      </c>
      <c r="CB44" s="1">
        <v>2.1998439520000002</v>
      </c>
      <c r="CC44" s="1">
        <v>1.153562639</v>
      </c>
      <c r="CD44" s="19" t="str">
        <f t="shared" si="5"/>
        <v>High</v>
      </c>
      <c r="CE44" s="1" t="str">
        <f t="shared" si="6"/>
        <v>proinflamatoria</v>
      </c>
      <c r="CF44" s="1">
        <v>45.66084275</v>
      </c>
      <c r="CG44" s="1" t="s">
        <v>148</v>
      </c>
      <c r="CH44" s="1">
        <v>0.10594732</v>
      </c>
      <c r="CI44" s="1">
        <v>7.2447833000000003E-2</v>
      </c>
      <c r="CJ44" s="1">
        <v>4.0365537999999999E-2</v>
      </c>
      <c r="CK44" s="1">
        <v>3.9241558000000003E-2</v>
      </c>
      <c r="CL44" s="1">
        <v>0.35551971900000001</v>
      </c>
      <c r="CM44" s="1">
        <v>528.60400000000004</v>
      </c>
      <c r="CN44" s="2" t="str">
        <f t="shared" si="2"/>
        <v>low</v>
      </c>
      <c r="CO44" s="1">
        <v>277.78100000000001</v>
      </c>
      <c r="CP44" s="1">
        <v>59.692999999999998</v>
      </c>
      <c r="CQ44" s="1">
        <v>218.08799999999999</v>
      </c>
      <c r="CR44" s="1">
        <v>52.91</v>
      </c>
      <c r="CS44" s="1">
        <v>216.73599999999999</v>
      </c>
      <c r="CT44" s="1">
        <v>4.4749999999999996</v>
      </c>
      <c r="CU44" s="1">
        <v>0</v>
      </c>
      <c r="CV44" s="1">
        <v>4.4749999999999996</v>
      </c>
      <c r="CW44" s="1">
        <v>0</v>
      </c>
      <c r="CX44" s="1">
        <v>3.66</v>
      </c>
      <c r="CY44" s="1">
        <v>3.66</v>
      </c>
      <c r="CZ44" s="1">
        <v>0</v>
      </c>
      <c r="DA44" s="1">
        <v>0</v>
      </c>
      <c r="DB44" s="1">
        <v>0</v>
      </c>
      <c r="DC44" s="1">
        <v>0</v>
      </c>
      <c r="DD44" s="1">
        <v>48.927999999999997</v>
      </c>
      <c r="DE44" s="1">
        <v>0</v>
      </c>
      <c r="DF44" s="1">
        <v>0</v>
      </c>
      <c r="DG44" s="1">
        <v>0</v>
      </c>
      <c r="DH44" s="1">
        <v>0</v>
      </c>
      <c r="DI44" s="1">
        <v>1.7999999999999999E-2</v>
      </c>
      <c r="DJ44" s="1">
        <v>1.7999999999999999E-2</v>
      </c>
      <c r="DK44" s="1">
        <v>2.9460000000000002</v>
      </c>
      <c r="DL44" s="1">
        <v>1.018</v>
      </c>
      <c r="DM44" s="1">
        <v>3.964</v>
      </c>
      <c r="DN44" s="1">
        <v>0.75600000000000001</v>
      </c>
      <c r="DO44" s="1">
        <v>3.8610000000000002</v>
      </c>
      <c r="DP44" s="1">
        <v>4.617</v>
      </c>
      <c r="DQ44" s="1">
        <v>2.4649999999999999</v>
      </c>
      <c r="DR44" s="1">
        <v>209.41</v>
      </c>
      <c r="DS44" s="1">
        <v>211.875</v>
      </c>
      <c r="DT44" s="1">
        <v>0</v>
      </c>
      <c r="DU44" s="1">
        <v>3.66</v>
      </c>
      <c r="DV44" s="1">
        <v>3.66</v>
      </c>
      <c r="DW44" s="1" t="s">
        <v>157</v>
      </c>
      <c r="DX44" s="1" t="s">
        <v>157</v>
      </c>
      <c r="DY44" s="1" t="s">
        <v>157</v>
      </c>
      <c r="DZ44" s="1" t="s">
        <v>156</v>
      </c>
      <c r="EA44" s="1">
        <v>277.23200000000003</v>
      </c>
      <c r="EB44" s="1" t="str">
        <f t="shared" si="3"/>
        <v>low</v>
      </c>
      <c r="EC44" s="1">
        <v>145.685</v>
      </c>
      <c r="ED44" s="1">
        <v>27.748999999999999</v>
      </c>
      <c r="EE44" s="1">
        <v>113.669</v>
      </c>
      <c r="EF44" s="1" t="s">
        <v>157</v>
      </c>
      <c r="EG44" s="1" t="s">
        <v>157</v>
      </c>
      <c r="EH44" s="1" t="s">
        <v>157</v>
      </c>
      <c r="EI44" s="1" t="s">
        <v>156</v>
      </c>
      <c r="EJ44" s="1" t="s">
        <v>621</v>
      </c>
      <c r="EK44" s="1" t="s">
        <v>628</v>
      </c>
      <c r="EL44" s="1" t="s">
        <v>142</v>
      </c>
      <c r="EM44" s="1" t="s">
        <v>628</v>
      </c>
      <c r="EN44" s="1" t="s">
        <v>150</v>
      </c>
      <c r="EO44" s="1" t="s">
        <v>150</v>
      </c>
    </row>
    <row r="45" spans="1:145" ht="14.25" customHeight="1">
      <c r="A45" s="1" t="s">
        <v>205</v>
      </c>
      <c r="B45" s="16" t="s">
        <v>640</v>
      </c>
      <c r="C45" s="1" t="s">
        <v>152</v>
      </c>
      <c r="D45" s="1">
        <v>41</v>
      </c>
      <c r="E45" s="1" t="s">
        <v>159</v>
      </c>
      <c r="F45" s="1">
        <v>109</v>
      </c>
      <c r="G45" s="1">
        <v>50</v>
      </c>
      <c r="H45" s="1" t="s">
        <v>153</v>
      </c>
      <c r="I45" s="1">
        <v>49</v>
      </c>
      <c r="J45" s="1">
        <v>118</v>
      </c>
      <c r="K45" s="1">
        <v>217</v>
      </c>
      <c r="L45" s="1">
        <v>145</v>
      </c>
      <c r="M45" s="9">
        <v>4.34</v>
      </c>
      <c r="N45" s="9">
        <f t="shared" si="0"/>
        <v>0.46239799789895608</v>
      </c>
      <c r="O45" t="str">
        <f t="shared" si="4"/>
        <v>High</v>
      </c>
      <c r="P45" s="1">
        <v>85.7</v>
      </c>
      <c r="Q45" s="1">
        <v>3.26</v>
      </c>
      <c r="R45" s="1">
        <v>92</v>
      </c>
      <c r="S45" s="1">
        <v>5.41</v>
      </c>
      <c r="T45" s="1">
        <v>19.579999999999998</v>
      </c>
      <c r="U45" s="1">
        <v>8.89</v>
      </c>
      <c r="V45" s="1">
        <v>2.2024746909999999</v>
      </c>
      <c r="W45" s="1">
        <v>21.68</v>
      </c>
      <c r="X45" s="1">
        <v>5.1059999999999999</v>
      </c>
      <c r="Y45" s="1">
        <v>184.6</v>
      </c>
      <c r="Z45" s="1">
        <v>269.9875467</v>
      </c>
      <c r="AA45" s="1">
        <v>36.200000000000003</v>
      </c>
      <c r="AB45" s="1">
        <v>20.325555779999998</v>
      </c>
      <c r="AC45" s="1">
        <v>4.9199146669999996</v>
      </c>
      <c r="AD45" s="1">
        <v>0.30268383100000001</v>
      </c>
      <c r="AE45" s="1">
        <v>83</v>
      </c>
      <c r="AF45" s="22">
        <v>1.577</v>
      </c>
      <c r="AG45" s="1">
        <v>33.374495209999999</v>
      </c>
      <c r="AH45" s="1" t="s">
        <v>154</v>
      </c>
      <c r="AI45" s="1">
        <v>43.26328144</v>
      </c>
      <c r="AJ45" s="1">
        <v>94.9</v>
      </c>
      <c r="AK45" s="1" t="s">
        <v>140</v>
      </c>
      <c r="AL45" s="1" t="s">
        <v>141</v>
      </c>
      <c r="AM45" s="1" t="s">
        <v>142</v>
      </c>
      <c r="AN45" s="1" t="s">
        <v>142</v>
      </c>
      <c r="AO45" s="1" t="s">
        <v>165</v>
      </c>
      <c r="AP45" s="1">
        <v>122</v>
      </c>
      <c r="AQ45" s="1">
        <v>78</v>
      </c>
      <c r="AR45" s="1">
        <v>1649.23</v>
      </c>
      <c r="AS45" s="1">
        <v>13.9922</v>
      </c>
      <c r="AT45" s="1">
        <v>542.72</v>
      </c>
      <c r="AU45" s="1">
        <v>848.26400000000001</v>
      </c>
      <c r="AV45" s="1">
        <v>11.9711</v>
      </c>
      <c r="AW45" s="1">
        <v>1292.8699999999999</v>
      </c>
      <c r="AX45" s="1">
        <v>2633.48</v>
      </c>
      <c r="AY45" s="1">
        <v>201.85300000000001</v>
      </c>
      <c r="AZ45" s="1">
        <v>9.6440599999999996</v>
      </c>
      <c r="BA45" s="1">
        <v>1.3794500000000001</v>
      </c>
      <c r="BB45" s="1">
        <v>2.8347699999999998</v>
      </c>
      <c r="BC45" s="1">
        <v>789.95</v>
      </c>
      <c r="BD45" s="1">
        <v>0.99876500000000001</v>
      </c>
      <c r="BE45" s="1">
        <v>1.9937199999999999</v>
      </c>
      <c r="BF45" s="1">
        <v>15.3561</v>
      </c>
      <c r="BG45" s="1">
        <v>4.7878100000000003</v>
      </c>
      <c r="BH45" s="1">
        <v>1.72851</v>
      </c>
      <c r="BI45" s="1">
        <v>290.23500000000001</v>
      </c>
      <c r="BJ45" s="1">
        <v>6.80959</v>
      </c>
      <c r="BK45" s="1">
        <v>222.03200000000001</v>
      </c>
      <c r="BL45" s="1">
        <v>3.7202574789999998</v>
      </c>
      <c r="BM45" s="1">
        <v>1.8892872839999999</v>
      </c>
      <c r="BN45" s="1">
        <v>0.63009882299999997</v>
      </c>
      <c r="BO45" s="1">
        <v>3.0687799000000002E-2</v>
      </c>
      <c r="BP45" s="1" t="s">
        <v>144</v>
      </c>
      <c r="BQ45" s="1" t="s">
        <v>146</v>
      </c>
      <c r="BR45" s="1" t="s">
        <v>146</v>
      </c>
      <c r="BS45" s="1" t="s">
        <v>146</v>
      </c>
      <c r="BT45" s="1" t="s">
        <v>146</v>
      </c>
      <c r="BU45" s="1" t="s">
        <v>145</v>
      </c>
      <c r="BV45" s="1" t="s">
        <v>145</v>
      </c>
      <c r="BW45" s="1">
        <v>8.1877259549999994</v>
      </c>
      <c r="BX45" s="1">
        <v>0.31751041299999999</v>
      </c>
      <c r="BY45" s="1">
        <v>0.23736864599999999</v>
      </c>
      <c r="BZ45" s="1">
        <v>8.1979606999999996E-2</v>
      </c>
      <c r="CA45" s="1">
        <v>9.0285070999999995E-2</v>
      </c>
      <c r="CB45" s="1">
        <v>-5.69869E-2</v>
      </c>
      <c r="CC45" s="1">
        <v>-3.4558459E-2</v>
      </c>
      <c r="CD45" s="19" t="str">
        <f t="shared" si="5"/>
        <v>Medium</v>
      </c>
      <c r="CE45" s="1" t="str">
        <f t="shared" si="6"/>
        <v>antiinflamatoria</v>
      </c>
      <c r="CF45" s="1">
        <v>42.765015810000001</v>
      </c>
      <c r="CG45" s="1" t="s">
        <v>148</v>
      </c>
      <c r="CH45" s="1">
        <v>8.2307828999999999E-2</v>
      </c>
      <c r="CI45" s="1">
        <v>0.187444266</v>
      </c>
      <c r="CJ45" s="1">
        <v>2.7510255000000001E-2</v>
      </c>
      <c r="CK45" s="1">
        <v>4.9001247999999997E-2</v>
      </c>
      <c r="CL45" s="1">
        <v>0.114410558</v>
      </c>
      <c r="CM45" s="1">
        <v>1424.6030000000001</v>
      </c>
      <c r="CN45" s="2" t="str">
        <f t="shared" si="2"/>
        <v>High</v>
      </c>
      <c r="CO45" s="1">
        <v>1323.684</v>
      </c>
      <c r="CP45" s="1">
        <v>866.80200000000002</v>
      </c>
      <c r="CQ45" s="1">
        <v>456.88099999999997</v>
      </c>
      <c r="CR45" s="1">
        <v>49.558999999999997</v>
      </c>
      <c r="CS45" s="1">
        <v>1259.681</v>
      </c>
      <c r="CT45" s="1">
        <v>11.366</v>
      </c>
      <c r="CU45" s="1">
        <v>0</v>
      </c>
      <c r="CV45" s="1">
        <v>11.366</v>
      </c>
      <c r="CW45" s="1">
        <v>0</v>
      </c>
      <c r="CX45" s="1">
        <v>3.0779999999999998</v>
      </c>
      <c r="CY45" s="1">
        <v>3.0779999999999998</v>
      </c>
      <c r="CZ45" s="1">
        <v>0</v>
      </c>
      <c r="DA45" s="1">
        <v>2.762</v>
      </c>
      <c r="DB45" s="1">
        <v>0</v>
      </c>
      <c r="DC45" s="1">
        <v>0</v>
      </c>
      <c r="DD45" s="1">
        <v>40.926000000000002</v>
      </c>
      <c r="DE45" s="1">
        <v>1.7000000000000001E-2</v>
      </c>
      <c r="DF45" s="1">
        <v>4.3520000000000003</v>
      </c>
      <c r="DG45" s="1">
        <v>4.3689999999999998</v>
      </c>
      <c r="DH45" s="1">
        <v>0</v>
      </c>
      <c r="DI45" s="1">
        <v>0.16600000000000001</v>
      </c>
      <c r="DJ45" s="1">
        <v>0.16600000000000001</v>
      </c>
      <c r="DK45" s="1">
        <v>3.1019999999999999</v>
      </c>
      <c r="DL45" s="1">
        <v>0.996</v>
      </c>
      <c r="DM45" s="1">
        <v>4.0979999999999999</v>
      </c>
      <c r="DN45" s="1">
        <v>0.223</v>
      </c>
      <c r="DO45" s="1">
        <v>1.6140000000000001</v>
      </c>
      <c r="DP45" s="1">
        <v>1.837</v>
      </c>
      <c r="DQ45" s="1">
        <v>811.12599999999998</v>
      </c>
      <c r="DR45" s="1">
        <v>446.63400000000001</v>
      </c>
      <c r="DS45" s="1">
        <v>1257.76</v>
      </c>
      <c r="DT45" s="1">
        <v>0</v>
      </c>
      <c r="DU45" s="1">
        <v>3.0779999999999998</v>
      </c>
      <c r="DV45" s="1">
        <v>3.0779999999999998</v>
      </c>
      <c r="DW45" s="1" t="s">
        <v>149</v>
      </c>
      <c r="DX45" s="1" t="s">
        <v>149</v>
      </c>
      <c r="DY45" s="1" t="s">
        <v>157</v>
      </c>
      <c r="DZ45" s="1" t="s">
        <v>149</v>
      </c>
      <c r="EA45" s="1">
        <v>863.79899999999998</v>
      </c>
      <c r="EB45" s="1" t="str">
        <f t="shared" si="3"/>
        <v>high</v>
      </c>
      <c r="EC45" s="1">
        <v>802.60699999999997</v>
      </c>
      <c r="ED45" s="1">
        <v>30.05</v>
      </c>
      <c r="EE45" s="1">
        <v>763.79899999999998</v>
      </c>
      <c r="EF45" s="1" t="s">
        <v>149</v>
      </c>
      <c r="EG45" s="1" t="s">
        <v>149</v>
      </c>
      <c r="EH45" s="1" t="s">
        <v>157</v>
      </c>
      <c r="EI45" s="1" t="s">
        <v>149</v>
      </c>
      <c r="EJ45" s="1" t="s">
        <v>165</v>
      </c>
      <c r="EK45" s="1" t="s">
        <v>628</v>
      </c>
      <c r="EL45" s="1" t="s">
        <v>142</v>
      </c>
      <c r="EM45" s="1" t="s">
        <v>628</v>
      </c>
      <c r="EN45" s="1" t="s">
        <v>150</v>
      </c>
      <c r="EO45" s="1" t="s">
        <v>150</v>
      </c>
    </row>
    <row r="46" spans="1:145" ht="14.25" customHeight="1">
      <c r="A46" s="1" t="s">
        <v>206</v>
      </c>
      <c r="B46" s="16" t="s">
        <v>640</v>
      </c>
      <c r="C46" s="1" t="s">
        <v>136</v>
      </c>
      <c r="D46" s="1">
        <v>26</v>
      </c>
      <c r="E46" s="1" t="s">
        <v>137</v>
      </c>
      <c r="F46" s="1">
        <v>142</v>
      </c>
      <c r="G46" s="1">
        <v>36</v>
      </c>
      <c r="H46" s="1" t="s">
        <v>138</v>
      </c>
      <c r="I46" s="1">
        <v>32</v>
      </c>
      <c r="J46" s="1">
        <v>182</v>
      </c>
      <c r="K46" s="1">
        <v>250</v>
      </c>
      <c r="L46" s="1">
        <v>159</v>
      </c>
      <c r="M46" s="9">
        <v>6.9444444440000002</v>
      </c>
      <c r="N46" s="9">
        <f t="shared" si="0"/>
        <v>0.64509462355316427</v>
      </c>
      <c r="O46" t="str">
        <f t="shared" si="4"/>
        <v>High</v>
      </c>
      <c r="P46" s="1">
        <v>92.5</v>
      </c>
      <c r="Q46" s="1">
        <v>4.25</v>
      </c>
      <c r="R46" s="1">
        <v>82</v>
      </c>
      <c r="S46" s="1">
        <v>5.43</v>
      </c>
      <c r="T46" s="1">
        <v>6.31</v>
      </c>
      <c r="U46" s="1">
        <v>6.88</v>
      </c>
      <c r="V46" s="1">
        <v>0.91715116299999999</v>
      </c>
      <c r="W46" s="1">
        <v>19.09</v>
      </c>
      <c r="X46" s="1">
        <v>4.5510000000000002</v>
      </c>
      <c r="Y46" s="1">
        <v>211.6</v>
      </c>
      <c r="Z46" s="1">
        <v>363.27307330000002</v>
      </c>
      <c r="AA46" s="1">
        <v>42.2</v>
      </c>
      <c r="AB46" s="1">
        <v>25.89821036</v>
      </c>
      <c r="AC46" s="1">
        <v>3.8612706669999999</v>
      </c>
      <c r="AD46" s="1">
        <v>0.31264165799999999</v>
      </c>
      <c r="AE46" s="1">
        <v>98.1</v>
      </c>
      <c r="AF46" s="22">
        <v>1.829</v>
      </c>
      <c r="AG46" s="1">
        <v>29.325241439999999</v>
      </c>
      <c r="AH46" s="1" t="s">
        <v>139</v>
      </c>
      <c r="AI46" s="1">
        <v>38.391022130000003</v>
      </c>
      <c r="AJ46" s="1">
        <v>100.6</v>
      </c>
      <c r="AK46" s="1" t="s">
        <v>140</v>
      </c>
      <c r="AL46" s="1" t="s">
        <v>141</v>
      </c>
      <c r="AM46" s="1" t="s">
        <v>142</v>
      </c>
      <c r="AN46" s="1" t="s">
        <v>163</v>
      </c>
      <c r="AO46" s="1" t="s">
        <v>143</v>
      </c>
      <c r="AP46" s="1">
        <v>137</v>
      </c>
      <c r="AQ46" s="1">
        <v>91</v>
      </c>
      <c r="AR46" s="1">
        <v>2419</v>
      </c>
      <c r="AS46" s="1">
        <v>24.511099999999999</v>
      </c>
      <c r="AT46" s="1">
        <v>375.79199999999997</v>
      </c>
      <c r="AU46" s="1">
        <v>1299.1300000000001</v>
      </c>
      <c r="AV46" s="1">
        <v>15.094200000000001</v>
      </c>
      <c r="AW46" s="1">
        <v>1257.93</v>
      </c>
      <c r="AX46" s="1">
        <v>3343.7</v>
      </c>
      <c r="AY46" s="1">
        <v>297.13900000000001</v>
      </c>
      <c r="AZ46" s="1">
        <v>11.4512</v>
      </c>
      <c r="BA46" s="1">
        <v>2.26057</v>
      </c>
      <c r="BB46" s="1">
        <v>3.2189999999999999</v>
      </c>
      <c r="BC46" s="1">
        <v>462.47500000000002</v>
      </c>
      <c r="BD46" s="1">
        <v>1.19432</v>
      </c>
      <c r="BE46" s="1">
        <v>1.6874199999999999</v>
      </c>
      <c r="BF46" s="1">
        <v>21.853999999999999</v>
      </c>
      <c r="BG46" s="1">
        <v>5.4626200000000003</v>
      </c>
      <c r="BH46" s="1">
        <v>1.01881</v>
      </c>
      <c r="BI46" s="1">
        <v>429.47899999999998</v>
      </c>
      <c r="BJ46" s="1">
        <v>7.6170799999999996</v>
      </c>
      <c r="BK46" s="1">
        <v>65.946600000000004</v>
      </c>
      <c r="BL46" s="1">
        <v>1.5109910129999999</v>
      </c>
      <c r="BM46" s="1">
        <v>0.77822948800000002</v>
      </c>
      <c r="BN46" s="1">
        <v>1.1333442439999999</v>
      </c>
      <c r="BO46" s="1">
        <v>0.12158416</v>
      </c>
      <c r="BP46" s="1" t="s">
        <v>144</v>
      </c>
      <c r="BQ46" s="1" t="s">
        <v>145</v>
      </c>
      <c r="BR46" s="1" t="s">
        <v>145</v>
      </c>
      <c r="BS46" s="1" t="s">
        <v>145</v>
      </c>
      <c r="BT46" s="1" t="s">
        <v>146</v>
      </c>
      <c r="BU46" s="1" t="s">
        <v>145</v>
      </c>
      <c r="BV46" s="1" t="s">
        <v>145</v>
      </c>
      <c r="BW46" s="1">
        <v>9.4006512309999994</v>
      </c>
      <c r="BX46" s="1">
        <v>0.206126477</v>
      </c>
      <c r="BY46" s="1">
        <v>0.28453338500000003</v>
      </c>
      <c r="BZ46" s="1">
        <v>7.8984192999999994E-2</v>
      </c>
      <c r="CA46" s="1">
        <v>0.20274093600000001</v>
      </c>
      <c r="CB46" s="1">
        <v>0.92160698699999999</v>
      </c>
      <c r="CC46" s="1">
        <v>0.38098676599999998</v>
      </c>
      <c r="CD46" s="19" t="str">
        <f t="shared" si="5"/>
        <v>High</v>
      </c>
      <c r="CE46" s="1" t="str">
        <f t="shared" si="6"/>
        <v>proinflamatoria</v>
      </c>
      <c r="CF46" s="1">
        <v>27.638170970000001</v>
      </c>
      <c r="CG46" s="1" t="s">
        <v>148</v>
      </c>
      <c r="CH46" s="1">
        <v>0.104965857</v>
      </c>
      <c r="CI46" s="1">
        <v>0.27978978199999999</v>
      </c>
      <c r="CJ46" s="1">
        <v>2.4882913999999999E-2</v>
      </c>
      <c r="CK46" s="1">
        <v>0.22080011399999999</v>
      </c>
      <c r="CL46" s="1">
        <v>4.3545100000000003E-2</v>
      </c>
      <c r="CM46" s="1">
        <v>399.72500000000002</v>
      </c>
      <c r="CN46" s="2" t="str">
        <f t="shared" si="2"/>
        <v>low</v>
      </c>
      <c r="CO46" s="1">
        <v>187.40299999999999</v>
      </c>
      <c r="CP46" s="1">
        <v>161.33099999999999</v>
      </c>
      <c r="CQ46" s="1">
        <v>26.071000000000002</v>
      </c>
      <c r="CR46" s="1">
        <v>145.33000000000001</v>
      </c>
      <c r="CS46" s="1">
        <v>40.396999999999998</v>
      </c>
      <c r="CT46" s="1">
        <v>0</v>
      </c>
      <c r="CU46" s="1">
        <v>0</v>
      </c>
      <c r="CV46" s="1">
        <v>0</v>
      </c>
      <c r="CW46" s="1">
        <v>0</v>
      </c>
      <c r="CX46" s="1">
        <v>1.675</v>
      </c>
      <c r="CY46" s="1">
        <v>1.675</v>
      </c>
      <c r="CZ46" s="1">
        <v>0</v>
      </c>
      <c r="DA46" s="1">
        <v>0</v>
      </c>
      <c r="DB46" s="1">
        <v>0</v>
      </c>
      <c r="DC46" s="1">
        <v>0</v>
      </c>
      <c r="DD46" s="1">
        <v>130.37299999999999</v>
      </c>
      <c r="DE46" s="1">
        <v>0</v>
      </c>
      <c r="DF46" s="1">
        <v>0</v>
      </c>
      <c r="DG46" s="1">
        <v>0</v>
      </c>
      <c r="DH46" s="1">
        <v>0</v>
      </c>
      <c r="DI46" s="1">
        <v>1E-3</v>
      </c>
      <c r="DJ46" s="1">
        <v>1E-3</v>
      </c>
      <c r="DK46" s="1">
        <v>14.475</v>
      </c>
      <c r="DL46" s="1">
        <v>0.438</v>
      </c>
      <c r="DM46" s="1">
        <v>14.913</v>
      </c>
      <c r="DN46" s="1">
        <v>0.19500000000000001</v>
      </c>
      <c r="DO46" s="1">
        <v>0.56100000000000005</v>
      </c>
      <c r="DP46" s="1">
        <v>0.75600000000000001</v>
      </c>
      <c r="DQ46" s="1">
        <v>16.236000000000001</v>
      </c>
      <c r="DR46" s="1">
        <v>23.388000000000002</v>
      </c>
      <c r="DS46" s="1">
        <v>39.624000000000002</v>
      </c>
      <c r="DT46" s="1">
        <v>0</v>
      </c>
      <c r="DU46" s="1">
        <v>1.675</v>
      </c>
      <c r="DV46" s="1">
        <v>1.675</v>
      </c>
      <c r="DW46" s="1" t="s">
        <v>157</v>
      </c>
      <c r="DX46" s="1" t="s">
        <v>157</v>
      </c>
      <c r="DY46" s="1" t="s">
        <v>156</v>
      </c>
      <c r="DZ46" s="1" t="s">
        <v>157</v>
      </c>
      <c r="EA46" s="1">
        <v>165.244</v>
      </c>
      <c r="EB46" s="1" t="str">
        <f t="shared" si="3"/>
        <v>low</v>
      </c>
      <c r="EC46" s="1">
        <v>77.471000000000004</v>
      </c>
      <c r="ED46" s="1">
        <v>60.079000000000001</v>
      </c>
      <c r="EE46" s="1">
        <v>16.7</v>
      </c>
      <c r="EF46" s="1" t="s">
        <v>157</v>
      </c>
      <c r="EG46" s="1" t="s">
        <v>157</v>
      </c>
      <c r="EH46" s="1" t="s">
        <v>156</v>
      </c>
      <c r="EI46" s="1" t="s">
        <v>157</v>
      </c>
      <c r="EJ46" s="1" t="s">
        <v>621</v>
      </c>
      <c r="EK46" s="1" t="s">
        <v>635</v>
      </c>
      <c r="EL46" s="1" t="s">
        <v>142</v>
      </c>
      <c r="EM46" s="1" t="s">
        <v>628</v>
      </c>
      <c r="EN46" s="1" t="s">
        <v>168</v>
      </c>
      <c r="EO46" s="1" t="s">
        <v>150</v>
      </c>
    </row>
    <row r="47" spans="1:145" ht="14.25" customHeight="1">
      <c r="A47" s="1" t="s">
        <v>207</v>
      </c>
      <c r="B47" s="16" t="s">
        <v>640</v>
      </c>
      <c r="C47" s="1" t="s">
        <v>152</v>
      </c>
      <c r="D47" s="1">
        <v>56</v>
      </c>
      <c r="E47" s="1" t="s">
        <v>159</v>
      </c>
      <c r="F47" s="1">
        <v>110</v>
      </c>
      <c r="G47" s="1">
        <v>52</v>
      </c>
      <c r="H47" s="1" t="s">
        <v>153</v>
      </c>
      <c r="I47" s="1">
        <v>22</v>
      </c>
      <c r="J47" s="1">
        <v>154</v>
      </c>
      <c r="K47" s="1">
        <v>228</v>
      </c>
      <c r="L47" s="1">
        <v>109</v>
      </c>
      <c r="M47" s="9">
        <v>4.384615385</v>
      </c>
      <c r="N47" s="9">
        <f t="shared" si="0"/>
        <v>0.32142315430582452</v>
      </c>
      <c r="O47" t="str">
        <f t="shared" si="4"/>
        <v>High</v>
      </c>
      <c r="P47" s="1">
        <v>97.8</v>
      </c>
      <c r="Q47" s="1">
        <v>1.1499999999999999</v>
      </c>
      <c r="R47" s="1">
        <v>97</v>
      </c>
      <c r="S47" s="1">
        <v>5.81</v>
      </c>
      <c r="T47" s="1">
        <v>17.96</v>
      </c>
      <c r="U47" s="1">
        <v>7.67</v>
      </c>
      <c r="V47" s="1">
        <v>2.3415906130000002</v>
      </c>
      <c r="W47" s="1">
        <v>12.77</v>
      </c>
      <c r="X47" s="1">
        <v>5.3834999999999997</v>
      </c>
      <c r="Y47" s="1">
        <v>115.9</v>
      </c>
      <c r="Z47" s="1">
        <v>135.59861960000001</v>
      </c>
      <c r="AA47" s="1">
        <v>59.7</v>
      </c>
      <c r="AB47" s="1">
        <v>32.728560450000003</v>
      </c>
      <c r="AC47" s="1">
        <v>3.0554353330000001</v>
      </c>
      <c r="AD47" s="1">
        <v>0.32290428599999998</v>
      </c>
      <c r="AE47" s="1">
        <v>74.900000000000006</v>
      </c>
      <c r="AF47" s="22">
        <v>1.4810000000000001</v>
      </c>
      <c r="AG47" s="1">
        <v>34.148505419999999</v>
      </c>
      <c r="AH47" s="1" t="s">
        <v>154</v>
      </c>
      <c r="AI47" s="1">
        <v>44.02347966</v>
      </c>
      <c r="AJ47" s="1">
        <v>103.1</v>
      </c>
      <c r="AK47" s="1" t="s">
        <v>140</v>
      </c>
      <c r="AL47" s="1" t="s">
        <v>141</v>
      </c>
      <c r="AM47" s="1" t="s">
        <v>142</v>
      </c>
      <c r="AN47" s="1" t="s">
        <v>163</v>
      </c>
      <c r="AO47" s="1" t="s">
        <v>143</v>
      </c>
      <c r="AP47" s="1">
        <v>138</v>
      </c>
      <c r="AQ47" s="1">
        <v>82</v>
      </c>
      <c r="AR47" s="1">
        <v>2410.4699999999998</v>
      </c>
      <c r="AS47" s="1">
        <v>16.497699999999998</v>
      </c>
      <c r="AT47" s="1">
        <v>663.21500000000003</v>
      </c>
      <c r="AU47" s="1">
        <v>1091.0999999999999</v>
      </c>
      <c r="AV47" s="1">
        <v>15.060499999999999</v>
      </c>
      <c r="AW47" s="1">
        <v>1492.74</v>
      </c>
      <c r="AX47" s="1">
        <v>2914.09</v>
      </c>
      <c r="AY47" s="1">
        <v>215.75700000000001</v>
      </c>
      <c r="AZ47" s="1">
        <v>10.2311</v>
      </c>
      <c r="BA47" s="1">
        <v>1.62375</v>
      </c>
      <c r="BB47" s="1">
        <v>3.1796199999999999</v>
      </c>
      <c r="BC47" s="1">
        <v>903.61800000000005</v>
      </c>
      <c r="BD47" s="1">
        <v>0.99876500000000001</v>
      </c>
      <c r="BE47" s="1">
        <v>1.9419900000000001</v>
      </c>
      <c r="BF47" s="1">
        <v>13.8147</v>
      </c>
      <c r="BG47" s="1">
        <v>4.8030400000000002</v>
      </c>
      <c r="BH47" s="1">
        <v>1.1509199999999999</v>
      </c>
      <c r="BI47" s="1">
        <v>328.29899999999998</v>
      </c>
      <c r="BJ47" s="1">
        <v>7.5933900000000003</v>
      </c>
      <c r="BK47" s="1">
        <v>157.68899999999999</v>
      </c>
      <c r="BL47" s="1">
        <v>5.2186477590000004</v>
      </c>
      <c r="BM47" s="1">
        <v>1.4117222330000001</v>
      </c>
      <c r="BN47" s="1">
        <v>0.51319637699999998</v>
      </c>
      <c r="BO47" s="1">
        <v>3.1781931999999999E-2</v>
      </c>
      <c r="BP47" s="1" t="s">
        <v>144</v>
      </c>
      <c r="BQ47" s="1" t="s">
        <v>145</v>
      </c>
      <c r="BR47" s="1" t="s">
        <v>146</v>
      </c>
      <c r="BS47" s="1" t="s">
        <v>145</v>
      </c>
      <c r="BT47" s="1" t="s">
        <v>146</v>
      </c>
      <c r="BU47" s="1" t="s">
        <v>146</v>
      </c>
      <c r="BV47" s="1" t="s">
        <v>145</v>
      </c>
      <c r="BW47" s="1">
        <v>5.7557342809999996</v>
      </c>
      <c r="BX47" s="1">
        <v>0.17906451700000001</v>
      </c>
      <c r="BY47" s="1">
        <v>0.27143395999999997</v>
      </c>
      <c r="BZ47" s="1">
        <v>6.1926409000000002E-2</v>
      </c>
      <c r="CA47" s="1">
        <v>9.0894261000000004E-2</v>
      </c>
      <c r="CB47" s="1">
        <v>0.84852838399999997</v>
      </c>
      <c r="CC47" s="1">
        <v>0.35208646700000001</v>
      </c>
      <c r="CD47" s="19" t="str">
        <f t="shared" si="5"/>
        <v>High</v>
      </c>
      <c r="CE47" s="1" t="str">
        <f t="shared" si="6"/>
        <v>proinflamatoria</v>
      </c>
      <c r="CF47" s="1">
        <v>47.27061106</v>
      </c>
      <c r="CG47" s="1" t="s">
        <v>148</v>
      </c>
      <c r="CH47" s="1">
        <v>0.183633452</v>
      </c>
      <c r="CI47" s="1">
        <v>0.51253308900000005</v>
      </c>
      <c r="CJ47" s="1">
        <v>3.3007614999999997E-2</v>
      </c>
      <c r="CK47" s="1">
        <v>3.0523873E-2</v>
      </c>
      <c r="CL47" s="1">
        <v>9.2715448000000006E-2</v>
      </c>
      <c r="CM47" s="1">
        <v>1013.727</v>
      </c>
      <c r="CN47" s="2" t="str">
        <f t="shared" si="2"/>
        <v>High</v>
      </c>
      <c r="CO47" s="1">
        <v>416.584</v>
      </c>
      <c r="CP47" s="1">
        <v>327.113</v>
      </c>
      <c r="CQ47" s="1">
        <v>89.471000000000004</v>
      </c>
      <c r="CR47" s="1">
        <v>281.84199999999998</v>
      </c>
      <c r="CS47" s="1">
        <v>121.908</v>
      </c>
      <c r="CT47" s="1">
        <v>2.0510000000000002</v>
      </c>
      <c r="CU47" s="1">
        <v>0</v>
      </c>
      <c r="CV47" s="1">
        <v>2.0510000000000002</v>
      </c>
      <c r="CW47" s="1">
        <v>0</v>
      </c>
      <c r="CX47" s="1">
        <v>10.782</v>
      </c>
      <c r="CY47" s="1">
        <v>10.782</v>
      </c>
      <c r="CZ47" s="1">
        <v>0</v>
      </c>
      <c r="DA47" s="1">
        <v>2.0390000000000001</v>
      </c>
      <c r="DB47" s="1">
        <v>99.694000000000003</v>
      </c>
      <c r="DC47" s="1">
        <v>0</v>
      </c>
      <c r="DD47" s="1">
        <v>144.70400000000001</v>
      </c>
      <c r="DE47" s="1">
        <v>3.5999999999999997E-2</v>
      </c>
      <c r="DF47" s="1">
        <v>0.25800000000000001</v>
      </c>
      <c r="DG47" s="1">
        <v>0.29499999999999998</v>
      </c>
      <c r="DH47" s="1">
        <v>19.853000000000002</v>
      </c>
      <c r="DI47" s="1">
        <v>0.14599999999999999</v>
      </c>
      <c r="DJ47" s="1">
        <v>19.998999999999999</v>
      </c>
      <c r="DK47" s="1">
        <v>11.311</v>
      </c>
      <c r="DL47" s="1">
        <v>5.8380000000000001</v>
      </c>
      <c r="DM47" s="1">
        <v>17.149000000000001</v>
      </c>
      <c r="DN47" s="1">
        <v>29.456</v>
      </c>
      <c r="DO47" s="1">
        <v>26.22</v>
      </c>
      <c r="DP47" s="1">
        <v>55.676000000000002</v>
      </c>
      <c r="DQ47" s="1">
        <v>19.988</v>
      </c>
      <c r="DR47" s="1">
        <v>46.207999999999998</v>
      </c>
      <c r="DS47" s="1">
        <v>66.197000000000003</v>
      </c>
      <c r="DT47" s="1">
        <v>0</v>
      </c>
      <c r="DU47" s="1">
        <v>10.782</v>
      </c>
      <c r="DV47" s="1">
        <v>10.782</v>
      </c>
      <c r="DW47" s="1" t="s">
        <v>156</v>
      </c>
      <c r="DX47" s="1" t="s">
        <v>156</v>
      </c>
      <c r="DY47" s="1" t="s">
        <v>149</v>
      </c>
      <c r="DZ47" s="1" t="s">
        <v>156</v>
      </c>
      <c r="EA47" s="1">
        <v>420.55200000000002</v>
      </c>
      <c r="EB47" s="1" t="str">
        <f t="shared" si="3"/>
        <v>low</v>
      </c>
      <c r="EC47" s="1">
        <v>172.82300000000001</v>
      </c>
      <c r="ED47" s="1">
        <v>116.92400000000001</v>
      </c>
      <c r="EE47" s="1">
        <v>50.573999999999998</v>
      </c>
      <c r="EF47" s="1" t="s">
        <v>156</v>
      </c>
      <c r="EG47" s="1" t="s">
        <v>157</v>
      </c>
      <c r="EH47" s="1" t="s">
        <v>156</v>
      </c>
      <c r="EI47" s="1" t="s">
        <v>157</v>
      </c>
      <c r="EJ47" s="1" t="s">
        <v>621</v>
      </c>
      <c r="EK47" s="1" t="s">
        <v>635</v>
      </c>
      <c r="EL47" s="1" t="s">
        <v>142</v>
      </c>
      <c r="EM47" s="1" t="s">
        <v>628</v>
      </c>
      <c r="EN47" s="1" t="s">
        <v>168</v>
      </c>
      <c r="EO47" s="1" t="s">
        <v>150</v>
      </c>
    </row>
    <row r="48" spans="1:145" ht="14.25" customHeight="1">
      <c r="A48" s="1" t="s">
        <v>208</v>
      </c>
      <c r="B48" s="16" t="s">
        <v>640</v>
      </c>
      <c r="C48" s="1" t="s">
        <v>136</v>
      </c>
      <c r="D48" s="1">
        <v>41</v>
      </c>
      <c r="E48" s="1" t="s">
        <v>159</v>
      </c>
      <c r="F48" s="1">
        <v>98</v>
      </c>
      <c r="G48" s="1">
        <v>54</v>
      </c>
      <c r="H48" s="1" t="s">
        <v>153</v>
      </c>
      <c r="I48" s="1">
        <v>23</v>
      </c>
      <c r="J48" s="1">
        <v>135</v>
      </c>
      <c r="K48" s="1">
        <v>212</v>
      </c>
      <c r="L48" s="1">
        <v>117</v>
      </c>
      <c r="M48" s="9">
        <v>3.9259259260000001</v>
      </c>
      <c r="N48" s="9">
        <f t="shared" si="0"/>
        <v>0.33579210192319309</v>
      </c>
      <c r="O48" t="str">
        <f t="shared" si="4"/>
        <v>High</v>
      </c>
      <c r="P48" s="1">
        <v>87.9</v>
      </c>
      <c r="Q48" s="1">
        <v>0.74</v>
      </c>
      <c r="R48" s="1">
        <v>83</v>
      </c>
      <c r="S48" s="1">
        <v>5.28</v>
      </c>
      <c r="T48" s="1">
        <v>0.43</v>
      </c>
      <c r="U48" s="1">
        <v>2.36</v>
      </c>
      <c r="V48" s="1">
        <v>0.18220338999999999</v>
      </c>
      <c r="W48" s="1">
        <v>5.42</v>
      </c>
      <c r="X48" s="1">
        <v>4.6064999999999996</v>
      </c>
      <c r="Y48" s="1">
        <v>88.6</v>
      </c>
      <c r="Z48" s="1">
        <v>97.966561229999996</v>
      </c>
      <c r="AA48" s="1">
        <v>144.5</v>
      </c>
      <c r="AB48" s="1">
        <v>90.118126810000007</v>
      </c>
      <c r="AC48" s="1">
        <v>1.109654667</v>
      </c>
      <c r="AD48" s="1">
        <v>0.37636323399999999</v>
      </c>
      <c r="AE48" s="1">
        <v>66</v>
      </c>
      <c r="AF48" s="22">
        <v>1.7729999999999999</v>
      </c>
      <c r="AG48" s="1">
        <v>20.99551173</v>
      </c>
      <c r="AH48" s="1" t="s">
        <v>153</v>
      </c>
      <c r="AI48" s="1">
        <v>29.0330011</v>
      </c>
      <c r="AJ48" s="1">
        <v>78.5</v>
      </c>
      <c r="AK48" s="1" t="s">
        <v>153</v>
      </c>
      <c r="AL48" s="1" t="s">
        <v>153</v>
      </c>
      <c r="AM48" s="1" t="s">
        <v>142</v>
      </c>
      <c r="AN48" s="1" t="s">
        <v>163</v>
      </c>
      <c r="AO48" s="1" t="s">
        <v>143</v>
      </c>
      <c r="AP48" s="1">
        <v>130</v>
      </c>
      <c r="AQ48" s="1">
        <v>78</v>
      </c>
      <c r="AR48" s="1">
        <v>2713.49</v>
      </c>
      <c r="AS48" s="1">
        <v>24.552700000000002</v>
      </c>
      <c r="AT48" s="1">
        <v>1245.17</v>
      </c>
      <c r="AU48" s="1">
        <v>1688.54</v>
      </c>
      <c r="AV48" s="1">
        <v>16.869700000000002</v>
      </c>
      <c r="AW48" s="1">
        <v>1878.98</v>
      </c>
      <c r="AX48" s="1">
        <v>4932.29</v>
      </c>
      <c r="AY48" s="1">
        <v>345.12200000000001</v>
      </c>
      <c r="AZ48" s="1">
        <v>11.1768</v>
      </c>
      <c r="BA48" s="1">
        <v>3.0494400000000002</v>
      </c>
      <c r="BB48" s="1">
        <v>3.41412</v>
      </c>
      <c r="BC48" s="1">
        <v>1090.47</v>
      </c>
      <c r="BD48" s="1">
        <v>1.7606599999999999</v>
      </c>
      <c r="BE48" s="1">
        <v>2.7406199999999998</v>
      </c>
      <c r="BF48" s="1">
        <v>23.992100000000001</v>
      </c>
      <c r="BG48" s="1">
        <v>7.1585299999999998</v>
      </c>
      <c r="BH48" s="1">
        <v>2.2296</v>
      </c>
      <c r="BI48" s="1">
        <v>422.779</v>
      </c>
      <c r="BJ48" s="1">
        <v>7.6120599999999996</v>
      </c>
      <c r="BK48" s="1">
        <v>404.15800000000002</v>
      </c>
      <c r="BL48" s="1">
        <v>6.5276022999999999</v>
      </c>
      <c r="BM48" s="1">
        <v>1.5540275779999999</v>
      </c>
      <c r="BN48" s="1">
        <v>0.816170654</v>
      </c>
      <c r="BO48" s="1">
        <v>0</v>
      </c>
      <c r="BP48" s="1" t="s">
        <v>155</v>
      </c>
      <c r="BQ48" s="1" t="s">
        <v>145</v>
      </c>
      <c r="BR48" s="1" t="s">
        <v>146</v>
      </c>
      <c r="BS48" s="1" t="s">
        <v>146</v>
      </c>
      <c r="BT48" s="1" t="s">
        <v>146</v>
      </c>
      <c r="BU48" s="1" t="s">
        <v>146</v>
      </c>
      <c r="BV48" s="1" t="s">
        <v>146</v>
      </c>
      <c r="BW48" s="1">
        <v>22.866554310000001</v>
      </c>
      <c r="BX48" s="1">
        <v>2.469156124</v>
      </c>
      <c r="BY48" s="1">
        <v>0.99515588200000005</v>
      </c>
      <c r="BZ48" s="1">
        <v>0.78587791299999998</v>
      </c>
      <c r="CA48" s="1">
        <v>0.36896743900000001</v>
      </c>
      <c r="CB48" s="1">
        <v>-1.6770423240000001</v>
      </c>
      <c r="CC48" s="1">
        <v>-0.61815050699999996</v>
      </c>
      <c r="CD48" s="19" t="str">
        <f t="shared" si="5"/>
        <v>Low</v>
      </c>
      <c r="CE48" s="1" t="str">
        <f t="shared" si="6"/>
        <v>antiinflamatoria</v>
      </c>
      <c r="CF48" s="1">
        <v>18.828025480000001</v>
      </c>
      <c r="CG48" s="1" t="s">
        <v>153</v>
      </c>
      <c r="CH48" s="1">
        <v>0.32355376400000002</v>
      </c>
      <c r="CI48" s="1">
        <v>0.28078764499999997</v>
      </c>
      <c r="CJ48" s="1">
        <v>1.5371324E-2</v>
      </c>
      <c r="CK48" s="1">
        <v>3.2398573999999999E-2</v>
      </c>
      <c r="CL48" s="1">
        <v>4.8345872999999998E-2</v>
      </c>
      <c r="CM48" s="1">
        <v>3735.5129999999999</v>
      </c>
      <c r="CN48" s="2" t="str">
        <f t="shared" si="2"/>
        <v>High</v>
      </c>
      <c r="CO48" s="1">
        <v>593.41899999999998</v>
      </c>
      <c r="CP48" s="1">
        <v>518.28800000000001</v>
      </c>
      <c r="CQ48" s="1">
        <v>75.132000000000005</v>
      </c>
      <c r="CR48" s="1">
        <v>164.44200000000001</v>
      </c>
      <c r="CS48" s="1">
        <v>393.22300000000001</v>
      </c>
      <c r="CT48" s="1">
        <v>6.4530000000000003</v>
      </c>
      <c r="CU48" s="1">
        <v>0</v>
      </c>
      <c r="CV48" s="1">
        <v>6.4530000000000003</v>
      </c>
      <c r="CW48" s="1">
        <v>8.6999999999999994E-2</v>
      </c>
      <c r="CX48" s="1">
        <v>29.215</v>
      </c>
      <c r="CY48" s="1">
        <v>29.302</v>
      </c>
      <c r="CZ48" s="1">
        <v>0</v>
      </c>
      <c r="DA48" s="1">
        <v>3.2679999999999998</v>
      </c>
      <c r="DB48" s="1">
        <v>0</v>
      </c>
      <c r="DC48" s="1">
        <v>0</v>
      </c>
      <c r="DD48" s="1">
        <v>145.74199999999999</v>
      </c>
      <c r="DE48" s="1">
        <v>2.38</v>
      </c>
      <c r="DF48" s="1">
        <v>4.7690000000000001</v>
      </c>
      <c r="DG48" s="1">
        <v>7.149</v>
      </c>
      <c r="DH48" s="1">
        <v>0.623</v>
      </c>
      <c r="DI48" s="1">
        <v>0.219</v>
      </c>
      <c r="DJ48" s="1">
        <v>0.84099999999999997</v>
      </c>
      <c r="DK48" s="1">
        <v>9.65</v>
      </c>
      <c r="DL48" s="1">
        <v>1.0489999999999999</v>
      </c>
      <c r="DM48" s="1">
        <v>10.7</v>
      </c>
      <c r="DN48" s="1">
        <v>6.4569999999999999</v>
      </c>
      <c r="DO48" s="1">
        <v>3.008</v>
      </c>
      <c r="DP48" s="1">
        <v>9.4649999999999999</v>
      </c>
      <c r="DQ48" s="1">
        <v>346.59100000000001</v>
      </c>
      <c r="DR48" s="1">
        <v>36.631999999999998</v>
      </c>
      <c r="DS48" s="1">
        <v>383.22300000000001</v>
      </c>
      <c r="DT48" s="1">
        <v>8.6999999999999994E-2</v>
      </c>
      <c r="DU48" s="1">
        <v>29.215</v>
      </c>
      <c r="DV48" s="1">
        <v>29.302</v>
      </c>
      <c r="DW48" s="1" t="s">
        <v>149</v>
      </c>
      <c r="DX48" s="1" t="s">
        <v>156</v>
      </c>
      <c r="DY48" s="1" t="s">
        <v>156</v>
      </c>
      <c r="DZ48" s="1" t="s">
        <v>156</v>
      </c>
      <c r="EA48" s="1">
        <v>1376.645</v>
      </c>
      <c r="EB48" s="1" t="str">
        <f t="shared" si="3"/>
        <v>high</v>
      </c>
      <c r="EC48" s="1">
        <v>218.69200000000001</v>
      </c>
      <c r="ED48" s="1">
        <v>60.601999999999997</v>
      </c>
      <c r="EE48" s="1">
        <v>144.91399999999999</v>
      </c>
      <c r="EF48" s="1" t="s">
        <v>149</v>
      </c>
      <c r="EG48" s="1" t="s">
        <v>156</v>
      </c>
      <c r="EH48" s="1" t="s">
        <v>156</v>
      </c>
      <c r="EI48" s="1" t="s">
        <v>156</v>
      </c>
      <c r="EJ48" s="1" t="s">
        <v>621</v>
      </c>
      <c r="EK48" s="1" t="s">
        <v>635</v>
      </c>
      <c r="EL48" s="1" t="s">
        <v>142</v>
      </c>
      <c r="EM48" s="1" t="s">
        <v>628</v>
      </c>
      <c r="EN48" s="1" t="s">
        <v>168</v>
      </c>
      <c r="EO48" s="1" t="s">
        <v>168</v>
      </c>
    </row>
    <row r="49" spans="1:145" ht="14.25" customHeight="1">
      <c r="A49" s="1" t="s">
        <v>209</v>
      </c>
      <c r="B49" s="16" t="s">
        <v>640</v>
      </c>
      <c r="C49" s="1" t="s">
        <v>152</v>
      </c>
      <c r="D49" s="1">
        <v>40</v>
      </c>
      <c r="E49" s="1" t="s">
        <v>137</v>
      </c>
      <c r="F49" s="1">
        <v>117</v>
      </c>
      <c r="G49" s="1">
        <v>70</v>
      </c>
      <c r="H49" s="1" t="s">
        <v>153</v>
      </c>
      <c r="I49" s="1">
        <v>11</v>
      </c>
      <c r="J49" s="1">
        <v>83</v>
      </c>
      <c r="K49" s="1">
        <v>164</v>
      </c>
      <c r="L49" s="1">
        <v>53</v>
      </c>
      <c r="M49" s="9">
        <v>2.3428571429999998</v>
      </c>
      <c r="N49" s="9">
        <f t="shared" si="0"/>
        <v>-0.12082217041346779</v>
      </c>
      <c r="O49" t="str">
        <f t="shared" si="4"/>
        <v>Low</v>
      </c>
      <c r="P49" s="1">
        <v>215.2</v>
      </c>
      <c r="Q49" s="1">
        <v>0.3</v>
      </c>
      <c r="R49" s="1">
        <v>91</v>
      </c>
      <c r="S49" s="1">
        <v>4.9800000000000004</v>
      </c>
      <c r="T49" s="1">
        <v>4.99</v>
      </c>
      <c r="U49" s="1">
        <v>8.51</v>
      </c>
      <c r="V49" s="1">
        <v>0.58636897799999999</v>
      </c>
      <c r="W49" s="1">
        <v>6.41</v>
      </c>
      <c r="X49" s="1">
        <v>5.0505000000000004</v>
      </c>
      <c r="Y49" s="1">
        <v>82.4</v>
      </c>
      <c r="Z49" s="1">
        <v>82.683005480000006</v>
      </c>
      <c r="AA49" s="1">
        <v>119.5</v>
      </c>
      <c r="AB49" s="1">
        <v>69.500849549999998</v>
      </c>
      <c r="AC49" s="1">
        <v>1.438831333</v>
      </c>
      <c r="AD49" s="1">
        <v>0.36103302500000001</v>
      </c>
      <c r="AE49" s="1">
        <v>64.400000000000006</v>
      </c>
      <c r="AF49" s="22">
        <v>1.6830000000000001</v>
      </c>
      <c r="AG49" s="1">
        <v>22.736187149999999</v>
      </c>
      <c r="AH49" s="1" t="s">
        <v>153</v>
      </c>
      <c r="AI49" s="1">
        <v>35.986767579999999</v>
      </c>
      <c r="AJ49" s="1">
        <v>79.099999999999994</v>
      </c>
      <c r="AK49" s="1" t="s">
        <v>153</v>
      </c>
      <c r="AL49" s="1" t="s">
        <v>153</v>
      </c>
      <c r="AM49" s="1" t="s">
        <v>142</v>
      </c>
      <c r="AN49" s="1" t="s">
        <v>142</v>
      </c>
      <c r="AO49" s="1" t="s">
        <v>143</v>
      </c>
      <c r="AP49" s="1">
        <v>98</v>
      </c>
      <c r="AQ49" s="1">
        <v>59</v>
      </c>
      <c r="AR49" s="1">
        <v>1725.24</v>
      </c>
      <c r="AS49" s="1">
        <v>11.223699999999999</v>
      </c>
      <c r="AT49" s="1">
        <v>767.50300000000004</v>
      </c>
      <c r="AU49" s="1">
        <v>1039.96</v>
      </c>
      <c r="AV49" s="1">
        <v>11.763500000000001</v>
      </c>
      <c r="AW49" s="1">
        <v>1354.3</v>
      </c>
      <c r="AX49" s="1">
        <v>2772.43</v>
      </c>
      <c r="AY49" s="1">
        <v>190.89599999999999</v>
      </c>
      <c r="AZ49" s="1">
        <v>10.6508</v>
      </c>
      <c r="BA49" s="1">
        <v>1.0684400000000001</v>
      </c>
      <c r="BB49" s="1">
        <v>2.3850600000000002</v>
      </c>
      <c r="BC49" s="1">
        <v>785.71799999999996</v>
      </c>
      <c r="BD49" s="1">
        <v>0.88368800000000003</v>
      </c>
      <c r="BE49" s="1">
        <v>1.8803799999999999</v>
      </c>
      <c r="BF49" s="1">
        <v>14.0922</v>
      </c>
      <c r="BG49" s="1">
        <v>3.7469600000000001</v>
      </c>
      <c r="BH49" s="1">
        <v>1.29817</v>
      </c>
      <c r="BI49" s="1">
        <v>241.797</v>
      </c>
      <c r="BJ49" s="1">
        <v>7.3604599999999998</v>
      </c>
      <c r="BK49" s="1">
        <v>122.351</v>
      </c>
      <c r="BL49" s="1">
        <v>0.56664389900000001</v>
      </c>
      <c r="BM49" s="1">
        <v>0.20663830399999999</v>
      </c>
      <c r="BN49" s="1">
        <v>0</v>
      </c>
      <c r="BO49" s="1">
        <v>0</v>
      </c>
      <c r="BP49" s="1" t="s">
        <v>155</v>
      </c>
      <c r="BQ49" s="1" t="s">
        <v>146</v>
      </c>
      <c r="BR49" s="1" t="s">
        <v>146</v>
      </c>
      <c r="BS49" s="1" t="s">
        <v>146</v>
      </c>
      <c r="BT49" s="1" t="s">
        <v>146</v>
      </c>
      <c r="BU49" s="1" t="s">
        <v>146</v>
      </c>
      <c r="BV49" s="1" t="s">
        <v>146</v>
      </c>
      <c r="BW49" s="1">
        <v>15.81638206</v>
      </c>
      <c r="BX49" s="1">
        <v>1.2714507260000001</v>
      </c>
      <c r="BY49" s="1">
        <v>0.51639149200000001</v>
      </c>
      <c r="BZ49" s="1">
        <v>0.32798558500000002</v>
      </c>
      <c r="CA49" s="1">
        <v>0.17539170000000001</v>
      </c>
      <c r="CB49" s="1">
        <v>1.0420523020000001</v>
      </c>
      <c r="CC49" s="1">
        <v>0.60408829100000005</v>
      </c>
      <c r="CD49" s="19" t="str">
        <f t="shared" si="5"/>
        <v>High</v>
      </c>
      <c r="CE49" s="1" t="str">
        <f t="shared" si="6"/>
        <v>proinflamatoria</v>
      </c>
      <c r="CF49" s="1">
        <v>33.44627054</v>
      </c>
      <c r="CG49" s="1" t="s">
        <v>148</v>
      </c>
      <c r="CH49" s="1">
        <v>8.5148899999999998E-4</v>
      </c>
      <c r="CI49" s="1">
        <v>0.33983205100000002</v>
      </c>
      <c r="CJ49" s="1">
        <v>8.7233542999999997E-2</v>
      </c>
      <c r="CK49" s="1">
        <v>0.48164895200000002</v>
      </c>
      <c r="CL49" s="1">
        <v>8.1625459999999997E-3</v>
      </c>
      <c r="CM49" s="1">
        <v>1162.0070000000001</v>
      </c>
      <c r="CN49" s="2" t="str">
        <f t="shared" si="2"/>
        <v>High</v>
      </c>
      <c r="CO49" s="1">
        <v>1249.973</v>
      </c>
      <c r="CP49" s="1">
        <v>830.95500000000004</v>
      </c>
      <c r="CQ49" s="1">
        <v>419.01799999999997</v>
      </c>
      <c r="CR49" s="1">
        <v>13.314</v>
      </c>
      <c r="CS49" s="1">
        <v>1223.4059999999999</v>
      </c>
      <c r="CT49" s="1">
        <v>10.108000000000001</v>
      </c>
      <c r="CU49" s="1">
        <v>0</v>
      </c>
      <c r="CV49" s="1">
        <v>10.108000000000001</v>
      </c>
      <c r="CW49" s="1">
        <v>0</v>
      </c>
      <c r="CX49" s="1">
        <v>3.1440000000000001</v>
      </c>
      <c r="CY49" s="1">
        <v>3.1440000000000001</v>
      </c>
      <c r="CZ49" s="1">
        <v>0</v>
      </c>
      <c r="DA49" s="1">
        <v>1.39</v>
      </c>
      <c r="DB49" s="1">
        <v>0.14299999999999999</v>
      </c>
      <c r="DC49" s="1">
        <v>0</v>
      </c>
      <c r="DD49" s="1">
        <v>7.6459999999999999</v>
      </c>
      <c r="DE49" s="1">
        <v>8.4000000000000005E-2</v>
      </c>
      <c r="DF49" s="1">
        <v>0.59699999999999998</v>
      </c>
      <c r="DG49" s="1">
        <v>0.68100000000000005</v>
      </c>
      <c r="DH49" s="1">
        <v>3.9159999999999999</v>
      </c>
      <c r="DI49" s="1">
        <v>5.8000000000000003E-2</v>
      </c>
      <c r="DJ49" s="1">
        <v>3.9740000000000002</v>
      </c>
      <c r="DK49" s="1">
        <v>9.5000000000000001E-2</v>
      </c>
      <c r="DL49" s="1">
        <v>0.77700000000000002</v>
      </c>
      <c r="DM49" s="1">
        <v>0.872</v>
      </c>
      <c r="DN49" s="1">
        <v>7.0999999999999994E-2</v>
      </c>
      <c r="DO49" s="1">
        <v>3.7130000000000001</v>
      </c>
      <c r="DP49" s="1">
        <v>3.7850000000000001</v>
      </c>
      <c r="DQ49" s="1">
        <v>808.87599999999998</v>
      </c>
      <c r="DR49" s="1">
        <v>410.71100000000001</v>
      </c>
      <c r="DS49" s="1">
        <v>1219.588</v>
      </c>
      <c r="DT49" s="1">
        <v>0</v>
      </c>
      <c r="DU49" s="1">
        <v>3.1440000000000001</v>
      </c>
      <c r="DV49" s="1">
        <v>3.1440000000000001</v>
      </c>
      <c r="DW49" s="1" t="s">
        <v>156</v>
      </c>
      <c r="DX49" s="1" t="s">
        <v>149</v>
      </c>
      <c r="DY49" s="1" t="s">
        <v>157</v>
      </c>
      <c r="DZ49" s="1" t="s">
        <v>149</v>
      </c>
      <c r="EA49" s="1">
        <v>673.53399999999999</v>
      </c>
      <c r="EB49" s="1" t="str">
        <f t="shared" si="3"/>
        <v>high</v>
      </c>
      <c r="EC49" s="1">
        <v>724.52099999999996</v>
      </c>
      <c r="ED49" s="1">
        <v>7.7169999999999996</v>
      </c>
      <c r="EE49" s="1">
        <v>709.12199999999996</v>
      </c>
      <c r="EF49" s="1" t="s">
        <v>149</v>
      </c>
      <c r="EG49" s="1" t="s">
        <v>149</v>
      </c>
      <c r="EH49" s="1" t="s">
        <v>157</v>
      </c>
      <c r="EI49" s="1" t="s">
        <v>149</v>
      </c>
      <c r="EJ49" s="1" t="s">
        <v>621</v>
      </c>
      <c r="EK49" s="1" t="s">
        <v>628</v>
      </c>
      <c r="EL49" s="1" t="s">
        <v>142</v>
      </c>
      <c r="EM49" s="1" t="s">
        <v>628</v>
      </c>
      <c r="EN49" s="1" t="s">
        <v>150</v>
      </c>
      <c r="EO49" s="1" t="s">
        <v>150</v>
      </c>
    </row>
    <row r="50" spans="1:145" ht="14.25" customHeight="1">
      <c r="A50" s="1" t="s">
        <v>210</v>
      </c>
      <c r="B50" s="16" t="s">
        <v>640</v>
      </c>
      <c r="C50" s="1" t="s">
        <v>152</v>
      </c>
      <c r="D50" s="1">
        <v>20</v>
      </c>
      <c r="E50" s="1" t="s">
        <v>137</v>
      </c>
      <c r="F50" s="1">
        <v>107</v>
      </c>
      <c r="G50" s="1">
        <v>36</v>
      </c>
      <c r="H50" s="1" t="s">
        <v>153</v>
      </c>
      <c r="I50" s="1">
        <v>13</v>
      </c>
      <c r="J50" s="1">
        <v>76</v>
      </c>
      <c r="K50" s="1">
        <v>125</v>
      </c>
      <c r="L50" s="1">
        <v>65</v>
      </c>
      <c r="M50" s="9">
        <v>3.4722222220000001</v>
      </c>
      <c r="N50" s="9">
        <f t="shared" si="0"/>
        <v>0.25661085587556831</v>
      </c>
      <c r="O50" t="str">
        <f t="shared" si="4"/>
        <v>Medium</v>
      </c>
      <c r="P50" s="1">
        <v>307.8</v>
      </c>
      <c r="Q50" s="1">
        <v>6.4</v>
      </c>
      <c r="R50" s="1">
        <v>85</v>
      </c>
      <c r="S50" s="1">
        <v>4.9400000000000004</v>
      </c>
      <c r="T50" s="1">
        <v>8.26</v>
      </c>
      <c r="U50" s="1">
        <v>9.25</v>
      </c>
      <c r="V50" s="1">
        <v>0.892972973</v>
      </c>
      <c r="W50" s="1">
        <v>14.49</v>
      </c>
      <c r="X50" s="1">
        <v>4.7175000000000002</v>
      </c>
      <c r="Y50" s="1">
        <v>163.69999999999999</v>
      </c>
      <c r="Z50" s="1">
        <v>238.02874739999999</v>
      </c>
      <c r="AA50" s="1">
        <v>54.6</v>
      </c>
      <c r="AB50" s="1">
        <v>32.915633939999999</v>
      </c>
      <c r="AC50" s="1">
        <v>3.0380699999999998</v>
      </c>
      <c r="AD50" s="1">
        <v>0.32316258799999997</v>
      </c>
      <c r="AE50" s="1">
        <v>57.3</v>
      </c>
      <c r="AF50" s="22">
        <v>1.5249999999999999</v>
      </c>
      <c r="AG50" s="1">
        <v>24.638538029999999</v>
      </c>
      <c r="AH50" s="1" t="s">
        <v>153</v>
      </c>
      <c r="AI50" s="1">
        <v>35.562256470000001</v>
      </c>
      <c r="AJ50" s="1">
        <v>73</v>
      </c>
      <c r="AK50" s="1" t="s">
        <v>153</v>
      </c>
      <c r="AL50" s="1" t="s">
        <v>153</v>
      </c>
      <c r="AM50" s="1" t="s">
        <v>142</v>
      </c>
      <c r="AN50" s="1" t="s">
        <v>142</v>
      </c>
      <c r="AO50" s="1" t="s">
        <v>143</v>
      </c>
      <c r="AP50" s="1">
        <v>98</v>
      </c>
      <c r="AQ50" s="1">
        <v>57</v>
      </c>
      <c r="AR50" s="1">
        <v>1568.54</v>
      </c>
      <c r="AS50" s="1">
        <v>14.238899999999999</v>
      </c>
      <c r="AT50" s="1">
        <v>653.01300000000003</v>
      </c>
      <c r="AU50" s="1">
        <v>844.99900000000002</v>
      </c>
      <c r="AV50" s="1">
        <v>10.487</v>
      </c>
      <c r="AW50" s="1">
        <v>1207.27</v>
      </c>
      <c r="AX50" s="1">
        <v>1916.14</v>
      </c>
      <c r="AY50" s="1">
        <v>180.58600000000001</v>
      </c>
      <c r="AZ50" s="1">
        <v>9.5591100000000004</v>
      </c>
      <c r="BA50" s="1">
        <v>1.2369000000000001</v>
      </c>
      <c r="BB50" s="1">
        <v>2.9000699999999999</v>
      </c>
      <c r="BC50" s="1">
        <v>755.31500000000005</v>
      </c>
      <c r="BD50" s="1">
        <v>0.82000099999999998</v>
      </c>
      <c r="BE50" s="1">
        <v>1.74091</v>
      </c>
      <c r="BF50" s="1">
        <v>10.041499999999999</v>
      </c>
      <c r="BG50" s="1">
        <v>4.24308</v>
      </c>
      <c r="BH50" s="1">
        <v>1.13846</v>
      </c>
      <c r="BI50" s="1">
        <v>301.70499999999998</v>
      </c>
      <c r="BJ50" s="1">
        <v>6.75528</v>
      </c>
      <c r="BK50" s="1">
        <v>113.709</v>
      </c>
      <c r="BL50" s="1">
        <v>10.612202630000001</v>
      </c>
      <c r="BM50" s="1">
        <v>2.029623478</v>
      </c>
      <c r="BN50" s="1">
        <v>1.016292561</v>
      </c>
      <c r="BO50" s="1">
        <v>0.11204913399999999</v>
      </c>
      <c r="BP50" s="1" t="s">
        <v>144</v>
      </c>
      <c r="BQ50" s="1" t="s">
        <v>146</v>
      </c>
      <c r="BR50" s="1" t="s">
        <v>146</v>
      </c>
      <c r="BS50" s="1" t="s">
        <v>145</v>
      </c>
      <c r="BT50" s="1" t="s">
        <v>146</v>
      </c>
      <c r="BU50" s="1" t="s">
        <v>145</v>
      </c>
      <c r="BV50" s="1" t="s">
        <v>145</v>
      </c>
      <c r="BW50" s="1">
        <v>7.477386385</v>
      </c>
      <c r="BX50" s="1">
        <v>0.73346098000000004</v>
      </c>
      <c r="BY50" s="1">
        <v>0.32322906400000001</v>
      </c>
      <c r="BZ50" s="1">
        <v>0.134904464</v>
      </c>
      <c r="CA50" s="1">
        <v>0.10859838400000001</v>
      </c>
      <c r="CB50" s="1">
        <v>1.2772951889999999</v>
      </c>
      <c r="CC50" s="1">
        <v>0.81408233799999996</v>
      </c>
      <c r="CD50" s="19" t="str">
        <f t="shared" si="5"/>
        <v>High</v>
      </c>
      <c r="CE50" s="1" t="str">
        <f t="shared" si="6"/>
        <v>proinflamatoria</v>
      </c>
      <c r="CF50" s="1">
        <v>34.219178079999999</v>
      </c>
      <c r="CG50" s="1" t="s">
        <v>148</v>
      </c>
      <c r="CH50" s="1">
        <v>0.14913626099999999</v>
      </c>
      <c r="CI50" s="1">
        <v>0.27478204699999997</v>
      </c>
      <c r="CJ50" s="1">
        <v>1.477236E-2</v>
      </c>
      <c r="CK50" s="1">
        <v>0.29702131100000001</v>
      </c>
      <c r="CL50" s="1">
        <v>0.181546658</v>
      </c>
      <c r="CM50" s="1">
        <v>163.89599999999999</v>
      </c>
      <c r="CN50" s="2" t="str">
        <f t="shared" si="2"/>
        <v>low</v>
      </c>
      <c r="CO50" s="1">
        <v>135.37</v>
      </c>
      <c r="CP50" s="1">
        <v>50.33</v>
      </c>
      <c r="CQ50" s="1">
        <v>85.04</v>
      </c>
      <c r="CR50" s="1">
        <v>25.318999999999999</v>
      </c>
      <c r="CS50" s="1">
        <v>106.196</v>
      </c>
      <c r="CT50" s="1">
        <v>0</v>
      </c>
      <c r="CU50" s="1">
        <v>0</v>
      </c>
      <c r="CV50" s="1">
        <v>0</v>
      </c>
      <c r="CW50" s="1">
        <v>0</v>
      </c>
      <c r="CX50" s="1">
        <v>3.855</v>
      </c>
      <c r="CY50" s="1">
        <v>3.855</v>
      </c>
      <c r="CZ50" s="1">
        <v>0</v>
      </c>
      <c r="DA50" s="1">
        <v>0</v>
      </c>
      <c r="DB50" s="1">
        <v>0</v>
      </c>
      <c r="DC50" s="1">
        <v>0</v>
      </c>
      <c r="DD50" s="1">
        <v>3.6339999999999999</v>
      </c>
      <c r="DE50" s="1">
        <v>0.498</v>
      </c>
      <c r="DF50" s="1">
        <v>0</v>
      </c>
      <c r="DG50" s="1">
        <v>0.498</v>
      </c>
      <c r="DH50" s="1">
        <v>0</v>
      </c>
      <c r="DI50" s="1">
        <v>5.2999999999999999E-2</v>
      </c>
      <c r="DJ50" s="1">
        <v>5.2999999999999999E-2</v>
      </c>
      <c r="DK50" s="1">
        <v>21.003</v>
      </c>
      <c r="DL50" s="1">
        <v>0.13100000000000001</v>
      </c>
      <c r="DM50" s="1">
        <v>21.134</v>
      </c>
      <c r="DN50" s="1">
        <v>0.29699999999999999</v>
      </c>
      <c r="DO50" s="1">
        <v>2.1949999999999998</v>
      </c>
      <c r="DP50" s="1">
        <v>2.492</v>
      </c>
      <c r="DQ50" s="1">
        <v>24.853999999999999</v>
      </c>
      <c r="DR50" s="1">
        <v>78.760999999999996</v>
      </c>
      <c r="DS50" s="1">
        <v>103.61499999999999</v>
      </c>
      <c r="DT50" s="1">
        <v>0</v>
      </c>
      <c r="DU50" s="1">
        <v>3.855</v>
      </c>
      <c r="DV50" s="1">
        <v>3.855</v>
      </c>
      <c r="DW50" s="1" t="s">
        <v>157</v>
      </c>
      <c r="DX50" s="1" t="s">
        <v>157</v>
      </c>
      <c r="DY50" s="1" t="s">
        <v>157</v>
      </c>
      <c r="DZ50" s="1" t="s">
        <v>157</v>
      </c>
      <c r="EA50" s="1">
        <v>104.49</v>
      </c>
      <c r="EB50" s="1" t="str">
        <f t="shared" si="3"/>
        <v>low</v>
      </c>
      <c r="EC50" s="1">
        <v>86.302999999999997</v>
      </c>
      <c r="ED50" s="1">
        <v>16.141999999999999</v>
      </c>
      <c r="EE50" s="1">
        <v>67.703999999999994</v>
      </c>
      <c r="EF50" s="1" t="s">
        <v>157</v>
      </c>
      <c r="EG50" s="1" t="s">
        <v>157</v>
      </c>
      <c r="EH50" s="1" t="s">
        <v>157</v>
      </c>
      <c r="EI50" s="1" t="s">
        <v>156</v>
      </c>
      <c r="EJ50" s="1" t="s">
        <v>621</v>
      </c>
      <c r="EK50" s="1" t="s">
        <v>628</v>
      </c>
      <c r="EL50" s="1" t="s">
        <v>142</v>
      </c>
      <c r="EM50" s="1" t="s">
        <v>628</v>
      </c>
      <c r="EN50" s="1" t="s">
        <v>161</v>
      </c>
      <c r="EO50" s="1" t="s">
        <v>161</v>
      </c>
    </row>
    <row r="51" spans="1:145" ht="14.25" customHeight="1">
      <c r="A51" s="1" t="s">
        <v>211</v>
      </c>
      <c r="B51" s="16" t="s">
        <v>640</v>
      </c>
      <c r="C51" s="1" t="s">
        <v>152</v>
      </c>
      <c r="D51" s="1">
        <v>25</v>
      </c>
      <c r="E51" s="1" t="s">
        <v>137</v>
      </c>
      <c r="F51" s="1">
        <v>137</v>
      </c>
      <c r="G51" s="1">
        <v>67</v>
      </c>
      <c r="H51" s="1" t="s">
        <v>153</v>
      </c>
      <c r="I51" s="1">
        <v>25</v>
      </c>
      <c r="J51" s="1">
        <v>67</v>
      </c>
      <c r="K51" s="1">
        <v>159</v>
      </c>
      <c r="L51" s="1">
        <v>125</v>
      </c>
      <c r="M51" s="9">
        <v>2.3731343279999999</v>
      </c>
      <c r="N51" s="9">
        <f t="shared" si="0"/>
        <v>0.27083521030723001</v>
      </c>
      <c r="O51" t="str">
        <f t="shared" si="4"/>
        <v>High</v>
      </c>
      <c r="P51" s="1">
        <v>137.9</v>
      </c>
      <c r="Q51" s="1">
        <v>9.64</v>
      </c>
      <c r="R51" s="1">
        <v>80</v>
      </c>
      <c r="S51" s="1">
        <v>5.01</v>
      </c>
      <c r="T51" s="1">
        <v>11.91</v>
      </c>
      <c r="U51" s="1">
        <v>12.34</v>
      </c>
      <c r="V51" s="1">
        <v>0.965153971</v>
      </c>
      <c r="W51" s="1">
        <v>19.54</v>
      </c>
      <c r="X51" s="1">
        <v>4.4400000000000004</v>
      </c>
      <c r="Y51" s="1">
        <v>225.6</v>
      </c>
      <c r="Z51" s="1">
        <v>415.74468089999999</v>
      </c>
      <c r="AA51" s="1">
        <v>41.6</v>
      </c>
      <c r="AB51" s="1">
        <v>25.934327369999998</v>
      </c>
      <c r="AC51" s="1">
        <v>3.855893333</v>
      </c>
      <c r="AD51" s="1">
        <v>0.31270082799999999</v>
      </c>
      <c r="AE51" s="1">
        <v>71</v>
      </c>
      <c r="AF51" s="22">
        <v>1.5720000000000001</v>
      </c>
      <c r="AG51" s="1">
        <v>28.73116692</v>
      </c>
      <c r="AH51" s="1" t="s">
        <v>139</v>
      </c>
      <c r="AI51" s="1">
        <v>35.232875300000003</v>
      </c>
      <c r="AJ51" s="1">
        <v>82.1</v>
      </c>
      <c r="AK51" s="1" t="s">
        <v>140</v>
      </c>
      <c r="AL51" s="1" t="s">
        <v>153</v>
      </c>
      <c r="AM51" s="1" t="s">
        <v>142</v>
      </c>
      <c r="AN51" s="1" t="s">
        <v>142</v>
      </c>
      <c r="AO51" s="1" t="s">
        <v>143</v>
      </c>
      <c r="AP51" s="1">
        <v>117</v>
      </c>
      <c r="AQ51" s="1">
        <v>76</v>
      </c>
      <c r="AR51" s="1">
        <v>1909.68</v>
      </c>
      <c r="AS51" s="1">
        <v>13.103</v>
      </c>
      <c r="AT51" s="1">
        <v>724.67200000000003</v>
      </c>
      <c r="AU51" s="1">
        <v>940.38800000000003</v>
      </c>
      <c r="AV51" s="1">
        <v>16.278700000000001</v>
      </c>
      <c r="AW51" s="1">
        <v>1528.64</v>
      </c>
      <c r="AX51" s="1">
        <v>2903.74</v>
      </c>
      <c r="AY51" s="1">
        <v>202.554</v>
      </c>
      <c r="AZ51" s="1">
        <v>10.6213</v>
      </c>
      <c r="BA51" s="1">
        <v>1.3502000000000001</v>
      </c>
      <c r="BB51" s="1">
        <v>2.2311100000000001</v>
      </c>
      <c r="BC51" s="1">
        <v>685.13599999999997</v>
      </c>
      <c r="BD51" s="1">
        <v>0.83600699999999994</v>
      </c>
      <c r="BE51" s="1">
        <v>1.59961</v>
      </c>
      <c r="BF51" s="1">
        <v>12.4247</v>
      </c>
      <c r="BG51" s="1">
        <v>4.5013699999999996</v>
      </c>
      <c r="BH51" s="1">
        <v>1.4338900000000001</v>
      </c>
      <c r="BI51" s="1">
        <v>301.31099999999998</v>
      </c>
      <c r="BJ51" s="1">
        <v>7.3957899999999999</v>
      </c>
      <c r="BK51" s="1">
        <v>153.71899999999999</v>
      </c>
      <c r="BL51" s="1">
        <v>1.656177869</v>
      </c>
      <c r="BM51" s="1">
        <v>0.48012719199999998</v>
      </c>
      <c r="BN51" s="1">
        <v>0.14225358099999999</v>
      </c>
      <c r="BO51" s="1">
        <v>6.9524004E-2</v>
      </c>
      <c r="BP51" s="1" t="s">
        <v>144</v>
      </c>
      <c r="BQ51" s="1" t="s">
        <v>146</v>
      </c>
      <c r="BR51" s="1" t="s">
        <v>146</v>
      </c>
      <c r="BS51" s="1" t="s">
        <v>146</v>
      </c>
      <c r="BT51" s="1" t="s">
        <v>146</v>
      </c>
      <c r="BU51" s="1" t="s">
        <v>145</v>
      </c>
      <c r="BV51" s="1" t="s">
        <v>145</v>
      </c>
      <c r="BW51" s="1">
        <v>6.4772907980000003</v>
      </c>
      <c r="BX51" s="1">
        <v>0.49163168600000001</v>
      </c>
      <c r="BY51" s="1">
        <v>0.34973237699999998</v>
      </c>
      <c r="BZ51" s="1">
        <v>8.8081468999999996E-2</v>
      </c>
      <c r="CA51" s="1">
        <v>0.118246108</v>
      </c>
      <c r="CB51" s="1">
        <v>1.4203886459999999</v>
      </c>
      <c r="CC51" s="1">
        <v>0.74365897700000005</v>
      </c>
      <c r="CD51" s="19" t="str">
        <f t="shared" si="5"/>
        <v>High</v>
      </c>
      <c r="CE51" s="1" t="str">
        <f t="shared" si="6"/>
        <v>proinflamatoria</v>
      </c>
      <c r="CF51" s="1">
        <v>37.705237519999997</v>
      </c>
      <c r="CG51" s="1" t="s">
        <v>148</v>
      </c>
      <c r="CH51" s="1">
        <v>4.9422633000000001E-2</v>
      </c>
      <c r="CI51" s="1">
        <v>0.34656244400000003</v>
      </c>
      <c r="CJ51" s="1">
        <v>2.2561734E-2</v>
      </c>
      <c r="CK51" s="1">
        <v>0.42810445899999999</v>
      </c>
      <c r="CL51" s="1">
        <v>2.0323325999999999E-2</v>
      </c>
      <c r="CM51" s="1">
        <v>460.42899999999997</v>
      </c>
      <c r="CN51" s="2" t="str">
        <f t="shared" si="2"/>
        <v>low</v>
      </c>
      <c r="CO51" s="1">
        <v>487.68</v>
      </c>
      <c r="CP51" s="1">
        <v>324.673</v>
      </c>
      <c r="CQ51" s="1">
        <v>163.00700000000001</v>
      </c>
      <c r="CR51" s="1">
        <v>53.942</v>
      </c>
      <c r="CS51" s="1">
        <v>427.39299999999997</v>
      </c>
      <c r="CT51" s="1">
        <v>2.9279999999999999</v>
      </c>
      <c r="CU51" s="1">
        <v>0</v>
      </c>
      <c r="CV51" s="1">
        <v>2.9279999999999999</v>
      </c>
      <c r="CW51" s="1">
        <v>0</v>
      </c>
      <c r="CX51" s="1">
        <v>3.4180000000000001</v>
      </c>
      <c r="CY51" s="1">
        <v>3.4180000000000001</v>
      </c>
      <c r="CZ51" s="1">
        <v>0</v>
      </c>
      <c r="DA51" s="1">
        <v>1.1839999999999999</v>
      </c>
      <c r="DB51" s="1">
        <v>0</v>
      </c>
      <c r="DC51" s="1">
        <v>0</v>
      </c>
      <c r="DD51" s="1">
        <v>0</v>
      </c>
      <c r="DE51" s="1">
        <v>0</v>
      </c>
      <c r="DF51" s="1">
        <v>42.3</v>
      </c>
      <c r="DG51" s="1">
        <v>42.3</v>
      </c>
      <c r="DH51" s="1">
        <v>9.6120000000000001</v>
      </c>
      <c r="DI51" s="1">
        <v>1.526</v>
      </c>
      <c r="DJ51" s="1">
        <v>11.138</v>
      </c>
      <c r="DK51" s="1">
        <v>0</v>
      </c>
      <c r="DL51" s="1">
        <v>0.503</v>
      </c>
      <c r="DM51" s="1">
        <v>0.503</v>
      </c>
      <c r="DN51" s="1">
        <v>0.123</v>
      </c>
      <c r="DO51" s="1">
        <v>0.9</v>
      </c>
      <c r="DP51" s="1">
        <v>1.0229999999999999</v>
      </c>
      <c r="DQ51" s="1">
        <v>311.98899999999998</v>
      </c>
      <c r="DR51" s="1">
        <v>114.339</v>
      </c>
      <c r="DS51" s="1">
        <v>426.32799999999997</v>
      </c>
      <c r="DT51" s="1">
        <v>0</v>
      </c>
      <c r="DU51" s="1">
        <v>3.4180000000000001</v>
      </c>
      <c r="DV51" s="1">
        <v>3.4180000000000001</v>
      </c>
      <c r="DW51" s="1" t="s">
        <v>157</v>
      </c>
      <c r="DX51" s="1" t="s">
        <v>156</v>
      </c>
      <c r="DY51" s="1" t="s">
        <v>157</v>
      </c>
      <c r="DZ51" s="1" t="s">
        <v>156</v>
      </c>
      <c r="EA51" s="1">
        <v>241.10300000000001</v>
      </c>
      <c r="EB51" s="1" t="str">
        <f t="shared" si="3"/>
        <v>low</v>
      </c>
      <c r="EC51" s="1">
        <v>255.37299999999999</v>
      </c>
      <c r="ED51" s="1">
        <v>28.245999999999999</v>
      </c>
      <c r="EE51" s="1">
        <v>223.803</v>
      </c>
      <c r="EF51" s="1" t="s">
        <v>157</v>
      </c>
      <c r="EG51" s="1" t="s">
        <v>156</v>
      </c>
      <c r="EH51" s="1" t="s">
        <v>157</v>
      </c>
      <c r="EI51" s="1" t="s">
        <v>156</v>
      </c>
      <c r="EJ51" s="1" t="s">
        <v>621</v>
      </c>
      <c r="EK51" s="1" t="s">
        <v>628</v>
      </c>
      <c r="EL51" s="1" t="s">
        <v>142</v>
      </c>
      <c r="EM51" s="1" t="s">
        <v>628</v>
      </c>
      <c r="EN51" s="1" t="s">
        <v>150</v>
      </c>
      <c r="EO51" s="1" t="s">
        <v>150</v>
      </c>
    </row>
    <row r="52" spans="1:145" ht="14.25" customHeight="1">
      <c r="A52" s="1" t="s">
        <v>212</v>
      </c>
      <c r="B52" s="16" t="s">
        <v>640</v>
      </c>
      <c r="C52" s="1" t="s">
        <v>136</v>
      </c>
      <c r="D52" s="1">
        <v>29</v>
      </c>
      <c r="E52" s="1" t="s">
        <v>137</v>
      </c>
      <c r="F52" s="1">
        <v>81</v>
      </c>
      <c r="G52" s="1">
        <v>38</v>
      </c>
      <c r="H52" s="1" t="s">
        <v>138</v>
      </c>
      <c r="I52" s="1">
        <v>16</v>
      </c>
      <c r="J52" s="1">
        <v>104</v>
      </c>
      <c r="K52" s="1">
        <v>158</v>
      </c>
      <c r="L52" s="1">
        <v>81</v>
      </c>
      <c r="M52" s="9">
        <v>4.1578947370000003</v>
      </c>
      <c r="N52" s="9">
        <f t="shared" si="0"/>
        <v>0.32870142226183963</v>
      </c>
      <c r="O52" t="str">
        <f t="shared" si="4"/>
        <v>High</v>
      </c>
      <c r="P52" s="1">
        <v>268.7</v>
      </c>
      <c r="Q52" s="1">
        <v>3.68</v>
      </c>
      <c r="R52" s="1">
        <v>92</v>
      </c>
      <c r="S52" s="1">
        <v>5.34</v>
      </c>
      <c r="T52" s="1">
        <v>2.5099999999999998</v>
      </c>
      <c r="U52" s="1">
        <v>2.96</v>
      </c>
      <c r="V52" s="1">
        <v>0.84797297299999996</v>
      </c>
      <c r="W52" s="1">
        <v>12.2</v>
      </c>
      <c r="X52" s="1">
        <v>5.1059999999999999</v>
      </c>
      <c r="Y52" s="1">
        <v>124.7</v>
      </c>
      <c r="Z52" s="1">
        <v>151.9302615</v>
      </c>
      <c r="AA52" s="1">
        <v>63.3</v>
      </c>
      <c r="AB52" s="1">
        <v>36.119512239999999</v>
      </c>
      <c r="AC52" s="1">
        <v>2.7685866670000001</v>
      </c>
      <c r="AD52" s="1">
        <v>0.32743106599999999</v>
      </c>
      <c r="AE52" s="1">
        <v>84.2</v>
      </c>
      <c r="AF52" s="22">
        <v>1.7609999999999999</v>
      </c>
      <c r="AG52" s="1">
        <v>27.151471999999998</v>
      </c>
      <c r="AH52" s="1" t="s">
        <v>139</v>
      </c>
      <c r="AI52" s="1">
        <v>36.356877709999999</v>
      </c>
      <c r="AJ52" s="1">
        <v>91.7</v>
      </c>
      <c r="AK52" s="1" t="s">
        <v>140</v>
      </c>
      <c r="AL52" s="1" t="s">
        <v>141</v>
      </c>
      <c r="AM52" s="1" t="s">
        <v>142</v>
      </c>
      <c r="AN52" s="1" t="s">
        <v>142</v>
      </c>
      <c r="AO52" s="1" t="s">
        <v>143</v>
      </c>
      <c r="AP52" s="1">
        <v>113</v>
      </c>
      <c r="AQ52" s="1">
        <v>70</v>
      </c>
      <c r="AR52" s="1">
        <v>3094.67</v>
      </c>
      <c r="AS52" s="1">
        <v>29.726099999999999</v>
      </c>
      <c r="AT52" s="1">
        <v>661.20100000000002</v>
      </c>
      <c r="AU52" s="1">
        <v>1623.91</v>
      </c>
      <c r="AV52" s="1">
        <v>16.2818</v>
      </c>
      <c r="AW52" s="1">
        <v>1631.09</v>
      </c>
      <c r="AX52" s="1">
        <v>5886.34</v>
      </c>
      <c r="AY52" s="1">
        <v>392.92899999999997</v>
      </c>
      <c r="AZ52" s="1">
        <v>11.2418</v>
      </c>
      <c r="BA52" s="1">
        <v>3.7926299999999999</v>
      </c>
      <c r="BB52" s="1">
        <v>3.3518500000000002</v>
      </c>
      <c r="BC52" s="1">
        <v>1120.3800000000001</v>
      </c>
      <c r="BD52" s="1">
        <v>2.4132500000000001</v>
      </c>
      <c r="BE52" s="1">
        <v>2.7619600000000002</v>
      </c>
      <c r="BF52" s="1">
        <v>26.856000000000002</v>
      </c>
      <c r="BG52" s="1">
        <v>8.0596099999999993</v>
      </c>
      <c r="BH52" s="1">
        <v>2.5218600000000002</v>
      </c>
      <c r="BI52" s="1">
        <v>385.03899999999999</v>
      </c>
      <c r="BJ52" s="1">
        <v>7.3275199999999998</v>
      </c>
      <c r="BK52" s="1">
        <v>578.42100000000005</v>
      </c>
      <c r="BL52" s="1">
        <v>3.1961757319999999</v>
      </c>
      <c r="BM52" s="1">
        <v>0.55733544400000001</v>
      </c>
      <c r="BN52" s="1">
        <v>0.62937620299999997</v>
      </c>
      <c r="BO52" s="1">
        <v>4.1661090999999997E-2</v>
      </c>
      <c r="BP52" s="1" t="s">
        <v>144</v>
      </c>
      <c r="BQ52" s="1" t="s">
        <v>146</v>
      </c>
      <c r="BR52" s="1" t="s">
        <v>146</v>
      </c>
      <c r="BS52" s="1" t="s">
        <v>145</v>
      </c>
      <c r="BT52" s="1" t="s">
        <v>146</v>
      </c>
      <c r="BU52" s="1" t="s">
        <v>145</v>
      </c>
      <c r="BV52" s="1" t="s">
        <v>146</v>
      </c>
      <c r="BW52" s="1">
        <v>4.440407413</v>
      </c>
      <c r="BX52" s="1">
        <v>0.45588649999999997</v>
      </c>
      <c r="BY52" s="1">
        <v>0.22251984899999999</v>
      </c>
      <c r="BZ52" s="1">
        <v>6.4873967000000005E-2</v>
      </c>
      <c r="CA52" s="1">
        <v>7.577304E-2</v>
      </c>
      <c r="CB52" s="1">
        <v>-1.9221921399999999</v>
      </c>
      <c r="CC52" s="1">
        <v>-0.621063696</v>
      </c>
      <c r="CD52" s="19" t="str">
        <f t="shared" si="5"/>
        <v>Low</v>
      </c>
      <c r="CE52" s="1" t="str">
        <f t="shared" si="6"/>
        <v>antiinflamatoria</v>
      </c>
      <c r="CF52" s="1">
        <v>25.592148309999999</v>
      </c>
      <c r="CG52" s="1" t="s">
        <v>148</v>
      </c>
      <c r="CH52" s="1">
        <v>8.8211252000000004E-2</v>
      </c>
      <c r="CI52" s="1">
        <v>0.21809361299999999</v>
      </c>
      <c r="CJ52" s="1">
        <v>0.32364857699999999</v>
      </c>
      <c r="CK52" s="1">
        <v>0.109499947</v>
      </c>
      <c r="CL52" s="1">
        <v>6.6034047999999998E-2</v>
      </c>
      <c r="CM52" s="1">
        <v>3377.3510000000001</v>
      </c>
      <c r="CN52" s="2" t="str">
        <f t="shared" si="2"/>
        <v>High</v>
      </c>
      <c r="CO52" s="1">
        <v>734.02499999999998</v>
      </c>
      <c r="CP52" s="1">
        <v>632.83699999999999</v>
      </c>
      <c r="CQ52" s="1">
        <v>101.188</v>
      </c>
      <c r="CR52" s="1">
        <v>471.34100000000001</v>
      </c>
      <c r="CS52" s="1">
        <v>240.499</v>
      </c>
      <c r="CT52" s="1">
        <v>1.7999999999999999E-2</v>
      </c>
      <c r="CU52" s="1">
        <v>0</v>
      </c>
      <c r="CV52" s="1">
        <v>1.7999999999999999E-2</v>
      </c>
      <c r="CW52" s="1">
        <v>0</v>
      </c>
      <c r="CX52" s="1">
        <v>22.167000000000002</v>
      </c>
      <c r="CY52" s="1">
        <v>22.167000000000002</v>
      </c>
      <c r="CZ52" s="1">
        <v>0</v>
      </c>
      <c r="DA52" s="1">
        <v>1E-3</v>
      </c>
      <c r="DB52" s="1">
        <v>111.658</v>
      </c>
      <c r="DC52" s="1">
        <v>0</v>
      </c>
      <c r="DD52" s="1">
        <v>339.89600000000002</v>
      </c>
      <c r="DE52" s="1">
        <v>0.61399999999999999</v>
      </c>
      <c r="DF52" s="1">
        <v>0.81299999999999994</v>
      </c>
      <c r="DG52" s="1">
        <v>1.4259999999999999</v>
      </c>
      <c r="DH52" s="1">
        <v>0.20300000000000001</v>
      </c>
      <c r="DI52" s="1">
        <v>9.9000000000000005E-2</v>
      </c>
      <c r="DJ52" s="1">
        <v>0.30199999999999999</v>
      </c>
      <c r="DK52" s="1">
        <v>11.503</v>
      </c>
      <c r="DL52" s="1">
        <v>6.556</v>
      </c>
      <c r="DM52" s="1">
        <v>18.059000000000001</v>
      </c>
      <c r="DN52" s="1">
        <v>32.622999999999998</v>
      </c>
      <c r="DO52" s="1">
        <v>26.648</v>
      </c>
      <c r="DP52" s="1">
        <v>59.271999999999998</v>
      </c>
      <c r="DQ52" s="1">
        <v>136.30199999999999</v>
      </c>
      <c r="DR52" s="1">
        <v>44.883000000000003</v>
      </c>
      <c r="DS52" s="1">
        <v>181.185</v>
      </c>
      <c r="DT52" s="1">
        <v>0</v>
      </c>
      <c r="DU52" s="1">
        <v>22.167000000000002</v>
      </c>
      <c r="DV52" s="1">
        <v>22.167000000000002</v>
      </c>
      <c r="DW52" s="1" t="s">
        <v>149</v>
      </c>
      <c r="DX52" s="1" t="s">
        <v>156</v>
      </c>
      <c r="DY52" s="1" t="s">
        <v>149</v>
      </c>
      <c r="DZ52" s="1" t="s">
        <v>156</v>
      </c>
      <c r="EA52" s="1">
        <v>1091.345</v>
      </c>
      <c r="EB52" s="1" t="str">
        <f t="shared" si="3"/>
        <v>high</v>
      </c>
      <c r="EC52" s="1">
        <v>237.19</v>
      </c>
      <c r="ED52" s="1">
        <v>152.30699999999999</v>
      </c>
      <c r="EE52" s="1">
        <v>77.713999999999999</v>
      </c>
      <c r="EF52" s="1" t="s">
        <v>149</v>
      </c>
      <c r="EG52" s="1" t="s">
        <v>156</v>
      </c>
      <c r="EH52" s="1" t="s">
        <v>149</v>
      </c>
      <c r="EI52" s="1" t="s">
        <v>156</v>
      </c>
      <c r="EJ52" s="1" t="s">
        <v>621</v>
      </c>
      <c r="EK52" s="1" t="s">
        <v>628</v>
      </c>
      <c r="EL52" s="1" t="s">
        <v>142</v>
      </c>
      <c r="EM52" s="1" t="s">
        <v>628</v>
      </c>
      <c r="EN52" s="1" t="s">
        <v>168</v>
      </c>
      <c r="EO52" s="1" t="s">
        <v>168</v>
      </c>
    </row>
    <row r="53" spans="1:145" ht="14.25" customHeight="1">
      <c r="A53" s="1" t="s">
        <v>213</v>
      </c>
      <c r="B53" s="16" t="s">
        <v>640</v>
      </c>
      <c r="C53" s="1" t="s">
        <v>136</v>
      </c>
      <c r="D53" s="1">
        <v>33</v>
      </c>
      <c r="E53" s="1" t="s">
        <v>137</v>
      </c>
      <c r="F53" s="1">
        <v>109</v>
      </c>
      <c r="G53" s="1">
        <v>37</v>
      </c>
      <c r="H53" s="1" t="s">
        <v>138</v>
      </c>
      <c r="I53" s="1">
        <v>41</v>
      </c>
      <c r="J53" s="1">
        <v>100</v>
      </c>
      <c r="K53" s="1">
        <v>178</v>
      </c>
      <c r="L53" s="1">
        <v>207</v>
      </c>
      <c r="M53" s="9">
        <v>4.8108108109999996</v>
      </c>
      <c r="N53" s="9">
        <f t="shared" si="0"/>
        <v>0.74776862138992273</v>
      </c>
      <c r="O53" t="str">
        <f t="shared" si="4"/>
        <v>High</v>
      </c>
      <c r="P53" s="1">
        <v>146</v>
      </c>
      <c r="Q53" s="1">
        <v>7.01</v>
      </c>
      <c r="R53" s="1">
        <v>90</v>
      </c>
      <c r="S53" s="1">
        <v>5.87</v>
      </c>
      <c r="T53" s="1">
        <v>10</v>
      </c>
      <c r="U53" s="1">
        <v>9.9600000000000009</v>
      </c>
      <c r="V53" s="1">
        <v>1.004016064</v>
      </c>
      <c r="W53" s="1">
        <v>33.49</v>
      </c>
      <c r="X53" s="1">
        <v>4.9950000000000001</v>
      </c>
      <c r="Y53" s="1">
        <v>259</v>
      </c>
      <c r="Z53" s="1">
        <v>448.02675590000001</v>
      </c>
      <c r="AA53" s="1">
        <v>24.1</v>
      </c>
      <c r="AB53" s="1">
        <v>13.45029712</v>
      </c>
      <c r="AC53" s="1">
        <v>7.4347799999999999</v>
      </c>
      <c r="AD53" s="1">
        <v>0.287101565</v>
      </c>
      <c r="AE53" s="1">
        <v>134.6</v>
      </c>
      <c r="AF53" s="22">
        <v>1.772</v>
      </c>
      <c r="AG53" s="1">
        <v>42.86646047</v>
      </c>
      <c r="AH53" s="1" t="s">
        <v>154</v>
      </c>
      <c r="AI53" s="1">
        <v>42.036650309999999</v>
      </c>
      <c r="AJ53" s="1">
        <v>126</v>
      </c>
      <c r="AK53" s="1" t="s">
        <v>140</v>
      </c>
      <c r="AL53" s="1" t="s">
        <v>141</v>
      </c>
      <c r="AM53" s="1" t="s">
        <v>142</v>
      </c>
      <c r="AN53" s="1" t="s">
        <v>163</v>
      </c>
      <c r="AO53" s="1" t="s">
        <v>143</v>
      </c>
      <c r="AP53" s="1">
        <v>147</v>
      </c>
      <c r="AQ53" s="1">
        <v>106</v>
      </c>
      <c r="AR53" s="1">
        <v>2909.66</v>
      </c>
      <c r="AS53" s="1">
        <v>19.517700000000001</v>
      </c>
      <c r="AT53" s="1">
        <v>823.90200000000004</v>
      </c>
      <c r="AU53" s="1">
        <v>1357.97</v>
      </c>
      <c r="AV53" s="1">
        <v>15.223599999999999</v>
      </c>
      <c r="AW53" s="1">
        <v>1880.53</v>
      </c>
      <c r="AX53" s="1">
        <v>4820.6499999999996</v>
      </c>
      <c r="AY53" s="1">
        <v>348.15800000000002</v>
      </c>
      <c r="AZ53" s="1">
        <v>11.211600000000001</v>
      </c>
      <c r="BA53" s="1">
        <v>3.3533499999999998</v>
      </c>
      <c r="BB53" s="1">
        <v>3.3419699999999999</v>
      </c>
      <c r="BC53" s="1">
        <v>885.678</v>
      </c>
      <c r="BD53" s="1">
        <v>1.80419</v>
      </c>
      <c r="BE53" s="1">
        <v>2.34775</v>
      </c>
      <c r="BF53" s="1">
        <v>24.6585</v>
      </c>
      <c r="BG53" s="1">
        <v>8.0719600000000007</v>
      </c>
      <c r="BH53" s="1">
        <v>1.86948</v>
      </c>
      <c r="BI53" s="1">
        <v>443.30099999999999</v>
      </c>
      <c r="BJ53" s="1">
        <v>7.2386799999999996</v>
      </c>
      <c r="BK53" s="1">
        <v>277.68900000000002</v>
      </c>
      <c r="BL53" s="1">
        <v>7.977581754</v>
      </c>
      <c r="BM53" s="1">
        <v>2.511024629</v>
      </c>
      <c r="BN53" s="1">
        <v>1.186414257</v>
      </c>
      <c r="BO53" s="1">
        <v>0.142068468</v>
      </c>
      <c r="BP53" s="1" t="s">
        <v>144</v>
      </c>
      <c r="BQ53" s="1" t="s">
        <v>145</v>
      </c>
      <c r="BR53" s="1" t="s">
        <v>145</v>
      </c>
      <c r="BS53" s="1" t="s">
        <v>145</v>
      </c>
      <c r="BT53" s="1" t="s">
        <v>146</v>
      </c>
      <c r="BU53" s="1" t="s">
        <v>145</v>
      </c>
      <c r="BV53" s="1" t="s">
        <v>145</v>
      </c>
      <c r="BW53" s="1">
        <v>5.5773264840000003</v>
      </c>
      <c r="BX53" s="1">
        <v>0.43645089999999997</v>
      </c>
      <c r="BY53" s="1">
        <v>0.359222969</v>
      </c>
      <c r="BZ53" s="1">
        <v>4.7372281000000002E-2</v>
      </c>
      <c r="CA53" s="1">
        <v>9.6549135999999994E-2</v>
      </c>
      <c r="CB53" s="1">
        <v>-1.1233973799999999</v>
      </c>
      <c r="CC53" s="1">
        <v>-0.38604720999999997</v>
      </c>
      <c r="CD53" s="19" t="str">
        <f t="shared" si="5"/>
        <v>Low</v>
      </c>
      <c r="CE53" s="1" t="str">
        <f t="shared" si="6"/>
        <v>antiinflamatoria</v>
      </c>
      <c r="CF53" s="1">
        <v>35.873015870000003</v>
      </c>
      <c r="CG53" s="1" t="s">
        <v>148</v>
      </c>
      <c r="CH53" s="1">
        <v>0.144321704</v>
      </c>
      <c r="CI53" s="1">
        <v>0.43054120600000001</v>
      </c>
      <c r="CJ53" s="1">
        <v>0.10975125199999999</v>
      </c>
      <c r="CK53" s="1">
        <v>3.2146546999999998E-2</v>
      </c>
      <c r="CL53" s="1">
        <v>8.8095048999999995E-2</v>
      </c>
      <c r="CM53" s="1">
        <v>1533.068</v>
      </c>
      <c r="CN53" s="2" t="str">
        <f t="shared" si="2"/>
        <v>High</v>
      </c>
      <c r="CO53" s="1">
        <v>1483.4880000000001</v>
      </c>
      <c r="CP53" s="1">
        <v>1056.299</v>
      </c>
      <c r="CQ53" s="1">
        <v>427.18900000000002</v>
      </c>
      <c r="CR53" s="1">
        <v>397.43799999999999</v>
      </c>
      <c r="CS53" s="1">
        <v>1047.2819999999999</v>
      </c>
      <c r="CT53" s="1">
        <v>13.928000000000001</v>
      </c>
      <c r="CU53" s="1">
        <v>0</v>
      </c>
      <c r="CV53" s="1">
        <v>13.928000000000001</v>
      </c>
      <c r="CW53" s="1">
        <v>0</v>
      </c>
      <c r="CX53" s="1">
        <v>24.84</v>
      </c>
      <c r="CY53" s="1">
        <v>24.84</v>
      </c>
      <c r="CZ53" s="1">
        <v>0</v>
      </c>
      <c r="DA53" s="1">
        <v>3.173</v>
      </c>
      <c r="DB53" s="1">
        <v>0</v>
      </c>
      <c r="DC53" s="1">
        <v>0</v>
      </c>
      <c r="DD53" s="1">
        <v>21.44</v>
      </c>
      <c r="DE53" s="1">
        <v>83.736999999999995</v>
      </c>
      <c r="DF53" s="1">
        <v>21.805</v>
      </c>
      <c r="DG53" s="1">
        <v>105.542</v>
      </c>
      <c r="DH53" s="1">
        <v>37.174999999999997</v>
      </c>
      <c r="DI53" s="1">
        <v>8.9999999999999993E-3</v>
      </c>
      <c r="DJ53" s="1">
        <v>37.183999999999997</v>
      </c>
      <c r="DK53" s="1">
        <v>232.471</v>
      </c>
      <c r="DL53" s="1">
        <v>0.80100000000000005</v>
      </c>
      <c r="DM53" s="1">
        <v>233.27199999999999</v>
      </c>
      <c r="DN53" s="1">
        <v>0.31900000000000001</v>
      </c>
      <c r="DO53" s="1">
        <v>2.464</v>
      </c>
      <c r="DP53" s="1">
        <v>2.7829999999999999</v>
      </c>
      <c r="DQ53" s="1">
        <v>667.16800000000001</v>
      </c>
      <c r="DR53" s="1">
        <v>377.209</v>
      </c>
      <c r="DS53" s="1">
        <v>1044.377</v>
      </c>
      <c r="DT53" s="1">
        <v>0</v>
      </c>
      <c r="DU53" s="1">
        <v>24.84</v>
      </c>
      <c r="DV53" s="1">
        <v>24.84</v>
      </c>
      <c r="DW53" s="1" t="s">
        <v>149</v>
      </c>
      <c r="DX53" s="1" t="s">
        <v>149</v>
      </c>
      <c r="DY53" s="1" t="s">
        <v>149</v>
      </c>
      <c r="DZ53" s="1" t="s">
        <v>149</v>
      </c>
      <c r="EA53" s="1">
        <v>526.88900000000001</v>
      </c>
      <c r="EB53" s="1" t="str">
        <f t="shared" si="3"/>
        <v>high</v>
      </c>
      <c r="EC53" s="1">
        <v>509.84899999999999</v>
      </c>
      <c r="ED53" s="1">
        <v>136.59299999999999</v>
      </c>
      <c r="EE53" s="1">
        <v>359.93299999999999</v>
      </c>
      <c r="EF53" s="1" t="s">
        <v>156</v>
      </c>
      <c r="EG53" s="1" t="s">
        <v>149</v>
      </c>
      <c r="EH53" s="1" t="s">
        <v>149</v>
      </c>
      <c r="EI53" s="1" t="s">
        <v>149</v>
      </c>
      <c r="EJ53" s="1" t="s">
        <v>621</v>
      </c>
      <c r="EK53" s="1" t="s">
        <v>635</v>
      </c>
      <c r="EL53" s="1" t="s">
        <v>142</v>
      </c>
      <c r="EM53" s="1" t="s">
        <v>628</v>
      </c>
      <c r="EN53" s="1" t="s">
        <v>168</v>
      </c>
      <c r="EO53" s="1" t="s">
        <v>168</v>
      </c>
    </row>
    <row r="54" spans="1:145" ht="14.25" customHeight="1">
      <c r="A54" s="1" t="s">
        <v>214</v>
      </c>
      <c r="B54" s="16" t="s">
        <v>640</v>
      </c>
      <c r="C54" s="1" t="s">
        <v>136</v>
      </c>
      <c r="D54" s="1">
        <v>59</v>
      </c>
      <c r="E54" s="1" t="s">
        <v>159</v>
      </c>
      <c r="F54" s="1">
        <v>52.6</v>
      </c>
      <c r="G54" s="1">
        <v>37</v>
      </c>
      <c r="H54" s="1" t="s">
        <v>138</v>
      </c>
      <c r="I54" s="1">
        <v>35</v>
      </c>
      <c r="J54" s="1">
        <v>87</v>
      </c>
      <c r="K54" s="1">
        <v>159</v>
      </c>
      <c r="L54" s="1">
        <v>174</v>
      </c>
      <c r="M54" s="9">
        <v>4.2972972970000001</v>
      </c>
      <c r="N54" s="9">
        <f t="shared" si="0"/>
        <v>0.67234752421560473</v>
      </c>
      <c r="O54" t="str">
        <f t="shared" si="4"/>
        <v>High</v>
      </c>
      <c r="P54" s="1">
        <v>223.8</v>
      </c>
      <c r="Q54" s="1">
        <v>1.37</v>
      </c>
      <c r="R54" s="1">
        <v>95</v>
      </c>
      <c r="S54" s="1">
        <v>5.4</v>
      </c>
      <c r="T54" s="1">
        <v>3.03</v>
      </c>
      <c r="U54" s="1">
        <v>5.46</v>
      </c>
      <c r="V54" s="1">
        <v>0.55494505500000002</v>
      </c>
      <c r="W54" s="1">
        <v>13.12</v>
      </c>
      <c r="X54" s="1">
        <v>5.2725</v>
      </c>
      <c r="Y54" s="1">
        <v>123</v>
      </c>
      <c r="Z54" s="1">
        <v>148.03949220000001</v>
      </c>
      <c r="AA54" s="1">
        <v>58.5</v>
      </c>
      <c r="AB54" s="1">
        <v>32.526107629999998</v>
      </c>
      <c r="AC54" s="1">
        <v>3.0744533330000001</v>
      </c>
      <c r="AD54" s="1">
        <v>0.32262355100000001</v>
      </c>
      <c r="AE54" s="1">
        <v>76.7</v>
      </c>
      <c r="AF54" s="22">
        <v>1.714</v>
      </c>
      <c r="AG54" s="1">
        <v>26.108007499999999</v>
      </c>
      <c r="AH54" s="1" t="s">
        <v>139</v>
      </c>
      <c r="AI54" s="1">
        <v>42.722993330000001</v>
      </c>
      <c r="AJ54" s="1">
        <v>97.5</v>
      </c>
      <c r="AK54" s="1" t="s">
        <v>140</v>
      </c>
      <c r="AL54" s="1" t="s">
        <v>141</v>
      </c>
      <c r="AM54" s="1" t="s">
        <v>142</v>
      </c>
      <c r="AN54" s="1" t="s">
        <v>163</v>
      </c>
      <c r="AO54" s="1" t="s">
        <v>143</v>
      </c>
      <c r="AP54" s="1">
        <v>121</v>
      </c>
      <c r="AQ54" s="1">
        <v>75</v>
      </c>
      <c r="AR54" s="1">
        <v>1908.84</v>
      </c>
      <c r="AS54" s="1">
        <v>16.147600000000001</v>
      </c>
      <c r="AT54" s="1">
        <v>636.01</v>
      </c>
      <c r="AU54" s="1">
        <v>1082.6300000000001</v>
      </c>
      <c r="AV54" s="1">
        <v>14.1675</v>
      </c>
      <c r="AW54" s="1">
        <v>1206.55</v>
      </c>
      <c r="AX54" s="1">
        <v>2787.35</v>
      </c>
      <c r="AY54" s="1">
        <v>239.72300000000001</v>
      </c>
      <c r="AZ54" s="1">
        <v>10.952999999999999</v>
      </c>
      <c r="BA54" s="1">
        <v>3.0253000000000001</v>
      </c>
      <c r="BB54" s="1">
        <v>3.1652100000000001</v>
      </c>
      <c r="BC54" s="1">
        <v>767.40599999999995</v>
      </c>
      <c r="BD54" s="1">
        <v>1.09169</v>
      </c>
      <c r="BE54" s="1">
        <v>2.4527899999999998</v>
      </c>
      <c r="BF54" s="1">
        <v>17.885200000000001</v>
      </c>
      <c r="BG54" s="1">
        <v>5.0311199999999996</v>
      </c>
      <c r="BH54" s="1">
        <v>1.2811999999999999</v>
      </c>
      <c r="BI54" s="1">
        <v>307.43700000000001</v>
      </c>
      <c r="BJ54" s="1">
        <v>7.6473100000000001</v>
      </c>
      <c r="BK54" s="1">
        <v>143.60900000000001</v>
      </c>
      <c r="BL54" s="1">
        <v>1.6471391209999999</v>
      </c>
      <c r="BM54" s="1">
        <v>0.37483016699999999</v>
      </c>
      <c r="BN54" s="1">
        <v>0.14542708700000001</v>
      </c>
      <c r="BO54" s="1">
        <v>0</v>
      </c>
      <c r="BP54" s="1" t="s">
        <v>144</v>
      </c>
      <c r="BQ54" s="1" t="s">
        <v>146</v>
      </c>
      <c r="BR54" s="1" t="s">
        <v>145</v>
      </c>
      <c r="BS54" s="1" t="s">
        <v>145</v>
      </c>
      <c r="BT54" s="1" t="s">
        <v>146</v>
      </c>
      <c r="BU54" s="1" t="s">
        <v>146</v>
      </c>
      <c r="BV54" s="1" t="s">
        <v>145</v>
      </c>
      <c r="BW54" s="1">
        <v>11.10303345</v>
      </c>
      <c r="BX54" s="1">
        <v>0.51897398400000005</v>
      </c>
      <c r="BY54" s="1">
        <v>0.54807309599999998</v>
      </c>
      <c r="BZ54" s="1">
        <v>8.9825136999999999E-2</v>
      </c>
      <c r="CA54" s="1">
        <v>0.38585644299999999</v>
      </c>
      <c r="CB54" s="1">
        <v>0.40271179000000001</v>
      </c>
      <c r="CC54" s="1">
        <v>0.210954317</v>
      </c>
      <c r="CD54" s="19" t="str">
        <f t="shared" si="5"/>
        <v>Medium</v>
      </c>
      <c r="CE54" s="1" t="str">
        <f t="shared" si="6"/>
        <v>proinflamatoria</v>
      </c>
      <c r="CF54" s="1">
        <v>28.841025640000002</v>
      </c>
      <c r="CG54" s="1" t="s">
        <v>148</v>
      </c>
      <c r="CH54" s="1">
        <v>0.150073967</v>
      </c>
      <c r="CI54" s="1">
        <v>0.45176418699999998</v>
      </c>
      <c r="CJ54" s="1">
        <v>2.329168E-3</v>
      </c>
      <c r="CK54" s="1">
        <v>5.5396430000000003E-3</v>
      </c>
      <c r="CL54" s="1">
        <v>0.119574455</v>
      </c>
      <c r="CM54" s="1">
        <v>759.13800000000003</v>
      </c>
      <c r="CN54" s="2" t="str">
        <f t="shared" si="2"/>
        <v>low</v>
      </c>
      <c r="CO54" s="1">
        <v>279.899</v>
      </c>
      <c r="CP54" s="1">
        <v>207.173</v>
      </c>
      <c r="CQ54" s="1">
        <v>72.725999999999999</v>
      </c>
      <c r="CR54" s="1">
        <v>177.77799999999999</v>
      </c>
      <c r="CS54" s="1">
        <v>94.817999999999998</v>
      </c>
      <c r="CT54" s="1">
        <v>3.8660000000000001</v>
      </c>
      <c r="CU54" s="1">
        <v>0</v>
      </c>
      <c r="CV54" s="1">
        <v>3.8660000000000001</v>
      </c>
      <c r="CW54" s="1">
        <v>0</v>
      </c>
      <c r="CX54" s="1">
        <v>3.4359999999999999</v>
      </c>
      <c r="CY54" s="1">
        <v>3.4359999999999999</v>
      </c>
      <c r="CZ54" s="1">
        <v>0</v>
      </c>
      <c r="DA54" s="1">
        <v>0.41699999999999998</v>
      </c>
      <c r="DB54" s="1">
        <v>78.957999999999998</v>
      </c>
      <c r="DC54" s="1">
        <v>0</v>
      </c>
      <c r="DD54" s="1">
        <v>39.485999999999997</v>
      </c>
      <c r="DE54" s="1">
        <v>20.367000000000001</v>
      </c>
      <c r="DF54" s="1">
        <v>5.9569999999999999</v>
      </c>
      <c r="DG54" s="1">
        <v>26.324000000000002</v>
      </c>
      <c r="DH54" s="1">
        <v>3.1309999999999998</v>
      </c>
      <c r="DI54" s="1">
        <v>8.6999999999999994E-2</v>
      </c>
      <c r="DJ54" s="1">
        <v>3.218</v>
      </c>
      <c r="DK54" s="1">
        <v>21.846</v>
      </c>
      <c r="DL54" s="1">
        <v>7.9359999999999999</v>
      </c>
      <c r="DM54" s="1">
        <v>29.782</v>
      </c>
      <c r="DN54" s="1">
        <v>29.641999999999999</v>
      </c>
      <c r="DO54" s="1">
        <v>20.347000000000001</v>
      </c>
      <c r="DP54" s="1">
        <v>49.988999999999997</v>
      </c>
      <c r="DQ54" s="1">
        <v>9.5790000000000006</v>
      </c>
      <c r="DR54" s="1">
        <v>34.729999999999997</v>
      </c>
      <c r="DS54" s="1">
        <v>44.308999999999997</v>
      </c>
      <c r="DT54" s="1">
        <v>0</v>
      </c>
      <c r="DU54" s="1">
        <v>3.4359999999999999</v>
      </c>
      <c r="DV54" s="1">
        <v>3.4359999999999999</v>
      </c>
      <c r="DW54" s="1" t="s">
        <v>156</v>
      </c>
      <c r="DX54" s="1" t="s">
        <v>157</v>
      </c>
      <c r="DY54" s="1" t="s">
        <v>156</v>
      </c>
      <c r="DZ54" s="1" t="s">
        <v>157</v>
      </c>
      <c r="EA54" s="1">
        <v>397.69600000000003</v>
      </c>
      <c r="EB54" s="1" t="str">
        <f t="shared" si="3"/>
        <v>low</v>
      </c>
      <c r="EC54" s="1">
        <v>146.63300000000001</v>
      </c>
      <c r="ED54" s="1">
        <v>93.134</v>
      </c>
      <c r="EE54" s="1">
        <v>49.673000000000002</v>
      </c>
      <c r="EF54" s="1" t="s">
        <v>156</v>
      </c>
      <c r="EG54" s="1" t="s">
        <v>157</v>
      </c>
      <c r="EH54" s="1" t="s">
        <v>156</v>
      </c>
      <c r="EI54" s="1" t="s">
        <v>157</v>
      </c>
      <c r="EJ54" s="1" t="s">
        <v>621</v>
      </c>
      <c r="EK54" s="1" t="s">
        <v>635</v>
      </c>
      <c r="EL54" s="1" t="s">
        <v>142</v>
      </c>
      <c r="EM54" s="5" t="s">
        <v>630</v>
      </c>
      <c r="EN54" s="1" t="s">
        <v>150</v>
      </c>
      <c r="EO54" s="1" t="s">
        <v>150</v>
      </c>
    </row>
    <row r="55" spans="1:145" ht="14.25" customHeight="1">
      <c r="A55" s="1" t="s">
        <v>215</v>
      </c>
      <c r="B55" s="16" t="s">
        <v>640</v>
      </c>
      <c r="C55" s="1" t="s">
        <v>152</v>
      </c>
      <c r="D55" s="1">
        <v>41</v>
      </c>
      <c r="E55" s="1" t="s">
        <v>159</v>
      </c>
      <c r="F55" s="1">
        <v>98</v>
      </c>
      <c r="G55" s="1">
        <v>48</v>
      </c>
      <c r="H55" s="1" t="s">
        <v>153</v>
      </c>
      <c r="I55" s="1">
        <v>37</v>
      </c>
      <c r="J55" s="1">
        <v>104</v>
      </c>
      <c r="K55" s="1">
        <v>189</v>
      </c>
      <c r="L55" s="1">
        <v>185</v>
      </c>
      <c r="M55" s="9">
        <v>3.9375</v>
      </c>
      <c r="N55" s="9">
        <f t="shared" si="0"/>
        <v>0.58593049102742656</v>
      </c>
      <c r="O55" t="str">
        <f t="shared" si="4"/>
        <v>High</v>
      </c>
      <c r="P55" s="1">
        <v>189.6</v>
      </c>
      <c r="Q55" s="1">
        <v>0.43</v>
      </c>
      <c r="R55" s="1">
        <v>104</v>
      </c>
      <c r="S55" s="1">
        <v>5.57</v>
      </c>
      <c r="T55" s="1">
        <v>4.25</v>
      </c>
      <c r="U55" s="1">
        <v>9.5399999999999991</v>
      </c>
      <c r="V55" s="1">
        <v>0.44549266199999998</v>
      </c>
      <c r="W55" s="1">
        <v>8.7799999999999994</v>
      </c>
      <c r="X55" s="1">
        <v>5.7720000000000002</v>
      </c>
      <c r="Y55" s="1">
        <v>78.2</v>
      </c>
      <c r="Z55" s="1">
        <v>77.288732390000007</v>
      </c>
      <c r="AA55" s="1">
        <v>84.8</v>
      </c>
      <c r="AB55" s="1">
        <v>44.397823430000003</v>
      </c>
      <c r="AC55" s="1">
        <v>2.2523626669999999</v>
      </c>
      <c r="AD55" s="1">
        <v>0.337329775</v>
      </c>
      <c r="AE55" s="1">
        <v>54.1</v>
      </c>
      <c r="AF55" s="22">
        <v>1.5269999999999999</v>
      </c>
      <c r="AG55" s="1">
        <v>23.201667090000001</v>
      </c>
      <c r="AH55" s="1" t="s">
        <v>153</v>
      </c>
      <c r="AI55" s="1">
        <v>37.121016189999999</v>
      </c>
      <c r="AJ55" s="1">
        <v>80.900000000000006</v>
      </c>
      <c r="AK55" s="1" t="s">
        <v>140</v>
      </c>
      <c r="AL55" s="1" t="s">
        <v>153</v>
      </c>
      <c r="AM55" s="1" t="s">
        <v>163</v>
      </c>
      <c r="AN55" s="1" t="s">
        <v>163</v>
      </c>
      <c r="AO55" s="1" t="s">
        <v>143</v>
      </c>
      <c r="AP55" s="1">
        <v>109</v>
      </c>
      <c r="AQ55" s="1">
        <v>71</v>
      </c>
      <c r="AR55" s="1">
        <v>1675.53</v>
      </c>
      <c r="AS55" s="1">
        <v>27.399699999999999</v>
      </c>
      <c r="AT55" s="1">
        <v>374.18200000000002</v>
      </c>
      <c r="AU55" s="1">
        <v>835.428</v>
      </c>
      <c r="AV55" s="1">
        <v>13.524900000000001</v>
      </c>
      <c r="AW55" s="1">
        <v>489.21100000000001</v>
      </c>
      <c r="AX55" s="1">
        <v>2690.76</v>
      </c>
      <c r="AY55" s="1">
        <v>246.55199999999999</v>
      </c>
      <c r="AZ55" s="1">
        <v>9.6702700000000004</v>
      </c>
      <c r="BA55" s="1">
        <v>1.53037</v>
      </c>
      <c r="BB55" s="1">
        <v>3.3092600000000001</v>
      </c>
      <c r="BC55" s="1">
        <v>817.24900000000002</v>
      </c>
      <c r="BD55" s="1">
        <v>1.0789599999999999</v>
      </c>
      <c r="BE55" s="1">
        <v>1.10748</v>
      </c>
      <c r="BF55" s="1">
        <v>9.8877299999999995</v>
      </c>
      <c r="BG55" s="1">
        <v>3.3637600000000001</v>
      </c>
      <c r="BH55" s="1">
        <v>0.73901899999999998</v>
      </c>
      <c r="BI55" s="1">
        <v>435.05599999999998</v>
      </c>
      <c r="BJ55" s="1">
        <v>6.3744399999999999</v>
      </c>
      <c r="BK55" s="1">
        <v>124.35299999999999</v>
      </c>
      <c r="BL55" s="1">
        <v>19.766978779999999</v>
      </c>
      <c r="BM55" s="1">
        <v>7.2247734760000002</v>
      </c>
      <c r="BN55" s="1">
        <v>2.9014532960000001</v>
      </c>
      <c r="BO55" s="1">
        <v>0.104569889</v>
      </c>
      <c r="BP55" s="1" t="s">
        <v>144</v>
      </c>
      <c r="BQ55" s="1" t="s">
        <v>146</v>
      </c>
      <c r="BR55" s="1" t="s">
        <v>145</v>
      </c>
      <c r="BS55" s="1" t="s">
        <v>145</v>
      </c>
      <c r="BT55" s="1" t="s">
        <v>145</v>
      </c>
      <c r="BU55" s="1" t="s">
        <v>146</v>
      </c>
      <c r="BV55" s="1" t="s">
        <v>146</v>
      </c>
      <c r="BW55" s="1">
        <v>3.4220442539999998</v>
      </c>
      <c r="BX55" s="1">
        <v>0.18584557199999999</v>
      </c>
      <c r="BY55" s="1">
        <v>0.11960011</v>
      </c>
      <c r="BZ55" s="1">
        <v>2.1448135E-2</v>
      </c>
      <c r="CA55" s="1">
        <v>1.8219987999999999E-2</v>
      </c>
      <c r="CB55" s="1">
        <v>3.4729257999999999E-2</v>
      </c>
      <c r="CC55" s="1">
        <v>2.0721514E-2</v>
      </c>
      <c r="CD55" s="19" t="str">
        <f t="shared" si="5"/>
        <v>Medium</v>
      </c>
      <c r="CE55" s="1" t="str">
        <f t="shared" si="6"/>
        <v>antiinflamatoria</v>
      </c>
      <c r="CF55" s="1">
        <v>38.249690979999997</v>
      </c>
      <c r="CG55" s="1" t="s">
        <v>148</v>
      </c>
      <c r="CH55" s="1">
        <v>0.16290648799999999</v>
      </c>
      <c r="CI55" s="1">
        <v>0.32631087600000003</v>
      </c>
      <c r="CJ55" s="1">
        <v>6.5971682000000004E-2</v>
      </c>
      <c r="CK55" s="1">
        <v>0.35033452599999998</v>
      </c>
      <c r="CL55" s="1">
        <v>1.4594678999999999E-2</v>
      </c>
      <c r="CM55" s="1">
        <v>855.51099999999997</v>
      </c>
      <c r="CN55" s="2" t="str">
        <f t="shared" si="2"/>
        <v>low</v>
      </c>
      <c r="CO55" s="1">
        <v>502.95499999999998</v>
      </c>
      <c r="CP55" s="1">
        <v>386.61399999999998</v>
      </c>
      <c r="CQ55" s="1">
        <v>116.34099999999999</v>
      </c>
      <c r="CR55" s="1">
        <v>340.64100000000002</v>
      </c>
      <c r="CS55" s="1">
        <v>109.298</v>
      </c>
      <c r="CT55" s="1">
        <v>0</v>
      </c>
      <c r="CU55" s="1">
        <v>0</v>
      </c>
      <c r="CV55" s="1">
        <v>0</v>
      </c>
      <c r="CW55" s="1">
        <v>0</v>
      </c>
      <c r="CX55" s="1">
        <v>53.015000000000001</v>
      </c>
      <c r="CY55" s="1">
        <v>53.015000000000001</v>
      </c>
      <c r="CZ55" s="1">
        <v>0</v>
      </c>
      <c r="DA55" s="1">
        <v>0</v>
      </c>
      <c r="DB55" s="1">
        <v>119.633</v>
      </c>
      <c r="DC55" s="1">
        <v>0</v>
      </c>
      <c r="DD55" s="1">
        <v>186.20599999999999</v>
      </c>
      <c r="DE55" s="1">
        <v>3.2000000000000001E-2</v>
      </c>
      <c r="DF55" s="1">
        <v>0.23100000000000001</v>
      </c>
      <c r="DG55" s="1">
        <v>0.26300000000000001</v>
      </c>
      <c r="DH55" s="1">
        <v>0</v>
      </c>
      <c r="DI55" s="1">
        <v>0.316</v>
      </c>
      <c r="DJ55" s="1">
        <v>0.316</v>
      </c>
      <c r="DK55" s="1">
        <v>27.699000000000002</v>
      </c>
      <c r="DL55" s="1">
        <v>6.4669999999999996</v>
      </c>
      <c r="DM55" s="1">
        <v>34.167000000000002</v>
      </c>
      <c r="DN55" s="1">
        <v>34.85</v>
      </c>
      <c r="DO55" s="1">
        <v>31.523</v>
      </c>
      <c r="DP55" s="1">
        <v>66.372</v>
      </c>
      <c r="DQ55" s="1">
        <v>18.138000000000002</v>
      </c>
      <c r="DR55" s="1">
        <v>24.789000000000001</v>
      </c>
      <c r="DS55" s="1">
        <v>42.926000000000002</v>
      </c>
      <c r="DT55" s="1">
        <v>0</v>
      </c>
      <c r="DU55" s="1">
        <v>53.015000000000001</v>
      </c>
      <c r="DV55" s="1">
        <v>53.015000000000001</v>
      </c>
      <c r="DW55" s="1" t="s">
        <v>156</v>
      </c>
      <c r="DX55" s="1" t="s">
        <v>156</v>
      </c>
      <c r="DY55" s="1" t="s">
        <v>149</v>
      </c>
      <c r="DZ55" s="1" t="s">
        <v>157</v>
      </c>
      <c r="EA55" s="1">
        <v>510.59100000000001</v>
      </c>
      <c r="EB55" s="1" t="str">
        <f t="shared" si="3"/>
        <v>high</v>
      </c>
      <c r="EC55" s="1">
        <v>300.17599999999999</v>
      </c>
      <c r="ED55" s="1">
        <v>203.303</v>
      </c>
      <c r="EE55" s="1">
        <v>65.231999999999999</v>
      </c>
      <c r="EF55" s="1" t="s">
        <v>156</v>
      </c>
      <c r="EG55" s="1" t="s">
        <v>156</v>
      </c>
      <c r="EH55" s="1" t="s">
        <v>149</v>
      </c>
      <c r="EI55" s="1" t="s">
        <v>156</v>
      </c>
      <c r="EJ55" s="1" t="s">
        <v>621</v>
      </c>
      <c r="EK55" s="1" t="s">
        <v>635</v>
      </c>
      <c r="EL55" s="1" t="s">
        <v>163</v>
      </c>
      <c r="EM55" s="5" t="s">
        <v>629</v>
      </c>
      <c r="EN55" s="1" t="s">
        <v>150</v>
      </c>
      <c r="EO55" s="1" t="s">
        <v>150</v>
      </c>
    </row>
    <row r="56" spans="1:145" ht="14.25" customHeight="1">
      <c r="A56" s="1" t="s">
        <v>216</v>
      </c>
      <c r="B56" s="16" t="s">
        <v>640</v>
      </c>
      <c r="C56" s="1" t="s">
        <v>136</v>
      </c>
      <c r="D56" s="1">
        <v>40</v>
      </c>
      <c r="E56" s="1" t="s">
        <v>137</v>
      </c>
      <c r="F56" s="1">
        <v>96</v>
      </c>
      <c r="G56" s="1">
        <v>55</v>
      </c>
      <c r="H56" s="1" t="s">
        <v>153</v>
      </c>
      <c r="I56" s="1">
        <v>19</v>
      </c>
      <c r="J56" s="1">
        <v>112</v>
      </c>
      <c r="K56" s="1">
        <v>186</v>
      </c>
      <c r="L56" s="1">
        <v>97</v>
      </c>
      <c r="M56" s="9">
        <v>3.381818182</v>
      </c>
      <c r="N56" s="9">
        <f t="shared" si="0"/>
        <v>0.24640904477200101</v>
      </c>
      <c r="O56" t="str">
        <f t="shared" si="4"/>
        <v>Medium</v>
      </c>
      <c r="P56" s="1">
        <v>126.6</v>
      </c>
      <c r="Q56" s="1">
        <v>4.3499999999999996</v>
      </c>
      <c r="R56" s="1">
        <v>96</v>
      </c>
      <c r="S56" s="1">
        <v>5.75</v>
      </c>
      <c r="T56" s="1">
        <v>1.46</v>
      </c>
      <c r="U56" s="1">
        <v>14.02</v>
      </c>
      <c r="V56" s="1">
        <v>0.10413694699999999</v>
      </c>
      <c r="W56" s="1">
        <v>20.77</v>
      </c>
      <c r="X56" s="1">
        <v>5.3280000000000003</v>
      </c>
      <c r="Y56" s="1">
        <v>165.1</v>
      </c>
      <c r="Z56" s="1">
        <v>227.2428884</v>
      </c>
      <c r="AA56" s="1">
        <v>37.4</v>
      </c>
      <c r="AB56" s="1">
        <v>20.332079790000002</v>
      </c>
      <c r="AC56" s="1">
        <v>4.918336</v>
      </c>
      <c r="AD56" s="1">
        <v>0.30269660100000001</v>
      </c>
      <c r="AE56" s="1">
        <v>96.7</v>
      </c>
      <c r="AF56" s="22">
        <v>1.7430000000000001</v>
      </c>
      <c r="AG56" s="1">
        <v>31.829638030000002</v>
      </c>
      <c r="AH56" s="1" t="s">
        <v>154</v>
      </c>
      <c r="AI56" s="1">
        <v>41.009938490000003</v>
      </c>
      <c r="AJ56" s="1">
        <v>106.3</v>
      </c>
      <c r="AK56" s="1" t="s">
        <v>140</v>
      </c>
      <c r="AL56" s="1" t="s">
        <v>141</v>
      </c>
      <c r="AM56" s="1" t="s">
        <v>142</v>
      </c>
      <c r="AN56" s="1" t="s">
        <v>163</v>
      </c>
      <c r="AO56" s="1" t="s">
        <v>165</v>
      </c>
      <c r="AP56" s="1">
        <v>126</v>
      </c>
      <c r="AQ56" s="1">
        <v>83</v>
      </c>
      <c r="AR56" s="1">
        <v>2209.2600000000002</v>
      </c>
      <c r="AS56" s="1">
        <v>16.816700000000001</v>
      </c>
      <c r="AT56" s="1">
        <v>1028.77</v>
      </c>
      <c r="AU56" s="1">
        <v>1502.37</v>
      </c>
      <c r="AV56" s="1">
        <v>13.1221</v>
      </c>
      <c r="AW56" s="1">
        <v>1942.31</v>
      </c>
      <c r="AX56" s="1">
        <v>3049.7</v>
      </c>
      <c r="AY56" s="1">
        <v>273.61099999999999</v>
      </c>
      <c r="AZ56" s="1">
        <v>10.6806</v>
      </c>
      <c r="BA56" s="1">
        <v>1.41228</v>
      </c>
      <c r="BB56" s="1">
        <v>2.8660199999999998</v>
      </c>
      <c r="BC56" s="1">
        <v>949.11</v>
      </c>
      <c r="BD56" s="1">
        <v>1.1752899999999999</v>
      </c>
      <c r="BE56" s="1">
        <v>2.0367099999999998</v>
      </c>
      <c r="BF56" s="1">
        <v>25.4619</v>
      </c>
      <c r="BG56" s="1">
        <v>5.5290900000000001</v>
      </c>
      <c r="BH56" s="1">
        <v>1.26979</v>
      </c>
      <c r="BI56" s="1">
        <v>334.14499999999998</v>
      </c>
      <c r="BJ56" s="1">
        <v>7.5089100000000002</v>
      </c>
      <c r="BK56" s="1">
        <v>221.74700000000001</v>
      </c>
      <c r="BL56" s="1">
        <v>11.34594002</v>
      </c>
      <c r="BM56" s="1">
        <v>3.004064992</v>
      </c>
      <c r="BN56" s="1">
        <v>1.540816886</v>
      </c>
      <c r="BO56" s="1">
        <v>7.7845781000000003E-2</v>
      </c>
      <c r="BP56" s="1" t="s">
        <v>144</v>
      </c>
      <c r="BQ56" s="1" t="s">
        <v>146</v>
      </c>
      <c r="BR56" s="1" t="s">
        <v>146</v>
      </c>
      <c r="BS56" s="1" t="s">
        <v>146</v>
      </c>
      <c r="BT56" s="1" t="s">
        <v>146</v>
      </c>
      <c r="BU56" s="1" t="s">
        <v>145</v>
      </c>
      <c r="BV56" s="1" t="s">
        <v>145</v>
      </c>
      <c r="BW56" s="1">
        <v>5.8935586520000003</v>
      </c>
      <c r="BX56" s="1">
        <v>0.26557598500000001</v>
      </c>
      <c r="BY56" s="1">
        <v>0.28992076999999999</v>
      </c>
      <c r="BZ56" s="1">
        <v>7.2527343999999994E-2</v>
      </c>
      <c r="CA56" s="1">
        <v>9.3825579000000006E-2</v>
      </c>
      <c r="CB56" s="1">
        <v>-0.12744134700000001</v>
      </c>
      <c r="CC56" s="1">
        <v>-5.7691872999999998E-2</v>
      </c>
      <c r="CD56" s="19" t="str">
        <f t="shared" si="5"/>
        <v>Medium</v>
      </c>
      <c r="CE56" s="1" t="str">
        <f t="shared" si="6"/>
        <v>antiinflamatoria</v>
      </c>
      <c r="CF56" s="1">
        <v>31.2060207</v>
      </c>
      <c r="CG56" s="1" t="s">
        <v>148</v>
      </c>
      <c r="CH56" s="1">
        <v>5.6407396999999998E-2</v>
      </c>
      <c r="CI56" s="1">
        <v>0.54186413899999997</v>
      </c>
      <c r="CJ56" s="1">
        <v>2.2581543999999999E-2</v>
      </c>
      <c r="CK56" s="1">
        <v>8.4316822999999999E-2</v>
      </c>
      <c r="CL56" s="1">
        <v>0.10915962</v>
      </c>
      <c r="CM56" s="1">
        <v>970.86500000000001</v>
      </c>
      <c r="CN56" s="2" t="str">
        <f t="shared" si="2"/>
        <v>low</v>
      </c>
      <c r="CO56" s="1">
        <v>236.35900000000001</v>
      </c>
      <c r="CP56" s="1">
        <v>118.343</v>
      </c>
      <c r="CQ56" s="1">
        <v>118.01600000000001</v>
      </c>
      <c r="CR56" s="1">
        <v>141.78200000000001</v>
      </c>
      <c r="CS56" s="1">
        <v>83.778000000000006</v>
      </c>
      <c r="CT56" s="1">
        <v>0.55400000000000005</v>
      </c>
      <c r="CU56" s="1">
        <v>0</v>
      </c>
      <c r="CV56" s="1">
        <v>0.55400000000000005</v>
      </c>
      <c r="CW56" s="1">
        <v>5.1999999999999998E-2</v>
      </c>
      <c r="CX56" s="1">
        <v>10.186999999999999</v>
      </c>
      <c r="CY56" s="1">
        <v>10.239000000000001</v>
      </c>
      <c r="CZ56" s="1">
        <v>5.0000000000000001E-3</v>
      </c>
      <c r="DA56" s="1">
        <v>0</v>
      </c>
      <c r="DB56" s="1">
        <v>0</v>
      </c>
      <c r="DC56" s="1">
        <v>0</v>
      </c>
      <c r="DD56" s="1">
        <v>49.216999999999999</v>
      </c>
      <c r="DE56" s="1">
        <v>0.20499999999999999</v>
      </c>
      <c r="DF56" s="1">
        <v>51.518999999999998</v>
      </c>
      <c r="DG56" s="1">
        <v>51.723999999999997</v>
      </c>
      <c r="DH56" s="1">
        <v>0.13800000000000001</v>
      </c>
      <c r="DI56" s="1">
        <v>2.0179999999999998</v>
      </c>
      <c r="DJ56" s="1">
        <v>2.1549999999999998</v>
      </c>
      <c r="DK56" s="1">
        <v>30.305</v>
      </c>
      <c r="DL56" s="1">
        <v>8.3810000000000002</v>
      </c>
      <c r="DM56" s="1">
        <v>38.686</v>
      </c>
      <c r="DN56" s="1">
        <v>0.42699999999999999</v>
      </c>
      <c r="DO56" s="1">
        <v>2.069</v>
      </c>
      <c r="DP56" s="1">
        <v>2.496</v>
      </c>
      <c r="DQ56" s="1">
        <v>37.417999999999999</v>
      </c>
      <c r="DR56" s="1">
        <v>43.822000000000003</v>
      </c>
      <c r="DS56" s="1">
        <v>81.239999999999995</v>
      </c>
      <c r="DT56" s="1">
        <v>5.1999999999999998E-2</v>
      </c>
      <c r="DU56" s="1">
        <v>10.186999999999999</v>
      </c>
      <c r="DV56" s="1">
        <v>10.239000000000001</v>
      </c>
      <c r="DW56" s="1" t="s">
        <v>156</v>
      </c>
      <c r="DX56" s="1" t="s">
        <v>157</v>
      </c>
      <c r="DY56" s="1" t="s">
        <v>156</v>
      </c>
      <c r="DZ56" s="1" t="s">
        <v>157</v>
      </c>
      <c r="EA56" s="1">
        <v>439.452</v>
      </c>
      <c r="EB56" s="1" t="str">
        <f t="shared" si="3"/>
        <v>low</v>
      </c>
      <c r="EC56" s="1">
        <v>106.985</v>
      </c>
      <c r="ED56" s="1">
        <v>64.176000000000002</v>
      </c>
      <c r="EE56" s="1">
        <v>37.920999999999999</v>
      </c>
      <c r="EF56" s="1" t="s">
        <v>156</v>
      </c>
      <c r="EG56" s="1" t="s">
        <v>157</v>
      </c>
      <c r="EH56" s="1" t="s">
        <v>156</v>
      </c>
      <c r="EI56" s="1" t="s">
        <v>157</v>
      </c>
      <c r="EJ56" s="1" t="s">
        <v>165</v>
      </c>
      <c r="EK56" s="1" t="s">
        <v>635</v>
      </c>
      <c r="EL56" s="1" t="s">
        <v>142</v>
      </c>
      <c r="EM56" s="1" t="s">
        <v>628</v>
      </c>
      <c r="EN56" s="1" t="s">
        <v>150</v>
      </c>
      <c r="EO56" s="1" t="s">
        <v>150</v>
      </c>
    </row>
    <row r="57" spans="1:145" ht="14.25" customHeight="1">
      <c r="A57" s="1" t="s">
        <v>217</v>
      </c>
      <c r="B57" s="16" t="s">
        <v>640</v>
      </c>
      <c r="C57" s="1" t="s">
        <v>152</v>
      </c>
      <c r="D57" s="1">
        <v>23</v>
      </c>
      <c r="E57" s="1" t="s">
        <v>137</v>
      </c>
      <c r="F57" s="1">
        <v>90</v>
      </c>
      <c r="G57" s="1">
        <v>34</v>
      </c>
      <c r="H57" s="1" t="s">
        <v>153</v>
      </c>
      <c r="I57" s="1">
        <v>27</v>
      </c>
      <c r="J57" s="1">
        <v>97</v>
      </c>
      <c r="K57" s="1">
        <v>158</v>
      </c>
      <c r="L57" s="1">
        <v>136</v>
      </c>
      <c r="M57" s="9">
        <v>4.6470588240000001</v>
      </c>
      <c r="N57" s="9">
        <f t="shared" si="0"/>
        <v>0.6020599913279624</v>
      </c>
      <c r="O57" t="str">
        <f t="shared" si="4"/>
        <v>High</v>
      </c>
      <c r="P57" s="1">
        <v>151.80000000000001</v>
      </c>
      <c r="Q57" s="1">
        <v>2.0299999999999998</v>
      </c>
      <c r="R57" s="1">
        <v>76</v>
      </c>
      <c r="S57" s="1">
        <v>5.33</v>
      </c>
      <c r="T57" s="1">
        <v>10.63</v>
      </c>
      <c r="U57" s="1">
        <v>5.91</v>
      </c>
      <c r="V57" s="1">
        <v>1.7986463619999999</v>
      </c>
      <c r="W57" s="1">
        <v>17.48</v>
      </c>
      <c r="X57" s="1">
        <v>4.218</v>
      </c>
      <c r="Y57" s="1">
        <v>231.6</v>
      </c>
      <c r="Z57" s="1">
        <v>486.90807799999999</v>
      </c>
      <c r="AA57" s="1">
        <v>47</v>
      </c>
      <c r="AB57" s="1">
        <v>30.516485419999999</v>
      </c>
      <c r="AC57" s="1">
        <v>3.2769173330000001</v>
      </c>
      <c r="AD57" s="1">
        <v>0.319766155</v>
      </c>
      <c r="AE57" s="1">
        <v>70</v>
      </c>
      <c r="AF57" s="22">
        <v>1.599</v>
      </c>
      <c r="AG57" s="1">
        <v>27.377961760000002</v>
      </c>
      <c r="AH57" s="1" t="s">
        <v>139</v>
      </c>
      <c r="AI57" s="1">
        <v>37.113554829999998</v>
      </c>
      <c r="AJ57" s="1">
        <v>85.3</v>
      </c>
      <c r="AK57" s="1" t="s">
        <v>140</v>
      </c>
      <c r="AL57" s="1" t="s">
        <v>153</v>
      </c>
      <c r="AM57" s="1" t="s">
        <v>142</v>
      </c>
      <c r="AN57" s="1" t="s">
        <v>142</v>
      </c>
      <c r="AO57" s="1" t="s">
        <v>165</v>
      </c>
      <c r="AP57" s="1">
        <v>118</v>
      </c>
      <c r="AQ57" s="1">
        <v>73</v>
      </c>
      <c r="AR57" s="1">
        <v>1888.08</v>
      </c>
      <c r="AS57" s="1">
        <v>12.932700000000001</v>
      </c>
      <c r="AT57" s="1">
        <v>680.51599999999996</v>
      </c>
      <c r="AU57" s="1">
        <v>897.04200000000003</v>
      </c>
      <c r="AV57" s="1">
        <v>11.900700000000001</v>
      </c>
      <c r="AW57" s="1">
        <v>1339.09</v>
      </c>
      <c r="AX57" s="1">
        <v>3012.55</v>
      </c>
      <c r="AY57" s="1">
        <v>215.08500000000001</v>
      </c>
      <c r="AZ57" s="1">
        <v>10.1591</v>
      </c>
      <c r="BA57" s="1">
        <v>1.0957300000000001</v>
      </c>
      <c r="BB57" s="1">
        <v>2.44028</v>
      </c>
      <c r="BC57" s="1">
        <v>693.40599999999995</v>
      </c>
      <c r="BD57" s="1">
        <v>0.94455</v>
      </c>
      <c r="BE57" s="1">
        <v>1.88672</v>
      </c>
      <c r="BF57" s="1">
        <v>13.790900000000001</v>
      </c>
      <c r="BG57" s="1">
        <v>4.70953</v>
      </c>
      <c r="BH57" s="1">
        <v>1.3643700000000001</v>
      </c>
      <c r="BI57" s="1">
        <v>315.40899999999999</v>
      </c>
      <c r="BJ57" s="1">
        <v>7.1158000000000001</v>
      </c>
      <c r="BK57" s="1">
        <v>128.81700000000001</v>
      </c>
      <c r="BL57" s="1">
        <v>1.323442673</v>
      </c>
      <c r="BM57" s="1">
        <v>0.81817455699999997</v>
      </c>
      <c r="BN57" s="1">
        <v>0.83176435900000001</v>
      </c>
      <c r="BO57" s="1">
        <v>7.8393964999999996E-2</v>
      </c>
      <c r="BP57" s="1" t="s">
        <v>144</v>
      </c>
      <c r="BQ57" s="1" t="s">
        <v>146</v>
      </c>
      <c r="BR57" s="1" t="s">
        <v>146</v>
      </c>
      <c r="BS57" s="1" t="s">
        <v>145</v>
      </c>
      <c r="BT57" s="1" t="s">
        <v>146</v>
      </c>
      <c r="BU57" s="1" t="s">
        <v>146</v>
      </c>
      <c r="BV57" s="1" t="s">
        <v>145</v>
      </c>
      <c r="BW57" s="1" t="s">
        <v>147</v>
      </c>
      <c r="BX57" s="1" t="s">
        <v>147</v>
      </c>
      <c r="BY57" s="1" t="s">
        <v>147</v>
      </c>
      <c r="BZ57" s="1" t="s">
        <v>147</v>
      </c>
      <c r="CA57" s="1" t="s">
        <v>147</v>
      </c>
      <c r="CB57" s="1">
        <v>1.5256183699999999</v>
      </c>
      <c r="CC57" s="1">
        <v>0.80806057799999997</v>
      </c>
      <c r="CD57" s="19" t="str">
        <f t="shared" si="5"/>
        <v>High</v>
      </c>
      <c r="CE57" s="1" t="str">
        <f t="shared" si="6"/>
        <v>proinflamatoria</v>
      </c>
      <c r="CF57" s="1">
        <v>38.508792499999998</v>
      </c>
      <c r="CG57" s="1" t="s">
        <v>148</v>
      </c>
      <c r="CH57" s="1">
        <v>7.8608674000000003E-2</v>
      </c>
      <c r="CI57" s="1">
        <v>0.18787315499999999</v>
      </c>
      <c r="CJ57" s="1">
        <v>0.104065912</v>
      </c>
      <c r="CK57" s="1">
        <v>6.4241718000000003E-2</v>
      </c>
      <c r="CL57" s="1">
        <v>0.280565226</v>
      </c>
      <c r="CM57" s="1">
        <v>243.529</v>
      </c>
      <c r="CN57" s="2" t="str">
        <f t="shared" si="2"/>
        <v>low</v>
      </c>
      <c r="CO57" s="1">
        <v>278.04199999999997</v>
      </c>
      <c r="CP57" s="1">
        <v>234.089</v>
      </c>
      <c r="CQ57" s="1">
        <v>43.953000000000003</v>
      </c>
      <c r="CR57" s="1">
        <v>19.317</v>
      </c>
      <c r="CS57" s="1">
        <v>253.9</v>
      </c>
      <c r="CT57" s="1">
        <v>1.468</v>
      </c>
      <c r="CU57" s="1">
        <v>0</v>
      </c>
      <c r="CV57" s="1">
        <v>1.468</v>
      </c>
      <c r="CW57" s="1">
        <v>0</v>
      </c>
      <c r="CX57" s="1">
        <v>3.3570000000000002</v>
      </c>
      <c r="CY57" s="1">
        <v>3.3570000000000002</v>
      </c>
      <c r="CZ57" s="1">
        <v>0</v>
      </c>
      <c r="DA57" s="1">
        <v>1.468</v>
      </c>
      <c r="DB57" s="1">
        <v>0</v>
      </c>
      <c r="DC57" s="1">
        <v>0</v>
      </c>
      <c r="DD57" s="1">
        <v>3.778</v>
      </c>
      <c r="DE57" s="1">
        <v>0.374</v>
      </c>
      <c r="DF57" s="1">
        <v>0</v>
      </c>
      <c r="DG57" s="1">
        <v>0.374</v>
      </c>
      <c r="DH57" s="1">
        <v>14.303000000000001</v>
      </c>
      <c r="DI57" s="1">
        <v>2E-3</v>
      </c>
      <c r="DJ57" s="1">
        <v>14.305999999999999</v>
      </c>
      <c r="DK57" s="1">
        <v>0.79800000000000004</v>
      </c>
      <c r="DL57" s="1">
        <v>6.2E-2</v>
      </c>
      <c r="DM57" s="1">
        <v>0.86</v>
      </c>
      <c r="DN57" s="1">
        <v>0.23</v>
      </c>
      <c r="DO57" s="1">
        <v>0.96799999999999997</v>
      </c>
      <c r="DP57" s="1">
        <v>1.198</v>
      </c>
      <c r="DQ57" s="1">
        <v>213.11699999999999</v>
      </c>
      <c r="DR57" s="1">
        <v>39.542999999999999</v>
      </c>
      <c r="DS57" s="1">
        <v>252.66</v>
      </c>
      <c r="DT57" s="1">
        <v>0</v>
      </c>
      <c r="DU57" s="1">
        <v>3.3570000000000002</v>
      </c>
      <c r="DV57" s="1">
        <v>3.3570000000000002</v>
      </c>
      <c r="DW57" s="1" t="s">
        <v>157</v>
      </c>
      <c r="DX57" s="1" t="s">
        <v>157</v>
      </c>
      <c r="DY57" s="1" t="s">
        <v>157</v>
      </c>
      <c r="DZ57" s="1" t="s">
        <v>156</v>
      </c>
      <c r="EA57" s="1">
        <v>128.982</v>
      </c>
      <c r="EB57" s="1" t="str">
        <f t="shared" si="3"/>
        <v>low</v>
      </c>
      <c r="EC57" s="1">
        <v>147.262</v>
      </c>
      <c r="ED57" s="1">
        <v>10.231</v>
      </c>
      <c r="EE57" s="1">
        <v>134.47499999999999</v>
      </c>
      <c r="EF57" s="1" t="s">
        <v>157</v>
      </c>
      <c r="EG57" s="1" t="s">
        <v>157</v>
      </c>
      <c r="EH57" s="1" t="s">
        <v>157</v>
      </c>
      <c r="EI57" s="1" t="s">
        <v>156</v>
      </c>
      <c r="EJ57" s="1" t="s">
        <v>165</v>
      </c>
      <c r="EK57" s="1" t="s">
        <v>628</v>
      </c>
      <c r="EL57" s="1" t="s">
        <v>142</v>
      </c>
      <c r="EM57" s="1" t="s">
        <v>628</v>
      </c>
      <c r="EN57" s="1" t="s">
        <v>150</v>
      </c>
      <c r="EO57" s="1" t="s">
        <v>150</v>
      </c>
    </row>
    <row r="58" spans="1:145" ht="14.25" customHeight="1">
      <c r="A58" s="1" t="s">
        <v>218</v>
      </c>
      <c r="B58" s="16" t="s">
        <v>640</v>
      </c>
      <c r="C58" s="1" t="s">
        <v>136</v>
      </c>
      <c r="D58" s="1">
        <v>45</v>
      </c>
      <c r="E58" s="1" t="s">
        <v>159</v>
      </c>
      <c r="F58" s="1">
        <v>137</v>
      </c>
      <c r="G58" s="1">
        <v>41</v>
      </c>
      <c r="H58" s="1" t="s">
        <v>153</v>
      </c>
      <c r="I58" s="1">
        <v>28</v>
      </c>
      <c r="J58" s="1">
        <v>158</v>
      </c>
      <c r="K58" s="1">
        <v>227</v>
      </c>
      <c r="L58" s="1">
        <v>140</v>
      </c>
      <c r="M58" s="9">
        <v>5.5365853659999997</v>
      </c>
      <c r="N58" s="9">
        <f t="shared" si="0"/>
        <v>0.5333441789585025</v>
      </c>
      <c r="O58" t="str">
        <f t="shared" si="4"/>
        <v>High</v>
      </c>
      <c r="P58" s="1">
        <v>230.6</v>
      </c>
      <c r="Q58" s="1">
        <v>5.66</v>
      </c>
      <c r="R58" s="1">
        <v>84</v>
      </c>
      <c r="S58" s="1">
        <v>5.5</v>
      </c>
      <c r="T58" s="1">
        <v>0.74</v>
      </c>
      <c r="U58" s="1">
        <v>18.350000000000001</v>
      </c>
      <c r="V58" s="1">
        <v>4.0326975000000001E-2</v>
      </c>
      <c r="W58" s="1">
        <v>15.89</v>
      </c>
      <c r="X58" s="1">
        <v>4.6619999999999999</v>
      </c>
      <c r="Y58" s="1">
        <v>178.3</v>
      </c>
      <c r="Z58" s="1">
        <v>273.49397590000001</v>
      </c>
      <c r="AA58" s="1">
        <v>50.1</v>
      </c>
      <c r="AB58" s="1">
        <v>30.372906400000002</v>
      </c>
      <c r="AC58" s="1">
        <v>3.292408</v>
      </c>
      <c r="AD58" s="1">
        <v>0.31955686599999999</v>
      </c>
      <c r="AE58" s="1">
        <v>79.099999999999994</v>
      </c>
      <c r="AF58" s="22">
        <v>1.7210000000000001</v>
      </c>
      <c r="AG58" s="1">
        <v>26.7063627</v>
      </c>
      <c r="AH58" s="1" t="s">
        <v>139</v>
      </c>
      <c r="AI58" s="1">
        <v>37.728603120000002</v>
      </c>
      <c r="AJ58" s="1">
        <v>92.4</v>
      </c>
      <c r="AK58" s="1" t="s">
        <v>140</v>
      </c>
      <c r="AL58" s="1" t="s">
        <v>141</v>
      </c>
      <c r="AM58" s="1" t="s">
        <v>142</v>
      </c>
      <c r="AN58" s="1" t="s">
        <v>163</v>
      </c>
      <c r="AO58" s="1" t="s">
        <v>143</v>
      </c>
      <c r="AP58" s="1">
        <v>115</v>
      </c>
      <c r="AQ58" s="1">
        <v>71</v>
      </c>
      <c r="AR58" s="1">
        <v>2628.75</v>
      </c>
      <c r="AS58" s="1">
        <v>21.068999999999999</v>
      </c>
      <c r="AT58" s="1">
        <v>485.875</v>
      </c>
      <c r="AU58" s="1">
        <v>1104.99</v>
      </c>
      <c r="AV58" s="1">
        <v>14.838100000000001</v>
      </c>
      <c r="AW58" s="1">
        <v>861.84199999999998</v>
      </c>
      <c r="AX58" s="1">
        <v>3727.28</v>
      </c>
      <c r="AY58" s="1">
        <v>319.43</v>
      </c>
      <c r="AZ58" s="1">
        <v>10.945499999999999</v>
      </c>
      <c r="BA58" s="1">
        <v>2.11632</v>
      </c>
      <c r="BB58" s="1">
        <v>3.5039799999999999</v>
      </c>
      <c r="BC58" s="1">
        <v>1025.03</v>
      </c>
      <c r="BD58" s="1">
        <v>1.4172</v>
      </c>
      <c r="BE58" s="1">
        <v>1.7006600000000001</v>
      </c>
      <c r="BF58" s="1">
        <v>19.441099999999999</v>
      </c>
      <c r="BG58" s="1">
        <v>5.6302399999999997</v>
      </c>
      <c r="BH58" s="1">
        <v>1.6658999999999999</v>
      </c>
      <c r="BI58" s="1">
        <v>398.47800000000001</v>
      </c>
      <c r="BJ58" s="1">
        <v>7.1738099999999996</v>
      </c>
      <c r="BK58" s="1">
        <v>219.90199999999999</v>
      </c>
      <c r="BL58" s="1">
        <v>3.6023233530000001</v>
      </c>
      <c r="BM58" s="1">
        <v>0.60133342700000003</v>
      </c>
      <c r="BN58" s="1">
        <v>0.73004146199999997</v>
      </c>
      <c r="BO58" s="1">
        <v>7.4813103000000006E-2</v>
      </c>
      <c r="BP58" s="1" t="s">
        <v>144</v>
      </c>
      <c r="BQ58" s="1" t="s">
        <v>146</v>
      </c>
      <c r="BR58" s="1" t="s">
        <v>146</v>
      </c>
      <c r="BS58" s="1" t="s">
        <v>146</v>
      </c>
      <c r="BT58" s="1" t="s">
        <v>146</v>
      </c>
      <c r="BU58" s="1" t="s">
        <v>145</v>
      </c>
      <c r="BV58" s="1" t="s">
        <v>145</v>
      </c>
      <c r="BW58" s="1">
        <v>27.38094808</v>
      </c>
      <c r="BX58" s="1">
        <v>3.0106110309999998</v>
      </c>
      <c r="BY58" s="1">
        <v>1.1446546280000001</v>
      </c>
      <c r="BZ58" s="1">
        <v>0.94060450100000004</v>
      </c>
      <c r="CA58" s="1">
        <v>0.42025527099999999</v>
      </c>
      <c r="CB58" s="1">
        <v>-0.94388646300000001</v>
      </c>
      <c r="CC58" s="1">
        <v>-0.35902870399999998</v>
      </c>
      <c r="CD58" s="19" t="str">
        <f t="shared" si="5"/>
        <v>Low</v>
      </c>
      <c r="CE58" s="1" t="str">
        <f t="shared" si="6"/>
        <v>antiinflamatoria</v>
      </c>
      <c r="CF58" s="1">
        <v>26.74891775</v>
      </c>
      <c r="CG58" s="1" t="s">
        <v>148</v>
      </c>
      <c r="CH58" s="1">
        <v>0.163157055</v>
      </c>
      <c r="CI58" s="1">
        <v>0.426577331</v>
      </c>
      <c r="CJ58" s="1">
        <v>7.2585150000000001E-3</v>
      </c>
      <c r="CK58" s="1">
        <v>8.1598469000000007E-2</v>
      </c>
      <c r="CL58" s="1">
        <v>0.16606843700000001</v>
      </c>
      <c r="CM58" s="1">
        <v>1694.0340000000001</v>
      </c>
      <c r="CN58" s="2" t="str">
        <f t="shared" si="2"/>
        <v>High</v>
      </c>
      <c r="CO58" s="1">
        <v>1655.26</v>
      </c>
      <c r="CP58" s="1">
        <v>1464.9970000000001</v>
      </c>
      <c r="CQ58" s="1">
        <v>190.26300000000001</v>
      </c>
      <c r="CR58" s="1">
        <v>542.90800000000002</v>
      </c>
      <c r="CS58" s="1">
        <v>1096.4259999999999</v>
      </c>
      <c r="CT58" s="1">
        <v>12.464</v>
      </c>
      <c r="CU58" s="1">
        <v>0</v>
      </c>
      <c r="CV58" s="1">
        <v>12.464</v>
      </c>
      <c r="CW58" s="1">
        <v>0</v>
      </c>
      <c r="CX58" s="1">
        <v>3.4620000000000002</v>
      </c>
      <c r="CY58" s="1">
        <v>3.4620000000000002</v>
      </c>
      <c r="CZ58" s="1">
        <v>0</v>
      </c>
      <c r="DA58" s="1">
        <v>8.5120000000000005</v>
      </c>
      <c r="DB58" s="1">
        <v>420.13900000000001</v>
      </c>
      <c r="DC58" s="1">
        <v>0</v>
      </c>
      <c r="DD58" s="1">
        <v>10.901999999999999</v>
      </c>
      <c r="DE58" s="1">
        <v>0.125</v>
      </c>
      <c r="DF58" s="1">
        <v>0</v>
      </c>
      <c r="DG58" s="1">
        <v>0.125</v>
      </c>
      <c r="DH58" s="1">
        <v>10.804</v>
      </c>
      <c r="DI58" s="1">
        <v>2E-3</v>
      </c>
      <c r="DJ58" s="1">
        <v>10.805999999999999</v>
      </c>
      <c r="DK58" s="1">
        <v>98.153000000000006</v>
      </c>
      <c r="DL58" s="1">
        <v>2.7370000000000001</v>
      </c>
      <c r="DM58" s="1">
        <v>100.89</v>
      </c>
      <c r="DN58" s="1">
        <v>2.9929999999999999</v>
      </c>
      <c r="DO58" s="1">
        <v>1.0209999999999999</v>
      </c>
      <c r="DP58" s="1">
        <v>4.0140000000000002</v>
      </c>
      <c r="DQ58" s="1">
        <v>909.36900000000003</v>
      </c>
      <c r="DR58" s="1">
        <v>183.03800000000001</v>
      </c>
      <c r="DS58" s="1">
        <v>1092.4069999999999</v>
      </c>
      <c r="DT58" s="1">
        <v>0</v>
      </c>
      <c r="DU58" s="1">
        <v>3.4620000000000002</v>
      </c>
      <c r="DV58" s="1">
        <v>3.4620000000000002</v>
      </c>
      <c r="DW58" s="1" t="s">
        <v>149</v>
      </c>
      <c r="DX58" s="1" t="s">
        <v>149</v>
      </c>
      <c r="DY58" s="1" t="s">
        <v>149</v>
      </c>
      <c r="DZ58" s="1" t="s">
        <v>149</v>
      </c>
      <c r="EA58" s="1">
        <v>644.42600000000004</v>
      </c>
      <c r="EB58" s="1" t="str">
        <f t="shared" si="3"/>
        <v>high</v>
      </c>
      <c r="EC58" s="1">
        <v>629.67600000000004</v>
      </c>
      <c r="ED58" s="1">
        <v>206.52699999999999</v>
      </c>
      <c r="EE58" s="1">
        <v>417.09</v>
      </c>
      <c r="EF58" s="1" t="s">
        <v>156</v>
      </c>
      <c r="EG58" s="1" t="s">
        <v>149</v>
      </c>
      <c r="EH58" s="1" t="s">
        <v>149</v>
      </c>
      <c r="EI58" s="1" t="s">
        <v>149</v>
      </c>
      <c r="EJ58" s="1" t="s">
        <v>621</v>
      </c>
      <c r="EK58" s="1" t="s">
        <v>635</v>
      </c>
      <c r="EL58" s="1" t="s">
        <v>142</v>
      </c>
      <c r="EM58" s="1" t="s">
        <v>628</v>
      </c>
      <c r="EN58" s="1" t="s">
        <v>168</v>
      </c>
      <c r="EO58" s="1" t="s">
        <v>168</v>
      </c>
    </row>
    <row r="59" spans="1:145" ht="14.25" customHeight="1">
      <c r="A59" s="1" t="s">
        <v>219</v>
      </c>
      <c r="B59" s="16" t="s">
        <v>640</v>
      </c>
      <c r="C59" s="1" t="s">
        <v>152</v>
      </c>
      <c r="D59" s="1">
        <v>49</v>
      </c>
      <c r="E59" s="1" t="s">
        <v>159</v>
      </c>
      <c r="F59" s="1">
        <v>103</v>
      </c>
      <c r="G59" s="1">
        <v>74</v>
      </c>
      <c r="H59" s="1" t="s">
        <v>153</v>
      </c>
      <c r="I59" s="1">
        <v>26</v>
      </c>
      <c r="J59" s="1">
        <v>108</v>
      </c>
      <c r="K59" s="1">
        <v>208</v>
      </c>
      <c r="L59" s="1">
        <v>132</v>
      </c>
      <c r="M59" s="9">
        <v>2.8108108110000001</v>
      </c>
      <c r="N59" s="9">
        <f t="shared" si="0"/>
        <v>0.25134221147487368</v>
      </c>
      <c r="O59" t="str">
        <f t="shared" si="4"/>
        <v>Medium</v>
      </c>
      <c r="P59" s="1">
        <v>195.6</v>
      </c>
      <c r="Q59" s="1">
        <v>1.51</v>
      </c>
      <c r="R59" s="1">
        <v>104</v>
      </c>
      <c r="S59" s="1">
        <v>5.25</v>
      </c>
      <c r="T59" s="1">
        <v>3.91</v>
      </c>
      <c r="U59" s="1">
        <v>7.43</v>
      </c>
      <c r="V59" s="1">
        <v>0.52624495299999996</v>
      </c>
      <c r="W59" s="1">
        <v>8.84</v>
      </c>
      <c r="X59" s="1">
        <v>5.7720000000000002</v>
      </c>
      <c r="Y59" s="1">
        <v>78.599999999999994</v>
      </c>
      <c r="Z59" s="1">
        <v>77.81690141</v>
      </c>
      <c r="AA59" s="1">
        <v>84.2</v>
      </c>
      <c r="AB59" s="1">
        <v>44.096480739999997</v>
      </c>
      <c r="AC59" s="1">
        <v>2.2677546670000002</v>
      </c>
      <c r="AD59" s="1">
        <v>0.33699354399999998</v>
      </c>
      <c r="AE59" s="1">
        <v>57.8</v>
      </c>
      <c r="AF59" s="22">
        <v>1.5309999999999999</v>
      </c>
      <c r="AG59" s="1">
        <v>24.659113359999999</v>
      </c>
      <c r="AH59" s="1" t="s">
        <v>153</v>
      </c>
      <c r="AI59" s="1">
        <v>37.275503700000002</v>
      </c>
      <c r="AJ59" s="1">
        <v>84.7</v>
      </c>
      <c r="AK59" s="1" t="s">
        <v>140</v>
      </c>
      <c r="AL59" s="1" t="s">
        <v>153</v>
      </c>
      <c r="AM59" s="1" t="s">
        <v>142</v>
      </c>
      <c r="AN59" s="1" t="s">
        <v>163</v>
      </c>
      <c r="AO59" s="1" t="s">
        <v>143</v>
      </c>
      <c r="AP59" s="1">
        <v>124</v>
      </c>
      <c r="AQ59" s="1">
        <v>69</v>
      </c>
      <c r="AR59" s="1">
        <v>1379.32</v>
      </c>
      <c r="AS59" s="1">
        <v>10.547499999999999</v>
      </c>
      <c r="AT59" s="1">
        <v>726.36599999999999</v>
      </c>
      <c r="AU59" s="1">
        <v>845.61800000000005</v>
      </c>
      <c r="AV59" s="1">
        <v>13.517799999999999</v>
      </c>
      <c r="AW59" s="1">
        <v>997.12</v>
      </c>
      <c r="AX59" s="1">
        <v>3165.68</v>
      </c>
      <c r="AY59" s="1">
        <v>184.18700000000001</v>
      </c>
      <c r="AZ59" s="1">
        <v>10.220800000000001</v>
      </c>
      <c r="BA59" s="1">
        <v>0.97943400000000003</v>
      </c>
      <c r="BB59" s="1">
        <v>2.3593999999999999</v>
      </c>
      <c r="BC59" s="1">
        <v>1057.47</v>
      </c>
      <c r="BD59" s="1">
        <v>1.75566</v>
      </c>
      <c r="BE59" s="1">
        <v>2.3838699999999999</v>
      </c>
      <c r="BF59" s="1">
        <v>22.882100000000001</v>
      </c>
      <c r="BG59" s="1">
        <v>6.0096499999999997</v>
      </c>
      <c r="BH59" s="1">
        <v>1.5039800000000001</v>
      </c>
      <c r="BI59" s="1">
        <v>438.28699999999998</v>
      </c>
      <c r="BJ59" s="1">
        <v>7.3810700000000002</v>
      </c>
      <c r="BK59" s="1">
        <v>168.999</v>
      </c>
      <c r="BL59" s="1">
        <v>1.222852407</v>
      </c>
      <c r="BM59" s="1">
        <v>1.7909900679999999</v>
      </c>
      <c r="BN59" s="1">
        <v>0.41855672599999999</v>
      </c>
      <c r="BO59" s="1">
        <v>3.7134971000000003E-2</v>
      </c>
      <c r="BP59" s="1" t="s">
        <v>155</v>
      </c>
      <c r="BQ59" s="1" t="s">
        <v>146</v>
      </c>
      <c r="BR59" s="1" t="s">
        <v>146</v>
      </c>
      <c r="BS59" s="1" t="s">
        <v>146</v>
      </c>
      <c r="BT59" s="1" t="s">
        <v>145</v>
      </c>
      <c r="BU59" s="1" t="s">
        <v>146</v>
      </c>
      <c r="BV59" s="1" t="s">
        <v>146</v>
      </c>
      <c r="BW59" s="1">
        <v>17.20924247</v>
      </c>
      <c r="BX59" s="1">
        <v>1.243401448</v>
      </c>
      <c r="BY59" s="1">
        <v>0.70251386100000002</v>
      </c>
      <c r="BZ59" s="1">
        <v>0.14508529000000001</v>
      </c>
      <c r="CA59" s="1">
        <v>9.5405017999999994E-2</v>
      </c>
      <c r="CB59" s="1">
        <v>-0.42241513600000002</v>
      </c>
      <c r="CC59" s="1">
        <v>-0.30631989599999998</v>
      </c>
      <c r="CD59" s="19" t="str">
        <f t="shared" si="5"/>
        <v>Low</v>
      </c>
      <c r="CE59" s="1" t="str">
        <f t="shared" si="6"/>
        <v>antiinflamatoria</v>
      </c>
      <c r="CF59" s="1">
        <v>39.848878390000003</v>
      </c>
      <c r="CG59" s="1" t="s">
        <v>148</v>
      </c>
      <c r="CH59" s="1">
        <v>0.216634981</v>
      </c>
      <c r="CI59" s="1">
        <v>0.112991128</v>
      </c>
      <c r="CJ59" s="1">
        <v>3.2541190999999997E-2</v>
      </c>
      <c r="CK59" s="1">
        <v>1.7427122999999999E-2</v>
      </c>
      <c r="CL59" s="1">
        <v>0.50022180000000005</v>
      </c>
      <c r="CM59" s="1">
        <v>675.09699999999998</v>
      </c>
      <c r="CN59" s="2" t="str">
        <f t="shared" si="2"/>
        <v>low</v>
      </c>
      <c r="CO59" s="1">
        <v>520.22799999999995</v>
      </c>
      <c r="CP59" s="1">
        <v>359.96499999999997</v>
      </c>
      <c r="CQ59" s="1">
        <v>160.26300000000001</v>
      </c>
      <c r="CR59" s="1">
        <v>92.33</v>
      </c>
      <c r="CS59" s="1">
        <v>420.08</v>
      </c>
      <c r="CT59" s="1">
        <v>7.681</v>
      </c>
      <c r="CU59" s="1">
        <v>0</v>
      </c>
      <c r="CV59" s="1">
        <v>7.681</v>
      </c>
      <c r="CW59" s="1">
        <v>0</v>
      </c>
      <c r="CX59" s="1">
        <v>0.13800000000000001</v>
      </c>
      <c r="CY59" s="1">
        <v>0.13800000000000001</v>
      </c>
      <c r="CZ59" s="1">
        <v>0</v>
      </c>
      <c r="DA59" s="1">
        <v>1.355</v>
      </c>
      <c r="DB59" s="1">
        <v>0</v>
      </c>
      <c r="DC59" s="1">
        <v>0</v>
      </c>
      <c r="DD59" s="1">
        <v>0</v>
      </c>
      <c r="DE59" s="1">
        <v>56.941000000000003</v>
      </c>
      <c r="DF59" s="1">
        <v>14.827</v>
      </c>
      <c r="DG59" s="1">
        <v>71.769000000000005</v>
      </c>
      <c r="DH59" s="1">
        <v>18.553000000000001</v>
      </c>
      <c r="DI59" s="1">
        <v>0</v>
      </c>
      <c r="DJ59" s="1">
        <v>18.553000000000001</v>
      </c>
      <c r="DK59" s="1">
        <v>1.6319999999999999</v>
      </c>
      <c r="DL59" s="1">
        <v>0.376</v>
      </c>
      <c r="DM59" s="1">
        <v>2.008</v>
      </c>
      <c r="DN59" s="1">
        <v>5.3999999999999999E-2</v>
      </c>
      <c r="DO59" s="1">
        <v>0.54700000000000004</v>
      </c>
      <c r="DP59" s="1">
        <v>0.60099999999999998</v>
      </c>
      <c r="DQ59" s="1">
        <v>275.10199999999998</v>
      </c>
      <c r="DR59" s="1">
        <v>144.374</v>
      </c>
      <c r="DS59" s="1">
        <v>419.476</v>
      </c>
      <c r="DT59" s="1">
        <v>0</v>
      </c>
      <c r="DU59" s="1">
        <v>0.13800000000000001</v>
      </c>
      <c r="DV59" s="1">
        <v>0.13800000000000001</v>
      </c>
      <c r="DW59" s="1" t="s">
        <v>157</v>
      </c>
      <c r="DX59" s="1" t="s">
        <v>156</v>
      </c>
      <c r="DY59" s="1" t="s">
        <v>156</v>
      </c>
      <c r="DZ59" s="1" t="s">
        <v>156</v>
      </c>
      <c r="EA59" s="1">
        <v>489.44200000000001</v>
      </c>
      <c r="EB59" s="1" t="str">
        <f t="shared" si="3"/>
        <v>low</v>
      </c>
      <c r="EC59" s="1">
        <v>377.16300000000001</v>
      </c>
      <c r="ED59" s="1">
        <v>66.938999999999993</v>
      </c>
      <c r="EE59" s="1">
        <v>304.55599999999998</v>
      </c>
      <c r="EF59" s="1" t="s">
        <v>156</v>
      </c>
      <c r="EG59" s="1" t="s">
        <v>156</v>
      </c>
      <c r="EH59" s="1" t="s">
        <v>156</v>
      </c>
      <c r="EI59" s="1" t="s">
        <v>149</v>
      </c>
      <c r="EJ59" s="1" t="s">
        <v>621</v>
      </c>
      <c r="EK59" s="1" t="s">
        <v>635</v>
      </c>
      <c r="EL59" s="1" t="s">
        <v>142</v>
      </c>
      <c r="EM59" s="1" t="s">
        <v>628</v>
      </c>
      <c r="EN59" s="1" t="s">
        <v>161</v>
      </c>
      <c r="EO59" s="1" t="s">
        <v>161</v>
      </c>
    </row>
    <row r="60" spans="1:145" ht="14.25" customHeight="1">
      <c r="A60" s="1" t="s">
        <v>220</v>
      </c>
      <c r="B60" s="16" t="s">
        <v>640</v>
      </c>
      <c r="C60" s="1" t="s">
        <v>136</v>
      </c>
      <c r="D60" s="1">
        <v>27</v>
      </c>
      <c r="E60" s="1" t="s">
        <v>137</v>
      </c>
      <c r="F60" s="1">
        <v>124</v>
      </c>
      <c r="G60" s="1">
        <v>72</v>
      </c>
      <c r="H60" s="1" t="s">
        <v>153</v>
      </c>
      <c r="I60" s="1">
        <v>21</v>
      </c>
      <c r="J60" s="1">
        <v>70</v>
      </c>
      <c r="K60" s="1">
        <v>163</v>
      </c>
      <c r="L60" s="1">
        <v>106</v>
      </c>
      <c r="M60" s="9">
        <v>2.263888889</v>
      </c>
      <c r="N60" s="9">
        <f t="shared" si="0"/>
        <v>0.16797336883350181</v>
      </c>
      <c r="O60" t="str">
        <f t="shared" si="4"/>
        <v>Medium</v>
      </c>
      <c r="P60" s="1">
        <v>260.5</v>
      </c>
      <c r="Q60" s="1">
        <v>0.33</v>
      </c>
      <c r="R60" s="1">
        <v>80</v>
      </c>
      <c r="S60" s="1">
        <v>5.21</v>
      </c>
      <c r="T60" s="1">
        <v>0.44</v>
      </c>
      <c r="U60" s="1">
        <v>3.36</v>
      </c>
      <c r="V60" s="1">
        <v>0.13095238100000001</v>
      </c>
      <c r="W60" s="1">
        <v>6.02</v>
      </c>
      <c r="X60" s="1">
        <v>4.4400000000000004</v>
      </c>
      <c r="Y60" s="1">
        <v>102.4</v>
      </c>
      <c r="Z60" s="1">
        <v>128.0851064</v>
      </c>
      <c r="AA60" s="1">
        <v>131.6</v>
      </c>
      <c r="AB60" s="1">
        <v>84.178863230000005</v>
      </c>
      <c r="AC60" s="1">
        <v>1.1879466670000001</v>
      </c>
      <c r="AD60" s="1">
        <v>0.37221534899999997</v>
      </c>
      <c r="AE60" s="1">
        <v>58.2</v>
      </c>
      <c r="AF60" s="22">
        <v>1.748</v>
      </c>
      <c r="AG60" s="1">
        <v>19.047594109999999</v>
      </c>
      <c r="AH60" s="1" t="s">
        <v>153</v>
      </c>
      <c r="AI60" s="1">
        <v>21.386837239999998</v>
      </c>
      <c r="AJ60" s="1">
        <v>72</v>
      </c>
      <c r="AK60" s="1" t="s">
        <v>153</v>
      </c>
      <c r="AL60" s="1" t="s">
        <v>153</v>
      </c>
      <c r="AM60" s="1" t="s">
        <v>142</v>
      </c>
      <c r="AN60" s="1" t="s">
        <v>163</v>
      </c>
      <c r="AO60" s="1" t="s">
        <v>165</v>
      </c>
      <c r="AP60" s="1">
        <v>138</v>
      </c>
      <c r="AQ60" s="1">
        <v>94</v>
      </c>
      <c r="AR60" s="1">
        <v>2597.63</v>
      </c>
      <c r="AS60" s="1">
        <v>18.0852</v>
      </c>
      <c r="AT60" s="1">
        <v>423.68299999999999</v>
      </c>
      <c r="AU60" s="1">
        <v>1035.3499999999999</v>
      </c>
      <c r="AV60" s="1">
        <v>13.2921</v>
      </c>
      <c r="AW60" s="1">
        <v>1564.65</v>
      </c>
      <c r="AX60" s="1">
        <v>3533.15</v>
      </c>
      <c r="AY60" s="1">
        <v>279.12200000000001</v>
      </c>
      <c r="AZ60" s="1">
        <v>10.4832</v>
      </c>
      <c r="BA60" s="1">
        <v>2.3169499999999998</v>
      </c>
      <c r="BB60" s="1">
        <v>3.43723</v>
      </c>
      <c r="BC60" s="1">
        <v>699.55700000000002</v>
      </c>
      <c r="BD60" s="1">
        <v>1.78274</v>
      </c>
      <c r="BE60" s="1">
        <v>1.7006600000000001</v>
      </c>
      <c r="BF60" s="1">
        <v>18.505400000000002</v>
      </c>
      <c r="BG60" s="1">
        <v>6.5170599999999999</v>
      </c>
      <c r="BH60" s="1">
        <v>2.7646500000000001</v>
      </c>
      <c r="BI60" s="1">
        <v>330.303</v>
      </c>
      <c r="BJ60" s="1">
        <v>6.9137700000000004</v>
      </c>
      <c r="BK60" s="1">
        <v>183.934</v>
      </c>
      <c r="BL60" s="1">
        <v>6.5769775429999999</v>
      </c>
      <c r="BM60" s="1">
        <v>1.4171744479999999</v>
      </c>
      <c r="BN60" s="1">
        <v>0.54269612300000003</v>
      </c>
      <c r="BO60" s="1">
        <v>0</v>
      </c>
      <c r="BP60" s="1" t="s">
        <v>155</v>
      </c>
      <c r="BQ60" s="1" t="s">
        <v>145</v>
      </c>
      <c r="BR60" s="1" t="s">
        <v>146</v>
      </c>
      <c r="BS60" s="1" t="s">
        <v>146</v>
      </c>
      <c r="BT60" s="1" t="s">
        <v>146</v>
      </c>
      <c r="BU60" s="1" t="s">
        <v>146</v>
      </c>
      <c r="BV60" s="1" t="s">
        <v>146</v>
      </c>
      <c r="BW60" s="1">
        <v>12.182795970000001</v>
      </c>
      <c r="BX60" s="1">
        <v>0.80299099500000004</v>
      </c>
      <c r="BY60" s="1">
        <v>0.51624113299999996</v>
      </c>
      <c r="BZ60" s="1">
        <v>9.1498112000000006E-2</v>
      </c>
      <c r="CA60" s="1">
        <v>3.7919540000000002E-2</v>
      </c>
      <c r="CB60" s="1">
        <v>-0.18036244500000001</v>
      </c>
      <c r="CC60" s="1">
        <v>-6.9423574000000002E-2</v>
      </c>
      <c r="CD60" s="19" t="str">
        <f t="shared" si="5"/>
        <v>Medium</v>
      </c>
      <c r="CE60" s="1" t="str">
        <f t="shared" si="6"/>
        <v>antiinflamatoria</v>
      </c>
      <c r="CF60" s="1">
        <v>15.44444444</v>
      </c>
      <c r="CG60" s="1" t="s">
        <v>153</v>
      </c>
      <c r="CH60" s="1">
        <v>0.206269654</v>
      </c>
      <c r="CI60" s="1">
        <v>0.43566561799999998</v>
      </c>
      <c r="CJ60" s="1">
        <v>8.3726414999999998E-2</v>
      </c>
      <c r="CK60" s="1">
        <v>7.0558176E-2</v>
      </c>
      <c r="CL60" s="1">
        <v>8.4185010000000001E-3</v>
      </c>
      <c r="CM60" s="1">
        <v>939.923</v>
      </c>
      <c r="CN60" s="2" t="str">
        <f t="shared" si="2"/>
        <v>low</v>
      </c>
      <c r="CO60" s="1">
        <v>347.005</v>
      </c>
      <c r="CP60" s="1">
        <v>296.39100000000002</v>
      </c>
      <c r="CQ60" s="1">
        <v>50.613999999999997</v>
      </c>
      <c r="CR60" s="1">
        <v>207.191</v>
      </c>
      <c r="CS60" s="1">
        <v>130.84100000000001</v>
      </c>
      <c r="CT60" s="1">
        <v>0.21</v>
      </c>
      <c r="CU60" s="1">
        <v>0</v>
      </c>
      <c r="CV60" s="1">
        <v>0.21</v>
      </c>
      <c r="CW60" s="1">
        <v>0</v>
      </c>
      <c r="CX60" s="1">
        <v>8.7629999999999999</v>
      </c>
      <c r="CY60" s="1">
        <v>8.7629999999999999</v>
      </c>
      <c r="CZ60" s="1">
        <v>0</v>
      </c>
      <c r="DA60" s="1">
        <v>0.187</v>
      </c>
      <c r="DB60" s="1">
        <v>0</v>
      </c>
      <c r="DC60" s="1">
        <v>0</v>
      </c>
      <c r="DD60" s="1">
        <v>197.696</v>
      </c>
      <c r="DE60" s="1">
        <v>0.85699999999999998</v>
      </c>
      <c r="DF60" s="1">
        <v>0</v>
      </c>
      <c r="DG60" s="1">
        <v>0.85699999999999998</v>
      </c>
      <c r="DH60" s="1">
        <v>1.8120000000000001</v>
      </c>
      <c r="DI60" s="1">
        <v>6.0000000000000001E-3</v>
      </c>
      <c r="DJ60" s="1">
        <v>1.8180000000000001</v>
      </c>
      <c r="DK60" s="1">
        <v>5.6289999999999996</v>
      </c>
      <c r="DL60" s="1">
        <v>1.0649999999999999</v>
      </c>
      <c r="DM60" s="1">
        <v>6.694</v>
      </c>
      <c r="DN60" s="1">
        <v>0.434</v>
      </c>
      <c r="DO60" s="1">
        <v>3.62</v>
      </c>
      <c r="DP60" s="1">
        <v>4.0540000000000003</v>
      </c>
      <c r="DQ60" s="1">
        <v>89.676000000000002</v>
      </c>
      <c r="DR60" s="1">
        <v>37.076000000000001</v>
      </c>
      <c r="DS60" s="1">
        <v>126.751</v>
      </c>
      <c r="DT60" s="1">
        <v>0</v>
      </c>
      <c r="DU60" s="1">
        <v>8.7629999999999999</v>
      </c>
      <c r="DV60" s="1">
        <v>8.7629999999999999</v>
      </c>
      <c r="DW60" s="1" t="s">
        <v>156</v>
      </c>
      <c r="DX60" s="1" t="s">
        <v>157</v>
      </c>
      <c r="DY60" s="1" t="s">
        <v>156</v>
      </c>
      <c r="DZ60" s="1" t="s">
        <v>156</v>
      </c>
      <c r="EA60" s="1">
        <v>361.839</v>
      </c>
      <c r="EB60" s="1" t="str">
        <f t="shared" si="3"/>
        <v>low</v>
      </c>
      <c r="EC60" s="1">
        <v>133.58500000000001</v>
      </c>
      <c r="ED60" s="1">
        <v>79.762</v>
      </c>
      <c r="EE60" s="1">
        <v>50.369</v>
      </c>
      <c r="EF60" s="1" t="s">
        <v>157</v>
      </c>
      <c r="EG60" s="1" t="s">
        <v>157</v>
      </c>
      <c r="EH60" s="1" t="s">
        <v>156</v>
      </c>
      <c r="EI60" s="1" t="s">
        <v>157</v>
      </c>
      <c r="EJ60" s="1" t="s">
        <v>165</v>
      </c>
      <c r="EK60" s="1" t="s">
        <v>635</v>
      </c>
      <c r="EL60" s="1" t="s">
        <v>142</v>
      </c>
      <c r="EM60" s="1" t="s">
        <v>628</v>
      </c>
      <c r="EN60" s="1" t="s">
        <v>168</v>
      </c>
      <c r="EO60" s="1" t="s">
        <v>168</v>
      </c>
    </row>
    <row r="61" spans="1:145" ht="14.25" customHeight="1">
      <c r="A61" s="1" t="s">
        <v>221</v>
      </c>
      <c r="B61" s="16" t="s">
        <v>640</v>
      </c>
      <c r="C61" s="1" t="s">
        <v>152</v>
      </c>
      <c r="D61" s="1">
        <v>40</v>
      </c>
      <c r="E61" s="1" t="s">
        <v>137</v>
      </c>
      <c r="F61" s="1">
        <v>124</v>
      </c>
      <c r="G61" s="1">
        <v>39</v>
      </c>
      <c r="H61" s="1" t="s">
        <v>153</v>
      </c>
      <c r="I61" s="1">
        <v>22</v>
      </c>
      <c r="J61" s="1">
        <v>79</v>
      </c>
      <c r="K61" s="1">
        <v>140</v>
      </c>
      <c r="L61" s="1">
        <v>111</v>
      </c>
      <c r="M61" s="9">
        <v>3.5897435899999999</v>
      </c>
      <c r="N61" s="9">
        <f t="shared" si="0"/>
        <v>0.45425837176015826</v>
      </c>
      <c r="O61" t="str">
        <f t="shared" si="4"/>
        <v>High</v>
      </c>
      <c r="P61" s="1">
        <v>52.6</v>
      </c>
      <c r="Q61" s="1">
        <v>0.39</v>
      </c>
      <c r="R61" s="1">
        <v>90</v>
      </c>
      <c r="S61" s="1">
        <v>4.93</v>
      </c>
      <c r="T61" s="1">
        <v>7.13</v>
      </c>
      <c r="U61" s="1">
        <v>8.81</v>
      </c>
      <c r="V61" s="1">
        <v>0.80930760499999999</v>
      </c>
      <c r="W61" s="1">
        <v>6.37</v>
      </c>
      <c r="X61" s="1">
        <v>4.9950000000000001</v>
      </c>
      <c r="Y61" s="1">
        <v>83.9</v>
      </c>
      <c r="Z61" s="1">
        <v>85.217391300000003</v>
      </c>
      <c r="AA61" s="1">
        <v>120.6</v>
      </c>
      <c r="AB61" s="1">
        <v>70.714356429999995</v>
      </c>
      <c r="AC61" s="1">
        <v>1.41414</v>
      </c>
      <c r="AD61" s="1">
        <v>0.36201555600000002</v>
      </c>
      <c r="AE61" s="1">
        <v>72.599999999999994</v>
      </c>
      <c r="AF61" s="22">
        <v>1.597</v>
      </c>
      <c r="AG61" s="1">
        <v>28.466022509999998</v>
      </c>
      <c r="AH61" s="1" t="s">
        <v>139</v>
      </c>
      <c r="AI61" s="1">
        <v>44.12648798</v>
      </c>
      <c r="AJ61" s="1">
        <v>96.5</v>
      </c>
      <c r="AK61" s="1" t="s">
        <v>140</v>
      </c>
      <c r="AL61" s="1" t="s">
        <v>141</v>
      </c>
      <c r="AM61" s="1" t="s">
        <v>142</v>
      </c>
      <c r="AN61" s="1" t="s">
        <v>142</v>
      </c>
      <c r="AO61" s="1" t="s">
        <v>143</v>
      </c>
      <c r="AP61" s="1">
        <v>149</v>
      </c>
      <c r="AQ61" s="1">
        <v>102</v>
      </c>
      <c r="AR61" s="1">
        <v>1421.81</v>
      </c>
      <c r="AS61" s="1">
        <v>14.0794</v>
      </c>
      <c r="AT61" s="1">
        <v>655.17100000000005</v>
      </c>
      <c r="AU61" s="1">
        <v>956.53599999999994</v>
      </c>
      <c r="AV61" s="1">
        <v>11.006600000000001</v>
      </c>
      <c r="AW61" s="1">
        <v>1235.0899999999999</v>
      </c>
      <c r="AX61" s="1">
        <v>2229.35</v>
      </c>
      <c r="AY61" s="1">
        <v>186.995</v>
      </c>
      <c r="AZ61" s="1">
        <v>9.7749299999999995</v>
      </c>
      <c r="BA61" s="1">
        <v>1.0235799999999999</v>
      </c>
      <c r="BB61" s="1">
        <v>2.66208</v>
      </c>
      <c r="BC61" s="1">
        <v>834.59900000000005</v>
      </c>
      <c r="BD61" s="1">
        <v>0.86500100000000002</v>
      </c>
      <c r="BE61" s="1">
        <v>1.30931</v>
      </c>
      <c r="BF61" s="1">
        <v>19.592300000000002</v>
      </c>
      <c r="BG61" s="1">
        <v>3.7977500000000002</v>
      </c>
      <c r="BH61" s="1">
        <v>1.3149599999999999</v>
      </c>
      <c r="BI61" s="1">
        <v>265.06900000000002</v>
      </c>
      <c r="BJ61" s="1">
        <v>7.0492400000000002</v>
      </c>
      <c r="BK61" s="1">
        <v>200.84100000000001</v>
      </c>
      <c r="BL61" s="1">
        <v>1.003212182</v>
      </c>
      <c r="BM61" s="1">
        <v>1.258910059</v>
      </c>
      <c r="BN61" s="1">
        <v>0.99908012199999996</v>
      </c>
      <c r="BO61" s="1">
        <v>2.1985458999999999E-2</v>
      </c>
      <c r="BP61" s="1" t="s">
        <v>144</v>
      </c>
      <c r="BQ61" s="1" t="s">
        <v>145</v>
      </c>
      <c r="BR61" s="1" t="s">
        <v>146</v>
      </c>
      <c r="BS61" s="1" t="s">
        <v>145</v>
      </c>
      <c r="BT61" s="1" t="s">
        <v>146</v>
      </c>
      <c r="BU61" s="1" t="s">
        <v>146</v>
      </c>
      <c r="BV61" s="1" t="s">
        <v>146</v>
      </c>
      <c r="BW61" s="1">
        <v>9.6700865549999993</v>
      </c>
      <c r="BX61" s="1">
        <v>0.66601441800000005</v>
      </c>
      <c r="BY61" s="1">
        <v>0.45232808099999999</v>
      </c>
      <c r="BZ61" s="1">
        <v>6.9376775000000002E-2</v>
      </c>
      <c r="CA61" s="1">
        <v>4.3918587000000002E-2</v>
      </c>
      <c r="CB61" s="1">
        <v>0.64086657300000005</v>
      </c>
      <c r="CC61" s="1">
        <v>0.450679728</v>
      </c>
      <c r="CD61" s="19" t="str">
        <f t="shared" si="5"/>
        <v>High</v>
      </c>
      <c r="CE61" s="1" t="str">
        <f t="shared" si="6"/>
        <v>proinflamatoria</v>
      </c>
      <c r="CF61" s="1">
        <v>42.901554400000002</v>
      </c>
      <c r="CG61" s="1" t="s">
        <v>148</v>
      </c>
      <c r="CH61" s="1">
        <v>2.6080299000000001E-2</v>
      </c>
      <c r="CI61" s="1">
        <v>0.75948700800000002</v>
      </c>
      <c r="CJ61" s="1">
        <v>4.5078240999999998E-2</v>
      </c>
      <c r="CK61" s="1">
        <v>5.6467436000000003E-2</v>
      </c>
      <c r="CL61" s="1">
        <v>8.8050920000000005E-3</v>
      </c>
      <c r="CM61" s="1">
        <v>661.726</v>
      </c>
      <c r="CN61" s="2" t="str">
        <f t="shared" si="2"/>
        <v>low</v>
      </c>
      <c r="CO61" s="1">
        <v>118.384</v>
      </c>
      <c r="CP61" s="1">
        <v>63.59</v>
      </c>
      <c r="CQ61" s="1">
        <v>54.793999999999997</v>
      </c>
      <c r="CR61" s="1">
        <v>24.047000000000001</v>
      </c>
      <c r="CS61" s="1">
        <v>77.721999999999994</v>
      </c>
      <c r="CT61" s="1">
        <v>5.08</v>
      </c>
      <c r="CU61" s="1">
        <v>0</v>
      </c>
      <c r="CV61" s="1">
        <v>5.08</v>
      </c>
      <c r="CW61" s="1">
        <v>0</v>
      </c>
      <c r="CX61" s="1">
        <v>11.535</v>
      </c>
      <c r="CY61" s="1">
        <v>11.535</v>
      </c>
      <c r="CZ61" s="1">
        <v>0</v>
      </c>
      <c r="DA61" s="1">
        <v>4.6369999999999996</v>
      </c>
      <c r="DB61" s="1">
        <v>0</v>
      </c>
      <c r="DC61" s="1">
        <v>0</v>
      </c>
      <c r="DD61" s="1">
        <v>12.334</v>
      </c>
      <c r="DE61" s="1">
        <v>8.8999999999999996E-2</v>
      </c>
      <c r="DF61" s="1">
        <v>0.63500000000000001</v>
      </c>
      <c r="DG61" s="1">
        <v>0.72499999999999998</v>
      </c>
      <c r="DH61" s="1">
        <v>0.13500000000000001</v>
      </c>
      <c r="DI61" s="1">
        <v>0.222</v>
      </c>
      <c r="DJ61" s="1">
        <v>0.35699999999999998</v>
      </c>
      <c r="DK61" s="1">
        <v>8.9019999999999992</v>
      </c>
      <c r="DL61" s="1">
        <v>1.7290000000000001</v>
      </c>
      <c r="DM61" s="1">
        <v>10.631</v>
      </c>
      <c r="DN61" s="1">
        <v>0.11899999999999999</v>
      </c>
      <c r="DO61" s="1">
        <v>4.0149999999999997</v>
      </c>
      <c r="DP61" s="1">
        <v>4.1349999999999998</v>
      </c>
      <c r="DQ61" s="1">
        <v>36.917999999999999</v>
      </c>
      <c r="DR61" s="1">
        <v>36.645000000000003</v>
      </c>
      <c r="DS61" s="1">
        <v>73.563000000000002</v>
      </c>
      <c r="DT61" s="1">
        <v>0</v>
      </c>
      <c r="DU61" s="1">
        <v>11.535</v>
      </c>
      <c r="DV61" s="1">
        <v>11.535</v>
      </c>
      <c r="DW61" s="1" t="s">
        <v>157</v>
      </c>
      <c r="DX61" s="1" t="s">
        <v>157</v>
      </c>
      <c r="DY61" s="1" t="s">
        <v>157</v>
      </c>
      <c r="DZ61" s="1" t="s">
        <v>157</v>
      </c>
      <c r="EA61" s="1">
        <v>465.411</v>
      </c>
      <c r="EB61" s="1" t="str">
        <f t="shared" si="3"/>
        <v>low</v>
      </c>
      <c r="EC61" s="1">
        <v>83.263000000000005</v>
      </c>
      <c r="ED61" s="1">
        <v>16.913</v>
      </c>
      <c r="EE61" s="1">
        <v>54.664000000000001</v>
      </c>
      <c r="EF61" s="1" t="s">
        <v>156</v>
      </c>
      <c r="EG61" s="1" t="s">
        <v>157</v>
      </c>
      <c r="EH61" s="1" t="s">
        <v>157</v>
      </c>
      <c r="EI61" s="1" t="s">
        <v>157</v>
      </c>
      <c r="EJ61" s="1" t="s">
        <v>621</v>
      </c>
      <c r="EK61" s="1" t="s">
        <v>628</v>
      </c>
      <c r="EL61" s="1" t="s">
        <v>142</v>
      </c>
      <c r="EM61" s="1" t="s">
        <v>628</v>
      </c>
      <c r="EN61" s="1" t="s">
        <v>161</v>
      </c>
      <c r="EO61" s="1" t="s">
        <v>161</v>
      </c>
    </row>
    <row r="62" spans="1:145" ht="14.25" customHeight="1">
      <c r="A62" s="1" t="s">
        <v>222</v>
      </c>
      <c r="B62" s="16" t="s">
        <v>640</v>
      </c>
      <c r="C62" s="1" t="s">
        <v>136</v>
      </c>
      <c r="D62" s="1">
        <v>22</v>
      </c>
      <c r="E62" s="1" t="s">
        <v>137</v>
      </c>
      <c r="F62" s="1">
        <v>83</v>
      </c>
      <c r="G62" s="1">
        <v>43</v>
      </c>
      <c r="H62" s="1" t="s">
        <v>153</v>
      </c>
      <c r="I62" s="1">
        <v>43</v>
      </c>
      <c r="J62" s="1">
        <v>77</v>
      </c>
      <c r="K62" s="1">
        <v>163</v>
      </c>
      <c r="L62" s="1">
        <v>215</v>
      </c>
      <c r="M62" s="9">
        <v>3.790697674</v>
      </c>
      <c r="N62" s="9">
        <f t="shared" si="0"/>
        <v>0.69897000433601886</v>
      </c>
      <c r="O62" t="str">
        <f t="shared" si="4"/>
        <v>High</v>
      </c>
      <c r="P62" s="1">
        <v>168.8</v>
      </c>
      <c r="Q62" s="1">
        <v>0.44</v>
      </c>
      <c r="R62" s="1">
        <v>82</v>
      </c>
      <c r="S62" s="1">
        <v>5.14</v>
      </c>
      <c r="T62" s="1">
        <v>2.63</v>
      </c>
      <c r="U62" s="1">
        <v>20.74</v>
      </c>
      <c r="V62" s="1">
        <v>0.12680810000000001</v>
      </c>
      <c r="W62" s="1">
        <v>14.09</v>
      </c>
      <c r="X62" s="1">
        <v>4.5510000000000002</v>
      </c>
      <c r="Y62" s="1">
        <v>172.4</v>
      </c>
      <c r="Z62" s="1">
        <v>268.12559470000002</v>
      </c>
      <c r="AA62" s="1">
        <v>56.7</v>
      </c>
      <c r="AB62" s="1">
        <v>35.088490839999999</v>
      </c>
      <c r="AC62" s="1">
        <v>2.8499373330000002</v>
      </c>
      <c r="AD62" s="1">
        <v>0.326088182</v>
      </c>
      <c r="AE62" s="1">
        <v>70.599999999999994</v>
      </c>
      <c r="AF62" s="22">
        <v>1.7110000000000001</v>
      </c>
      <c r="AG62" s="1">
        <v>24.115967059999999</v>
      </c>
      <c r="AH62" s="1" t="s">
        <v>153</v>
      </c>
      <c r="AI62" s="1">
        <v>34.377990199999999</v>
      </c>
      <c r="AJ62" s="1">
        <v>86.7</v>
      </c>
      <c r="AK62" s="1" t="s">
        <v>140</v>
      </c>
      <c r="AL62" s="1" t="s">
        <v>153</v>
      </c>
      <c r="AM62" s="1" t="s">
        <v>163</v>
      </c>
      <c r="AN62" s="1" t="s">
        <v>163</v>
      </c>
      <c r="AO62" s="1" t="s">
        <v>143</v>
      </c>
      <c r="AP62" s="1">
        <v>121</v>
      </c>
      <c r="AQ62" s="1">
        <v>78</v>
      </c>
      <c r="AR62" s="1">
        <v>2566.59</v>
      </c>
      <c r="AS62" s="1">
        <v>15.4191</v>
      </c>
      <c r="AT62" s="1">
        <v>481.27100000000002</v>
      </c>
      <c r="AU62" s="1">
        <v>969.76499999999999</v>
      </c>
      <c r="AV62" s="1">
        <v>12.5663</v>
      </c>
      <c r="AW62" s="1">
        <v>1720.42</v>
      </c>
      <c r="AX62" s="1">
        <v>3001.98</v>
      </c>
      <c r="AY62" s="1">
        <v>231.28899999999999</v>
      </c>
      <c r="AZ62" s="1">
        <v>10.4582</v>
      </c>
      <c r="BA62" s="1">
        <v>2.42021</v>
      </c>
      <c r="BB62" s="1">
        <v>2.8888500000000001</v>
      </c>
      <c r="BC62" s="1">
        <v>563.20399999999995</v>
      </c>
      <c r="BD62" s="1">
        <v>1.4609300000000001</v>
      </c>
      <c r="BE62" s="1">
        <v>1.4320299999999999</v>
      </c>
      <c r="BF62" s="1">
        <v>20.7395</v>
      </c>
      <c r="BG62" s="1">
        <v>5.0971200000000003</v>
      </c>
      <c r="BH62" s="1">
        <v>0.95824799999999999</v>
      </c>
      <c r="BI62" s="1">
        <v>315.14400000000001</v>
      </c>
      <c r="BJ62" s="1">
        <v>7.0648999999999997</v>
      </c>
      <c r="BK62" s="1">
        <v>110.774</v>
      </c>
      <c r="BL62" s="1">
        <v>11.71636436</v>
      </c>
      <c r="BM62" s="1">
        <v>4.993929659</v>
      </c>
      <c r="BN62" s="1">
        <v>0.77789464799999997</v>
      </c>
      <c r="BO62" s="1">
        <v>5.4257422999999999E-2</v>
      </c>
      <c r="BP62" s="1" t="s">
        <v>155</v>
      </c>
      <c r="BQ62" s="1" t="s">
        <v>146</v>
      </c>
      <c r="BR62" s="1" t="s">
        <v>145</v>
      </c>
      <c r="BS62" s="1" t="s">
        <v>146</v>
      </c>
      <c r="BT62" s="1" t="s">
        <v>146</v>
      </c>
      <c r="BU62" s="1" t="s">
        <v>146</v>
      </c>
      <c r="BV62" s="1" t="s">
        <v>146</v>
      </c>
      <c r="BW62" s="1">
        <v>8.1892065209999991</v>
      </c>
      <c r="BX62" s="1">
        <v>0.61606072099999998</v>
      </c>
      <c r="BY62" s="1">
        <v>0.37204243799999998</v>
      </c>
      <c r="BZ62" s="1">
        <v>0.100552105</v>
      </c>
      <c r="CA62" s="1">
        <v>3.2187885999999999E-2</v>
      </c>
      <c r="CB62" s="1">
        <v>1.452279476</v>
      </c>
      <c r="CC62" s="1">
        <v>0.56574969799999997</v>
      </c>
      <c r="CD62" s="19" t="str">
        <f t="shared" si="5"/>
        <v>High</v>
      </c>
      <c r="CE62" s="1" t="str">
        <f t="shared" si="6"/>
        <v>proinflamatoria</v>
      </c>
      <c r="CF62" s="1">
        <v>24.530565169999999</v>
      </c>
      <c r="CG62" s="1" t="s">
        <v>148</v>
      </c>
      <c r="CH62" s="1">
        <v>0.34028940699999999</v>
      </c>
      <c r="CI62" s="1">
        <v>0.31203572499999999</v>
      </c>
      <c r="CJ62" s="1">
        <v>8.8453779999999992E-3</v>
      </c>
      <c r="CK62" s="1">
        <v>3.4952123000000002E-2</v>
      </c>
      <c r="CL62" s="1">
        <v>6.1273563000000003E-2</v>
      </c>
      <c r="CM62" s="1">
        <v>409.52</v>
      </c>
      <c r="CN62" s="2" t="str">
        <f t="shared" si="2"/>
        <v>low</v>
      </c>
      <c r="CO62" s="1">
        <v>150.83500000000001</v>
      </c>
      <c r="CP62" s="1">
        <v>135.61000000000001</v>
      </c>
      <c r="CQ62" s="1">
        <v>15.225</v>
      </c>
      <c r="CR62" s="1">
        <v>9.0890000000000004</v>
      </c>
      <c r="CS62" s="1">
        <v>128.434</v>
      </c>
      <c r="CT62" s="1">
        <v>0.76400000000000001</v>
      </c>
      <c r="CU62" s="1">
        <v>0</v>
      </c>
      <c r="CV62" s="1">
        <v>0.76400000000000001</v>
      </c>
      <c r="CW62" s="1">
        <v>0</v>
      </c>
      <c r="CX62" s="1">
        <v>12.547000000000001</v>
      </c>
      <c r="CY62" s="1">
        <v>12.547000000000001</v>
      </c>
      <c r="CZ62" s="1">
        <v>0</v>
      </c>
      <c r="DA62" s="1">
        <v>0.76400000000000001</v>
      </c>
      <c r="DB62" s="1">
        <v>0</v>
      </c>
      <c r="DC62" s="1">
        <v>0</v>
      </c>
      <c r="DD62" s="1">
        <v>0</v>
      </c>
      <c r="DE62" s="1">
        <v>0.42799999999999999</v>
      </c>
      <c r="DF62" s="1">
        <v>0</v>
      </c>
      <c r="DG62" s="1">
        <v>0.42799999999999999</v>
      </c>
      <c r="DH62" s="1">
        <v>7.4459999999999997</v>
      </c>
      <c r="DI62" s="1">
        <v>8.9999999999999993E-3</v>
      </c>
      <c r="DJ62" s="1">
        <v>7.4550000000000001</v>
      </c>
      <c r="DK62" s="1">
        <v>0.96499999999999997</v>
      </c>
      <c r="DL62" s="1">
        <v>0.24099999999999999</v>
      </c>
      <c r="DM62" s="1">
        <v>1.206</v>
      </c>
      <c r="DN62" s="1">
        <v>5.0999999999999997E-2</v>
      </c>
      <c r="DO62" s="1">
        <v>0.27900000000000003</v>
      </c>
      <c r="DP62" s="1">
        <v>0.33</v>
      </c>
      <c r="DQ62" s="1">
        <v>125.955</v>
      </c>
      <c r="DR62" s="1">
        <v>2.149</v>
      </c>
      <c r="DS62" s="1">
        <v>128.10400000000001</v>
      </c>
      <c r="DT62" s="1">
        <v>0</v>
      </c>
      <c r="DU62" s="1">
        <v>12.547000000000001</v>
      </c>
      <c r="DV62" s="1">
        <v>12.547000000000001</v>
      </c>
      <c r="DW62" s="1" t="s">
        <v>157</v>
      </c>
      <c r="DX62" s="1" t="s">
        <v>157</v>
      </c>
      <c r="DY62" s="1" t="s">
        <v>157</v>
      </c>
      <c r="DZ62" s="1" t="s">
        <v>156</v>
      </c>
      <c r="EA62" s="1">
        <v>159.55799999999999</v>
      </c>
      <c r="EB62" s="1" t="str">
        <f t="shared" si="3"/>
        <v>low</v>
      </c>
      <c r="EC62" s="1">
        <v>58.768999999999998</v>
      </c>
      <c r="ED62" s="1">
        <v>3.5409999999999999</v>
      </c>
      <c r="EE62" s="1">
        <v>50.040999999999997</v>
      </c>
      <c r="EF62" s="1" t="s">
        <v>157</v>
      </c>
      <c r="EG62" s="1" t="s">
        <v>157</v>
      </c>
      <c r="EH62" s="1" t="s">
        <v>157</v>
      </c>
      <c r="EI62" s="1" t="s">
        <v>157</v>
      </c>
      <c r="EJ62" s="1" t="s">
        <v>621</v>
      </c>
      <c r="EK62" s="1" t="s">
        <v>634</v>
      </c>
      <c r="EL62" s="1" t="s">
        <v>163</v>
      </c>
      <c r="EM62" s="5" t="s">
        <v>629</v>
      </c>
      <c r="EN62" s="1" t="s">
        <v>168</v>
      </c>
      <c r="EO62" s="1" t="s">
        <v>168</v>
      </c>
    </row>
    <row r="63" spans="1:145" ht="14.25" customHeight="1">
      <c r="A63" s="1" t="s">
        <v>223</v>
      </c>
      <c r="B63" s="16" t="s">
        <v>640</v>
      </c>
      <c r="C63" s="1" t="s">
        <v>152</v>
      </c>
      <c r="D63" s="1">
        <v>46</v>
      </c>
      <c r="E63" s="1" t="s">
        <v>159</v>
      </c>
      <c r="F63" s="1">
        <v>92</v>
      </c>
      <c r="G63" s="1">
        <v>54</v>
      </c>
      <c r="H63" s="1" t="s">
        <v>153</v>
      </c>
      <c r="I63" s="1">
        <v>28</v>
      </c>
      <c r="J63" s="1">
        <v>112</v>
      </c>
      <c r="K63" s="1">
        <v>194</v>
      </c>
      <c r="L63" s="1">
        <v>142</v>
      </c>
      <c r="M63" s="9">
        <v>3.592592593</v>
      </c>
      <c r="N63" s="9">
        <f t="shared" si="0"/>
        <v>0.41989458456008799</v>
      </c>
      <c r="O63" t="str">
        <f t="shared" si="4"/>
        <v>High</v>
      </c>
      <c r="P63" s="1">
        <v>39.6</v>
      </c>
      <c r="Q63" s="1">
        <v>1.35</v>
      </c>
      <c r="R63" s="1">
        <v>67</v>
      </c>
      <c r="S63" s="1">
        <v>5.03</v>
      </c>
      <c r="T63" s="1">
        <v>8.65</v>
      </c>
      <c r="U63" s="1">
        <v>7.81</v>
      </c>
      <c r="V63" s="1">
        <v>1.107554417</v>
      </c>
      <c r="W63" s="1">
        <v>6.83</v>
      </c>
      <c r="X63" s="1">
        <v>3.7185000000000001</v>
      </c>
      <c r="Y63" s="1">
        <v>159.4</v>
      </c>
      <c r="Z63" s="1">
        <v>625.17162470000005</v>
      </c>
      <c r="AA63" s="1">
        <v>122.4</v>
      </c>
      <c r="AB63" s="1">
        <v>88.591902610000005</v>
      </c>
      <c r="AC63" s="1">
        <v>1.128771333</v>
      </c>
      <c r="AD63" s="1">
        <v>0.375315387</v>
      </c>
      <c r="AE63" s="1">
        <v>61.3</v>
      </c>
      <c r="AF63" s="22">
        <v>1.64</v>
      </c>
      <c r="AG63" s="1">
        <v>22.791493160000002</v>
      </c>
      <c r="AH63" s="1" t="s">
        <v>153</v>
      </c>
      <c r="AI63" s="1">
        <v>38.309978280000003</v>
      </c>
      <c r="AJ63" s="1">
        <v>75.900000000000006</v>
      </c>
      <c r="AK63" s="1" t="s">
        <v>153</v>
      </c>
      <c r="AL63" s="1" t="s">
        <v>153</v>
      </c>
      <c r="AM63" s="1" t="s">
        <v>142</v>
      </c>
      <c r="AN63" s="1" t="s">
        <v>142</v>
      </c>
      <c r="AO63" s="1" t="s">
        <v>143</v>
      </c>
      <c r="AP63" s="1">
        <v>107</v>
      </c>
      <c r="AQ63" s="1">
        <v>68</v>
      </c>
      <c r="AR63" s="1">
        <v>2291.94</v>
      </c>
      <c r="AS63" s="1">
        <v>25.597100000000001</v>
      </c>
      <c r="AT63" s="1">
        <v>742.81899999999996</v>
      </c>
      <c r="AU63" s="1">
        <v>1032.3499999999999</v>
      </c>
      <c r="AV63" s="1">
        <v>15.4551</v>
      </c>
      <c r="AW63" s="1">
        <v>1140.46</v>
      </c>
      <c r="AX63" s="1">
        <v>3427.26</v>
      </c>
      <c r="AY63" s="1">
        <v>265.762</v>
      </c>
      <c r="AZ63" s="1">
        <v>10.4872</v>
      </c>
      <c r="BA63" s="1">
        <v>3.6550199999999999</v>
      </c>
      <c r="BB63" s="1">
        <v>3.7345000000000002</v>
      </c>
      <c r="BC63" s="1">
        <v>816.02700000000004</v>
      </c>
      <c r="BD63" s="1">
        <v>1.82925</v>
      </c>
      <c r="BE63" s="1">
        <v>1.7983800000000001</v>
      </c>
      <c r="BF63" s="1">
        <v>14.2858</v>
      </c>
      <c r="BG63" s="1">
        <v>4.8751899999999999</v>
      </c>
      <c r="BH63" s="1">
        <v>1.40171</v>
      </c>
      <c r="BI63" s="1">
        <v>369.81700000000001</v>
      </c>
      <c r="BJ63" s="1">
        <v>6.4066099999999997</v>
      </c>
      <c r="BK63" s="1">
        <v>320.17500000000001</v>
      </c>
      <c r="BL63" s="1">
        <v>0</v>
      </c>
      <c r="BM63" s="1">
        <v>0</v>
      </c>
      <c r="BN63" s="1">
        <v>0</v>
      </c>
      <c r="BO63" s="1">
        <v>0</v>
      </c>
      <c r="BP63" s="1" t="s">
        <v>155</v>
      </c>
      <c r="BQ63" s="1" t="s">
        <v>146</v>
      </c>
      <c r="BR63" s="1" t="s">
        <v>146</v>
      </c>
      <c r="BS63" s="1" t="s">
        <v>146</v>
      </c>
      <c r="BT63" s="1" t="s">
        <v>146</v>
      </c>
      <c r="BU63" s="1" t="s">
        <v>146</v>
      </c>
      <c r="BV63" s="1" t="s">
        <v>146</v>
      </c>
      <c r="BW63" s="1">
        <v>7.0709768249999998</v>
      </c>
      <c r="BX63" s="1">
        <v>0.47200130699999998</v>
      </c>
      <c r="BY63" s="1">
        <v>0.403785269</v>
      </c>
      <c r="BZ63" s="1">
        <v>7.5995968999999997E-2</v>
      </c>
      <c r="CA63" s="1">
        <v>7.0996756999999994E-2</v>
      </c>
      <c r="CB63" s="1">
        <v>-1.213554585</v>
      </c>
      <c r="CC63" s="1">
        <v>-0.52947407700000004</v>
      </c>
      <c r="CD63" s="19" t="str">
        <f t="shared" si="5"/>
        <v>Low</v>
      </c>
      <c r="CE63" s="1" t="str">
        <f t="shared" si="6"/>
        <v>antiinflamatoria</v>
      </c>
      <c r="CF63" s="1">
        <v>32.785243739999999</v>
      </c>
      <c r="CG63" s="1" t="s">
        <v>148</v>
      </c>
      <c r="CH63" s="1">
        <v>4.2460550999999999E-2</v>
      </c>
      <c r="CI63" s="1">
        <v>0.27080468800000002</v>
      </c>
      <c r="CJ63" s="1">
        <v>1.1392654E-2</v>
      </c>
      <c r="CK63" s="1">
        <v>0.16584822900000001</v>
      </c>
      <c r="CL63" s="1">
        <v>0.18218424699999999</v>
      </c>
      <c r="CM63" s="1">
        <v>2470.3539999999998</v>
      </c>
      <c r="CN63" s="2" t="str">
        <f t="shared" si="2"/>
        <v>High</v>
      </c>
      <c r="CO63" s="1">
        <v>646.07100000000003</v>
      </c>
      <c r="CP63" s="1">
        <v>558.99099999999999</v>
      </c>
      <c r="CQ63" s="1">
        <v>87.081000000000003</v>
      </c>
      <c r="CR63" s="1">
        <v>527.76499999999999</v>
      </c>
      <c r="CS63" s="1">
        <v>85.558000000000007</v>
      </c>
      <c r="CT63" s="1">
        <v>0.439</v>
      </c>
      <c r="CU63" s="1">
        <v>0</v>
      </c>
      <c r="CV63" s="1">
        <v>0.439</v>
      </c>
      <c r="CW63" s="1">
        <v>0</v>
      </c>
      <c r="CX63" s="1">
        <v>32.03</v>
      </c>
      <c r="CY63" s="1">
        <v>32.03</v>
      </c>
      <c r="CZ63" s="1">
        <v>0.27900000000000003</v>
      </c>
      <c r="DA63" s="1">
        <v>0.40899999999999997</v>
      </c>
      <c r="DB63" s="1">
        <v>108.14400000000001</v>
      </c>
      <c r="DC63" s="1">
        <v>0</v>
      </c>
      <c r="DD63" s="1">
        <v>398.524</v>
      </c>
      <c r="DE63" s="1">
        <v>0</v>
      </c>
      <c r="DF63" s="1">
        <v>3.419</v>
      </c>
      <c r="DG63" s="1">
        <v>3.419</v>
      </c>
      <c r="DH63" s="1">
        <v>4.1219999999999999</v>
      </c>
      <c r="DI63" s="1">
        <v>0.214</v>
      </c>
      <c r="DJ63" s="1">
        <v>4.3360000000000003</v>
      </c>
      <c r="DK63" s="1">
        <v>8.6029999999999998</v>
      </c>
      <c r="DL63" s="1">
        <v>4.7389999999999999</v>
      </c>
      <c r="DM63" s="1">
        <v>13.342000000000001</v>
      </c>
      <c r="DN63" s="1">
        <v>0.50700000000000001</v>
      </c>
      <c r="DO63" s="1">
        <v>5.0220000000000002</v>
      </c>
      <c r="DP63" s="1">
        <v>5.5289999999999999</v>
      </c>
      <c r="DQ63" s="1">
        <v>38.35</v>
      </c>
      <c r="DR63" s="1">
        <v>41.633000000000003</v>
      </c>
      <c r="DS63" s="1">
        <v>79.983999999999995</v>
      </c>
      <c r="DT63" s="1">
        <v>0</v>
      </c>
      <c r="DU63" s="1">
        <v>32.03</v>
      </c>
      <c r="DV63" s="1">
        <v>32.03</v>
      </c>
      <c r="DW63" s="1" t="s">
        <v>149</v>
      </c>
      <c r="DX63" s="1" t="s">
        <v>156</v>
      </c>
      <c r="DY63" s="1" t="s">
        <v>149</v>
      </c>
      <c r="DZ63" s="1" t="s">
        <v>157</v>
      </c>
      <c r="EA63" s="1">
        <v>1077.8440000000001</v>
      </c>
      <c r="EB63" s="1" t="str">
        <f t="shared" si="3"/>
        <v>high</v>
      </c>
      <c r="EC63" s="1">
        <v>281.88799999999998</v>
      </c>
      <c r="ED63" s="1">
        <v>230.27</v>
      </c>
      <c r="EE63" s="1">
        <v>37.33</v>
      </c>
      <c r="EF63" s="1" t="s">
        <v>149</v>
      </c>
      <c r="EG63" s="1" t="s">
        <v>156</v>
      </c>
      <c r="EH63" s="1" t="s">
        <v>149</v>
      </c>
      <c r="EI63" s="1" t="s">
        <v>157</v>
      </c>
      <c r="EJ63" s="1" t="s">
        <v>621</v>
      </c>
      <c r="EK63" s="1" t="s">
        <v>628</v>
      </c>
      <c r="EL63" s="1" t="s">
        <v>142</v>
      </c>
      <c r="EM63" s="1" t="s">
        <v>628</v>
      </c>
      <c r="EN63" s="1" t="s">
        <v>150</v>
      </c>
      <c r="EO63" s="1" t="s">
        <v>150</v>
      </c>
    </row>
    <row r="64" spans="1:145" ht="14.25" customHeight="1">
      <c r="A64" s="1" t="s">
        <v>224</v>
      </c>
      <c r="B64" s="16" t="s">
        <v>640</v>
      </c>
      <c r="C64" s="1" t="s">
        <v>136</v>
      </c>
      <c r="D64" s="1">
        <v>39</v>
      </c>
      <c r="E64" s="1" t="s">
        <v>137</v>
      </c>
      <c r="F64" s="1">
        <v>102</v>
      </c>
      <c r="G64" s="1">
        <v>46</v>
      </c>
      <c r="H64" s="1" t="s">
        <v>153</v>
      </c>
      <c r="I64" s="1">
        <v>17</v>
      </c>
      <c r="J64" s="1">
        <v>121</v>
      </c>
      <c r="K64" s="1">
        <v>184</v>
      </c>
      <c r="L64" s="1">
        <v>84</v>
      </c>
      <c r="M64" s="9">
        <v>4</v>
      </c>
      <c r="N64" s="9">
        <f t="shared" si="0"/>
        <v>0.26152145438030755</v>
      </c>
      <c r="O64" t="str">
        <f t="shared" si="4"/>
        <v>High</v>
      </c>
      <c r="P64" s="1">
        <v>321.7</v>
      </c>
      <c r="Q64" s="1">
        <v>4.95</v>
      </c>
      <c r="R64" s="1">
        <v>82</v>
      </c>
      <c r="S64" s="1">
        <v>4.9000000000000004</v>
      </c>
      <c r="T64" s="1">
        <v>0.81</v>
      </c>
      <c r="U64" s="1">
        <v>5.18</v>
      </c>
      <c r="V64" s="1">
        <v>0.156370656</v>
      </c>
      <c r="W64" s="1">
        <v>7.95</v>
      </c>
      <c r="X64" s="1">
        <v>4.5510000000000002</v>
      </c>
      <c r="Y64" s="1">
        <v>117.4</v>
      </c>
      <c r="Z64" s="1">
        <v>151.284491</v>
      </c>
      <c r="AA64" s="1">
        <v>99.3</v>
      </c>
      <c r="AB64" s="1">
        <v>62.188281240000002</v>
      </c>
      <c r="AC64" s="1">
        <v>1.60802</v>
      </c>
      <c r="AD64" s="1">
        <v>0.35484759199999999</v>
      </c>
      <c r="AE64" s="1">
        <v>86.5</v>
      </c>
      <c r="AF64" s="22">
        <v>1.788</v>
      </c>
      <c r="AG64" s="1">
        <v>27.057089520000002</v>
      </c>
      <c r="AH64" s="1" t="s">
        <v>139</v>
      </c>
      <c r="AI64" s="1">
        <v>34.20129395</v>
      </c>
      <c r="AJ64" s="1">
        <v>96.5</v>
      </c>
      <c r="AK64" s="1" t="s">
        <v>140</v>
      </c>
      <c r="AL64" s="1" t="s">
        <v>141</v>
      </c>
      <c r="AM64" s="1" t="s">
        <v>142</v>
      </c>
      <c r="AN64" s="1" t="s">
        <v>163</v>
      </c>
      <c r="AO64" s="1" t="s">
        <v>167</v>
      </c>
      <c r="AP64" s="1">
        <v>124</v>
      </c>
      <c r="AQ64" s="1">
        <v>78</v>
      </c>
      <c r="AR64" s="1">
        <v>2257.83</v>
      </c>
      <c r="AS64" s="1">
        <v>13.752599999999999</v>
      </c>
      <c r="AT64" s="1">
        <v>1045.75</v>
      </c>
      <c r="AU64" s="1">
        <v>1359.54</v>
      </c>
      <c r="AV64" s="1">
        <v>13.021599999999999</v>
      </c>
      <c r="AW64" s="1">
        <v>1755.24</v>
      </c>
      <c r="AX64" s="1">
        <v>4003.36</v>
      </c>
      <c r="AY64" s="1">
        <v>254.39099999999999</v>
      </c>
      <c r="AZ64" s="1">
        <v>11.097</v>
      </c>
      <c r="BA64" s="1">
        <v>1.1794500000000001</v>
      </c>
      <c r="BB64" s="1">
        <v>2.6236100000000002</v>
      </c>
      <c r="BC64" s="1">
        <v>830.80100000000004</v>
      </c>
      <c r="BD64" s="1">
        <v>1.20685</v>
      </c>
      <c r="BE64" s="1">
        <v>2.3660899999999998</v>
      </c>
      <c r="BF64" s="1">
        <v>15.3659</v>
      </c>
      <c r="BG64" s="1">
        <v>5.7436499999999997</v>
      </c>
      <c r="BH64" s="1">
        <v>1.5186999999999999</v>
      </c>
      <c r="BI64" s="1">
        <v>311.666</v>
      </c>
      <c r="BJ64" s="1">
        <v>7.48482</v>
      </c>
      <c r="BK64" s="1">
        <v>112.371</v>
      </c>
      <c r="BL64" s="1">
        <v>0.95048930600000003</v>
      </c>
      <c r="BM64" s="1">
        <v>1.9915566849999999</v>
      </c>
      <c r="BN64" s="1">
        <v>0.93597531700000003</v>
      </c>
      <c r="BO64" s="1">
        <v>4.7836955E-2</v>
      </c>
      <c r="BP64" s="1" t="s">
        <v>144</v>
      </c>
      <c r="BQ64" s="1" t="s">
        <v>145</v>
      </c>
      <c r="BR64" s="1" t="s">
        <v>146</v>
      </c>
      <c r="BS64" s="1" t="s">
        <v>146</v>
      </c>
      <c r="BT64" s="1" t="s">
        <v>146</v>
      </c>
      <c r="BU64" s="1" t="s">
        <v>145</v>
      </c>
      <c r="BV64" s="1" t="s">
        <v>146</v>
      </c>
      <c r="BW64" s="1">
        <v>7.8718605530000003</v>
      </c>
      <c r="BX64" s="1">
        <v>0.49236536800000003</v>
      </c>
      <c r="BY64" s="1">
        <v>0.39753497799999998</v>
      </c>
      <c r="BZ64" s="1">
        <v>5.3159259E-2</v>
      </c>
      <c r="CA64" s="1">
        <v>8.1616864999999997E-2</v>
      </c>
      <c r="CB64" s="1">
        <v>0.97937554599999999</v>
      </c>
      <c r="CC64" s="1">
        <v>0.43373584799999998</v>
      </c>
      <c r="CD64" s="19" t="str">
        <f t="shared" si="5"/>
        <v>High</v>
      </c>
      <c r="CE64" s="1" t="str">
        <f t="shared" si="6"/>
        <v>proinflamatoria</v>
      </c>
      <c r="CF64" s="1">
        <v>26.94300518</v>
      </c>
      <c r="CG64" s="1" t="s">
        <v>148</v>
      </c>
      <c r="CH64" s="1">
        <v>7.5047819000000002E-2</v>
      </c>
      <c r="CI64" s="1">
        <v>0.51393316600000005</v>
      </c>
      <c r="CJ64" s="1">
        <v>0.31721861800000001</v>
      </c>
      <c r="CK64" s="1">
        <v>1.1701609E-2</v>
      </c>
      <c r="CL64" s="1">
        <v>1.12515E-4</v>
      </c>
      <c r="CM64" s="1">
        <v>883.38900000000001</v>
      </c>
      <c r="CN64" s="2" t="str">
        <f t="shared" si="2"/>
        <v>low</v>
      </c>
      <c r="CO64" s="1">
        <v>735.26499999999999</v>
      </c>
      <c r="CP64" s="1">
        <v>434.31299999999999</v>
      </c>
      <c r="CQ64" s="1">
        <v>300.952</v>
      </c>
      <c r="CR64" s="1">
        <v>29.184000000000001</v>
      </c>
      <c r="CS64" s="1">
        <v>678.68700000000001</v>
      </c>
      <c r="CT64" s="1">
        <v>4.4000000000000004</v>
      </c>
      <c r="CU64" s="1">
        <v>0</v>
      </c>
      <c r="CV64" s="1">
        <v>4.4000000000000004</v>
      </c>
      <c r="CW64" s="1">
        <v>0</v>
      </c>
      <c r="CX64" s="1">
        <v>22.994</v>
      </c>
      <c r="CY64" s="1">
        <v>22.994</v>
      </c>
      <c r="CZ64" s="1">
        <v>0</v>
      </c>
      <c r="DA64" s="1">
        <v>0.44800000000000001</v>
      </c>
      <c r="DB64" s="1">
        <v>0</v>
      </c>
      <c r="DC64" s="1">
        <v>0</v>
      </c>
      <c r="DD64" s="1">
        <v>28.332000000000001</v>
      </c>
      <c r="DE64" s="1">
        <v>0</v>
      </c>
      <c r="DF64" s="1">
        <v>0</v>
      </c>
      <c r="DG64" s="1">
        <v>0</v>
      </c>
      <c r="DH64" s="1">
        <v>0</v>
      </c>
      <c r="DI64" s="1">
        <v>0.23599999999999999</v>
      </c>
      <c r="DJ64" s="1">
        <v>0.23599999999999999</v>
      </c>
      <c r="DK64" s="1">
        <v>0</v>
      </c>
      <c r="DL64" s="1">
        <v>0.61599999999999999</v>
      </c>
      <c r="DM64" s="1">
        <v>0.61599999999999999</v>
      </c>
      <c r="DN64" s="1">
        <v>0.19400000000000001</v>
      </c>
      <c r="DO64" s="1">
        <v>2.4550000000000001</v>
      </c>
      <c r="DP64" s="1">
        <v>2.649</v>
      </c>
      <c r="DQ64" s="1">
        <v>401.327</v>
      </c>
      <c r="DR64" s="1">
        <v>274.59199999999998</v>
      </c>
      <c r="DS64" s="1">
        <v>675.91899999999998</v>
      </c>
      <c r="DT64" s="1">
        <v>0</v>
      </c>
      <c r="DU64" s="1">
        <v>22.994</v>
      </c>
      <c r="DV64" s="1">
        <v>22.994</v>
      </c>
      <c r="DW64" s="1" t="s">
        <v>156</v>
      </c>
      <c r="DX64" s="1" t="s">
        <v>156</v>
      </c>
      <c r="DY64" s="1" t="s">
        <v>157</v>
      </c>
      <c r="DZ64" s="1" t="s">
        <v>149</v>
      </c>
      <c r="EA64" s="1">
        <v>391.25599999999997</v>
      </c>
      <c r="EB64" s="1" t="str">
        <f t="shared" si="3"/>
        <v>low</v>
      </c>
      <c r="EC64" s="1">
        <v>325.65100000000001</v>
      </c>
      <c r="ED64" s="1">
        <v>12.926</v>
      </c>
      <c r="EE64" s="1">
        <v>300.59300000000002</v>
      </c>
      <c r="EF64" s="1" t="s">
        <v>157</v>
      </c>
      <c r="EG64" s="1" t="s">
        <v>156</v>
      </c>
      <c r="EH64" s="1" t="s">
        <v>157</v>
      </c>
      <c r="EI64" s="1" t="s">
        <v>149</v>
      </c>
      <c r="EJ64" s="1" t="s">
        <v>138</v>
      </c>
      <c r="EK64" s="1" t="s">
        <v>635</v>
      </c>
      <c r="EL64" s="1" t="s">
        <v>142</v>
      </c>
      <c r="EM64" s="1" t="s">
        <v>628</v>
      </c>
      <c r="EN64" s="1" t="s">
        <v>150</v>
      </c>
      <c r="EO64" s="1" t="s">
        <v>150</v>
      </c>
    </row>
    <row r="65" spans="1:145" ht="14.25" customHeight="1">
      <c r="A65" s="1" t="s">
        <v>225</v>
      </c>
      <c r="B65" s="16" t="s">
        <v>640</v>
      </c>
      <c r="C65" s="1" t="s">
        <v>136</v>
      </c>
      <c r="D65" s="1">
        <v>45</v>
      </c>
      <c r="E65" s="1" t="s">
        <v>159</v>
      </c>
      <c r="F65" s="1">
        <v>136</v>
      </c>
      <c r="G65" s="1">
        <v>46</v>
      </c>
      <c r="H65" s="1" t="s">
        <v>153</v>
      </c>
      <c r="I65" s="1">
        <v>37</v>
      </c>
      <c r="J65" s="1">
        <v>150</v>
      </c>
      <c r="K65" s="1">
        <v>233</v>
      </c>
      <c r="L65" s="1">
        <v>184</v>
      </c>
      <c r="M65" s="9">
        <v>5.065217391</v>
      </c>
      <c r="N65" s="9">
        <f t="shared" si="0"/>
        <v>0.6020599913279624</v>
      </c>
      <c r="O65" t="str">
        <f t="shared" si="4"/>
        <v>High</v>
      </c>
      <c r="P65" s="1">
        <v>238</v>
      </c>
      <c r="Q65" s="1">
        <v>1.9</v>
      </c>
      <c r="R65" s="1">
        <v>90</v>
      </c>
      <c r="S65" s="1">
        <v>5.4</v>
      </c>
      <c r="T65" s="1">
        <v>2.72</v>
      </c>
      <c r="U65" s="1">
        <v>3.89</v>
      </c>
      <c r="V65" s="1">
        <v>0.69922879199999999</v>
      </c>
      <c r="W65" s="1">
        <v>21.1</v>
      </c>
      <c r="X65" s="1">
        <v>4.9950000000000001</v>
      </c>
      <c r="Y65" s="1">
        <v>189</v>
      </c>
      <c r="Z65" s="1">
        <v>282.2742475</v>
      </c>
      <c r="AA65" s="1">
        <v>37.4</v>
      </c>
      <c r="AB65" s="1">
        <v>21.34836258</v>
      </c>
      <c r="AC65" s="1">
        <v>4.6841999999999997</v>
      </c>
      <c r="AD65" s="1">
        <v>0.30465000199999998</v>
      </c>
      <c r="AE65" s="1">
        <v>90.3</v>
      </c>
      <c r="AF65" s="22">
        <v>1.734</v>
      </c>
      <c r="AG65" s="1">
        <v>30.032367109999999</v>
      </c>
      <c r="AH65" s="1" t="s">
        <v>154</v>
      </c>
      <c r="AI65" s="1">
        <v>41.241219049999998</v>
      </c>
      <c r="AJ65" s="1">
        <v>108.1</v>
      </c>
      <c r="AK65" s="1" t="s">
        <v>140</v>
      </c>
      <c r="AL65" s="1" t="s">
        <v>141</v>
      </c>
      <c r="AM65" s="1" t="s">
        <v>142</v>
      </c>
      <c r="AN65" s="1" t="s">
        <v>163</v>
      </c>
      <c r="AO65" s="1" t="s">
        <v>143</v>
      </c>
      <c r="AP65" s="1">
        <v>145</v>
      </c>
      <c r="AQ65" s="1">
        <v>107</v>
      </c>
      <c r="AR65" s="1">
        <v>2747.16</v>
      </c>
      <c r="AS65" s="1">
        <v>23.560099999999998</v>
      </c>
      <c r="AT65" s="1">
        <v>898.79300000000001</v>
      </c>
      <c r="AU65" s="1">
        <v>1249.99</v>
      </c>
      <c r="AV65" s="1">
        <v>14.147399999999999</v>
      </c>
      <c r="AW65" s="1">
        <v>1751.3</v>
      </c>
      <c r="AX65" s="1">
        <v>5299.34</v>
      </c>
      <c r="AY65" s="1">
        <v>371.67399999999998</v>
      </c>
      <c r="AZ65" s="1">
        <v>10.2117</v>
      </c>
      <c r="BA65" s="1">
        <v>8.8620000000000001</v>
      </c>
      <c r="BB65" s="1">
        <v>4.3780400000000004</v>
      </c>
      <c r="BC65" s="1">
        <v>926.91</v>
      </c>
      <c r="BD65" s="1">
        <v>1.85951</v>
      </c>
      <c r="BE65" s="1">
        <v>2.0150299999999999</v>
      </c>
      <c r="BF65" s="1">
        <v>20.648499999999999</v>
      </c>
      <c r="BG65" s="1">
        <v>6.31907</v>
      </c>
      <c r="BH65" s="1">
        <v>2.0068000000000001</v>
      </c>
      <c r="BI65" s="1">
        <v>441.93799999999999</v>
      </c>
      <c r="BJ65" s="1">
        <v>7.1669499999999999</v>
      </c>
      <c r="BK65" s="1">
        <v>348.63299999999998</v>
      </c>
      <c r="BL65" s="1">
        <v>0.72877767599999999</v>
      </c>
      <c r="BM65" s="1">
        <v>0.25898760300000001</v>
      </c>
      <c r="BN65" s="1">
        <v>8.9801797000000003E-2</v>
      </c>
      <c r="BO65" s="1">
        <v>1.3638977E-2</v>
      </c>
      <c r="BP65" s="1" t="s">
        <v>144</v>
      </c>
      <c r="BQ65" s="1" t="s">
        <v>145</v>
      </c>
      <c r="BR65" s="1" t="s">
        <v>145</v>
      </c>
      <c r="BS65" s="1" t="s">
        <v>146</v>
      </c>
      <c r="BT65" s="1" t="s">
        <v>146</v>
      </c>
      <c r="BU65" s="1" t="s">
        <v>146</v>
      </c>
      <c r="BV65" s="1" t="s">
        <v>145</v>
      </c>
      <c r="BW65" s="1">
        <v>8.1526254439999999</v>
      </c>
      <c r="BX65" s="1">
        <v>0.38567108700000002</v>
      </c>
      <c r="BY65" s="1">
        <v>0.241440296</v>
      </c>
      <c r="BZ65" s="1">
        <v>3.8943525999999999E-2</v>
      </c>
      <c r="CA65" s="1">
        <v>3.4171491999999998E-2</v>
      </c>
      <c r="CB65" s="1">
        <v>-1.096423581</v>
      </c>
      <c r="CC65" s="1">
        <v>-0.39913490400000001</v>
      </c>
      <c r="CD65" s="19" t="str">
        <f t="shared" si="5"/>
        <v>Low</v>
      </c>
      <c r="CE65" s="1" t="str">
        <f t="shared" si="6"/>
        <v>antiinflamatoria</v>
      </c>
      <c r="CF65" s="1">
        <v>31.91859389</v>
      </c>
      <c r="CG65" s="1" t="s">
        <v>148</v>
      </c>
      <c r="CH65" s="1">
        <v>8.0728554999999994E-2</v>
      </c>
      <c r="CI65" s="1">
        <v>0.41848805300000003</v>
      </c>
      <c r="CJ65" s="1">
        <v>3.5095965999999999E-2</v>
      </c>
      <c r="CK65" s="1">
        <v>0.119153937</v>
      </c>
      <c r="CL65" s="1">
        <v>8.8366627000000003E-2</v>
      </c>
      <c r="CM65" s="1">
        <v>3419.5410000000002</v>
      </c>
      <c r="CN65" s="2" t="str">
        <f t="shared" si="2"/>
        <v>High</v>
      </c>
      <c r="CO65" s="1">
        <v>3762.8490000000002</v>
      </c>
      <c r="CP65" s="1">
        <v>2794.373</v>
      </c>
      <c r="CQ65" s="1">
        <v>968.47699999999998</v>
      </c>
      <c r="CR65" s="1">
        <v>1162.0160000000001</v>
      </c>
      <c r="CS65" s="1">
        <v>2561.34</v>
      </c>
      <c r="CT65" s="1">
        <v>37.503999999999998</v>
      </c>
      <c r="CU65" s="1">
        <v>0</v>
      </c>
      <c r="CV65" s="1">
        <v>37.503999999999998</v>
      </c>
      <c r="CW65" s="1">
        <v>0</v>
      </c>
      <c r="CX65" s="1">
        <v>1.982</v>
      </c>
      <c r="CY65" s="1">
        <v>1.982</v>
      </c>
      <c r="CZ65" s="1">
        <v>7.0000000000000001E-3</v>
      </c>
      <c r="DA65" s="1">
        <v>9.1980000000000004</v>
      </c>
      <c r="DB65" s="1">
        <v>127.60899999999999</v>
      </c>
      <c r="DC65" s="1">
        <v>0</v>
      </c>
      <c r="DD65" s="1">
        <v>351.65300000000002</v>
      </c>
      <c r="DE65" s="1">
        <v>183.55199999999999</v>
      </c>
      <c r="DF65" s="1">
        <v>47.796999999999997</v>
      </c>
      <c r="DG65" s="1">
        <v>231.34800000000001</v>
      </c>
      <c r="DH65" s="1">
        <v>39.326999999999998</v>
      </c>
      <c r="DI65" s="1">
        <v>1E-3</v>
      </c>
      <c r="DJ65" s="1">
        <v>39.328000000000003</v>
      </c>
      <c r="DK65" s="1">
        <v>404.322</v>
      </c>
      <c r="DL65" s="1">
        <v>7.7560000000000002</v>
      </c>
      <c r="DM65" s="1">
        <v>412.07799999999997</v>
      </c>
      <c r="DN65" s="1">
        <v>37.398000000000003</v>
      </c>
      <c r="DO65" s="1">
        <v>33.530999999999999</v>
      </c>
      <c r="DP65" s="1">
        <v>70.929000000000002</v>
      </c>
      <c r="DQ65" s="1">
        <v>1612.9549999999999</v>
      </c>
      <c r="DR65" s="1">
        <v>877.36300000000006</v>
      </c>
      <c r="DS65" s="1">
        <v>2490.3180000000002</v>
      </c>
      <c r="DT65" s="1">
        <v>0</v>
      </c>
      <c r="DU65" s="1">
        <v>1.982</v>
      </c>
      <c r="DV65" s="1">
        <v>1.982</v>
      </c>
      <c r="DW65" s="1" t="s">
        <v>149</v>
      </c>
      <c r="DX65" s="1" t="s">
        <v>149</v>
      </c>
      <c r="DY65" s="1" t="s">
        <v>149</v>
      </c>
      <c r="DZ65" s="1" t="s">
        <v>149</v>
      </c>
      <c r="EA65" s="1">
        <v>1244.7550000000001</v>
      </c>
      <c r="EB65" s="1" t="str">
        <f t="shared" si="3"/>
        <v>high</v>
      </c>
      <c r="EC65" s="1">
        <v>1369.723</v>
      </c>
      <c r="ED65" s="1">
        <v>422.988</v>
      </c>
      <c r="EE65" s="1">
        <v>932.35900000000004</v>
      </c>
      <c r="EF65" s="1" t="s">
        <v>149</v>
      </c>
      <c r="EG65" s="1" t="s">
        <v>149</v>
      </c>
      <c r="EH65" s="1" t="s">
        <v>149</v>
      </c>
      <c r="EI65" s="1" t="s">
        <v>149</v>
      </c>
      <c r="EJ65" s="1" t="s">
        <v>621</v>
      </c>
      <c r="EK65" s="1" t="s">
        <v>635</v>
      </c>
      <c r="EL65" s="1" t="s">
        <v>142</v>
      </c>
      <c r="EM65" s="5" t="s">
        <v>629</v>
      </c>
      <c r="EN65" s="1" t="s">
        <v>168</v>
      </c>
      <c r="EO65" s="1" t="s">
        <v>168</v>
      </c>
    </row>
    <row r="66" spans="1:145" ht="14.25" customHeight="1">
      <c r="A66" s="1" t="s">
        <v>226</v>
      </c>
      <c r="B66" s="16" t="s">
        <v>640</v>
      </c>
      <c r="C66" s="1" t="s">
        <v>136</v>
      </c>
      <c r="D66" s="1">
        <v>56</v>
      </c>
      <c r="E66" s="1" t="s">
        <v>159</v>
      </c>
      <c r="F66" s="1">
        <v>97.5</v>
      </c>
      <c r="G66" s="1">
        <v>36</v>
      </c>
      <c r="H66" s="1" t="s">
        <v>138</v>
      </c>
      <c r="I66" s="1">
        <v>42</v>
      </c>
      <c r="J66" s="1">
        <v>87</v>
      </c>
      <c r="K66" s="1">
        <v>165</v>
      </c>
      <c r="L66" s="1">
        <v>209</v>
      </c>
      <c r="M66" s="9">
        <v>4.5833333329999997</v>
      </c>
      <c r="N66" s="9">
        <f t="shared" ref="N66:N129" si="7">LOG10(L66/G66)</f>
        <v>0.76384378534376673</v>
      </c>
      <c r="O66" t="str">
        <f t="shared" si="4"/>
        <v>High</v>
      </c>
      <c r="P66" s="1">
        <v>265.10000000000002</v>
      </c>
      <c r="Q66" s="1">
        <v>3.28</v>
      </c>
      <c r="R66" s="1">
        <v>99</v>
      </c>
      <c r="S66" s="1">
        <v>5.47</v>
      </c>
      <c r="T66" s="1">
        <v>1.81</v>
      </c>
      <c r="U66" s="1">
        <v>8.0299999999999994</v>
      </c>
      <c r="V66" s="1">
        <v>0.225404732</v>
      </c>
      <c r="W66" s="1">
        <v>15.46</v>
      </c>
      <c r="X66" s="1">
        <v>5.4945000000000004</v>
      </c>
      <c r="Y66" s="1">
        <v>127</v>
      </c>
      <c r="Z66" s="1">
        <v>155.0263224</v>
      </c>
      <c r="AA66" s="1">
        <v>49.3</v>
      </c>
      <c r="AB66" s="1">
        <v>26.48773671</v>
      </c>
      <c r="AC66" s="1">
        <v>3.7753320000000001</v>
      </c>
      <c r="AD66" s="1">
        <v>0.31360005200000002</v>
      </c>
      <c r="AE66" s="1">
        <v>87.5</v>
      </c>
      <c r="AF66" s="22">
        <v>1.6419999999999999</v>
      </c>
      <c r="AG66" s="1">
        <v>32.453515439999997</v>
      </c>
      <c r="AH66" s="1" t="s">
        <v>154</v>
      </c>
      <c r="AI66" s="1">
        <v>41.143853710000002</v>
      </c>
      <c r="AJ66" s="1">
        <v>108.6</v>
      </c>
      <c r="AK66" s="1" t="s">
        <v>140</v>
      </c>
      <c r="AL66" s="1" t="s">
        <v>141</v>
      </c>
      <c r="AM66" s="1" t="s">
        <v>142</v>
      </c>
      <c r="AN66" s="1" t="s">
        <v>142</v>
      </c>
      <c r="AO66" s="1" t="s">
        <v>143</v>
      </c>
      <c r="AP66" s="1">
        <v>119</v>
      </c>
      <c r="AQ66" s="1">
        <v>68</v>
      </c>
      <c r="AR66" s="1">
        <v>1820.86</v>
      </c>
      <c r="AS66" s="1">
        <v>14.0068</v>
      </c>
      <c r="AT66" s="1">
        <v>681.39599999999996</v>
      </c>
      <c r="AU66" s="1">
        <v>1094.1099999999999</v>
      </c>
      <c r="AV66" s="1">
        <v>11.744199999999999</v>
      </c>
      <c r="AW66" s="1">
        <v>1100.43</v>
      </c>
      <c r="AX66" s="1">
        <v>3139.12</v>
      </c>
      <c r="AY66" s="1">
        <v>241.23699999999999</v>
      </c>
      <c r="AZ66" s="1">
        <v>9.7395399999999999</v>
      </c>
      <c r="BA66" s="1">
        <v>1.3659699999999999</v>
      </c>
      <c r="BB66" s="1">
        <v>2.3679000000000001</v>
      </c>
      <c r="BC66" s="1">
        <v>673.26800000000003</v>
      </c>
      <c r="BD66" s="1">
        <v>0.92603899999999995</v>
      </c>
      <c r="BE66" s="1">
        <v>2.04182</v>
      </c>
      <c r="BF66" s="1">
        <v>13.27</v>
      </c>
      <c r="BG66" s="1">
        <v>5.7446599999999997</v>
      </c>
      <c r="BH66" s="1">
        <v>0.864537</v>
      </c>
      <c r="BI66" s="1">
        <v>277.53100000000001</v>
      </c>
      <c r="BJ66" s="1">
        <v>7.7554299999999996</v>
      </c>
      <c r="BK66" s="1">
        <v>177.43700000000001</v>
      </c>
      <c r="BL66" s="1">
        <v>5.0165266539999998</v>
      </c>
      <c r="BM66" s="1">
        <v>0.82428569500000004</v>
      </c>
      <c r="BN66" s="1">
        <v>0.19980688999999999</v>
      </c>
      <c r="BO66" s="1">
        <v>3.2745088999999998E-2</v>
      </c>
      <c r="BP66" s="1" t="s">
        <v>144</v>
      </c>
      <c r="BQ66" s="1" t="s">
        <v>145</v>
      </c>
      <c r="BR66" s="1" t="s">
        <v>145</v>
      </c>
      <c r="BS66" s="1" t="s">
        <v>145</v>
      </c>
      <c r="BT66" s="1" t="s">
        <v>146</v>
      </c>
      <c r="BU66" s="1" t="s">
        <v>145</v>
      </c>
      <c r="BV66" s="1" t="s">
        <v>145</v>
      </c>
      <c r="BW66" s="1">
        <v>7.502576017</v>
      </c>
      <c r="BX66" s="1">
        <v>0.18609632000000001</v>
      </c>
      <c r="BY66" s="1">
        <v>0.168480715</v>
      </c>
      <c r="BZ66" s="1">
        <v>4.8753869999999998E-2</v>
      </c>
      <c r="CA66" s="1">
        <v>1.6085281999999999E-2</v>
      </c>
      <c r="CB66" s="1">
        <v>1.3364759829999999</v>
      </c>
      <c r="CC66" s="1">
        <v>0.73392420800000002</v>
      </c>
      <c r="CD66" s="19" t="str">
        <f t="shared" si="5"/>
        <v>High</v>
      </c>
      <c r="CE66" s="1" t="str">
        <f t="shared" si="6"/>
        <v>proinflamatoria</v>
      </c>
      <c r="CF66" s="1">
        <v>33.760589320000001</v>
      </c>
      <c r="CG66" s="1" t="s">
        <v>148</v>
      </c>
      <c r="CH66" s="1">
        <v>0.146463444</v>
      </c>
      <c r="CI66" s="1">
        <v>0.20977216800000001</v>
      </c>
      <c r="CJ66" s="1">
        <v>1.0994680999999999E-2</v>
      </c>
      <c r="CK66" s="1">
        <v>0.35159164900000001</v>
      </c>
      <c r="CL66" s="1">
        <v>0.12701436899999999</v>
      </c>
      <c r="CM66" s="1">
        <v>2203.2269999999999</v>
      </c>
      <c r="CN66" s="2" t="str">
        <f t="shared" si="2"/>
        <v>High</v>
      </c>
      <c r="CO66" s="1">
        <v>2401.9749999999999</v>
      </c>
      <c r="CP66" s="1">
        <v>1695.953</v>
      </c>
      <c r="CQ66" s="1">
        <v>706.02200000000005</v>
      </c>
      <c r="CR66" s="1">
        <v>191.911</v>
      </c>
      <c r="CS66" s="1">
        <v>2188.6089999999999</v>
      </c>
      <c r="CT66" s="1">
        <v>15.917999999999999</v>
      </c>
      <c r="CU66" s="1">
        <v>0</v>
      </c>
      <c r="CV66" s="1">
        <v>15.917999999999999</v>
      </c>
      <c r="CW66" s="1">
        <v>0</v>
      </c>
      <c r="CX66" s="1">
        <v>5.5369999999999999</v>
      </c>
      <c r="CY66" s="1">
        <v>5.5369999999999999</v>
      </c>
      <c r="CZ66" s="1">
        <v>0</v>
      </c>
      <c r="DA66" s="1">
        <v>1.62</v>
      </c>
      <c r="DB66" s="1">
        <v>0</v>
      </c>
      <c r="DC66" s="1">
        <v>0</v>
      </c>
      <c r="DD66" s="1">
        <v>182.227</v>
      </c>
      <c r="DE66" s="1">
        <v>4.9000000000000002E-2</v>
      </c>
      <c r="DF66" s="1">
        <v>4.5810000000000004</v>
      </c>
      <c r="DG66" s="1">
        <v>4.6310000000000002</v>
      </c>
      <c r="DH66" s="1">
        <v>3.2000000000000001E-2</v>
      </c>
      <c r="DI66" s="1">
        <v>0.191</v>
      </c>
      <c r="DJ66" s="1">
        <v>0.223</v>
      </c>
      <c r="DK66" s="1">
        <v>1.1220000000000001</v>
      </c>
      <c r="DL66" s="1">
        <v>0.70799999999999996</v>
      </c>
      <c r="DM66" s="1">
        <v>1.83</v>
      </c>
      <c r="DN66" s="1">
        <v>0.159</v>
      </c>
      <c r="DO66" s="1">
        <v>1.6970000000000001</v>
      </c>
      <c r="DP66" s="1">
        <v>1.8560000000000001</v>
      </c>
      <c r="DQ66" s="1">
        <v>1493.421</v>
      </c>
      <c r="DR66" s="1">
        <v>693.28399999999999</v>
      </c>
      <c r="DS66" s="1">
        <v>2186.7049999999999</v>
      </c>
      <c r="DT66" s="1">
        <v>0</v>
      </c>
      <c r="DU66" s="1">
        <v>5.5369999999999999</v>
      </c>
      <c r="DV66" s="1">
        <v>5.5369999999999999</v>
      </c>
      <c r="DW66" s="1" t="s">
        <v>149</v>
      </c>
      <c r="DX66" s="1" t="s">
        <v>149</v>
      </c>
      <c r="DY66" s="1" t="s">
        <v>156</v>
      </c>
      <c r="DZ66" s="1" t="s">
        <v>149</v>
      </c>
      <c r="EA66" s="1">
        <v>1209.992</v>
      </c>
      <c r="EB66" s="1" t="str">
        <f t="shared" si="3"/>
        <v>high</v>
      </c>
      <c r="EC66" s="1">
        <v>1319.143</v>
      </c>
      <c r="ED66" s="1">
        <v>105.396</v>
      </c>
      <c r="EE66" s="1">
        <v>1201.9639999999999</v>
      </c>
      <c r="EF66" s="1" t="s">
        <v>149</v>
      </c>
      <c r="EG66" s="1" t="s">
        <v>149</v>
      </c>
      <c r="EH66" s="1" t="s">
        <v>156</v>
      </c>
      <c r="EI66" s="1" t="s">
        <v>149</v>
      </c>
      <c r="EJ66" s="1" t="s">
        <v>621</v>
      </c>
      <c r="EK66" s="1" t="s">
        <v>628</v>
      </c>
      <c r="EL66" s="1" t="s">
        <v>142</v>
      </c>
      <c r="EM66" s="1" t="s">
        <v>628</v>
      </c>
      <c r="EN66" s="1" t="s">
        <v>150</v>
      </c>
      <c r="EO66" s="1" t="s">
        <v>150</v>
      </c>
    </row>
    <row r="67" spans="1:145" ht="14.25" customHeight="1">
      <c r="A67" s="1" t="s">
        <v>227</v>
      </c>
      <c r="B67" s="16" t="s">
        <v>640</v>
      </c>
      <c r="C67" s="1" t="s">
        <v>136</v>
      </c>
      <c r="D67" s="1">
        <v>29</v>
      </c>
      <c r="E67" s="1" t="s">
        <v>137</v>
      </c>
      <c r="F67" s="1">
        <v>91.7</v>
      </c>
      <c r="G67" s="1">
        <v>50</v>
      </c>
      <c r="H67" s="1" t="s">
        <v>153</v>
      </c>
      <c r="I67" s="1">
        <v>27</v>
      </c>
      <c r="J67" s="1">
        <v>105</v>
      </c>
      <c r="K67" s="1">
        <v>182</v>
      </c>
      <c r="L67" s="1">
        <v>136</v>
      </c>
      <c r="M67" s="9">
        <v>3.64</v>
      </c>
      <c r="N67" s="9">
        <f t="shared" si="7"/>
        <v>0.43456890403419873</v>
      </c>
      <c r="O67" t="str">
        <f t="shared" ref="O67:O130" si="8">IF(N67&lt;0.1,"Low", IF(N67&lt;=0.26, "Medium", "High"))</f>
        <v>High</v>
      </c>
      <c r="P67" s="1">
        <v>145.5</v>
      </c>
      <c r="Q67" s="1">
        <v>1.32</v>
      </c>
      <c r="R67" s="1">
        <v>84</v>
      </c>
      <c r="S67" s="1">
        <v>4.97</v>
      </c>
      <c r="T67" s="1">
        <v>0.53</v>
      </c>
      <c r="U67" s="1">
        <v>1.71</v>
      </c>
      <c r="V67" s="1">
        <v>0.30994152000000003</v>
      </c>
      <c r="W67" s="1">
        <v>8.2899999999999991</v>
      </c>
      <c r="X67" s="1">
        <v>4.6619999999999999</v>
      </c>
      <c r="Y67" s="1">
        <v>115</v>
      </c>
      <c r="Z67" s="1">
        <v>142.68502580000001</v>
      </c>
      <c r="AA67" s="1">
        <v>94.7</v>
      </c>
      <c r="AB67" s="1">
        <v>58.217790430000001</v>
      </c>
      <c r="AC67" s="1">
        <v>1.7176880000000001</v>
      </c>
      <c r="AD67" s="1">
        <v>0.35127603200000002</v>
      </c>
      <c r="AE67" s="1">
        <v>81.900000000000006</v>
      </c>
      <c r="AF67" s="22">
        <v>1.7769999999999999</v>
      </c>
      <c r="AG67" s="1">
        <v>25.936361229999999</v>
      </c>
      <c r="AH67" s="1" t="s">
        <v>139</v>
      </c>
      <c r="AI67" s="1">
        <v>33.097155180000001</v>
      </c>
      <c r="AJ67" s="1">
        <v>86.7</v>
      </c>
      <c r="AK67" s="1" t="s">
        <v>140</v>
      </c>
      <c r="AL67" s="1" t="s">
        <v>153</v>
      </c>
      <c r="AM67" s="1" t="s">
        <v>142</v>
      </c>
      <c r="AN67" s="1" t="s">
        <v>163</v>
      </c>
      <c r="AO67" s="1" t="s">
        <v>143</v>
      </c>
      <c r="AP67" s="1">
        <v>154</v>
      </c>
      <c r="AQ67" s="1">
        <v>95</v>
      </c>
      <c r="AR67" s="1">
        <v>2019.21</v>
      </c>
      <c r="AS67" s="1">
        <v>15.963100000000001</v>
      </c>
      <c r="AT67" s="1">
        <v>984.33100000000002</v>
      </c>
      <c r="AU67" s="1">
        <v>1136.23</v>
      </c>
      <c r="AV67" s="1">
        <v>17.8766</v>
      </c>
      <c r="AW67" s="1">
        <v>1214.03</v>
      </c>
      <c r="AX67" s="1">
        <v>3658.74</v>
      </c>
      <c r="AY67" s="1">
        <v>257.99400000000003</v>
      </c>
      <c r="AZ67" s="1">
        <v>10.739100000000001</v>
      </c>
      <c r="BA67" s="1">
        <v>1.4461900000000001</v>
      </c>
      <c r="BB67" s="1">
        <v>3.11171</v>
      </c>
      <c r="BC67" s="1">
        <v>1258.27</v>
      </c>
      <c r="BD67" s="1">
        <v>2.4582000000000002</v>
      </c>
      <c r="BE67" s="1">
        <v>3.2760500000000001</v>
      </c>
      <c r="BF67" s="1">
        <v>30.206</v>
      </c>
      <c r="BG67" s="1">
        <v>9.1282300000000003</v>
      </c>
      <c r="BH67" s="1">
        <v>2.4859200000000001</v>
      </c>
      <c r="BI67" s="1">
        <v>581.54899999999998</v>
      </c>
      <c r="BJ67" s="1">
        <v>7.6620400000000002</v>
      </c>
      <c r="BK67" s="1">
        <v>230.22300000000001</v>
      </c>
      <c r="BL67" s="1">
        <v>7.0952593850000003</v>
      </c>
      <c r="BM67" s="1">
        <v>1.928934667</v>
      </c>
      <c r="BN67" s="1">
        <v>1.015903687</v>
      </c>
      <c r="BO67" s="1">
        <v>2.8997142E-2</v>
      </c>
      <c r="BP67" s="1" t="s">
        <v>155</v>
      </c>
      <c r="BQ67" s="1" t="s">
        <v>145</v>
      </c>
      <c r="BR67" s="1" t="s">
        <v>146</v>
      </c>
      <c r="BS67" s="1" t="s">
        <v>146</v>
      </c>
      <c r="BT67" s="1" t="s">
        <v>146</v>
      </c>
      <c r="BU67" s="1" t="s">
        <v>146</v>
      </c>
      <c r="BV67" s="1" t="s">
        <v>146</v>
      </c>
      <c r="BW67" s="1">
        <v>38.945849469999999</v>
      </c>
      <c r="BX67" s="1">
        <v>31.819133770000001</v>
      </c>
      <c r="BY67" s="1">
        <v>19.430834860000001</v>
      </c>
      <c r="BZ67" s="1">
        <v>9.0721297249999999</v>
      </c>
      <c r="CA67" s="1">
        <v>9.8102678220000001</v>
      </c>
      <c r="CB67" s="1">
        <v>-1.3193636399999999</v>
      </c>
      <c r="CC67" s="1">
        <v>-0.65347381900000001</v>
      </c>
      <c r="CD67" s="19" t="str">
        <f t="shared" ref="CD67:CD130" si="9">IF(CC67&lt;=_xlfn.PERCENTILE.EXC(CC$2:CC$312, 1/3), "Low", IF(CC67&lt;=_xlfn.PERCENTILE.EXC(CC$2:CC$312, 2/3), "Medium", "High"))</f>
        <v>Low</v>
      </c>
      <c r="CE67" s="1" t="str">
        <f t="shared" si="6"/>
        <v>antiinflamatoria</v>
      </c>
      <c r="CF67" s="1">
        <v>23.00807382</v>
      </c>
      <c r="CG67" s="1" t="s">
        <v>148</v>
      </c>
      <c r="CH67" s="1">
        <v>0.27723078000000001</v>
      </c>
      <c r="CI67" s="1">
        <v>0.35188171099999999</v>
      </c>
      <c r="CJ67" s="1">
        <v>0.102610724</v>
      </c>
      <c r="CK67" s="1">
        <v>4.2814505000000003E-2</v>
      </c>
      <c r="CL67" s="1">
        <v>2.7719647E-2</v>
      </c>
      <c r="CM67" s="1">
        <v>937.17899999999997</v>
      </c>
      <c r="CN67" s="2" t="str">
        <f t="shared" si="2"/>
        <v>low</v>
      </c>
      <c r="CO67" s="1">
        <v>428.78800000000001</v>
      </c>
      <c r="CP67" s="1">
        <v>274.83199999999999</v>
      </c>
      <c r="CQ67" s="1">
        <v>153.95500000000001</v>
      </c>
      <c r="CR67" s="1">
        <v>132.48500000000001</v>
      </c>
      <c r="CS67" s="1">
        <v>288.43599999999998</v>
      </c>
      <c r="CT67" s="1">
        <v>2.0710000000000002</v>
      </c>
      <c r="CU67" s="1">
        <v>0</v>
      </c>
      <c r="CV67" s="1">
        <v>2.0710000000000002</v>
      </c>
      <c r="CW67" s="1">
        <v>0</v>
      </c>
      <c r="CX67" s="1">
        <v>5.7949999999999999</v>
      </c>
      <c r="CY67" s="1">
        <v>5.7949999999999999</v>
      </c>
      <c r="CZ67" s="1">
        <v>0</v>
      </c>
      <c r="DA67" s="1">
        <v>0.21099999999999999</v>
      </c>
      <c r="DB67" s="1">
        <v>0</v>
      </c>
      <c r="DC67" s="1">
        <v>0</v>
      </c>
      <c r="DD67" s="1">
        <v>34.408999999999999</v>
      </c>
      <c r="DE67" s="1">
        <v>0</v>
      </c>
      <c r="DF67" s="1">
        <v>19.035</v>
      </c>
      <c r="DG67" s="1">
        <v>19.035</v>
      </c>
      <c r="DH67" s="1">
        <v>0</v>
      </c>
      <c r="DI67" s="1">
        <v>0.68799999999999994</v>
      </c>
      <c r="DJ67" s="1">
        <v>0.68799999999999994</v>
      </c>
      <c r="DK67" s="1">
        <v>64.748999999999995</v>
      </c>
      <c r="DL67" s="1">
        <v>13.605</v>
      </c>
      <c r="DM67" s="1">
        <v>78.353999999999999</v>
      </c>
      <c r="DN67" s="1">
        <v>3.7309999999999999</v>
      </c>
      <c r="DO67" s="1">
        <v>0.77400000000000002</v>
      </c>
      <c r="DP67" s="1">
        <v>4.5039999999999996</v>
      </c>
      <c r="DQ67" s="1">
        <v>169.85599999999999</v>
      </c>
      <c r="DR67" s="1">
        <v>114.041</v>
      </c>
      <c r="DS67" s="1">
        <v>283.89699999999999</v>
      </c>
      <c r="DT67" s="1">
        <v>0</v>
      </c>
      <c r="DU67" s="1">
        <v>5.7949999999999999</v>
      </c>
      <c r="DV67" s="1">
        <v>5.7949999999999999</v>
      </c>
      <c r="DW67" s="1" t="s">
        <v>156</v>
      </c>
      <c r="DX67" s="1" t="s">
        <v>156</v>
      </c>
      <c r="DY67" s="1" t="s">
        <v>156</v>
      </c>
      <c r="DZ67" s="1" t="s">
        <v>156</v>
      </c>
      <c r="EA67" s="1">
        <v>464.13200000000001</v>
      </c>
      <c r="EB67" s="1" t="str">
        <f t="shared" si="3"/>
        <v>low</v>
      </c>
      <c r="EC67" s="1">
        <v>212.35400000000001</v>
      </c>
      <c r="ED67" s="1">
        <v>65.611999999999995</v>
      </c>
      <c r="EE67" s="1">
        <v>142.846</v>
      </c>
      <c r="EF67" s="1" t="s">
        <v>156</v>
      </c>
      <c r="EG67" s="1" t="s">
        <v>156</v>
      </c>
      <c r="EH67" s="1" t="s">
        <v>156</v>
      </c>
      <c r="EI67" s="1" t="s">
        <v>156</v>
      </c>
      <c r="EJ67" s="1" t="s">
        <v>621</v>
      </c>
      <c r="EK67" s="1" t="s">
        <v>635</v>
      </c>
      <c r="EL67" s="1" t="s">
        <v>142</v>
      </c>
      <c r="EM67" s="1" t="s">
        <v>628</v>
      </c>
      <c r="EN67" s="1" t="s">
        <v>150</v>
      </c>
      <c r="EO67" s="1" t="s">
        <v>150</v>
      </c>
    </row>
    <row r="68" spans="1:145" ht="14.25" customHeight="1">
      <c r="A68" s="1" t="s">
        <v>228</v>
      </c>
      <c r="B68" s="16" t="s">
        <v>640</v>
      </c>
      <c r="C68" s="1" t="s">
        <v>136</v>
      </c>
      <c r="D68" s="1">
        <v>51</v>
      </c>
      <c r="E68" s="1" t="s">
        <v>159</v>
      </c>
      <c r="F68" s="1">
        <v>93.8</v>
      </c>
      <c r="G68" s="1">
        <v>32</v>
      </c>
      <c r="H68" s="1" t="s">
        <v>138</v>
      </c>
      <c r="I68" s="1">
        <v>32</v>
      </c>
      <c r="J68" s="1">
        <v>93</v>
      </c>
      <c r="K68" s="1">
        <v>157</v>
      </c>
      <c r="L68" s="1">
        <v>160</v>
      </c>
      <c r="M68" s="9">
        <v>4.90625</v>
      </c>
      <c r="N68" s="9">
        <f t="shared" si="7"/>
        <v>0.69897000433601886</v>
      </c>
      <c r="O68" t="str">
        <f t="shared" si="8"/>
        <v>High</v>
      </c>
      <c r="P68" s="1">
        <v>84.5</v>
      </c>
      <c r="Q68" s="1">
        <v>2.1800000000000002</v>
      </c>
      <c r="R68" s="1">
        <v>88</v>
      </c>
      <c r="S68" s="1">
        <v>5.64</v>
      </c>
      <c r="T68" s="1">
        <v>0.5</v>
      </c>
      <c r="U68" s="1">
        <v>2.7</v>
      </c>
      <c r="V68" s="1">
        <v>0.185185185</v>
      </c>
      <c r="W68" s="1">
        <v>4.5599999999999996</v>
      </c>
      <c r="X68" s="1">
        <v>4.8840000000000003</v>
      </c>
      <c r="Y68" s="1">
        <v>70.099999999999994</v>
      </c>
      <c r="Z68" s="1">
        <v>65.895953759999998</v>
      </c>
      <c r="AA68" s="1">
        <v>168.8</v>
      </c>
      <c r="AB68" s="1">
        <v>101.0280616</v>
      </c>
      <c r="AC68" s="1">
        <v>0.98982400000000004</v>
      </c>
      <c r="AD68" s="1">
        <v>0.38352708099999999</v>
      </c>
      <c r="AE68" s="1">
        <v>61.8</v>
      </c>
      <c r="AF68" s="22">
        <v>1.6339999999999999</v>
      </c>
      <c r="AG68" s="1">
        <v>23.14644886</v>
      </c>
      <c r="AH68" s="1" t="s">
        <v>153</v>
      </c>
      <c r="AI68" s="1">
        <v>36.53363761</v>
      </c>
      <c r="AJ68" s="1">
        <v>83.6</v>
      </c>
      <c r="AK68" s="1" t="s">
        <v>140</v>
      </c>
      <c r="AL68" s="1" t="s">
        <v>153</v>
      </c>
      <c r="AM68" s="1" t="s">
        <v>142</v>
      </c>
      <c r="AN68" s="1" t="s">
        <v>163</v>
      </c>
      <c r="AO68" s="1" t="s">
        <v>165</v>
      </c>
      <c r="AP68" s="1">
        <v>114</v>
      </c>
      <c r="AQ68" s="1">
        <v>71</v>
      </c>
      <c r="AR68" s="1">
        <v>1925.25</v>
      </c>
      <c r="AS68" s="1">
        <v>18.342099999999999</v>
      </c>
      <c r="AT68" s="1">
        <v>700.66800000000001</v>
      </c>
      <c r="AU68" s="1">
        <v>939.92</v>
      </c>
      <c r="AV68" s="1">
        <v>15.3393</v>
      </c>
      <c r="AW68" s="1">
        <v>1290.24</v>
      </c>
      <c r="AX68" s="1">
        <v>2840.44</v>
      </c>
      <c r="AY68" s="1">
        <v>238.072</v>
      </c>
      <c r="AZ68" s="1">
        <v>10.2979</v>
      </c>
      <c r="BA68" s="1">
        <v>1.53037</v>
      </c>
      <c r="BB68" s="1">
        <v>3.0839400000000001</v>
      </c>
      <c r="BC68" s="1">
        <v>889.97799999999995</v>
      </c>
      <c r="BD68" s="1">
        <v>1.0414600000000001</v>
      </c>
      <c r="BE68" s="1">
        <v>1.5807800000000001</v>
      </c>
      <c r="BF68" s="1">
        <v>13.5646</v>
      </c>
      <c r="BG68" s="1">
        <v>4.6099100000000002</v>
      </c>
      <c r="BH68" s="1">
        <v>1.30938</v>
      </c>
      <c r="BI68" s="1">
        <v>363.44799999999998</v>
      </c>
      <c r="BJ68" s="1">
        <v>6.8157399999999999</v>
      </c>
      <c r="BK68" s="1">
        <v>165.89400000000001</v>
      </c>
      <c r="BL68" s="1">
        <v>1.421889196</v>
      </c>
      <c r="BM68" s="1">
        <v>0.23939792300000001</v>
      </c>
      <c r="BN68" s="1">
        <v>0.13010941600000001</v>
      </c>
      <c r="BO68" s="1">
        <v>2.1020084000000001E-2</v>
      </c>
      <c r="BP68" s="1" t="s">
        <v>144</v>
      </c>
      <c r="BQ68" s="1" t="s">
        <v>145</v>
      </c>
      <c r="BR68" s="1" t="s">
        <v>145</v>
      </c>
      <c r="BS68" s="1" t="s">
        <v>145</v>
      </c>
      <c r="BT68" s="1" t="s">
        <v>146</v>
      </c>
      <c r="BU68" s="1" t="s">
        <v>146</v>
      </c>
      <c r="BV68" s="1" t="s">
        <v>146</v>
      </c>
      <c r="BW68" s="1">
        <v>12.85492678</v>
      </c>
      <c r="BX68" s="1">
        <v>18.958050419999999</v>
      </c>
      <c r="BY68" s="1">
        <v>8.2104582480000001</v>
      </c>
      <c r="BZ68" s="1">
        <v>5.2683789670000003</v>
      </c>
      <c r="CA68" s="1">
        <v>11.51386327</v>
      </c>
      <c r="CB68" s="1">
        <v>-0.42048034899999998</v>
      </c>
      <c r="CC68" s="1">
        <v>-0.21843135</v>
      </c>
      <c r="CD68" s="19" t="str">
        <f t="shared" si="9"/>
        <v>Low</v>
      </c>
      <c r="CE68" s="1" t="str">
        <f t="shared" si="6"/>
        <v>antiinflamatoria</v>
      </c>
      <c r="CF68" s="1">
        <v>24.90909091</v>
      </c>
      <c r="CG68" s="1" t="s">
        <v>148</v>
      </c>
      <c r="CH68" s="1">
        <v>0.22898169500000001</v>
      </c>
      <c r="CI68" s="1">
        <v>0.19328437300000001</v>
      </c>
      <c r="CJ68" s="1">
        <v>8.9882710000000008E-3</v>
      </c>
      <c r="CK68" s="1">
        <v>7.2198472999999999E-2</v>
      </c>
      <c r="CL68" s="1">
        <v>0.29694179500000001</v>
      </c>
      <c r="CM68" s="1">
        <v>1060.7190000000001</v>
      </c>
      <c r="CN68" s="2" t="str">
        <f t="shared" si="2"/>
        <v>High</v>
      </c>
      <c r="CO68" s="1">
        <v>181.53</v>
      </c>
      <c r="CP68" s="1">
        <v>60.247999999999998</v>
      </c>
      <c r="CQ68" s="1">
        <v>121.282</v>
      </c>
      <c r="CR68" s="1">
        <v>68.647000000000006</v>
      </c>
      <c r="CS68" s="1">
        <v>53.213999999999999</v>
      </c>
      <c r="CT68" s="1">
        <v>7.0000000000000001E-3</v>
      </c>
      <c r="CU68" s="1">
        <v>0</v>
      </c>
      <c r="CV68" s="1">
        <v>7.0000000000000001E-3</v>
      </c>
      <c r="CW68" s="1">
        <v>0</v>
      </c>
      <c r="CX68" s="1">
        <v>59.661000000000001</v>
      </c>
      <c r="CY68" s="1">
        <v>59.661000000000001</v>
      </c>
      <c r="CZ68" s="1">
        <v>0</v>
      </c>
      <c r="DA68" s="1">
        <v>0</v>
      </c>
      <c r="DB68" s="1">
        <v>0</v>
      </c>
      <c r="DC68" s="1">
        <v>0</v>
      </c>
      <c r="DD68" s="1">
        <v>54.851999999999997</v>
      </c>
      <c r="DE68" s="1">
        <v>0</v>
      </c>
      <c r="DF68" s="1">
        <v>12.513999999999999</v>
      </c>
      <c r="DG68" s="1">
        <v>12.513999999999999</v>
      </c>
      <c r="DH68" s="1">
        <v>0</v>
      </c>
      <c r="DI68" s="1">
        <v>0.58499999999999996</v>
      </c>
      <c r="DJ68" s="1">
        <v>0.58499999999999996</v>
      </c>
      <c r="DK68" s="1">
        <v>0</v>
      </c>
      <c r="DL68" s="1">
        <v>0.69699999999999995</v>
      </c>
      <c r="DM68" s="1">
        <v>0.69699999999999995</v>
      </c>
      <c r="DN68" s="1">
        <v>0.19700000000000001</v>
      </c>
      <c r="DO68" s="1">
        <v>3.5129999999999999</v>
      </c>
      <c r="DP68" s="1">
        <v>3.71</v>
      </c>
      <c r="DQ68" s="1">
        <v>5.17</v>
      </c>
      <c r="DR68" s="1">
        <v>44.29</v>
      </c>
      <c r="DS68" s="1">
        <v>49.46</v>
      </c>
      <c r="DT68" s="1">
        <v>0</v>
      </c>
      <c r="DU68" s="1">
        <v>59.661000000000001</v>
      </c>
      <c r="DV68" s="1">
        <v>59.661000000000001</v>
      </c>
      <c r="DW68" s="1" t="s">
        <v>156</v>
      </c>
      <c r="DX68" s="1" t="s">
        <v>157</v>
      </c>
      <c r="DY68" s="1" t="s">
        <v>156</v>
      </c>
      <c r="DZ68" s="1" t="s">
        <v>157</v>
      </c>
      <c r="EA68" s="1">
        <v>550.952</v>
      </c>
      <c r="EB68" s="1" t="str">
        <f t="shared" si="3"/>
        <v>high</v>
      </c>
      <c r="EC68" s="1">
        <v>94.289000000000001</v>
      </c>
      <c r="ED68" s="1">
        <v>35.655999999999999</v>
      </c>
      <c r="EE68" s="1">
        <v>27.64</v>
      </c>
      <c r="EF68" s="1" t="s">
        <v>156</v>
      </c>
      <c r="EG68" s="1" t="s">
        <v>157</v>
      </c>
      <c r="EH68" s="1" t="s">
        <v>156</v>
      </c>
      <c r="EI68" s="1" t="s">
        <v>157</v>
      </c>
      <c r="EJ68" s="1" t="s">
        <v>165</v>
      </c>
      <c r="EK68" s="1" t="s">
        <v>635</v>
      </c>
      <c r="EL68" s="1" t="s">
        <v>142</v>
      </c>
      <c r="EM68" s="1" t="s">
        <v>628</v>
      </c>
      <c r="EN68" s="1" t="s">
        <v>150</v>
      </c>
      <c r="EO68" s="1" t="s">
        <v>150</v>
      </c>
    </row>
    <row r="69" spans="1:145" ht="14.25" customHeight="1">
      <c r="A69" s="1" t="s">
        <v>229</v>
      </c>
      <c r="B69" s="16" t="s">
        <v>640</v>
      </c>
      <c r="C69" s="1" t="s">
        <v>136</v>
      </c>
      <c r="D69" s="1">
        <v>32</v>
      </c>
      <c r="E69" s="1" t="s">
        <v>137</v>
      </c>
      <c r="F69" s="1">
        <v>97.5</v>
      </c>
      <c r="G69" s="1">
        <v>51</v>
      </c>
      <c r="H69" s="1" t="s">
        <v>153</v>
      </c>
      <c r="I69" s="1">
        <v>26</v>
      </c>
      <c r="J69" s="1">
        <v>104</v>
      </c>
      <c r="K69" s="1">
        <v>181</v>
      </c>
      <c r="L69" s="1">
        <v>128</v>
      </c>
      <c r="M69" s="9">
        <v>3.549019608</v>
      </c>
      <c r="N69" s="9">
        <f t="shared" si="7"/>
        <v>0.39963979354993201</v>
      </c>
      <c r="O69" t="str">
        <f t="shared" si="8"/>
        <v>High</v>
      </c>
      <c r="P69" s="1">
        <v>222.7</v>
      </c>
      <c r="Q69" s="1">
        <v>0.62</v>
      </c>
      <c r="R69" s="1">
        <v>85</v>
      </c>
      <c r="S69" s="1">
        <v>5.44</v>
      </c>
      <c r="T69" s="1">
        <v>3.53</v>
      </c>
      <c r="U69" s="1">
        <v>3.5</v>
      </c>
      <c r="V69" s="1">
        <v>1.0085714290000001</v>
      </c>
      <c r="W69" s="1">
        <v>13.66</v>
      </c>
      <c r="X69" s="1">
        <v>4.7175000000000002</v>
      </c>
      <c r="Y69" s="1">
        <v>157.30000000000001</v>
      </c>
      <c r="Z69" s="1">
        <v>224.3942505</v>
      </c>
      <c r="AA69" s="1">
        <v>57.9</v>
      </c>
      <c r="AB69" s="1">
        <v>34.915632189999997</v>
      </c>
      <c r="AC69" s="1">
        <v>2.8640466670000002</v>
      </c>
      <c r="AD69" s="1">
        <v>0.32586028</v>
      </c>
      <c r="AE69" s="1">
        <v>77.5</v>
      </c>
      <c r="AF69" s="22">
        <v>1.7010000000000001</v>
      </c>
      <c r="AG69" s="1">
        <v>26.785087860000001</v>
      </c>
      <c r="AH69" s="1" t="s">
        <v>139</v>
      </c>
      <c r="AI69" s="1">
        <v>35.884909589999999</v>
      </c>
      <c r="AJ69" s="1">
        <v>92</v>
      </c>
      <c r="AK69" s="1" t="s">
        <v>140</v>
      </c>
      <c r="AL69" s="1" t="s">
        <v>141</v>
      </c>
      <c r="AM69" s="1" t="s">
        <v>142</v>
      </c>
      <c r="AN69" s="1" t="s">
        <v>142</v>
      </c>
      <c r="AO69" s="1" t="s">
        <v>143</v>
      </c>
      <c r="AP69" s="1">
        <v>127</v>
      </c>
      <c r="AQ69" s="1">
        <v>82</v>
      </c>
      <c r="AR69" s="1">
        <v>2214.48</v>
      </c>
      <c r="AS69" s="1">
        <v>21.493400000000001</v>
      </c>
      <c r="AT69" s="1">
        <v>926.53599999999994</v>
      </c>
      <c r="AU69" s="1">
        <v>1161.6199999999999</v>
      </c>
      <c r="AV69" s="1">
        <v>15.713200000000001</v>
      </c>
      <c r="AW69" s="1">
        <v>2010.39</v>
      </c>
      <c r="AX69" s="1">
        <v>3578.2</v>
      </c>
      <c r="AY69" s="1">
        <v>291.61200000000002</v>
      </c>
      <c r="AZ69" s="1">
        <v>11.098699999999999</v>
      </c>
      <c r="BA69" s="1">
        <v>2.7238099999999998</v>
      </c>
      <c r="BB69" s="1">
        <v>4.45695</v>
      </c>
      <c r="BC69" s="1">
        <v>727.07399999999996</v>
      </c>
      <c r="BD69" s="1">
        <v>1.0805400000000001</v>
      </c>
      <c r="BE69" s="1">
        <v>1.67235</v>
      </c>
      <c r="BF69" s="1">
        <v>14.429500000000001</v>
      </c>
      <c r="BG69" s="1">
        <v>4.7276800000000003</v>
      </c>
      <c r="BH69" s="1">
        <v>3.1240899999999998</v>
      </c>
      <c r="BI69" s="1">
        <v>381.79500000000002</v>
      </c>
      <c r="BJ69" s="1">
        <v>7.25596</v>
      </c>
      <c r="BK69" s="1">
        <v>216.09299999999999</v>
      </c>
      <c r="BL69" s="1">
        <v>1.63042734</v>
      </c>
      <c r="BM69" s="1">
        <v>0.66224310200000003</v>
      </c>
      <c r="BN69" s="1">
        <v>0.36750091400000001</v>
      </c>
      <c r="BO69" s="1">
        <v>0</v>
      </c>
      <c r="BP69" s="1" t="s">
        <v>155</v>
      </c>
      <c r="BQ69" s="1" t="s">
        <v>146</v>
      </c>
      <c r="BR69" s="1" t="s">
        <v>146</v>
      </c>
      <c r="BS69" s="1" t="s">
        <v>146</v>
      </c>
      <c r="BT69" s="1" t="s">
        <v>146</v>
      </c>
      <c r="BU69" s="1" t="s">
        <v>146</v>
      </c>
      <c r="BV69" s="1" t="s">
        <v>146</v>
      </c>
      <c r="BW69" s="1">
        <v>24.82308368</v>
      </c>
      <c r="BX69" s="1">
        <v>13.52735348</v>
      </c>
      <c r="BY69" s="1">
        <v>4.9570866020000004</v>
      </c>
      <c r="BZ69" s="1">
        <v>4.6138465200000001</v>
      </c>
      <c r="CA69" s="1">
        <v>4.9882787420000003</v>
      </c>
      <c r="CB69" s="1">
        <v>-0.87705826099999995</v>
      </c>
      <c r="CC69" s="1">
        <v>-0.396141943</v>
      </c>
      <c r="CD69" s="19" t="str">
        <f t="shared" si="9"/>
        <v>Low</v>
      </c>
      <c r="CE69" s="1" t="str">
        <f t="shared" si="6"/>
        <v>antiinflamatoria</v>
      </c>
      <c r="CF69" s="1">
        <v>27.02173913</v>
      </c>
      <c r="CG69" s="1" t="s">
        <v>148</v>
      </c>
      <c r="CH69" s="1">
        <v>0.12118282900000001</v>
      </c>
      <c r="CI69" s="1">
        <v>0.62278659000000003</v>
      </c>
      <c r="CJ69" s="1">
        <v>6.4062569E-2</v>
      </c>
      <c r="CK69" s="1">
        <v>3.7523617000000002E-2</v>
      </c>
      <c r="CL69" s="1">
        <v>2.1442066999999999E-2</v>
      </c>
      <c r="CM69" s="1">
        <v>2533.0039999999999</v>
      </c>
      <c r="CN69" s="2" t="str">
        <f t="shared" si="2"/>
        <v>High</v>
      </c>
      <c r="CO69" s="1">
        <v>1657.296</v>
      </c>
      <c r="CP69" s="1">
        <v>1271.328</v>
      </c>
      <c r="CQ69" s="1">
        <v>385.96800000000002</v>
      </c>
      <c r="CR69" s="1">
        <v>554.74099999999999</v>
      </c>
      <c r="CS69" s="1">
        <v>1048.9369999999999</v>
      </c>
      <c r="CT69" s="1">
        <v>30.327000000000002</v>
      </c>
      <c r="CU69" s="1">
        <v>0</v>
      </c>
      <c r="CV69" s="1">
        <v>30.327000000000002</v>
      </c>
      <c r="CW69" s="1">
        <v>0</v>
      </c>
      <c r="CX69" s="1">
        <v>23.186</v>
      </c>
      <c r="CY69" s="1">
        <v>23.186</v>
      </c>
      <c r="CZ69" s="1">
        <v>0.105</v>
      </c>
      <c r="DA69" s="1">
        <v>23.344000000000001</v>
      </c>
      <c r="DB69" s="1">
        <v>24.31</v>
      </c>
      <c r="DC69" s="1">
        <v>0</v>
      </c>
      <c r="DD69" s="1">
        <v>471.69799999999998</v>
      </c>
      <c r="DE69" s="1">
        <v>0</v>
      </c>
      <c r="DF69" s="1">
        <v>8.4600000000000009</v>
      </c>
      <c r="DG69" s="1">
        <v>8.4600000000000009</v>
      </c>
      <c r="DH69" s="1">
        <v>8.0399999999999991</v>
      </c>
      <c r="DI69" s="1">
        <v>0.83899999999999997</v>
      </c>
      <c r="DJ69" s="1">
        <v>8.8789999999999996</v>
      </c>
      <c r="DK69" s="1">
        <v>19.14</v>
      </c>
      <c r="DL69" s="1">
        <v>8.2970000000000006</v>
      </c>
      <c r="DM69" s="1">
        <v>27.437999999999999</v>
      </c>
      <c r="DN69" s="1">
        <v>4.6760000000000002</v>
      </c>
      <c r="DO69" s="1">
        <v>18.498000000000001</v>
      </c>
      <c r="DP69" s="1">
        <v>23.173999999999999</v>
      </c>
      <c r="DQ69" s="1">
        <v>699.06899999999996</v>
      </c>
      <c r="DR69" s="1">
        <v>326.68099999999998</v>
      </c>
      <c r="DS69" s="1">
        <v>1025.75</v>
      </c>
      <c r="DT69" s="1">
        <v>0</v>
      </c>
      <c r="DU69" s="1">
        <v>23.186</v>
      </c>
      <c r="DV69" s="1">
        <v>23.186</v>
      </c>
      <c r="DW69" s="1" t="s">
        <v>149</v>
      </c>
      <c r="DX69" s="1" t="s">
        <v>149</v>
      </c>
      <c r="DY69" s="1" t="s">
        <v>149</v>
      </c>
      <c r="DZ69" s="1" t="s">
        <v>149</v>
      </c>
      <c r="EA69" s="1">
        <v>1143.837</v>
      </c>
      <c r="EB69" s="1" t="str">
        <f t="shared" si="3"/>
        <v>high</v>
      </c>
      <c r="EC69" s="1">
        <v>748.39099999999996</v>
      </c>
      <c r="ED69" s="1">
        <v>250.506</v>
      </c>
      <c r="EE69" s="1">
        <v>473.67200000000003</v>
      </c>
      <c r="EF69" s="1" t="s">
        <v>149</v>
      </c>
      <c r="EG69" s="1" t="s">
        <v>149</v>
      </c>
      <c r="EH69" s="1" t="s">
        <v>149</v>
      </c>
      <c r="EI69" s="1" t="s">
        <v>149</v>
      </c>
      <c r="EJ69" s="1" t="s">
        <v>621</v>
      </c>
      <c r="EK69" s="1" t="s">
        <v>628</v>
      </c>
      <c r="EL69" s="1" t="s">
        <v>142</v>
      </c>
      <c r="EM69" s="1" t="s">
        <v>628</v>
      </c>
      <c r="EN69" s="1" t="s">
        <v>150</v>
      </c>
      <c r="EO69" s="1" t="s">
        <v>150</v>
      </c>
    </row>
    <row r="70" spans="1:145" ht="14.25" customHeight="1">
      <c r="A70" s="1" t="s">
        <v>230</v>
      </c>
      <c r="B70" s="16" t="s">
        <v>640</v>
      </c>
      <c r="C70" s="1" t="s">
        <v>136</v>
      </c>
      <c r="D70" s="1">
        <v>42</v>
      </c>
      <c r="E70" s="1" t="s">
        <v>159</v>
      </c>
      <c r="F70" s="1">
        <v>106</v>
      </c>
      <c r="G70" s="1">
        <v>50</v>
      </c>
      <c r="H70" s="1" t="s">
        <v>153</v>
      </c>
      <c r="I70" s="1">
        <v>22</v>
      </c>
      <c r="J70" s="1">
        <v>126</v>
      </c>
      <c r="K70" s="1">
        <v>198</v>
      </c>
      <c r="L70" s="1">
        <v>112</v>
      </c>
      <c r="M70" s="9">
        <v>3.96</v>
      </c>
      <c r="N70" s="9">
        <f t="shared" si="7"/>
        <v>0.35024801833416286</v>
      </c>
      <c r="O70" t="str">
        <f t="shared" si="8"/>
        <v>High</v>
      </c>
      <c r="P70" s="1">
        <v>218.3</v>
      </c>
      <c r="Q70" s="1">
        <v>0.93</v>
      </c>
      <c r="R70" s="1">
        <v>84</v>
      </c>
      <c r="S70" s="1">
        <v>5.3</v>
      </c>
      <c r="T70" s="1">
        <v>0.59</v>
      </c>
      <c r="U70" s="1">
        <v>6.14</v>
      </c>
      <c r="V70" s="1">
        <v>9.6091204999999999E-2</v>
      </c>
      <c r="W70" s="1">
        <v>7.03</v>
      </c>
      <c r="X70" s="1">
        <v>4.6619999999999999</v>
      </c>
      <c r="Y70" s="1">
        <v>103</v>
      </c>
      <c r="Z70" s="1">
        <v>120.99827879999999</v>
      </c>
      <c r="AA70" s="1">
        <v>111.4</v>
      </c>
      <c r="AB70" s="1">
        <v>68.652273489999999</v>
      </c>
      <c r="AC70" s="1">
        <v>1.4566159999999999</v>
      </c>
      <c r="AD70" s="1">
        <v>0.36033894700000002</v>
      </c>
      <c r="AE70" s="1">
        <v>82.4</v>
      </c>
      <c r="AF70" s="22">
        <v>1.704</v>
      </c>
      <c r="AG70" s="1">
        <v>28.378408159999999</v>
      </c>
      <c r="AH70" s="1" t="s">
        <v>139</v>
      </c>
      <c r="AI70" s="1">
        <v>37.275503700000002</v>
      </c>
      <c r="AJ70" s="1">
        <v>92.3</v>
      </c>
      <c r="AK70" s="1" t="s">
        <v>140</v>
      </c>
      <c r="AL70" s="1" t="s">
        <v>141</v>
      </c>
      <c r="AM70" s="1" t="s">
        <v>142</v>
      </c>
      <c r="AN70" s="1" t="s">
        <v>163</v>
      </c>
      <c r="AO70" s="1" t="s">
        <v>143</v>
      </c>
      <c r="AP70" s="1">
        <v>159</v>
      </c>
      <c r="AQ70" s="1">
        <v>104</v>
      </c>
      <c r="AR70" s="1">
        <v>2198.37</v>
      </c>
      <c r="AS70" s="1">
        <v>15.0594</v>
      </c>
      <c r="AT70" s="1">
        <v>804.60699999999997</v>
      </c>
      <c r="AU70" s="1">
        <v>1016.18</v>
      </c>
      <c r="AV70" s="1">
        <v>13.4316</v>
      </c>
      <c r="AW70" s="1">
        <v>1106.8699999999999</v>
      </c>
      <c r="AX70" s="1">
        <v>3240.93</v>
      </c>
      <c r="AY70" s="1">
        <v>224.38800000000001</v>
      </c>
      <c r="AZ70" s="1">
        <v>10.292999999999999</v>
      </c>
      <c r="BA70" s="1">
        <v>1.5824</v>
      </c>
      <c r="BB70" s="1">
        <v>2.9823400000000002</v>
      </c>
      <c r="BC70" s="1">
        <v>978.125</v>
      </c>
      <c r="BD70" s="1">
        <v>1.1367400000000001</v>
      </c>
      <c r="BE70" s="1">
        <v>1.89303</v>
      </c>
      <c r="BF70" s="1">
        <v>16.7256</v>
      </c>
      <c r="BG70" s="1">
        <v>4.7360699999999998</v>
      </c>
      <c r="BH70" s="1">
        <v>1.1258699999999999</v>
      </c>
      <c r="BI70" s="1">
        <v>306.15300000000002</v>
      </c>
      <c r="BJ70" s="1">
        <v>7.0912800000000002</v>
      </c>
      <c r="BK70" s="1">
        <v>135.51499999999999</v>
      </c>
      <c r="BL70" s="1">
        <v>9.5822663160000001</v>
      </c>
      <c r="BM70" s="1">
        <v>2.7989274289999999</v>
      </c>
      <c r="BN70" s="1">
        <v>1.247268534</v>
      </c>
      <c r="BO70" s="1">
        <v>0</v>
      </c>
      <c r="BP70" s="1" t="s">
        <v>155</v>
      </c>
      <c r="BQ70" s="1" t="s">
        <v>145</v>
      </c>
      <c r="BR70" s="1" t="s">
        <v>146</v>
      </c>
      <c r="BS70" s="1" t="s">
        <v>146</v>
      </c>
      <c r="BT70" s="1" t="s">
        <v>146</v>
      </c>
      <c r="BU70" s="1" t="s">
        <v>146</v>
      </c>
      <c r="BV70" s="1" t="s">
        <v>146</v>
      </c>
      <c r="BW70" s="1">
        <v>21.322610130000001</v>
      </c>
      <c r="BX70" s="1">
        <v>10.144056620000001</v>
      </c>
      <c r="BY70" s="1">
        <v>10.75282037</v>
      </c>
      <c r="BZ70" s="1">
        <v>3.9063410489999999</v>
      </c>
      <c r="CA70" s="1">
        <v>7.6805679690000002</v>
      </c>
      <c r="CB70" s="1">
        <v>0.66872489099999999</v>
      </c>
      <c r="CC70" s="1">
        <v>0.304242444</v>
      </c>
      <c r="CD70" s="19" t="str">
        <f t="shared" si="9"/>
        <v>Medium</v>
      </c>
      <c r="CE70" s="1" t="str">
        <f t="shared" si="6"/>
        <v>proinflamatoria</v>
      </c>
      <c r="CF70" s="1">
        <v>27.07692308</v>
      </c>
      <c r="CG70" s="1" t="s">
        <v>148</v>
      </c>
      <c r="CH70" s="1">
        <v>6.7033975999999995E-2</v>
      </c>
      <c r="CI70" s="1">
        <v>0.18762000200000001</v>
      </c>
      <c r="CJ70" s="1">
        <v>0.54674847699999995</v>
      </c>
      <c r="CK70" s="1">
        <v>8.4982052000000002E-2</v>
      </c>
      <c r="CL70" s="1">
        <v>2.5043827000000001E-2</v>
      </c>
      <c r="CM70" s="1">
        <v>947.46699999999998</v>
      </c>
      <c r="CN70" s="2" t="str">
        <f t="shared" si="2"/>
        <v>low</v>
      </c>
      <c r="CO70" s="1">
        <v>596.06700000000001</v>
      </c>
      <c r="CP70" s="1">
        <v>407.46</v>
      </c>
      <c r="CQ70" s="1">
        <v>188.607</v>
      </c>
      <c r="CR70" s="1">
        <v>156.96100000000001</v>
      </c>
      <c r="CS70" s="1">
        <v>425.928</v>
      </c>
      <c r="CT70" s="1">
        <v>2.5880000000000001</v>
      </c>
      <c r="CU70" s="1">
        <v>0</v>
      </c>
      <c r="CV70" s="1">
        <v>2.5880000000000001</v>
      </c>
      <c r="CW70" s="1">
        <v>0</v>
      </c>
      <c r="CX70" s="1">
        <v>10.59</v>
      </c>
      <c r="CY70" s="1">
        <v>10.59</v>
      </c>
      <c r="CZ70" s="1">
        <v>0</v>
      </c>
      <c r="DA70" s="1">
        <v>0.26300000000000001</v>
      </c>
      <c r="DB70" s="1">
        <v>119.633</v>
      </c>
      <c r="DC70" s="1">
        <v>0</v>
      </c>
      <c r="DD70" s="1">
        <v>21.093</v>
      </c>
      <c r="DE70" s="1">
        <v>0</v>
      </c>
      <c r="DF70" s="1">
        <v>0</v>
      </c>
      <c r="DG70" s="1">
        <v>0</v>
      </c>
      <c r="DH70" s="1">
        <v>1.2E-2</v>
      </c>
      <c r="DI70" s="1">
        <v>0.188</v>
      </c>
      <c r="DJ70" s="1">
        <v>0.2</v>
      </c>
      <c r="DK70" s="1">
        <v>10.329000000000001</v>
      </c>
      <c r="DL70" s="1">
        <v>5.7050000000000001</v>
      </c>
      <c r="DM70" s="1">
        <v>16.033999999999999</v>
      </c>
      <c r="DN70" s="1">
        <v>34.927999999999997</v>
      </c>
      <c r="DO70" s="1">
        <v>27.152999999999999</v>
      </c>
      <c r="DP70" s="1">
        <v>62.081000000000003</v>
      </c>
      <c r="DQ70" s="1">
        <v>218.85400000000001</v>
      </c>
      <c r="DR70" s="1">
        <v>144.94999999999999</v>
      </c>
      <c r="DS70" s="1">
        <v>363.80500000000001</v>
      </c>
      <c r="DT70" s="1">
        <v>0</v>
      </c>
      <c r="DU70" s="1">
        <v>10.59</v>
      </c>
      <c r="DV70" s="1">
        <v>10.59</v>
      </c>
      <c r="DW70" s="1" t="s">
        <v>156</v>
      </c>
      <c r="DX70" s="1" t="s">
        <v>156</v>
      </c>
      <c r="DY70" s="1" t="s">
        <v>156</v>
      </c>
      <c r="DZ70" s="1" t="s">
        <v>156</v>
      </c>
      <c r="EA70" s="1">
        <v>430.98599999999999</v>
      </c>
      <c r="EB70" s="1" t="str">
        <f t="shared" si="3"/>
        <v>low</v>
      </c>
      <c r="EC70" s="1">
        <v>271.14</v>
      </c>
      <c r="ED70" s="1">
        <v>71.399000000000001</v>
      </c>
      <c r="EE70" s="1">
        <v>193.74700000000001</v>
      </c>
      <c r="EF70" s="1" t="s">
        <v>156</v>
      </c>
      <c r="EG70" s="1" t="s">
        <v>156</v>
      </c>
      <c r="EH70" s="1" t="s">
        <v>156</v>
      </c>
      <c r="EI70" s="1" t="s">
        <v>156</v>
      </c>
      <c r="EJ70" s="1" t="s">
        <v>621</v>
      </c>
      <c r="EK70" s="1" t="s">
        <v>635</v>
      </c>
      <c r="EL70" s="1" t="s">
        <v>142</v>
      </c>
      <c r="EM70" s="1" t="s">
        <v>628</v>
      </c>
      <c r="EN70" s="1" t="s">
        <v>150</v>
      </c>
      <c r="EO70" s="1" t="s">
        <v>150</v>
      </c>
    </row>
    <row r="71" spans="1:145" ht="14.25" customHeight="1">
      <c r="A71" s="1" t="s">
        <v>231</v>
      </c>
      <c r="B71" s="16" t="s">
        <v>640</v>
      </c>
      <c r="C71" s="1" t="s">
        <v>152</v>
      </c>
      <c r="D71" s="1">
        <v>62</v>
      </c>
      <c r="E71" s="1" t="s">
        <v>159</v>
      </c>
      <c r="F71" s="1">
        <v>87.5</v>
      </c>
      <c r="G71" s="1">
        <v>44</v>
      </c>
      <c r="H71" s="1" t="s">
        <v>153</v>
      </c>
      <c r="I71" s="1">
        <v>30</v>
      </c>
      <c r="J71" s="1">
        <v>82</v>
      </c>
      <c r="K71" s="1">
        <v>156</v>
      </c>
      <c r="L71" s="1">
        <v>152</v>
      </c>
      <c r="M71" s="9">
        <v>3.5454545450000001</v>
      </c>
      <c r="N71" s="9">
        <f t="shared" si="7"/>
        <v>0.53839091145858509</v>
      </c>
      <c r="O71" t="str">
        <f t="shared" si="8"/>
        <v>High</v>
      </c>
      <c r="P71" s="1">
        <v>137.30000000000001</v>
      </c>
      <c r="Q71" s="1">
        <v>1.63</v>
      </c>
      <c r="R71" s="1">
        <v>105</v>
      </c>
      <c r="S71" s="1">
        <v>5.91</v>
      </c>
      <c r="T71" s="1">
        <v>10.7</v>
      </c>
      <c r="U71" s="1">
        <v>3.97</v>
      </c>
      <c r="V71" s="1">
        <v>2.6952141059999999</v>
      </c>
      <c r="W71" s="1">
        <v>15.68</v>
      </c>
      <c r="X71" s="1">
        <v>5.8274999999999997</v>
      </c>
      <c r="Y71" s="1">
        <v>114.5</v>
      </c>
      <c r="Z71" s="1">
        <v>134.73684209999999</v>
      </c>
      <c r="AA71" s="1">
        <v>48</v>
      </c>
      <c r="AB71" s="1">
        <v>24.623749109999999</v>
      </c>
      <c r="AC71" s="1">
        <v>4.0611199999999998</v>
      </c>
      <c r="AD71" s="1">
        <v>0.31051410200000001</v>
      </c>
      <c r="AE71" s="1">
        <v>76.099999999999994</v>
      </c>
      <c r="AF71" s="22">
        <v>1.595</v>
      </c>
      <c r="AG71" s="1">
        <v>29.913228050000001</v>
      </c>
      <c r="AH71" s="1" t="s">
        <v>139</v>
      </c>
      <c r="AI71" s="1">
        <v>42.858387909999998</v>
      </c>
      <c r="AJ71" s="1">
        <v>95.9</v>
      </c>
      <c r="AK71" s="1" t="s">
        <v>140</v>
      </c>
      <c r="AL71" s="1" t="s">
        <v>141</v>
      </c>
      <c r="AM71" s="1" t="s">
        <v>142</v>
      </c>
      <c r="AN71" s="1" t="s">
        <v>142</v>
      </c>
      <c r="AO71" s="1" t="s">
        <v>143</v>
      </c>
      <c r="AP71" s="1">
        <v>126</v>
      </c>
      <c r="AQ71" s="1">
        <v>83</v>
      </c>
      <c r="AR71" s="1">
        <v>2024.14</v>
      </c>
      <c r="AS71" s="1">
        <v>16.574300000000001</v>
      </c>
      <c r="AT71" s="1">
        <v>873.67200000000003</v>
      </c>
      <c r="AU71" s="1">
        <v>1231.97</v>
      </c>
      <c r="AV71" s="1">
        <v>14.495100000000001</v>
      </c>
      <c r="AW71" s="1">
        <v>1353.14</v>
      </c>
      <c r="AX71" s="1">
        <v>4169.29</v>
      </c>
      <c r="AY71" s="1">
        <v>264.52999999999997</v>
      </c>
      <c r="AZ71" s="1">
        <v>11.5093</v>
      </c>
      <c r="BA71" s="1">
        <v>1.2564299999999999</v>
      </c>
      <c r="BB71" s="1">
        <v>3.2650299999999999</v>
      </c>
      <c r="BC71" s="1">
        <v>739.51099999999997</v>
      </c>
      <c r="BD71" s="1">
        <v>0.88368800000000003</v>
      </c>
      <c r="BE71" s="1">
        <v>2.3092899999999998</v>
      </c>
      <c r="BF71" s="1">
        <v>19.347999999999999</v>
      </c>
      <c r="BG71" s="1">
        <v>5.1394599999999997</v>
      </c>
      <c r="BH71" s="1">
        <v>1.5524500000000001</v>
      </c>
      <c r="BI71" s="1">
        <v>304.541</v>
      </c>
      <c r="BJ71" s="1">
        <v>7.5104600000000001</v>
      </c>
      <c r="BK71" s="1">
        <v>188.00200000000001</v>
      </c>
      <c r="BL71" s="1">
        <v>4.2661175279999997</v>
      </c>
      <c r="BM71" s="1">
        <v>1.219588042</v>
      </c>
      <c r="BN71" s="1">
        <v>0.67360993999999996</v>
      </c>
      <c r="BO71" s="1">
        <v>2.0418598E-2</v>
      </c>
      <c r="BP71" s="1" t="s">
        <v>144</v>
      </c>
      <c r="BQ71" s="1" t="s">
        <v>145</v>
      </c>
      <c r="BR71" s="1" t="s">
        <v>145</v>
      </c>
      <c r="BS71" s="1" t="s">
        <v>145</v>
      </c>
      <c r="BT71" s="1" t="s">
        <v>145</v>
      </c>
      <c r="BU71" s="1" t="s">
        <v>146</v>
      </c>
      <c r="BV71" s="1" t="s">
        <v>145</v>
      </c>
      <c r="BW71" s="1">
        <v>17.01210167</v>
      </c>
      <c r="BX71" s="1">
        <v>5.506618327</v>
      </c>
      <c r="BY71" s="1">
        <v>5.6768839150000003</v>
      </c>
      <c r="BZ71" s="1">
        <v>2.140493684</v>
      </c>
      <c r="CA71" s="1">
        <v>4.3685465680000002</v>
      </c>
      <c r="CB71" s="1">
        <v>-3.5227969999999997E-2</v>
      </c>
      <c r="CC71" s="1">
        <v>-1.7405124000000001E-2</v>
      </c>
      <c r="CD71" s="19" t="str">
        <f t="shared" si="9"/>
        <v>Medium</v>
      </c>
      <c r="CE71" s="1" t="str">
        <f t="shared" si="6"/>
        <v>antiinflamatoria</v>
      </c>
      <c r="CF71" s="1">
        <v>42.736183519999997</v>
      </c>
      <c r="CG71" s="1" t="s">
        <v>148</v>
      </c>
      <c r="CH71" s="1">
        <v>0.126325303</v>
      </c>
      <c r="CI71" s="1">
        <v>0.370042062</v>
      </c>
      <c r="CJ71" s="1">
        <v>0.39534883700000001</v>
      </c>
      <c r="CK71" s="1">
        <v>1.7137692E-2</v>
      </c>
      <c r="CL71" s="1">
        <v>8.3081309999999998E-3</v>
      </c>
      <c r="CM71" s="1">
        <v>1757.5170000000001</v>
      </c>
      <c r="CN71" s="2" t="str">
        <f t="shared" si="2"/>
        <v>High</v>
      </c>
      <c r="CO71" s="1">
        <v>1352.3789999999999</v>
      </c>
      <c r="CP71" s="1">
        <v>935.63699999999994</v>
      </c>
      <c r="CQ71" s="1">
        <v>416.74099999999999</v>
      </c>
      <c r="CR71" s="1">
        <v>299.87099999999998</v>
      </c>
      <c r="CS71" s="1">
        <v>1039.1690000000001</v>
      </c>
      <c r="CT71" s="1">
        <v>6.8159999999999998</v>
      </c>
      <c r="CU71" s="1">
        <v>0</v>
      </c>
      <c r="CV71" s="1">
        <v>6.8159999999999998</v>
      </c>
      <c r="CW71" s="1">
        <v>0</v>
      </c>
      <c r="CX71" s="1">
        <v>6.5220000000000002</v>
      </c>
      <c r="CY71" s="1">
        <v>6.5220000000000002</v>
      </c>
      <c r="CZ71" s="1">
        <v>0</v>
      </c>
      <c r="DA71" s="1">
        <v>0.69299999999999995</v>
      </c>
      <c r="DB71" s="1">
        <v>226.506</v>
      </c>
      <c r="DC71" s="1">
        <v>0</v>
      </c>
      <c r="DD71" s="1">
        <v>43.017000000000003</v>
      </c>
      <c r="DE71" s="1">
        <v>0.20499999999999999</v>
      </c>
      <c r="DF71" s="1">
        <v>1.464</v>
      </c>
      <c r="DG71" s="1">
        <v>1.669</v>
      </c>
      <c r="DH71" s="1">
        <v>4.8000000000000001E-2</v>
      </c>
      <c r="DI71" s="1">
        <v>0.14299999999999999</v>
      </c>
      <c r="DJ71" s="1">
        <v>0.191</v>
      </c>
      <c r="DK71" s="1">
        <v>17.460999999999999</v>
      </c>
      <c r="DL71" s="1">
        <v>11.029</v>
      </c>
      <c r="DM71" s="1">
        <v>28.49</v>
      </c>
      <c r="DN71" s="1">
        <v>66.816999999999993</v>
      </c>
      <c r="DO71" s="1">
        <v>50.228000000000002</v>
      </c>
      <c r="DP71" s="1">
        <v>117.045</v>
      </c>
      <c r="DQ71" s="1">
        <v>574.73</v>
      </c>
      <c r="DR71" s="1">
        <v>347.31700000000001</v>
      </c>
      <c r="DS71" s="1">
        <v>922.04700000000003</v>
      </c>
      <c r="DT71" s="1">
        <v>0</v>
      </c>
      <c r="DU71" s="1">
        <v>6.5220000000000002</v>
      </c>
      <c r="DV71" s="1">
        <v>6.5220000000000002</v>
      </c>
      <c r="DW71" s="1" t="s">
        <v>149</v>
      </c>
      <c r="DX71" s="1" t="s">
        <v>149</v>
      </c>
      <c r="DY71" s="1" t="s">
        <v>149</v>
      </c>
      <c r="DZ71" s="1" t="s">
        <v>149</v>
      </c>
      <c r="EA71" s="1">
        <v>868.27800000000002</v>
      </c>
      <c r="EB71" s="1" t="str">
        <f t="shared" si="3"/>
        <v>high</v>
      </c>
      <c r="EC71" s="1">
        <v>668.125</v>
      </c>
      <c r="ED71" s="1">
        <v>148.14699999999999</v>
      </c>
      <c r="EE71" s="1">
        <v>513.38800000000003</v>
      </c>
      <c r="EF71" s="1" t="s">
        <v>149</v>
      </c>
      <c r="EG71" s="1" t="s">
        <v>149</v>
      </c>
      <c r="EH71" s="1" t="s">
        <v>149</v>
      </c>
      <c r="EI71" s="1" t="s">
        <v>149</v>
      </c>
      <c r="EJ71" s="1" t="s">
        <v>621</v>
      </c>
      <c r="EK71" s="1" t="s">
        <v>628</v>
      </c>
      <c r="EL71" s="1" t="s">
        <v>142</v>
      </c>
      <c r="EM71" s="1" t="s">
        <v>628</v>
      </c>
      <c r="EN71" s="1" t="s">
        <v>150</v>
      </c>
      <c r="EO71" s="1" t="s">
        <v>150</v>
      </c>
    </row>
    <row r="72" spans="1:145" ht="14.25" customHeight="1">
      <c r="A72" s="1" t="s">
        <v>232</v>
      </c>
      <c r="B72" s="16" t="s">
        <v>640</v>
      </c>
      <c r="C72" s="1" t="s">
        <v>152</v>
      </c>
      <c r="D72" s="1">
        <v>29</v>
      </c>
      <c r="E72" s="1" t="s">
        <v>137</v>
      </c>
      <c r="F72" s="1">
        <v>87.3</v>
      </c>
      <c r="G72" s="1">
        <v>47</v>
      </c>
      <c r="H72" s="1" t="s">
        <v>153</v>
      </c>
      <c r="I72" s="1">
        <v>24</v>
      </c>
      <c r="J72" s="1">
        <v>120</v>
      </c>
      <c r="K72" s="1">
        <v>191</v>
      </c>
      <c r="L72" s="1">
        <v>118</v>
      </c>
      <c r="M72" s="9">
        <v>4.0638297870000004</v>
      </c>
      <c r="N72" s="9">
        <f t="shared" si="7"/>
        <v>0.3997841493704079</v>
      </c>
      <c r="O72" t="str">
        <f t="shared" si="8"/>
        <v>High</v>
      </c>
      <c r="P72" s="1">
        <v>132.4</v>
      </c>
      <c r="Q72" s="1">
        <v>0.77</v>
      </c>
      <c r="R72" s="1">
        <v>78</v>
      </c>
      <c r="S72" s="1">
        <v>4.83</v>
      </c>
      <c r="T72" s="1">
        <v>9.5399999999999991</v>
      </c>
      <c r="U72" s="1">
        <v>8.8699999999999992</v>
      </c>
      <c r="V72" s="1">
        <v>1.0755355129999999</v>
      </c>
      <c r="W72" s="1">
        <v>7.94</v>
      </c>
      <c r="X72" s="1">
        <v>4.3289999999999997</v>
      </c>
      <c r="Y72" s="1">
        <v>129.6</v>
      </c>
      <c r="Z72" s="1">
        <v>191.5560917</v>
      </c>
      <c r="AA72" s="1">
        <v>100.9</v>
      </c>
      <c r="AB72" s="1">
        <v>65.459763190000004</v>
      </c>
      <c r="AC72" s="1">
        <v>1.5276559999999999</v>
      </c>
      <c r="AD72" s="1">
        <v>0.357673568</v>
      </c>
      <c r="AE72" s="1">
        <v>86.4</v>
      </c>
      <c r="AF72" s="22">
        <v>1.6339999999999999</v>
      </c>
      <c r="AG72" s="1">
        <v>32.360083840000001</v>
      </c>
      <c r="AH72" s="1" t="s">
        <v>154</v>
      </c>
      <c r="AI72" s="1">
        <v>38.79510028</v>
      </c>
      <c r="AJ72" s="1">
        <v>101.8</v>
      </c>
      <c r="AK72" s="1" t="s">
        <v>140</v>
      </c>
      <c r="AL72" s="1" t="s">
        <v>141</v>
      </c>
      <c r="AM72" s="1" t="s">
        <v>142</v>
      </c>
      <c r="AN72" s="1" t="s">
        <v>163</v>
      </c>
      <c r="AO72" s="1" t="s">
        <v>143</v>
      </c>
      <c r="AP72" s="1">
        <v>114</v>
      </c>
      <c r="AQ72" s="1">
        <v>73</v>
      </c>
      <c r="AR72" s="1">
        <v>1704.31</v>
      </c>
      <c r="AS72" s="1">
        <v>13.9451</v>
      </c>
      <c r="AT72" s="1">
        <v>412.29199999999997</v>
      </c>
      <c r="AU72" s="1">
        <v>791.60900000000004</v>
      </c>
      <c r="AV72" s="1">
        <v>11.2963</v>
      </c>
      <c r="AW72" s="1">
        <v>927.24900000000002</v>
      </c>
      <c r="AX72" s="1">
        <v>2666.36</v>
      </c>
      <c r="AY72" s="1">
        <v>214.72300000000001</v>
      </c>
      <c r="AZ72" s="1">
        <v>9.3696900000000003</v>
      </c>
      <c r="BA72" s="1">
        <v>0.944573</v>
      </c>
      <c r="BB72" s="1">
        <v>3.3092600000000001</v>
      </c>
      <c r="BC72" s="1">
        <v>735.14099999999996</v>
      </c>
      <c r="BD72" s="1">
        <v>0.69433299999999998</v>
      </c>
      <c r="BE72" s="1">
        <v>1.2518400000000001</v>
      </c>
      <c r="BF72" s="1">
        <v>10.6462</v>
      </c>
      <c r="BG72" s="1">
        <v>3.89988</v>
      </c>
      <c r="BH72" s="1">
        <v>0.86490500000000003</v>
      </c>
      <c r="BI72" s="1">
        <v>315.66500000000002</v>
      </c>
      <c r="BJ72" s="1">
        <v>6.99627</v>
      </c>
      <c r="BK72" s="1">
        <v>131.196</v>
      </c>
      <c r="BL72" s="1">
        <v>16.937956400000001</v>
      </c>
      <c r="BM72" s="1">
        <v>1.2491347589999999</v>
      </c>
      <c r="BN72" s="1">
        <v>0.68835376800000003</v>
      </c>
      <c r="BO72" s="1">
        <v>6.5534049999999996E-2</v>
      </c>
      <c r="BP72" s="1" t="s">
        <v>155</v>
      </c>
      <c r="BQ72" s="1" t="s">
        <v>146</v>
      </c>
      <c r="BR72" s="1" t="s">
        <v>146</v>
      </c>
      <c r="BS72" s="1" t="s">
        <v>145</v>
      </c>
      <c r="BT72" s="1" t="s">
        <v>146</v>
      </c>
      <c r="BU72" s="1" t="s">
        <v>146</v>
      </c>
      <c r="BV72" s="1" t="s">
        <v>146</v>
      </c>
      <c r="BW72" s="1" t="s">
        <v>147</v>
      </c>
      <c r="BX72" s="1" t="s">
        <v>147</v>
      </c>
      <c r="BY72" s="1" t="s">
        <v>147</v>
      </c>
      <c r="BZ72" s="1" t="s">
        <v>147</v>
      </c>
      <c r="CA72" s="1" t="s">
        <v>147</v>
      </c>
      <c r="CB72" s="1">
        <v>1.345383832</v>
      </c>
      <c r="CC72" s="1">
        <v>0.78954450200000004</v>
      </c>
      <c r="CD72" s="19" t="str">
        <f t="shared" si="9"/>
        <v>High</v>
      </c>
      <c r="CE72" s="1" t="str">
        <f t="shared" si="6"/>
        <v>proinflamatoria</v>
      </c>
      <c r="CF72" s="1">
        <v>43.897838900000004</v>
      </c>
      <c r="CG72" s="1" t="s">
        <v>148</v>
      </c>
      <c r="CH72" s="1">
        <v>2.5964527000000001E-2</v>
      </c>
      <c r="CI72" s="1">
        <v>0.344258548</v>
      </c>
      <c r="CJ72" s="1">
        <v>4.9826289999999997E-3</v>
      </c>
      <c r="CK72" s="1">
        <v>0.139513622</v>
      </c>
      <c r="CL72" s="1">
        <v>0.239714756</v>
      </c>
      <c r="CM72" s="1">
        <v>747.78700000000003</v>
      </c>
      <c r="CN72" s="2" t="str">
        <f t="shared" si="2"/>
        <v>low</v>
      </c>
      <c r="CO72" s="1">
        <v>610.71699999999998</v>
      </c>
      <c r="CP72" s="1">
        <v>601.52300000000002</v>
      </c>
      <c r="CQ72" s="1">
        <v>9.1929999999999996</v>
      </c>
      <c r="CR72" s="1">
        <v>597.97699999999998</v>
      </c>
      <c r="CS72" s="1">
        <v>12.574</v>
      </c>
      <c r="CT72" s="1">
        <v>0.13900000000000001</v>
      </c>
      <c r="CU72" s="1">
        <v>0</v>
      </c>
      <c r="CV72" s="1">
        <v>0.13900000000000001</v>
      </c>
      <c r="CW72" s="1">
        <v>0</v>
      </c>
      <c r="CX72" s="1">
        <v>2.5999999999999999E-2</v>
      </c>
      <c r="CY72" s="1">
        <v>2.5999999999999999E-2</v>
      </c>
      <c r="CZ72" s="1">
        <v>0</v>
      </c>
      <c r="DA72" s="1">
        <v>0.105</v>
      </c>
      <c r="DB72" s="1">
        <v>0</v>
      </c>
      <c r="DC72" s="1">
        <v>0</v>
      </c>
      <c r="DD72" s="1">
        <v>318.27699999999999</v>
      </c>
      <c r="DE72" s="1">
        <v>3.5999999999999997E-2</v>
      </c>
      <c r="DF72" s="1">
        <v>0</v>
      </c>
      <c r="DG72" s="1">
        <v>3.5999999999999997E-2</v>
      </c>
      <c r="DH72" s="1">
        <v>1.0069999999999999</v>
      </c>
      <c r="DI72" s="1">
        <v>0</v>
      </c>
      <c r="DJ72" s="1">
        <v>1.0069999999999999</v>
      </c>
      <c r="DK72" s="1">
        <v>278.43900000000002</v>
      </c>
      <c r="DL72" s="1">
        <v>0.19600000000000001</v>
      </c>
      <c r="DM72" s="1">
        <v>278.63499999999999</v>
      </c>
      <c r="DN72" s="1">
        <v>0.107</v>
      </c>
      <c r="DO72" s="1">
        <v>4.08</v>
      </c>
      <c r="DP72" s="1">
        <v>4.1879999999999997</v>
      </c>
      <c r="DQ72" s="1">
        <v>3.496</v>
      </c>
      <c r="DR72" s="1">
        <v>4.891</v>
      </c>
      <c r="DS72" s="1">
        <v>8.3859999999999992</v>
      </c>
      <c r="DT72" s="1">
        <v>0</v>
      </c>
      <c r="DU72" s="1">
        <v>2.5999999999999999E-2</v>
      </c>
      <c r="DV72" s="1">
        <v>2.5999999999999999E-2</v>
      </c>
      <c r="DW72" s="1" t="s">
        <v>156</v>
      </c>
      <c r="DX72" s="1" t="s">
        <v>156</v>
      </c>
      <c r="DY72" s="1" t="s">
        <v>149</v>
      </c>
      <c r="DZ72" s="1" t="s">
        <v>157</v>
      </c>
      <c r="EA72" s="1">
        <v>438.762</v>
      </c>
      <c r="EB72" s="1" t="str">
        <f t="shared" si="3"/>
        <v>low</v>
      </c>
      <c r="EC72" s="1">
        <v>358.33699999999999</v>
      </c>
      <c r="ED72" s="1">
        <v>350.86200000000002</v>
      </c>
      <c r="EE72" s="1">
        <v>7.3780000000000001</v>
      </c>
      <c r="EF72" s="1" t="s">
        <v>156</v>
      </c>
      <c r="EG72" s="1" t="s">
        <v>156</v>
      </c>
      <c r="EH72" s="1" t="s">
        <v>149</v>
      </c>
      <c r="EI72" s="1" t="s">
        <v>157</v>
      </c>
      <c r="EJ72" s="1" t="s">
        <v>621</v>
      </c>
      <c r="EK72" s="1" t="s">
        <v>635</v>
      </c>
      <c r="EL72" s="1" t="s">
        <v>142</v>
      </c>
      <c r="EM72" s="1" t="s">
        <v>628</v>
      </c>
      <c r="EN72" s="1" t="s">
        <v>150</v>
      </c>
      <c r="EO72" s="1" t="s">
        <v>150</v>
      </c>
    </row>
    <row r="73" spans="1:145" ht="14.25" customHeight="1">
      <c r="A73" s="1" t="s">
        <v>233</v>
      </c>
      <c r="B73" s="16" t="s">
        <v>640</v>
      </c>
      <c r="C73" s="1" t="s">
        <v>152</v>
      </c>
      <c r="D73" s="1">
        <v>54</v>
      </c>
      <c r="E73" s="1" t="s">
        <v>159</v>
      </c>
      <c r="F73" s="1">
        <v>69.099999999999994</v>
      </c>
      <c r="G73" s="1">
        <v>44</v>
      </c>
      <c r="H73" s="1" t="s">
        <v>153</v>
      </c>
      <c r="I73" s="1">
        <v>29</v>
      </c>
      <c r="J73" s="1">
        <v>63</v>
      </c>
      <c r="K73" s="1">
        <v>136</v>
      </c>
      <c r="L73" s="1">
        <v>143</v>
      </c>
      <c r="M73" s="9">
        <v>3.0909090909999999</v>
      </c>
      <c r="N73" s="9">
        <f t="shared" si="7"/>
        <v>0.51188336097887432</v>
      </c>
      <c r="O73" t="str">
        <f t="shared" si="8"/>
        <v>High</v>
      </c>
      <c r="P73" s="1">
        <v>142.9</v>
      </c>
      <c r="Q73" s="1">
        <v>4.76</v>
      </c>
      <c r="R73" s="1">
        <v>139</v>
      </c>
      <c r="S73" s="1">
        <v>7.41</v>
      </c>
      <c r="T73" s="1">
        <v>10.6</v>
      </c>
      <c r="U73" s="1">
        <v>3.01</v>
      </c>
      <c r="V73" s="1">
        <v>3.5215946840000001</v>
      </c>
      <c r="W73" s="1">
        <v>31.32</v>
      </c>
      <c r="X73" s="1">
        <v>7.7145000000000001</v>
      </c>
      <c r="Y73" s="1">
        <v>111.9</v>
      </c>
      <c r="Z73" s="1">
        <v>148.62973070000001</v>
      </c>
      <c r="AA73" s="1">
        <v>23.2</v>
      </c>
      <c r="AB73" s="1">
        <v>9.3122147200000001</v>
      </c>
      <c r="AC73" s="1">
        <v>10.738583999999999</v>
      </c>
      <c r="AD73" s="1">
        <v>0.274516608</v>
      </c>
      <c r="AE73" s="1">
        <v>70.5</v>
      </c>
      <c r="AF73" s="22">
        <v>1.4690000000000001</v>
      </c>
      <c r="AG73" s="1">
        <v>32.669728509999999</v>
      </c>
      <c r="AH73" s="1" t="s">
        <v>154</v>
      </c>
      <c r="AI73" s="1">
        <v>45.331975989999997</v>
      </c>
      <c r="AJ73" s="1">
        <v>99.9</v>
      </c>
      <c r="AK73" s="1" t="s">
        <v>140</v>
      </c>
      <c r="AL73" s="1" t="s">
        <v>141</v>
      </c>
      <c r="AM73" s="1" t="s">
        <v>142</v>
      </c>
      <c r="AN73" s="1" t="s">
        <v>163</v>
      </c>
      <c r="AO73" s="1" t="s">
        <v>165</v>
      </c>
      <c r="AP73" s="1">
        <v>138</v>
      </c>
      <c r="AQ73" s="1">
        <v>88</v>
      </c>
      <c r="AR73" s="1">
        <v>1359.92</v>
      </c>
      <c r="AS73" s="1">
        <v>14.6896</v>
      </c>
      <c r="AT73" s="1">
        <v>751.322</v>
      </c>
      <c r="AU73" s="1">
        <v>1014.05</v>
      </c>
      <c r="AV73" s="1">
        <v>11.1684</v>
      </c>
      <c r="AW73" s="1">
        <v>1113.82</v>
      </c>
      <c r="AX73" s="1">
        <v>3179.29</v>
      </c>
      <c r="AY73" s="1">
        <v>191.65600000000001</v>
      </c>
      <c r="AZ73" s="1">
        <v>9.84375</v>
      </c>
      <c r="BA73" s="1">
        <v>1.4461900000000001</v>
      </c>
      <c r="BB73" s="1">
        <v>2.6333700000000002</v>
      </c>
      <c r="BC73" s="1">
        <v>770.245</v>
      </c>
      <c r="BD73" s="1">
        <v>1.0789599999999999</v>
      </c>
      <c r="BE73" s="1">
        <v>1.60493</v>
      </c>
      <c r="BF73" s="1">
        <v>16.3551</v>
      </c>
      <c r="BG73" s="1">
        <v>4.1997</v>
      </c>
      <c r="BH73" s="1">
        <v>2.1478600000000001</v>
      </c>
      <c r="BI73" s="1">
        <v>270.49900000000002</v>
      </c>
      <c r="BJ73" s="1">
        <v>7.01511</v>
      </c>
      <c r="BK73" s="1">
        <v>140.70699999999999</v>
      </c>
      <c r="BL73" s="1">
        <v>5.0511732839999999</v>
      </c>
      <c r="BM73" s="1">
        <v>0.83988923400000004</v>
      </c>
      <c r="BN73" s="1">
        <v>0.27900683799999998</v>
      </c>
      <c r="BO73" s="1">
        <v>2.6250046999999999E-2</v>
      </c>
      <c r="BP73" s="1" t="s">
        <v>144</v>
      </c>
      <c r="BQ73" s="1" t="s">
        <v>145</v>
      </c>
      <c r="BR73" s="1" t="s">
        <v>146</v>
      </c>
      <c r="BS73" s="1" t="s">
        <v>145</v>
      </c>
      <c r="BT73" s="1" t="s">
        <v>145</v>
      </c>
      <c r="BU73" s="1" t="s">
        <v>145</v>
      </c>
      <c r="BV73" s="1" t="s">
        <v>145</v>
      </c>
      <c r="BW73" s="1">
        <v>22.091766799999998</v>
      </c>
      <c r="BX73" s="1">
        <v>11.06150667</v>
      </c>
      <c r="BY73" s="1">
        <v>7.6133465029999998</v>
      </c>
      <c r="BZ73" s="1">
        <v>2.4520198080000002</v>
      </c>
      <c r="CA73" s="1">
        <v>5.9239407179999999</v>
      </c>
      <c r="CB73" s="1">
        <v>0.142030568</v>
      </c>
      <c r="CC73" s="1">
        <v>0.104434241</v>
      </c>
      <c r="CD73" s="19" t="str">
        <f t="shared" si="9"/>
        <v>Medium</v>
      </c>
      <c r="CE73" s="1" t="str">
        <f t="shared" si="6"/>
        <v>proinflamatoria</v>
      </c>
      <c r="CF73" s="1">
        <v>46.590590589999998</v>
      </c>
      <c r="CG73" s="1" t="s">
        <v>148</v>
      </c>
      <c r="CH73" s="1">
        <v>0.13121049200000001</v>
      </c>
      <c r="CI73" s="1">
        <v>0.229928517</v>
      </c>
      <c r="CJ73" s="1">
        <v>6.4187392999999995E-2</v>
      </c>
      <c r="CK73" s="1">
        <v>1.0663437E-2</v>
      </c>
      <c r="CL73" s="1">
        <v>0.21255981600000001</v>
      </c>
      <c r="CM73" s="1">
        <v>549.75199999999995</v>
      </c>
      <c r="CN73" s="2" t="str">
        <f t="shared" si="2"/>
        <v>low</v>
      </c>
      <c r="CO73" s="1">
        <v>340.40199999999999</v>
      </c>
      <c r="CP73" s="1">
        <v>300.54199999999997</v>
      </c>
      <c r="CQ73" s="1">
        <v>39.860999999999997</v>
      </c>
      <c r="CR73" s="1">
        <v>250.40700000000001</v>
      </c>
      <c r="CS73" s="1">
        <v>80.938000000000002</v>
      </c>
      <c r="CT73" s="1">
        <v>0.57499999999999996</v>
      </c>
      <c r="CU73" s="1">
        <v>0</v>
      </c>
      <c r="CV73" s="1">
        <v>0.57499999999999996</v>
      </c>
      <c r="CW73" s="1">
        <v>2.5999999999999999E-2</v>
      </c>
      <c r="CX73" s="1">
        <v>8.4570000000000007</v>
      </c>
      <c r="CY73" s="1">
        <v>8.4830000000000005</v>
      </c>
      <c r="CZ73" s="1">
        <v>0</v>
      </c>
      <c r="DA73" s="1">
        <v>0.29799999999999999</v>
      </c>
      <c r="DB73" s="1">
        <v>1.6060000000000001</v>
      </c>
      <c r="DC73" s="1">
        <v>0</v>
      </c>
      <c r="DD73" s="1">
        <v>216.833</v>
      </c>
      <c r="DE73" s="1">
        <v>0.10299999999999999</v>
      </c>
      <c r="DF73" s="1">
        <v>0.73199999999999998</v>
      </c>
      <c r="DG73" s="1">
        <v>0.83399999999999996</v>
      </c>
      <c r="DH73" s="1">
        <v>2.968</v>
      </c>
      <c r="DI73" s="1">
        <v>0.499</v>
      </c>
      <c r="DJ73" s="1">
        <v>3.4670000000000001</v>
      </c>
      <c r="DK73" s="1">
        <v>12.632999999999999</v>
      </c>
      <c r="DL73" s="1">
        <v>5.73</v>
      </c>
      <c r="DM73" s="1">
        <v>18.363</v>
      </c>
      <c r="DN73" s="1">
        <v>1.988</v>
      </c>
      <c r="DO73" s="1">
        <v>4.1790000000000003</v>
      </c>
      <c r="DP73" s="1">
        <v>6.1669999999999998</v>
      </c>
      <c r="DQ73" s="1">
        <v>54.502000000000002</v>
      </c>
      <c r="DR73" s="1">
        <v>20.260999999999999</v>
      </c>
      <c r="DS73" s="1">
        <v>74.763000000000005</v>
      </c>
      <c r="DT73" s="1">
        <v>2.5999999999999999E-2</v>
      </c>
      <c r="DU73" s="1">
        <v>8.4570000000000007</v>
      </c>
      <c r="DV73" s="1">
        <v>8.4830000000000005</v>
      </c>
      <c r="DW73" s="1" t="s">
        <v>157</v>
      </c>
      <c r="DX73" s="1" t="s">
        <v>157</v>
      </c>
      <c r="DY73" s="1" t="s">
        <v>149</v>
      </c>
      <c r="DZ73" s="1" t="s">
        <v>157</v>
      </c>
      <c r="EA73" s="1">
        <v>404.25299999999999</v>
      </c>
      <c r="EB73" s="1" t="str">
        <f t="shared" si="3"/>
        <v>low</v>
      </c>
      <c r="EC73" s="1">
        <v>250.31100000000001</v>
      </c>
      <c r="ED73" s="1">
        <v>184.13399999999999</v>
      </c>
      <c r="EE73" s="1">
        <v>59.517000000000003</v>
      </c>
      <c r="EF73" s="1" t="s">
        <v>156</v>
      </c>
      <c r="EG73" s="1" t="s">
        <v>156</v>
      </c>
      <c r="EH73" s="1" t="s">
        <v>149</v>
      </c>
      <c r="EI73" s="1" t="s">
        <v>156</v>
      </c>
      <c r="EJ73" s="1" t="s">
        <v>165</v>
      </c>
      <c r="EK73" s="1" t="s">
        <v>635</v>
      </c>
      <c r="EL73" s="1" t="s">
        <v>142</v>
      </c>
      <c r="EM73" s="1" t="s">
        <v>628</v>
      </c>
      <c r="EN73" s="1" t="s">
        <v>161</v>
      </c>
      <c r="EO73" s="1" t="s">
        <v>161</v>
      </c>
    </row>
    <row r="74" spans="1:145" ht="14.25" customHeight="1">
      <c r="A74" s="1" t="s">
        <v>234</v>
      </c>
      <c r="B74" s="16" t="s">
        <v>640</v>
      </c>
      <c r="C74" s="1" t="s">
        <v>136</v>
      </c>
      <c r="D74" s="1">
        <v>24</v>
      </c>
      <c r="E74" s="1" t="s">
        <v>137</v>
      </c>
      <c r="F74" s="1">
        <v>98.2</v>
      </c>
      <c r="G74" s="1">
        <v>50</v>
      </c>
      <c r="H74" s="1" t="s">
        <v>153</v>
      </c>
      <c r="I74" s="1">
        <v>24</v>
      </c>
      <c r="J74" s="1">
        <v>108</v>
      </c>
      <c r="K74" s="1">
        <v>182</v>
      </c>
      <c r="L74" s="1">
        <v>119</v>
      </c>
      <c r="M74" s="9">
        <v>3.64</v>
      </c>
      <c r="N74" s="9">
        <f t="shared" si="7"/>
        <v>0.37657695705651195</v>
      </c>
      <c r="O74" t="str">
        <f t="shared" si="8"/>
        <v>High</v>
      </c>
      <c r="P74" s="1">
        <v>146</v>
      </c>
      <c r="Q74" s="1">
        <v>0.5</v>
      </c>
      <c r="R74" s="1">
        <v>84</v>
      </c>
      <c r="S74" s="1">
        <v>5.29</v>
      </c>
      <c r="T74" s="1">
        <v>0.47</v>
      </c>
      <c r="U74" s="1">
        <v>9.24</v>
      </c>
      <c r="V74" s="1">
        <v>5.0865801000000002E-2</v>
      </c>
      <c r="W74" s="1">
        <v>7.37</v>
      </c>
      <c r="X74" s="1">
        <v>4.6619999999999999</v>
      </c>
      <c r="Y74" s="1">
        <v>106.3</v>
      </c>
      <c r="Z74" s="1">
        <v>126.8502582</v>
      </c>
      <c r="AA74" s="1">
        <v>106.3</v>
      </c>
      <c r="AB74" s="1">
        <v>65.485140110000003</v>
      </c>
      <c r="AC74" s="1">
        <v>1.527064</v>
      </c>
      <c r="AD74" s="1">
        <v>0.35769510399999999</v>
      </c>
      <c r="AE74" s="1">
        <v>56.1</v>
      </c>
      <c r="AF74" s="22">
        <v>1.643</v>
      </c>
      <c r="AG74" s="1">
        <v>20.78201885</v>
      </c>
      <c r="AH74" s="1" t="s">
        <v>153</v>
      </c>
      <c r="AI74" s="1">
        <v>26.256907829999999</v>
      </c>
      <c r="AJ74" s="1">
        <v>71.7</v>
      </c>
      <c r="AK74" s="1" t="s">
        <v>153</v>
      </c>
      <c r="AL74" s="1" t="s">
        <v>153</v>
      </c>
      <c r="AM74" s="1" t="s">
        <v>142</v>
      </c>
      <c r="AN74" s="1" t="s">
        <v>163</v>
      </c>
      <c r="AO74" s="1" t="s">
        <v>143</v>
      </c>
      <c r="AP74" s="1">
        <v>118</v>
      </c>
      <c r="AQ74" s="1">
        <v>85</v>
      </c>
      <c r="AR74" s="1">
        <v>2302.5300000000002</v>
      </c>
      <c r="AS74" s="1">
        <v>18.518899999999999</v>
      </c>
      <c r="AT74" s="1">
        <v>639.14800000000002</v>
      </c>
      <c r="AU74" s="1">
        <v>1139.98</v>
      </c>
      <c r="AV74" s="1">
        <v>15.0532</v>
      </c>
      <c r="AW74" s="1">
        <v>1639.53</v>
      </c>
      <c r="AX74" s="1">
        <v>3682.73</v>
      </c>
      <c r="AY74" s="1">
        <v>290.20999999999998</v>
      </c>
      <c r="AZ74" s="1">
        <v>11.045199999999999</v>
      </c>
      <c r="BA74" s="1">
        <v>2.3169499999999998</v>
      </c>
      <c r="BB74" s="1">
        <v>3.3518500000000002</v>
      </c>
      <c r="BC74" s="1">
        <v>953.83</v>
      </c>
      <c r="BD74" s="1">
        <v>1.5671999999999999</v>
      </c>
      <c r="BE74" s="1">
        <v>2.3925700000000001</v>
      </c>
      <c r="BF74" s="1">
        <v>21.560199999999998</v>
      </c>
      <c r="BG74" s="1">
        <v>6.3558399999999997</v>
      </c>
      <c r="BH74" s="1">
        <v>2.4227699999999999</v>
      </c>
      <c r="BI74" s="1">
        <v>434.37900000000002</v>
      </c>
      <c r="BJ74" s="1">
        <v>7.2723199999999997</v>
      </c>
      <c r="BK74" s="1">
        <v>226.71799999999999</v>
      </c>
      <c r="BL74" s="1">
        <v>6.9979966969999996</v>
      </c>
      <c r="BM74" s="1">
        <v>1.363227489</v>
      </c>
      <c r="BN74" s="1">
        <v>0.38274836200000001</v>
      </c>
      <c r="BO74" s="1">
        <v>1.4579487E-2</v>
      </c>
      <c r="BP74" s="1" t="s">
        <v>155</v>
      </c>
      <c r="BQ74" s="1" t="s">
        <v>145</v>
      </c>
      <c r="BR74" s="1" t="s">
        <v>146</v>
      </c>
      <c r="BS74" s="1" t="s">
        <v>146</v>
      </c>
      <c r="BT74" s="1" t="s">
        <v>146</v>
      </c>
      <c r="BU74" s="1" t="s">
        <v>146</v>
      </c>
      <c r="BV74" s="1" t="s">
        <v>146</v>
      </c>
      <c r="BW74" s="1">
        <v>25.429613839999998</v>
      </c>
      <c r="BX74" s="1">
        <v>8.0738801280000008</v>
      </c>
      <c r="BY74" s="1">
        <v>9.4696312379999998</v>
      </c>
      <c r="BZ74" s="1">
        <v>2.7608293669999999</v>
      </c>
      <c r="CA74" s="1">
        <v>4.4887931090000004</v>
      </c>
      <c r="CB74" s="1">
        <v>-1.259851491</v>
      </c>
      <c r="CC74" s="1">
        <v>-0.54704797699999996</v>
      </c>
      <c r="CD74" s="19" t="str">
        <f t="shared" si="9"/>
        <v>Low</v>
      </c>
      <c r="CE74" s="1" t="str">
        <f t="shared" si="6"/>
        <v>antiinflamatoria</v>
      </c>
      <c r="CF74" s="1">
        <v>18.170153419999998</v>
      </c>
      <c r="CG74" s="1" t="s">
        <v>153</v>
      </c>
      <c r="CH74" s="1">
        <v>4.9442799999999999E-4</v>
      </c>
      <c r="CI74" s="1">
        <v>0.91058456600000004</v>
      </c>
      <c r="CJ74" s="1">
        <v>2.5862396999999999E-2</v>
      </c>
      <c r="CK74" s="1">
        <v>1.2360704E-2</v>
      </c>
      <c r="CL74" s="1">
        <v>1.863614E-3</v>
      </c>
      <c r="CM74" s="1">
        <v>1242.365</v>
      </c>
      <c r="CN74" s="2" t="str">
        <f t="shared" si="2"/>
        <v>High</v>
      </c>
      <c r="CO74" s="1">
        <v>276.428</v>
      </c>
      <c r="CP74" s="1">
        <v>196.244</v>
      </c>
      <c r="CQ74" s="1">
        <v>80.183999999999997</v>
      </c>
      <c r="CR74" s="1">
        <v>147.75899999999999</v>
      </c>
      <c r="CS74" s="1">
        <v>96.373000000000005</v>
      </c>
      <c r="CT74" s="1">
        <v>8.9999999999999993E-3</v>
      </c>
      <c r="CU74" s="1">
        <v>0</v>
      </c>
      <c r="CV74" s="1">
        <v>8.9999999999999993E-3</v>
      </c>
      <c r="CW74" s="1">
        <v>0</v>
      </c>
      <c r="CX74" s="1">
        <v>32.286999999999999</v>
      </c>
      <c r="CY74" s="1">
        <v>32.286999999999999</v>
      </c>
      <c r="CZ74" s="1">
        <v>0</v>
      </c>
      <c r="DA74" s="1">
        <v>0</v>
      </c>
      <c r="DB74" s="1">
        <v>0</v>
      </c>
      <c r="DC74" s="1">
        <v>0</v>
      </c>
      <c r="DD74" s="1">
        <v>147.15600000000001</v>
      </c>
      <c r="DE74" s="1">
        <v>0</v>
      </c>
      <c r="DF74" s="1">
        <v>0</v>
      </c>
      <c r="DG74" s="1">
        <v>0</v>
      </c>
      <c r="DH74" s="1">
        <v>0</v>
      </c>
      <c r="DI74" s="1">
        <v>0.10199999999999999</v>
      </c>
      <c r="DJ74" s="1">
        <v>0.10199999999999999</v>
      </c>
      <c r="DK74" s="1">
        <v>0</v>
      </c>
      <c r="DL74" s="1">
        <v>0.5</v>
      </c>
      <c r="DM74" s="1">
        <v>0.5</v>
      </c>
      <c r="DN74" s="1">
        <v>3.2589999999999999</v>
      </c>
      <c r="DO74" s="1">
        <v>3.4140000000000001</v>
      </c>
      <c r="DP74" s="1">
        <v>6.673</v>
      </c>
      <c r="DQ74" s="1">
        <v>45.798999999999999</v>
      </c>
      <c r="DR74" s="1">
        <v>43.859000000000002</v>
      </c>
      <c r="DS74" s="1">
        <v>89.658000000000001</v>
      </c>
      <c r="DT74" s="1">
        <v>0</v>
      </c>
      <c r="DU74" s="1">
        <v>32.286999999999999</v>
      </c>
      <c r="DV74" s="1">
        <v>32.286999999999999</v>
      </c>
      <c r="DW74" s="1" t="s">
        <v>156</v>
      </c>
      <c r="DX74" s="1" t="s">
        <v>157</v>
      </c>
      <c r="DY74" s="1" t="s">
        <v>156</v>
      </c>
      <c r="DZ74" s="1" t="s">
        <v>157</v>
      </c>
      <c r="EA74" s="1">
        <v>539.56500000000005</v>
      </c>
      <c r="EB74" s="1" t="str">
        <f t="shared" si="3"/>
        <v>high</v>
      </c>
      <c r="EC74" s="1">
        <v>120.054</v>
      </c>
      <c r="ED74" s="1">
        <v>64.171999999999997</v>
      </c>
      <c r="EE74" s="1">
        <v>41.854999999999997</v>
      </c>
      <c r="EF74" s="1" t="s">
        <v>156</v>
      </c>
      <c r="EG74" s="1" t="s">
        <v>157</v>
      </c>
      <c r="EH74" s="1" t="s">
        <v>156</v>
      </c>
      <c r="EI74" s="1" t="s">
        <v>157</v>
      </c>
      <c r="EJ74" s="1" t="s">
        <v>621</v>
      </c>
      <c r="EK74" s="1" t="s">
        <v>635</v>
      </c>
      <c r="EL74" s="1" t="s">
        <v>142</v>
      </c>
      <c r="EM74" s="1" t="s">
        <v>628</v>
      </c>
      <c r="EN74" s="1" t="s">
        <v>150</v>
      </c>
      <c r="EO74" s="1" t="s">
        <v>150</v>
      </c>
    </row>
    <row r="75" spans="1:145" ht="14.25" customHeight="1">
      <c r="A75" s="1" t="s">
        <v>235</v>
      </c>
      <c r="B75" s="16" t="s">
        <v>640</v>
      </c>
      <c r="C75" s="1" t="s">
        <v>136</v>
      </c>
      <c r="D75" s="1">
        <v>38</v>
      </c>
      <c r="E75" s="1" t="s">
        <v>137</v>
      </c>
      <c r="F75" s="1">
        <v>91.1</v>
      </c>
      <c r="G75" s="1">
        <v>36</v>
      </c>
      <c r="H75" s="1" t="s">
        <v>138</v>
      </c>
      <c r="I75" s="1">
        <v>54</v>
      </c>
      <c r="J75" s="1">
        <v>71</v>
      </c>
      <c r="K75" s="1">
        <v>161</v>
      </c>
      <c r="L75" s="1">
        <v>268</v>
      </c>
      <c r="M75" s="9">
        <v>4.4722222220000001</v>
      </c>
      <c r="N75" s="9">
        <f t="shared" si="7"/>
        <v>0.87183229326150158</v>
      </c>
      <c r="O75" t="str">
        <f t="shared" si="8"/>
        <v>High</v>
      </c>
      <c r="P75" s="1">
        <v>154.69999999999999</v>
      </c>
      <c r="Q75" s="1">
        <v>3.13</v>
      </c>
      <c r="R75" s="1">
        <v>97</v>
      </c>
      <c r="S75" s="1">
        <v>5.65</v>
      </c>
      <c r="T75" s="1">
        <v>5.6</v>
      </c>
      <c r="U75" s="1">
        <v>1.27</v>
      </c>
      <c r="V75" s="1">
        <v>4.4094488189999996</v>
      </c>
      <c r="W75" s="1">
        <v>27.66</v>
      </c>
      <c r="X75" s="1">
        <v>5.3834999999999997</v>
      </c>
      <c r="Y75" s="1">
        <v>197.2</v>
      </c>
      <c r="Z75" s="1">
        <v>293.7085214</v>
      </c>
      <c r="AA75" s="1">
        <v>28.3</v>
      </c>
      <c r="AB75" s="1">
        <v>15.110040379999999</v>
      </c>
      <c r="AC75" s="1">
        <v>6.6181159999999997</v>
      </c>
      <c r="AD75" s="1">
        <v>0.29132824699999998</v>
      </c>
      <c r="AE75" s="1">
        <v>84.2</v>
      </c>
      <c r="AF75" s="22">
        <v>1.577</v>
      </c>
      <c r="AG75" s="1">
        <v>33.857018029999999</v>
      </c>
      <c r="AH75" s="1" t="s">
        <v>154</v>
      </c>
      <c r="AI75" s="1">
        <v>39.825343539999999</v>
      </c>
      <c r="AJ75" s="1">
        <v>109</v>
      </c>
      <c r="AK75" s="1" t="s">
        <v>140</v>
      </c>
      <c r="AL75" s="1" t="s">
        <v>141</v>
      </c>
      <c r="AM75" s="1" t="s">
        <v>142</v>
      </c>
      <c r="AN75" s="1" t="s">
        <v>163</v>
      </c>
      <c r="AO75" s="1" t="s">
        <v>143</v>
      </c>
      <c r="AP75" s="1">
        <v>145</v>
      </c>
      <c r="AQ75" s="1">
        <v>80</v>
      </c>
      <c r="AR75" s="1">
        <v>3004.07</v>
      </c>
      <c r="AS75" s="1">
        <v>27.315100000000001</v>
      </c>
      <c r="AT75" s="1">
        <v>679.28700000000003</v>
      </c>
      <c r="AU75" s="1">
        <v>1407.63</v>
      </c>
      <c r="AV75" s="1">
        <v>16.299199999999999</v>
      </c>
      <c r="AW75" s="1">
        <v>1902.38</v>
      </c>
      <c r="AX75" s="1">
        <v>5080.34</v>
      </c>
      <c r="AY75" s="1">
        <v>379.548</v>
      </c>
      <c r="AZ75" s="1">
        <v>11.0688</v>
      </c>
      <c r="BA75" s="1">
        <v>3.4737</v>
      </c>
      <c r="BB75" s="1">
        <v>3.9035299999999999</v>
      </c>
      <c r="BC75" s="1">
        <v>1022.16</v>
      </c>
      <c r="BD75" s="1">
        <v>1.86087</v>
      </c>
      <c r="BE75" s="1">
        <v>2.7724600000000001</v>
      </c>
      <c r="BF75" s="1">
        <v>27.019400000000001</v>
      </c>
      <c r="BG75" s="1">
        <v>7.3194900000000001</v>
      </c>
      <c r="BH75" s="1">
        <v>2.2968700000000002</v>
      </c>
      <c r="BI75" s="1">
        <v>442.339</v>
      </c>
      <c r="BJ75" s="1">
        <v>7.1784600000000003</v>
      </c>
      <c r="BK75" s="1">
        <v>227.98400000000001</v>
      </c>
      <c r="BL75" s="1">
        <v>8.543267019</v>
      </c>
      <c r="BM75" s="1">
        <v>3.1451284859999999</v>
      </c>
      <c r="BN75" s="1">
        <v>1.2389432140000001</v>
      </c>
      <c r="BO75" s="1">
        <v>6.4617584000000006E-2</v>
      </c>
      <c r="BP75" s="1" t="s">
        <v>144</v>
      </c>
      <c r="BQ75" s="1" t="s">
        <v>145</v>
      </c>
      <c r="BR75" s="1" t="s">
        <v>145</v>
      </c>
      <c r="BS75" s="1" t="s">
        <v>145</v>
      </c>
      <c r="BT75" s="1" t="s">
        <v>146</v>
      </c>
      <c r="BU75" s="1" t="s">
        <v>145</v>
      </c>
      <c r="BV75" s="1" t="s">
        <v>145</v>
      </c>
      <c r="BW75" s="1">
        <v>26.085082939999999</v>
      </c>
      <c r="BX75" s="1">
        <v>22.170164530000001</v>
      </c>
      <c r="BY75" s="1">
        <v>11.193755619999999</v>
      </c>
      <c r="BZ75" s="1">
        <v>8.3649438499999995</v>
      </c>
      <c r="CA75" s="1">
        <v>4.3981457160000001</v>
      </c>
      <c r="CB75" s="1">
        <v>-1.506733624</v>
      </c>
      <c r="CC75" s="1">
        <v>-0.50157577399999997</v>
      </c>
      <c r="CD75" s="19" t="str">
        <f t="shared" si="9"/>
        <v>Low</v>
      </c>
      <c r="CE75" s="1" t="str">
        <f t="shared" si="6"/>
        <v>antiinflamatoria</v>
      </c>
      <c r="CF75" s="1">
        <v>35.06422018</v>
      </c>
      <c r="CG75" s="1" t="s">
        <v>148</v>
      </c>
      <c r="CH75" s="1">
        <v>0.25129982699999998</v>
      </c>
      <c r="CI75" s="1">
        <v>0.28137877900000002</v>
      </c>
      <c r="CJ75" s="1">
        <v>0.184902754</v>
      </c>
      <c r="CK75" s="1">
        <v>1.4885423E-2</v>
      </c>
      <c r="CL75" s="1">
        <v>0.12037357999999999</v>
      </c>
      <c r="CM75" s="1">
        <v>1030.896</v>
      </c>
      <c r="CN75" s="2" t="str">
        <f t="shared" si="2"/>
        <v>High</v>
      </c>
      <c r="CO75" s="1">
        <v>426.92099999999999</v>
      </c>
      <c r="CP75" s="1">
        <v>319.62900000000002</v>
      </c>
      <c r="CQ75" s="1">
        <v>107.29300000000001</v>
      </c>
      <c r="CR75" s="1">
        <v>16.702999999999999</v>
      </c>
      <c r="CS75" s="1">
        <v>385.96100000000001</v>
      </c>
      <c r="CT75" s="1">
        <v>0</v>
      </c>
      <c r="CU75" s="1">
        <v>0</v>
      </c>
      <c r="CV75" s="1">
        <v>0</v>
      </c>
      <c r="CW75" s="1">
        <v>0</v>
      </c>
      <c r="CX75" s="1">
        <v>24.257000000000001</v>
      </c>
      <c r="CY75" s="1">
        <v>24.257000000000001</v>
      </c>
      <c r="CZ75" s="1">
        <v>0</v>
      </c>
      <c r="DA75" s="1">
        <v>0</v>
      </c>
      <c r="DB75" s="1">
        <v>0</v>
      </c>
      <c r="DC75" s="1">
        <v>0</v>
      </c>
      <c r="DD75" s="1">
        <v>8.9450000000000003</v>
      </c>
      <c r="DE75" s="1">
        <v>0.57499999999999996</v>
      </c>
      <c r="DF75" s="1">
        <v>0.54400000000000004</v>
      </c>
      <c r="DG75" s="1">
        <v>1.119</v>
      </c>
      <c r="DH75" s="1">
        <v>1E-3</v>
      </c>
      <c r="DI75" s="1">
        <v>1.78</v>
      </c>
      <c r="DJ75" s="1">
        <v>1.7809999999999999</v>
      </c>
      <c r="DK75" s="1">
        <v>2.7749999999999999</v>
      </c>
      <c r="DL75" s="1">
        <v>2.0830000000000002</v>
      </c>
      <c r="DM75" s="1">
        <v>4.8579999999999997</v>
      </c>
      <c r="DN75" s="1">
        <v>0.61699999999999999</v>
      </c>
      <c r="DO75" s="1">
        <v>13.081</v>
      </c>
      <c r="DP75" s="1">
        <v>13.696999999999999</v>
      </c>
      <c r="DQ75" s="1">
        <v>306.69499999999999</v>
      </c>
      <c r="DR75" s="1">
        <v>65.525999999999996</v>
      </c>
      <c r="DS75" s="1">
        <v>372.221</v>
      </c>
      <c r="DT75" s="1">
        <v>0</v>
      </c>
      <c r="DU75" s="1">
        <v>24.257000000000001</v>
      </c>
      <c r="DV75" s="1">
        <v>24.257000000000001</v>
      </c>
      <c r="DW75" s="1" t="s">
        <v>156</v>
      </c>
      <c r="DX75" s="1" t="s">
        <v>156</v>
      </c>
      <c r="DY75" s="1" t="s">
        <v>157</v>
      </c>
      <c r="DZ75" s="1" t="s">
        <v>156</v>
      </c>
      <c r="EA75" s="1">
        <v>343.166</v>
      </c>
      <c r="EB75" s="1" t="str">
        <f t="shared" si="3"/>
        <v>low</v>
      </c>
      <c r="EC75" s="1">
        <v>142.114</v>
      </c>
      <c r="ED75" s="1">
        <v>5.56</v>
      </c>
      <c r="EE75" s="1">
        <v>128.47900000000001</v>
      </c>
      <c r="EF75" s="1" t="s">
        <v>157</v>
      </c>
      <c r="EG75" s="1" t="s">
        <v>157</v>
      </c>
      <c r="EH75" s="1" t="s">
        <v>157</v>
      </c>
      <c r="EI75" s="1" t="s">
        <v>156</v>
      </c>
      <c r="EJ75" s="1" t="s">
        <v>621</v>
      </c>
      <c r="EK75" s="1" t="s">
        <v>635</v>
      </c>
      <c r="EL75" s="1" t="s">
        <v>142</v>
      </c>
      <c r="EM75" s="1" t="s">
        <v>628</v>
      </c>
      <c r="EN75" s="1" t="s">
        <v>168</v>
      </c>
      <c r="EO75" s="1" t="s">
        <v>168</v>
      </c>
    </row>
    <row r="76" spans="1:145" ht="14.25" customHeight="1">
      <c r="A76" s="1" t="s">
        <v>236</v>
      </c>
      <c r="B76" s="16" t="s">
        <v>640</v>
      </c>
      <c r="C76" s="1" t="s">
        <v>152</v>
      </c>
      <c r="D76" s="1">
        <v>53</v>
      </c>
      <c r="E76" s="1" t="s">
        <v>159</v>
      </c>
      <c r="F76" s="1">
        <v>95.6</v>
      </c>
      <c r="G76" s="1">
        <v>54</v>
      </c>
      <c r="H76" s="1" t="s">
        <v>153</v>
      </c>
      <c r="I76" s="1">
        <v>32</v>
      </c>
      <c r="J76" s="1">
        <v>110</v>
      </c>
      <c r="K76" s="1">
        <v>196</v>
      </c>
      <c r="L76" s="1">
        <v>161</v>
      </c>
      <c r="M76" s="9">
        <v>3.6296296300000002</v>
      </c>
      <c r="N76" s="9">
        <f t="shared" si="7"/>
        <v>0.4744321162088812</v>
      </c>
      <c r="O76" t="str">
        <f t="shared" si="8"/>
        <v>High</v>
      </c>
      <c r="P76" s="1">
        <v>51.7</v>
      </c>
      <c r="Q76" s="1">
        <v>4.09</v>
      </c>
      <c r="R76" s="1">
        <v>91</v>
      </c>
      <c r="S76" s="1">
        <v>5.82</v>
      </c>
      <c r="T76" s="1">
        <v>7.88</v>
      </c>
      <c r="U76" s="1">
        <v>7.5</v>
      </c>
      <c r="V76" s="1">
        <v>1.050666667</v>
      </c>
      <c r="W76" s="1">
        <v>13.61</v>
      </c>
      <c r="X76" s="1">
        <v>5.0505000000000004</v>
      </c>
      <c r="Y76" s="1">
        <v>137.19999999999999</v>
      </c>
      <c r="Z76" s="1">
        <v>175.5562722</v>
      </c>
      <c r="AA76" s="1">
        <v>57</v>
      </c>
      <c r="AB76" s="1">
        <v>32.73331709</v>
      </c>
      <c r="AC76" s="1">
        <v>3.0549913329999998</v>
      </c>
      <c r="AD76" s="1">
        <v>0.32291086699999999</v>
      </c>
      <c r="AE76" s="1">
        <v>78.5</v>
      </c>
      <c r="AF76" s="22">
        <v>1.6479999999999999</v>
      </c>
      <c r="AG76" s="1">
        <v>28.90381987</v>
      </c>
      <c r="AH76" s="1" t="s">
        <v>139</v>
      </c>
      <c r="AI76" s="1">
        <v>42.586326999999997</v>
      </c>
      <c r="AJ76" s="1">
        <v>99</v>
      </c>
      <c r="AK76" s="1" t="s">
        <v>140</v>
      </c>
      <c r="AL76" s="1" t="s">
        <v>141</v>
      </c>
      <c r="AM76" s="1" t="s">
        <v>142</v>
      </c>
      <c r="AN76" s="1" t="s">
        <v>142</v>
      </c>
      <c r="AO76" s="1" t="s">
        <v>143</v>
      </c>
      <c r="AP76" s="1">
        <v>124</v>
      </c>
      <c r="AQ76" s="1">
        <v>88</v>
      </c>
      <c r="AR76" s="1">
        <v>2191.4499999999998</v>
      </c>
      <c r="AS76" s="1">
        <v>25.971499999999999</v>
      </c>
      <c r="AT76" s="1">
        <v>675.89400000000001</v>
      </c>
      <c r="AU76" s="1">
        <v>960.11800000000005</v>
      </c>
      <c r="AV76" s="1">
        <v>13.3916</v>
      </c>
      <c r="AW76" s="1">
        <v>1813.54</v>
      </c>
      <c r="AX76" s="1">
        <v>3749.03</v>
      </c>
      <c r="AY76" s="1">
        <v>272.10500000000002</v>
      </c>
      <c r="AZ76" s="1">
        <v>10.3011</v>
      </c>
      <c r="BA76" s="1">
        <v>2.0279400000000001</v>
      </c>
      <c r="BB76" s="1">
        <v>2.92943</v>
      </c>
      <c r="BC76" s="1">
        <v>947.79899999999998</v>
      </c>
      <c r="BD76" s="1">
        <v>1.44818</v>
      </c>
      <c r="BE76" s="1">
        <v>1.80836</v>
      </c>
      <c r="BF76" s="1">
        <v>14.787699999999999</v>
      </c>
      <c r="BG76" s="1">
        <v>5.2149299999999998</v>
      </c>
      <c r="BH76" s="1">
        <v>2.1681499999999998</v>
      </c>
      <c r="BI76" s="1">
        <v>403.99599999999998</v>
      </c>
      <c r="BJ76" s="1">
        <v>7.0394300000000003</v>
      </c>
      <c r="BK76" s="1">
        <v>249.05099999999999</v>
      </c>
      <c r="BL76" s="1">
        <v>4.8372449810000004</v>
      </c>
      <c r="BM76" s="1">
        <v>1.2860419199999999</v>
      </c>
      <c r="BN76" s="1">
        <v>0.73463637900000001</v>
      </c>
      <c r="BO76" s="1">
        <v>4.6372548999999999E-2</v>
      </c>
      <c r="BP76" s="1" t="s">
        <v>144</v>
      </c>
      <c r="BQ76" s="1" t="s">
        <v>145</v>
      </c>
      <c r="BR76" s="1" t="s">
        <v>145</v>
      </c>
      <c r="BS76" s="1" t="s">
        <v>145</v>
      </c>
      <c r="BT76" s="1" t="s">
        <v>146</v>
      </c>
      <c r="BU76" s="1" t="s">
        <v>145</v>
      </c>
      <c r="BV76" s="1" t="s">
        <v>145</v>
      </c>
      <c r="BW76" s="1">
        <v>23.825723880000002</v>
      </c>
      <c r="BX76" s="1">
        <v>9.2641676789999998</v>
      </c>
      <c r="BY76" s="1">
        <v>2.5709582229999999</v>
      </c>
      <c r="BZ76" s="1">
        <v>5.6449428619999997</v>
      </c>
      <c r="CA76" s="1">
        <v>6.9757382420000003</v>
      </c>
      <c r="CB76" s="1">
        <v>-1.4152270739999999</v>
      </c>
      <c r="CC76" s="1">
        <v>-0.64592746400000001</v>
      </c>
      <c r="CD76" s="19" t="str">
        <f t="shared" si="9"/>
        <v>Low</v>
      </c>
      <c r="CE76" s="1" t="str">
        <f t="shared" si="6"/>
        <v>antiinflamatoria</v>
      </c>
      <c r="CF76" s="1">
        <v>42.707070710000004</v>
      </c>
      <c r="CG76" s="1" t="s">
        <v>148</v>
      </c>
      <c r="CH76" s="1">
        <v>0.142629058</v>
      </c>
      <c r="CI76" s="1">
        <v>0.26853822999999999</v>
      </c>
      <c r="CJ76" s="1">
        <v>0.24840340599999999</v>
      </c>
      <c r="CK76" s="1">
        <v>2.62551E-2</v>
      </c>
      <c r="CL76" s="1">
        <v>5.6723434000000003E-2</v>
      </c>
      <c r="CM76" s="1">
        <v>1020.057</v>
      </c>
      <c r="CN76" s="2" t="str">
        <f t="shared" si="2"/>
        <v>High</v>
      </c>
      <c r="CO76" s="1">
        <v>504.072</v>
      </c>
      <c r="CP76" s="1">
        <v>307.846</v>
      </c>
      <c r="CQ76" s="1">
        <v>196.226</v>
      </c>
      <c r="CR76" s="1">
        <v>281.214</v>
      </c>
      <c r="CS76" s="1">
        <v>167.208</v>
      </c>
      <c r="CT76" s="1">
        <v>9.5109999999999992</v>
      </c>
      <c r="CU76" s="1">
        <v>0</v>
      </c>
      <c r="CV76" s="1">
        <v>9.5109999999999992</v>
      </c>
      <c r="CW76" s="1">
        <v>0</v>
      </c>
      <c r="CX76" s="1">
        <v>46.139000000000003</v>
      </c>
      <c r="CY76" s="1">
        <v>46.139000000000003</v>
      </c>
      <c r="CZ76" s="1">
        <v>0</v>
      </c>
      <c r="DA76" s="1">
        <v>0.46899999999999997</v>
      </c>
      <c r="DB76" s="1">
        <v>0</v>
      </c>
      <c r="DC76" s="1">
        <v>0</v>
      </c>
      <c r="DD76" s="1">
        <v>29.169</v>
      </c>
      <c r="DE76" s="1">
        <v>151.922</v>
      </c>
      <c r="DF76" s="1">
        <v>56.87</v>
      </c>
      <c r="DG76" s="1">
        <v>208.792</v>
      </c>
      <c r="DH76" s="1">
        <v>27.832999999999998</v>
      </c>
      <c r="DI76" s="1">
        <v>0.94899999999999995</v>
      </c>
      <c r="DJ76" s="1">
        <v>28.782</v>
      </c>
      <c r="DK76" s="1">
        <v>10.148999999999999</v>
      </c>
      <c r="DL76" s="1">
        <v>4.3029999999999999</v>
      </c>
      <c r="DM76" s="1">
        <v>14.452</v>
      </c>
      <c r="DN76" s="1">
        <v>1.8220000000000001</v>
      </c>
      <c r="DO76" s="1">
        <v>7.5819999999999999</v>
      </c>
      <c r="DP76" s="1">
        <v>9.4049999999999994</v>
      </c>
      <c r="DQ76" s="1">
        <v>77.400000000000006</v>
      </c>
      <c r="DR76" s="1">
        <v>80.361999999999995</v>
      </c>
      <c r="DS76" s="1">
        <v>157.761</v>
      </c>
      <c r="DT76" s="1">
        <v>0</v>
      </c>
      <c r="DU76" s="1">
        <v>46.139000000000003</v>
      </c>
      <c r="DV76" s="1">
        <v>46.139000000000003</v>
      </c>
      <c r="DW76" s="1" t="s">
        <v>156</v>
      </c>
      <c r="DX76" s="1" t="s">
        <v>156</v>
      </c>
      <c r="DY76" s="1" t="s">
        <v>149</v>
      </c>
      <c r="DZ76" s="1" t="s">
        <v>156</v>
      </c>
      <c r="EA76" s="1">
        <v>465.471</v>
      </c>
      <c r="EB76" s="1" t="str">
        <f t="shared" si="3"/>
        <v>low</v>
      </c>
      <c r="EC76" s="1">
        <v>230.018</v>
      </c>
      <c r="ED76" s="1">
        <v>128.32300000000001</v>
      </c>
      <c r="EE76" s="1">
        <v>76.3</v>
      </c>
      <c r="EF76" s="1" t="s">
        <v>156</v>
      </c>
      <c r="EG76" s="1" t="s">
        <v>156</v>
      </c>
      <c r="EH76" s="1" t="s">
        <v>156</v>
      </c>
      <c r="EI76" s="1" t="s">
        <v>156</v>
      </c>
      <c r="EJ76" s="1" t="s">
        <v>621</v>
      </c>
      <c r="EK76" s="1" t="s">
        <v>628</v>
      </c>
      <c r="EL76" s="1" t="s">
        <v>142</v>
      </c>
      <c r="EM76" s="1" t="s">
        <v>628</v>
      </c>
      <c r="EN76" s="1" t="s">
        <v>150</v>
      </c>
      <c r="EO76" s="1" t="s">
        <v>150</v>
      </c>
    </row>
    <row r="77" spans="1:145" ht="14.25" customHeight="1">
      <c r="A77" s="1" t="s">
        <v>237</v>
      </c>
      <c r="B77" s="16" t="s">
        <v>640</v>
      </c>
      <c r="C77" s="1" t="s">
        <v>136</v>
      </c>
      <c r="D77" s="1">
        <v>40</v>
      </c>
      <c r="E77" s="1" t="s">
        <v>137</v>
      </c>
      <c r="F77" s="1">
        <v>98.5</v>
      </c>
      <c r="G77" s="1">
        <v>52</v>
      </c>
      <c r="H77" s="1" t="s">
        <v>153</v>
      </c>
      <c r="I77" s="1">
        <v>22</v>
      </c>
      <c r="J77" s="1">
        <v>105</v>
      </c>
      <c r="K77" s="1">
        <v>179</v>
      </c>
      <c r="L77" s="1">
        <v>108</v>
      </c>
      <c r="M77" s="9">
        <v>3.442307692</v>
      </c>
      <c r="N77" s="9">
        <f t="shared" si="7"/>
        <v>0.31742041185215059</v>
      </c>
      <c r="O77" t="str">
        <f t="shared" si="8"/>
        <v>High</v>
      </c>
      <c r="P77" s="1">
        <v>96.1</v>
      </c>
      <c r="Q77" s="1">
        <v>1.52</v>
      </c>
      <c r="R77" s="1">
        <v>71</v>
      </c>
      <c r="S77" s="1">
        <v>5.91</v>
      </c>
      <c r="T77" s="1">
        <v>9.4700000000000006</v>
      </c>
      <c r="U77" s="1">
        <v>5.33</v>
      </c>
      <c r="V77" s="1">
        <v>1.77673546</v>
      </c>
      <c r="W77" s="1">
        <v>10.9</v>
      </c>
      <c r="X77" s="1">
        <v>3.9405000000000001</v>
      </c>
      <c r="Y77" s="1">
        <v>193.4</v>
      </c>
      <c r="Z77" s="1">
        <v>494.89216800000003</v>
      </c>
      <c r="AA77" s="1">
        <v>76</v>
      </c>
      <c r="AB77" s="1">
        <v>52.384727419999997</v>
      </c>
      <c r="AC77" s="1">
        <v>1.9089533329999999</v>
      </c>
      <c r="AD77" s="1">
        <v>0.34570793300000002</v>
      </c>
      <c r="AE77" s="1">
        <v>113.1</v>
      </c>
      <c r="AF77" s="22">
        <v>1.6839999999999999</v>
      </c>
      <c r="AG77" s="1">
        <v>39.882137880000002</v>
      </c>
      <c r="AH77" s="1" t="s">
        <v>154</v>
      </c>
      <c r="AI77" s="1">
        <v>45.370685850000001</v>
      </c>
      <c r="AJ77" s="1">
        <v>125.6</v>
      </c>
      <c r="AK77" s="1" t="s">
        <v>140</v>
      </c>
      <c r="AL77" s="1" t="s">
        <v>141</v>
      </c>
      <c r="AM77" s="1" t="s">
        <v>142</v>
      </c>
      <c r="AN77" s="1" t="s">
        <v>163</v>
      </c>
      <c r="AO77" s="1" t="s">
        <v>143</v>
      </c>
      <c r="AP77" s="1">
        <v>129</v>
      </c>
      <c r="AQ77" s="1">
        <v>89</v>
      </c>
      <c r="AR77" s="1">
        <v>2149.79</v>
      </c>
      <c r="AS77" s="1">
        <v>13.125400000000001</v>
      </c>
      <c r="AT77" s="1">
        <v>309.589</v>
      </c>
      <c r="AU77" s="1">
        <v>1100.05</v>
      </c>
      <c r="AV77" s="1">
        <v>13.595499999999999</v>
      </c>
      <c r="AW77" s="1">
        <v>995.63300000000004</v>
      </c>
      <c r="AX77" s="1">
        <v>2425.14</v>
      </c>
      <c r="AY77" s="1">
        <v>230.374</v>
      </c>
      <c r="AZ77" s="1">
        <v>11.237299999999999</v>
      </c>
      <c r="BA77" s="1">
        <v>1.0146900000000001</v>
      </c>
      <c r="BB77" s="1">
        <v>2.9544600000000001</v>
      </c>
      <c r="BC77" s="1">
        <v>628.76900000000001</v>
      </c>
      <c r="BD77" s="1">
        <v>0.813361</v>
      </c>
      <c r="BE77" s="1">
        <v>1.5988500000000001</v>
      </c>
      <c r="BF77" s="1">
        <v>26.641999999999999</v>
      </c>
      <c r="BG77" s="1">
        <v>4.71488</v>
      </c>
      <c r="BH77" s="1">
        <v>1.6396999999999999</v>
      </c>
      <c r="BI77" s="1">
        <v>295.12700000000001</v>
      </c>
      <c r="BJ77" s="1">
        <v>7.3836000000000004</v>
      </c>
      <c r="BK77" s="1">
        <v>92.981700000000004</v>
      </c>
      <c r="BL77" s="1">
        <v>14.41753868</v>
      </c>
      <c r="BM77" s="1">
        <v>4.6068584899999996</v>
      </c>
      <c r="BN77" s="1">
        <v>1.577928861</v>
      </c>
      <c r="BO77" s="1">
        <v>7.6606061000000003E-2</v>
      </c>
      <c r="BP77" s="1" t="s">
        <v>155</v>
      </c>
      <c r="BQ77" s="1" t="s">
        <v>145</v>
      </c>
      <c r="BR77" s="1" t="s">
        <v>146</v>
      </c>
      <c r="BS77" s="1" t="s">
        <v>146</v>
      </c>
      <c r="BT77" s="1" t="s">
        <v>146</v>
      </c>
      <c r="BU77" s="1" t="s">
        <v>146</v>
      </c>
      <c r="BV77" s="1" t="s">
        <v>146</v>
      </c>
      <c r="BW77" s="1">
        <v>29.209849800000001</v>
      </c>
      <c r="BX77" s="1">
        <v>19.640064249999998</v>
      </c>
      <c r="BY77" s="1">
        <v>10.47224083</v>
      </c>
      <c r="BZ77" s="1">
        <v>4.9420715309999999</v>
      </c>
      <c r="CA77" s="1">
        <v>3.5087324099999999</v>
      </c>
      <c r="CB77" s="1">
        <v>1.2058646289999999</v>
      </c>
      <c r="CC77" s="1">
        <v>0.56086726899999995</v>
      </c>
      <c r="CD77" s="19" t="str">
        <f t="shared" si="9"/>
        <v>High</v>
      </c>
      <c r="CE77" s="1" t="str">
        <f t="shared" si="6"/>
        <v>proinflamatoria</v>
      </c>
      <c r="CF77" s="1">
        <v>37.184713379999998</v>
      </c>
      <c r="CG77" s="1" t="s">
        <v>148</v>
      </c>
      <c r="CH77" s="1">
        <v>0.177188344</v>
      </c>
      <c r="CI77" s="1">
        <v>0.38583567800000002</v>
      </c>
      <c r="CJ77" s="1">
        <v>2.6397273999999998E-2</v>
      </c>
      <c r="CK77" s="1">
        <v>4.1681395000000003E-2</v>
      </c>
      <c r="CL77" s="1">
        <v>0.120449051</v>
      </c>
      <c r="CM77" s="1">
        <v>450.38600000000002</v>
      </c>
      <c r="CN77" s="2" t="str">
        <f t="shared" si="2"/>
        <v>low</v>
      </c>
      <c r="CO77" s="1">
        <v>223.83099999999999</v>
      </c>
      <c r="CP77" s="1">
        <v>142.25</v>
      </c>
      <c r="CQ77" s="1">
        <v>81.581000000000003</v>
      </c>
      <c r="CR77" s="1">
        <v>115.914</v>
      </c>
      <c r="CS77" s="1">
        <v>86.501000000000005</v>
      </c>
      <c r="CT77" s="1">
        <v>2.754</v>
      </c>
      <c r="CU77" s="1">
        <v>0</v>
      </c>
      <c r="CV77" s="1">
        <v>2.754</v>
      </c>
      <c r="CW77" s="1">
        <v>0</v>
      </c>
      <c r="CX77" s="1">
        <v>18.661000000000001</v>
      </c>
      <c r="CY77" s="1">
        <v>18.661000000000001</v>
      </c>
      <c r="CZ77" s="1">
        <v>0</v>
      </c>
      <c r="DA77" s="1">
        <v>2.7530000000000001</v>
      </c>
      <c r="DB77" s="1">
        <v>79.756</v>
      </c>
      <c r="DC77" s="1">
        <v>0</v>
      </c>
      <c r="DD77" s="1">
        <v>22.786999999999999</v>
      </c>
      <c r="DE77" s="1">
        <v>8.2000000000000003E-2</v>
      </c>
      <c r="DF77" s="1">
        <v>1.135</v>
      </c>
      <c r="DG77" s="1">
        <v>1.2170000000000001</v>
      </c>
      <c r="DH77" s="1">
        <v>0</v>
      </c>
      <c r="DI77" s="1">
        <v>0.09</v>
      </c>
      <c r="DJ77" s="1">
        <v>0.09</v>
      </c>
      <c r="DK77" s="1">
        <v>8.3490000000000002</v>
      </c>
      <c r="DL77" s="1">
        <v>3.6930000000000001</v>
      </c>
      <c r="DM77" s="1">
        <v>12.042</v>
      </c>
      <c r="DN77" s="1">
        <v>23.37</v>
      </c>
      <c r="DO77" s="1">
        <v>18.475999999999999</v>
      </c>
      <c r="DP77" s="1">
        <v>41.845999999999997</v>
      </c>
      <c r="DQ77" s="1">
        <v>5.1109999999999998</v>
      </c>
      <c r="DR77" s="1">
        <v>39.509</v>
      </c>
      <c r="DS77" s="1">
        <v>44.62</v>
      </c>
      <c r="DT77" s="1">
        <v>0</v>
      </c>
      <c r="DU77" s="1">
        <v>18.661000000000001</v>
      </c>
      <c r="DV77" s="1">
        <v>18.661000000000001</v>
      </c>
      <c r="DW77" s="1" t="s">
        <v>157</v>
      </c>
      <c r="DX77" s="1" t="s">
        <v>157</v>
      </c>
      <c r="DY77" s="1" t="s">
        <v>156</v>
      </c>
      <c r="DZ77" s="1" t="s">
        <v>157</v>
      </c>
      <c r="EA77" s="1">
        <v>209.50200000000001</v>
      </c>
      <c r="EB77" s="1" t="str">
        <f t="shared" si="3"/>
        <v>low</v>
      </c>
      <c r="EC77" s="1">
        <v>104.11799999999999</v>
      </c>
      <c r="ED77" s="1">
        <v>53.918999999999997</v>
      </c>
      <c r="EE77" s="1">
        <v>40.237000000000002</v>
      </c>
      <c r="EF77" s="1" t="s">
        <v>157</v>
      </c>
      <c r="EG77" s="1" t="s">
        <v>157</v>
      </c>
      <c r="EH77" s="1" t="s">
        <v>156</v>
      </c>
      <c r="EI77" s="1" t="s">
        <v>157</v>
      </c>
      <c r="EJ77" s="1" t="s">
        <v>621</v>
      </c>
      <c r="EK77" s="1" t="s">
        <v>635</v>
      </c>
      <c r="EL77" s="1" t="s">
        <v>142</v>
      </c>
      <c r="EM77" s="1" t="s">
        <v>628</v>
      </c>
      <c r="EN77" s="1" t="s">
        <v>150</v>
      </c>
      <c r="EO77" s="1" t="s">
        <v>150</v>
      </c>
    </row>
    <row r="78" spans="1:145" ht="14.25" customHeight="1">
      <c r="A78" s="1" t="s">
        <v>238</v>
      </c>
      <c r="B78" s="16" t="s">
        <v>640</v>
      </c>
      <c r="C78" s="1" t="s">
        <v>136</v>
      </c>
      <c r="D78" s="1">
        <v>60</v>
      </c>
      <c r="E78" s="1" t="s">
        <v>159</v>
      </c>
      <c r="F78" s="1">
        <v>99.7</v>
      </c>
      <c r="G78" s="1">
        <v>33</v>
      </c>
      <c r="H78" s="1" t="s">
        <v>138</v>
      </c>
      <c r="I78" s="1">
        <v>44</v>
      </c>
      <c r="J78" s="1">
        <v>86</v>
      </c>
      <c r="K78" s="1">
        <v>163</v>
      </c>
      <c r="L78" s="1">
        <v>222</v>
      </c>
      <c r="M78" s="9">
        <v>4.9393939390000003</v>
      </c>
      <c r="N78" s="9">
        <f t="shared" si="7"/>
        <v>0.82783903457275121</v>
      </c>
      <c r="O78" t="str">
        <f t="shared" si="8"/>
        <v>High</v>
      </c>
      <c r="P78" s="1">
        <v>150</v>
      </c>
      <c r="Q78" s="1">
        <v>1.76</v>
      </c>
      <c r="R78" s="1">
        <v>84</v>
      </c>
      <c r="S78" s="1">
        <v>5.05</v>
      </c>
      <c r="T78" s="1">
        <v>5.0599999999999996</v>
      </c>
      <c r="U78" s="1">
        <v>1.52</v>
      </c>
      <c r="V78" s="1">
        <v>3.3289473680000001</v>
      </c>
      <c r="W78" s="1">
        <v>16.88</v>
      </c>
      <c r="X78" s="1">
        <v>4.6619999999999999</v>
      </c>
      <c r="Y78" s="1">
        <v>185.8</v>
      </c>
      <c r="Z78" s="1">
        <v>290.53356280000003</v>
      </c>
      <c r="AA78" s="1">
        <v>47.3</v>
      </c>
      <c r="AB78" s="1">
        <v>28.591557030000001</v>
      </c>
      <c r="AC78" s="1">
        <v>3.4975360000000002</v>
      </c>
      <c r="AD78" s="1">
        <v>0.31689875099999998</v>
      </c>
      <c r="AE78" s="1">
        <v>90.7</v>
      </c>
      <c r="AF78" s="22">
        <v>1.8109999999999999</v>
      </c>
      <c r="AG78" s="1">
        <v>27.654791370000002</v>
      </c>
      <c r="AH78" s="1" t="s">
        <v>139</v>
      </c>
      <c r="AI78" s="1">
        <v>38.667577489999999</v>
      </c>
      <c r="AJ78" s="1">
        <v>103.8</v>
      </c>
      <c r="AK78" s="1" t="s">
        <v>140</v>
      </c>
      <c r="AL78" s="1" t="s">
        <v>141</v>
      </c>
      <c r="AM78" s="1" t="s">
        <v>142</v>
      </c>
      <c r="AN78" s="1" t="s">
        <v>163</v>
      </c>
      <c r="AO78" s="1" t="s">
        <v>143</v>
      </c>
      <c r="AP78" s="1">
        <v>129</v>
      </c>
      <c r="AQ78" s="1">
        <v>84</v>
      </c>
      <c r="AR78" s="1">
        <v>1914.69</v>
      </c>
      <c r="AS78" s="1">
        <v>15.801399999999999</v>
      </c>
      <c r="AT78" s="1">
        <v>734.18799999999999</v>
      </c>
      <c r="AU78" s="1">
        <v>1158.9100000000001</v>
      </c>
      <c r="AV78" s="1">
        <v>16.326699999999999</v>
      </c>
      <c r="AW78" s="1">
        <v>1632.91</v>
      </c>
      <c r="AX78" s="1">
        <v>3253.88</v>
      </c>
      <c r="AY78" s="1">
        <v>235.619</v>
      </c>
      <c r="AZ78" s="1">
        <v>11.329000000000001</v>
      </c>
      <c r="BA78" s="1">
        <v>1.3062499999999999</v>
      </c>
      <c r="BB78" s="1">
        <v>4.7270000000000003</v>
      </c>
      <c r="BC78" s="1">
        <v>989.59100000000001</v>
      </c>
      <c r="BD78" s="1">
        <v>1.4500999999999999</v>
      </c>
      <c r="BE78" s="1">
        <v>2.6039500000000002</v>
      </c>
      <c r="BF78" s="1">
        <v>37.388100000000001</v>
      </c>
      <c r="BG78" s="1">
        <v>4.8867700000000003</v>
      </c>
      <c r="BH78" s="1">
        <v>3.21895</v>
      </c>
      <c r="BI78" s="1">
        <v>401.37200000000001</v>
      </c>
      <c r="BJ78" s="1">
        <v>7.2818500000000004</v>
      </c>
      <c r="BK78" s="1">
        <v>166.172</v>
      </c>
      <c r="BL78" s="1">
        <v>11.20251435</v>
      </c>
      <c r="BM78" s="1">
        <v>2.8375032789999999</v>
      </c>
      <c r="BN78" s="1">
        <v>1.4719222009999999</v>
      </c>
      <c r="BO78" s="1">
        <v>9.6047196000000001E-2</v>
      </c>
      <c r="BP78" s="1" t="s">
        <v>144</v>
      </c>
      <c r="BQ78" s="1" t="s">
        <v>146</v>
      </c>
      <c r="BR78" s="1" t="s">
        <v>145</v>
      </c>
      <c r="BS78" s="1" t="s">
        <v>145</v>
      </c>
      <c r="BT78" s="1" t="s">
        <v>146</v>
      </c>
      <c r="BU78" s="1" t="s">
        <v>146</v>
      </c>
      <c r="BV78" s="1" t="s">
        <v>145</v>
      </c>
      <c r="BW78" s="1">
        <v>37.02423143</v>
      </c>
      <c r="BX78" s="1">
        <v>19.055389630000001</v>
      </c>
      <c r="BY78" s="1">
        <v>13.60953922</v>
      </c>
      <c r="BZ78" s="1">
        <v>5.8259939510000001</v>
      </c>
      <c r="CA78" s="1">
        <v>5.15066296</v>
      </c>
      <c r="CB78" s="1">
        <v>-1.383665575</v>
      </c>
      <c r="CC78" s="1">
        <v>-0.72254077000000005</v>
      </c>
      <c r="CD78" s="19" t="str">
        <f t="shared" si="9"/>
        <v>Low</v>
      </c>
      <c r="CE78" s="1" t="str">
        <f t="shared" si="6"/>
        <v>antiinflamatoria</v>
      </c>
      <c r="CF78" s="1">
        <v>29.105973030000001</v>
      </c>
      <c r="CG78" s="1" t="s">
        <v>148</v>
      </c>
      <c r="CH78" s="1">
        <v>0.18482601300000001</v>
      </c>
      <c r="CI78" s="1">
        <v>0.14953956500000001</v>
      </c>
      <c r="CJ78" s="1">
        <v>0.20198027900000001</v>
      </c>
      <c r="CK78" s="1">
        <v>3.0274631E-2</v>
      </c>
      <c r="CL78" s="1">
        <v>0.158177818</v>
      </c>
      <c r="CM78" s="1">
        <v>1523.7360000000001</v>
      </c>
      <c r="CN78" s="2" t="str">
        <f t="shared" si="2"/>
        <v>High</v>
      </c>
      <c r="CO78" s="1">
        <v>484.03399999999999</v>
      </c>
      <c r="CP78" s="1">
        <v>402.334</v>
      </c>
      <c r="CQ78" s="1">
        <v>81.7</v>
      </c>
      <c r="CR78" s="1">
        <v>252.03700000000001</v>
      </c>
      <c r="CS78" s="1">
        <v>207.505</v>
      </c>
      <c r="CT78" s="1">
        <v>9.9019999999999992</v>
      </c>
      <c r="CU78" s="1">
        <v>0</v>
      </c>
      <c r="CV78" s="1">
        <v>9.9019999999999992</v>
      </c>
      <c r="CW78" s="1">
        <v>7.0000000000000007E-2</v>
      </c>
      <c r="CX78" s="1">
        <v>14.52</v>
      </c>
      <c r="CY78" s="1">
        <v>14.59</v>
      </c>
      <c r="CZ78" s="1">
        <v>0</v>
      </c>
      <c r="DA78" s="1">
        <v>4.2069999999999999</v>
      </c>
      <c r="DB78" s="1">
        <v>31.902000000000001</v>
      </c>
      <c r="DC78" s="1">
        <v>0</v>
      </c>
      <c r="DD78" s="1">
        <v>187.68100000000001</v>
      </c>
      <c r="DE78" s="1">
        <v>0</v>
      </c>
      <c r="DF78" s="1">
        <v>8.3439999999999994</v>
      </c>
      <c r="DG78" s="1">
        <v>8.3439999999999994</v>
      </c>
      <c r="DH78" s="1">
        <v>7.2240000000000002</v>
      </c>
      <c r="DI78" s="1">
        <v>0.58499999999999996</v>
      </c>
      <c r="DJ78" s="1">
        <v>7.8090000000000002</v>
      </c>
      <c r="DK78" s="1">
        <v>9.4930000000000003</v>
      </c>
      <c r="DL78" s="1">
        <v>3.8010000000000002</v>
      </c>
      <c r="DM78" s="1">
        <v>13.294</v>
      </c>
      <c r="DN78" s="1">
        <v>9.5150000000000006</v>
      </c>
      <c r="DO78" s="1">
        <v>13.8</v>
      </c>
      <c r="DP78" s="1">
        <v>23.315999999999999</v>
      </c>
      <c r="DQ78" s="1">
        <v>143.542</v>
      </c>
      <c r="DR78" s="1">
        <v>40.646999999999998</v>
      </c>
      <c r="DS78" s="1">
        <v>184.18899999999999</v>
      </c>
      <c r="DT78" s="1">
        <v>7.0000000000000007E-2</v>
      </c>
      <c r="DU78" s="1">
        <v>14.52</v>
      </c>
      <c r="DV78" s="1">
        <v>14.59</v>
      </c>
      <c r="DW78" s="1" t="s">
        <v>149</v>
      </c>
      <c r="DX78" s="1" t="s">
        <v>156</v>
      </c>
      <c r="DY78" s="1" t="s">
        <v>149</v>
      </c>
      <c r="DZ78" s="1" t="s">
        <v>156</v>
      </c>
      <c r="EA78" s="1">
        <v>795.81399999999996</v>
      </c>
      <c r="EB78" s="1" t="str">
        <f t="shared" si="3"/>
        <v>high</v>
      </c>
      <c r="EC78" s="1">
        <v>252.8</v>
      </c>
      <c r="ED78" s="1">
        <v>131.63300000000001</v>
      </c>
      <c r="EE78" s="1">
        <v>108.375</v>
      </c>
      <c r="EF78" s="1" t="s">
        <v>149</v>
      </c>
      <c r="EG78" s="1" t="s">
        <v>156</v>
      </c>
      <c r="EH78" s="1" t="s">
        <v>156</v>
      </c>
      <c r="EI78" s="1" t="s">
        <v>156</v>
      </c>
      <c r="EJ78" s="1" t="s">
        <v>621</v>
      </c>
      <c r="EK78" s="1" t="s">
        <v>635</v>
      </c>
      <c r="EL78" s="1" t="s">
        <v>142</v>
      </c>
      <c r="EM78" s="1" t="s">
        <v>628</v>
      </c>
      <c r="EN78" s="1" t="s">
        <v>150</v>
      </c>
      <c r="EO78" s="1" t="s">
        <v>150</v>
      </c>
    </row>
    <row r="79" spans="1:145" ht="14.25" customHeight="1">
      <c r="A79" s="1" t="s">
        <v>239</v>
      </c>
      <c r="B79" s="16" t="s">
        <v>640</v>
      </c>
      <c r="C79" s="1" t="s">
        <v>136</v>
      </c>
      <c r="D79" s="1">
        <v>28</v>
      </c>
      <c r="E79" s="1" t="s">
        <v>137</v>
      </c>
      <c r="F79" s="1">
        <v>139</v>
      </c>
      <c r="G79" s="1">
        <v>34</v>
      </c>
      <c r="H79" s="1" t="s">
        <v>138</v>
      </c>
      <c r="I79" s="1">
        <v>88</v>
      </c>
      <c r="J79" s="1" t="s">
        <v>147</v>
      </c>
      <c r="K79" s="1">
        <v>262</v>
      </c>
      <c r="L79" s="1">
        <v>440</v>
      </c>
      <c r="M79" s="9">
        <v>7.7058823529999998</v>
      </c>
      <c r="N79" s="9">
        <f t="shared" si="7"/>
        <v>1.1119737594439323</v>
      </c>
      <c r="O79" t="str">
        <f t="shared" si="8"/>
        <v>High</v>
      </c>
      <c r="P79" s="1">
        <v>369.8</v>
      </c>
      <c r="Q79" s="1">
        <v>2.15</v>
      </c>
      <c r="R79" s="1">
        <v>98</v>
      </c>
      <c r="S79" s="1">
        <v>5.41</v>
      </c>
      <c r="T79" s="1">
        <v>5.85</v>
      </c>
      <c r="U79" s="1">
        <v>2.2599999999999998</v>
      </c>
      <c r="V79" s="1">
        <v>2.588495575</v>
      </c>
      <c r="W79" s="1">
        <v>55.94</v>
      </c>
      <c r="X79" s="1">
        <v>5.4390000000000001</v>
      </c>
      <c r="Y79" s="1">
        <v>314.7</v>
      </c>
      <c r="Z79" s="1">
        <v>576.9984528</v>
      </c>
      <c r="AA79" s="1">
        <v>14.7</v>
      </c>
      <c r="AB79" s="1">
        <v>7.3950479979999999</v>
      </c>
      <c r="AC79" s="1">
        <v>13.522562669999999</v>
      </c>
      <c r="AD79" s="1">
        <v>0.26717402400000001</v>
      </c>
      <c r="AE79" s="1">
        <v>96.2</v>
      </c>
      <c r="AF79" s="22">
        <v>1.7470000000000001</v>
      </c>
      <c r="AG79" s="1">
        <v>31.520221599999999</v>
      </c>
      <c r="AH79" s="1" t="s">
        <v>154</v>
      </c>
      <c r="AI79" s="1">
        <v>41.927500119999998</v>
      </c>
      <c r="AJ79" s="1">
        <v>105.1</v>
      </c>
      <c r="AK79" s="1" t="s">
        <v>140</v>
      </c>
      <c r="AL79" s="1" t="s">
        <v>141</v>
      </c>
      <c r="AM79" s="1" t="s">
        <v>163</v>
      </c>
      <c r="AN79" s="1" t="s">
        <v>142</v>
      </c>
      <c r="AO79" s="1" t="s">
        <v>167</v>
      </c>
      <c r="AP79" s="1">
        <v>131</v>
      </c>
      <c r="AQ79" s="1">
        <v>79</v>
      </c>
      <c r="AR79" s="1">
        <v>2192.06</v>
      </c>
      <c r="AS79" s="1">
        <v>13.436400000000001</v>
      </c>
      <c r="AT79" s="1">
        <v>507.84899999999999</v>
      </c>
      <c r="AU79" s="1">
        <v>956.73299999999995</v>
      </c>
      <c r="AV79" s="1">
        <v>13.7371</v>
      </c>
      <c r="AW79" s="1">
        <v>1186</v>
      </c>
      <c r="AX79" s="1">
        <v>2811.48</v>
      </c>
      <c r="AY79" s="1">
        <v>216.11199999999999</v>
      </c>
      <c r="AZ79" s="1">
        <v>9.75807</v>
      </c>
      <c r="BA79" s="1">
        <v>1.3063100000000001</v>
      </c>
      <c r="BB79" s="1">
        <v>2.7984200000000001</v>
      </c>
      <c r="BC79" s="1">
        <v>810.35400000000004</v>
      </c>
      <c r="BD79" s="1">
        <v>1.0414600000000001</v>
      </c>
      <c r="BE79" s="1">
        <v>1.7341599999999999</v>
      </c>
      <c r="BF79" s="1">
        <v>16.625599999999999</v>
      </c>
      <c r="BG79" s="1">
        <v>5.4176099999999998</v>
      </c>
      <c r="BH79" s="1">
        <v>1.11314</v>
      </c>
      <c r="BI79" s="1">
        <v>312.69400000000002</v>
      </c>
      <c r="BJ79" s="1">
        <v>7.0587400000000002</v>
      </c>
      <c r="BK79" s="1">
        <v>170.11099999999999</v>
      </c>
      <c r="BL79" s="1">
        <v>2.3347831370000001</v>
      </c>
      <c r="BM79" s="1">
        <v>1.0697684430000001</v>
      </c>
      <c r="BN79" s="1">
        <v>0.32860531599999998</v>
      </c>
      <c r="BO79" s="1">
        <v>2.4107627999999999E-2</v>
      </c>
      <c r="BP79" s="1" t="s">
        <v>144</v>
      </c>
      <c r="BQ79" s="1" t="s">
        <v>145</v>
      </c>
      <c r="BR79" s="1" t="s">
        <v>145</v>
      </c>
      <c r="BS79" s="1" t="s">
        <v>145</v>
      </c>
      <c r="BT79" s="1" t="s">
        <v>146</v>
      </c>
      <c r="BU79" s="1" t="s">
        <v>146</v>
      </c>
      <c r="BV79" s="1" t="s">
        <v>145</v>
      </c>
      <c r="BW79" s="1">
        <v>16.8833983</v>
      </c>
      <c r="BX79" s="1">
        <v>19.160560740000001</v>
      </c>
      <c r="BY79" s="1">
        <v>11.681120180000001</v>
      </c>
      <c r="BZ79" s="1">
        <v>5.0069495030000004</v>
      </c>
      <c r="CA79" s="1">
        <v>10.72085274</v>
      </c>
      <c r="CB79" s="1">
        <v>0.91242514799999996</v>
      </c>
      <c r="CC79" s="1">
        <v>0.41625234900000002</v>
      </c>
      <c r="CD79" s="19" t="str">
        <f t="shared" si="9"/>
        <v>High</v>
      </c>
      <c r="CE79" s="1" t="str">
        <f t="shared" si="6"/>
        <v>proinflamatoria</v>
      </c>
      <c r="CF79" s="1">
        <v>30.755470979999998</v>
      </c>
      <c r="CG79" s="1" t="s">
        <v>148</v>
      </c>
      <c r="CH79" s="1">
        <v>6.1481700000000003E-4</v>
      </c>
      <c r="CI79" s="1">
        <v>0.42355774200000001</v>
      </c>
      <c r="CJ79" s="1">
        <v>0.23567988500000001</v>
      </c>
      <c r="CK79" s="1">
        <v>0.12070908900000001</v>
      </c>
      <c r="CL79" s="1">
        <v>1.8956859999999999E-3</v>
      </c>
      <c r="CM79" s="1">
        <v>539.02</v>
      </c>
      <c r="CN79" s="2" t="str">
        <f t="shared" si="2"/>
        <v>low</v>
      </c>
      <c r="CO79" s="1">
        <v>248.58500000000001</v>
      </c>
      <c r="CP79" s="1">
        <v>215.12100000000001</v>
      </c>
      <c r="CQ79" s="1">
        <v>33.463999999999999</v>
      </c>
      <c r="CR79" s="1">
        <v>51.145000000000003</v>
      </c>
      <c r="CS79" s="1">
        <v>192.14099999999999</v>
      </c>
      <c r="CT79" s="1">
        <v>0.115</v>
      </c>
      <c r="CU79" s="1">
        <v>0</v>
      </c>
      <c r="CV79" s="1">
        <v>0.115</v>
      </c>
      <c r="CW79" s="1">
        <v>0</v>
      </c>
      <c r="CX79" s="1">
        <v>5.1840000000000002</v>
      </c>
      <c r="CY79" s="1">
        <v>5.1840000000000002</v>
      </c>
      <c r="CZ79" s="1">
        <v>0</v>
      </c>
      <c r="DA79" s="1">
        <v>0</v>
      </c>
      <c r="DB79" s="1">
        <v>0</v>
      </c>
      <c r="DC79" s="1">
        <v>0</v>
      </c>
      <c r="DD79" s="1">
        <v>8.484</v>
      </c>
      <c r="DE79" s="1">
        <v>0</v>
      </c>
      <c r="DF79" s="1">
        <v>0</v>
      </c>
      <c r="DG79" s="1">
        <v>0</v>
      </c>
      <c r="DH79" s="1">
        <v>0</v>
      </c>
      <c r="DI79" s="1">
        <v>4.0000000000000001E-3</v>
      </c>
      <c r="DJ79" s="1">
        <v>4.0000000000000001E-3</v>
      </c>
      <c r="DK79" s="1">
        <v>42.555999999999997</v>
      </c>
      <c r="DL79" s="1">
        <v>0.10100000000000001</v>
      </c>
      <c r="DM79" s="1">
        <v>42.656999999999996</v>
      </c>
      <c r="DN79" s="1">
        <v>0.11799999999999999</v>
      </c>
      <c r="DO79" s="1">
        <v>0.501</v>
      </c>
      <c r="DP79" s="1">
        <v>0.61899999999999999</v>
      </c>
      <c r="DQ79" s="1">
        <v>163.839</v>
      </c>
      <c r="DR79" s="1">
        <v>27.664999999999999</v>
      </c>
      <c r="DS79" s="1">
        <v>191.50399999999999</v>
      </c>
      <c r="DT79" s="1">
        <v>0</v>
      </c>
      <c r="DU79" s="1">
        <v>5.1840000000000002</v>
      </c>
      <c r="DV79" s="1">
        <v>5.1840000000000002</v>
      </c>
      <c r="DW79" s="1" t="s">
        <v>157</v>
      </c>
      <c r="DX79" s="1" t="s">
        <v>157</v>
      </c>
      <c r="DY79" s="1" t="s">
        <v>157</v>
      </c>
      <c r="DZ79" s="1" t="s">
        <v>156</v>
      </c>
      <c r="EA79" s="1">
        <v>245.89599999999999</v>
      </c>
      <c r="EB79" s="1" t="str">
        <f t="shared" si="3"/>
        <v>low</v>
      </c>
      <c r="EC79" s="1">
        <v>113.402</v>
      </c>
      <c r="ED79" s="1">
        <v>23.332000000000001</v>
      </c>
      <c r="EE79" s="1">
        <v>87.653000000000006</v>
      </c>
      <c r="EF79" s="1" t="s">
        <v>157</v>
      </c>
      <c r="EG79" s="1" t="s">
        <v>157</v>
      </c>
      <c r="EH79" s="1" t="s">
        <v>157</v>
      </c>
      <c r="EI79" s="1" t="s">
        <v>156</v>
      </c>
      <c r="EJ79" s="1" t="s">
        <v>138</v>
      </c>
      <c r="EK79" s="1" t="s">
        <v>628</v>
      </c>
      <c r="EL79" s="1" t="s">
        <v>163</v>
      </c>
      <c r="EM79" s="5" t="s">
        <v>629</v>
      </c>
      <c r="EN79" s="1" t="s">
        <v>150</v>
      </c>
      <c r="EO79" s="1" t="s">
        <v>150</v>
      </c>
    </row>
    <row r="80" spans="1:145" ht="14.25" customHeight="1">
      <c r="A80" s="1" t="s">
        <v>240</v>
      </c>
      <c r="B80" s="16" t="s">
        <v>640</v>
      </c>
      <c r="C80" s="1" t="s">
        <v>152</v>
      </c>
      <c r="D80" s="1">
        <v>52</v>
      </c>
      <c r="E80" s="1" t="s">
        <v>159</v>
      </c>
      <c r="F80" s="1">
        <v>90</v>
      </c>
      <c r="G80" s="1">
        <v>65</v>
      </c>
      <c r="H80" s="1" t="s">
        <v>153</v>
      </c>
      <c r="I80" s="1">
        <v>22</v>
      </c>
      <c r="J80" s="1">
        <v>74</v>
      </c>
      <c r="K80" s="1">
        <v>161</v>
      </c>
      <c r="L80" s="1">
        <v>109</v>
      </c>
      <c r="M80" s="9">
        <v>2.4769230769999999</v>
      </c>
      <c r="N80" s="9">
        <f t="shared" si="7"/>
        <v>0.22451314129776806</v>
      </c>
      <c r="O80" t="str">
        <f t="shared" si="8"/>
        <v>Medium</v>
      </c>
      <c r="P80" s="1">
        <v>144.9</v>
      </c>
      <c r="Q80" s="1">
        <v>1.62</v>
      </c>
      <c r="R80" s="1">
        <v>86</v>
      </c>
      <c r="S80" s="1">
        <v>5.55</v>
      </c>
      <c r="T80" s="1">
        <v>20.2</v>
      </c>
      <c r="U80" s="1">
        <v>14.35</v>
      </c>
      <c r="V80" s="1">
        <v>1.407665505</v>
      </c>
      <c r="W80" s="1">
        <v>10.42</v>
      </c>
      <c r="X80" s="1">
        <v>4.7729999999999997</v>
      </c>
      <c r="Y80" s="1">
        <v>128</v>
      </c>
      <c r="Z80" s="1">
        <v>163.7077769</v>
      </c>
      <c r="AA80" s="1">
        <v>75.2</v>
      </c>
      <c r="AB80" s="1">
        <v>45.240080059999997</v>
      </c>
      <c r="AC80" s="1">
        <v>2.210429333</v>
      </c>
      <c r="AD80" s="1">
        <v>0.338261068</v>
      </c>
      <c r="AE80" s="1">
        <v>77.599999999999994</v>
      </c>
      <c r="AF80" s="22">
        <v>1.516</v>
      </c>
      <c r="AG80" s="1">
        <v>33.764732909999999</v>
      </c>
      <c r="AH80" s="1" t="s">
        <v>154</v>
      </c>
      <c r="AI80" s="1">
        <v>44.751628789999998</v>
      </c>
      <c r="AJ80" s="1">
        <v>104.4</v>
      </c>
      <c r="AK80" s="1" t="s">
        <v>140</v>
      </c>
      <c r="AL80" s="1" t="s">
        <v>141</v>
      </c>
      <c r="AM80" s="1" t="s">
        <v>142</v>
      </c>
      <c r="AN80" s="1" t="s">
        <v>142</v>
      </c>
      <c r="AO80" s="1" t="s">
        <v>143</v>
      </c>
      <c r="AP80" s="1">
        <v>176</v>
      </c>
      <c r="AQ80" s="1">
        <v>104</v>
      </c>
      <c r="AR80" s="1">
        <v>2121.64</v>
      </c>
      <c r="AS80" s="1">
        <v>20.5792</v>
      </c>
      <c r="AT80" s="1">
        <v>740.63499999999999</v>
      </c>
      <c r="AU80" s="1">
        <v>1094.27</v>
      </c>
      <c r="AV80" s="1">
        <v>13.273400000000001</v>
      </c>
      <c r="AW80" s="1">
        <v>1363.02</v>
      </c>
      <c r="AX80" s="1">
        <v>4134.93</v>
      </c>
      <c r="AY80" s="1">
        <v>233.76300000000001</v>
      </c>
      <c r="AZ80" s="1">
        <v>10.119</v>
      </c>
      <c r="BA80" s="1">
        <v>2.6833</v>
      </c>
      <c r="BB80" s="1">
        <v>3.1177899999999998</v>
      </c>
      <c r="BC80" s="1">
        <v>876.88900000000001</v>
      </c>
      <c r="BD80" s="1">
        <v>0.89600400000000002</v>
      </c>
      <c r="BE80" s="1">
        <v>1.45434</v>
      </c>
      <c r="BF80" s="1">
        <v>14.4802</v>
      </c>
      <c r="BG80" s="1">
        <v>4.9020099999999998</v>
      </c>
      <c r="BH80" s="1">
        <v>1.0672900000000001</v>
      </c>
      <c r="BI80" s="1">
        <v>326.113</v>
      </c>
      <c r="BJ80" s="1">
        <v>6.7045899999999996</v>
      </c>
      <c r="BK80" s="1">
        <v>216.435</v>
      </c>
      <c r="BL80" s="1">
        <v>6.1927278790000004</v>
      </c>
      <c r="BM80" s="1">
        <v>1.915937614</v>
      </c>
      <c r="BN80" s="1">
        <v>1.06251319</v>
      </c>
      <c r="BO80" s="1">
        <v>0.13422314399999999</v>
      </c>
      <c r="BP80" s="1" t="s">
        <v>155</v>
      </c>
      <c r="BQ80" s="1" t="s">
        <v>145</v>
      </c>
      <c r="BR80" s="1" t="s">
        <v>146</v>
      </c>
      <c r="BS80" s="1" t="s">
        <v>146</v>
      </c>
      <c r="BT80" s="1" t="s">
        <v>146</v>
      </c>
      <c r="BU80" s="1" t="s">
        <v>146</v>
      </c>
      <c r="BV80" s="1" t="s">
        <v>146</v>
      </c>
      <c r="BW80" s="1">
        <v>10.62907199</v>
      </c>
      <c r="BX80" s="1">
        <v>6.8852708399999996</v>
      </c>
      <c r="BY80" s="1">
        <v>6.8133427129999999</v>
      </c>
      <c r="BZ80" s="1">
        <v>3.1881291140000001</v>
      </c>
      <c r="CA80" s="1">
        <v>7.1029734710000003</v>
      </c>
      <c r="CB80" s="1">
        <v>-0.206060613</v>
      </c>
      <c r="CC80" s="1">
        <v>-9.7106791999999997E-2</v>
      </c>
      <c r="CD80" s="19" t="str">
        <f t="shared" si="9"/>
        <v>Medium</v>
      </c>
      <c r="CE80" s="1" t="str">
        <f t="shared" si="6"/>
        <v>antiinflamatoria</v>
      </c>
      <c r="CF80" s="1">
        <v>46.957854410000003</v>
      </c>
      <c r="CG80" s="1" t="s">
        <v>148</v>
      </c>
      <c r="CH80" s="1">
        <v>1.9420445000000001E-2</v>
      </c>
      <c r="CI80" s="1">
        <v>0.56437801099999996</v>
      </c>
      <c r="CJ80" s="1">
        <v>0.12994112699999999</v>
      </c>
      <c r="CK80" s="1">
        <v>4.6448505000000001E-2</v>
      </c>
      <c r="CL80" s="1">
        <v>0.115911002</v>
      </c>
      <c r="CM80" s="1">
        <v>1379.9860000000001</v>
      </c>
      <c r="CN80" s="2" t="str">
        <f t="shared" si="2"/>
        <v>High</v>
      </c>
      <c r="CO80" s="1">
        <v>164.94800000000001</v>
      </c>
      <c r="CP80" s="1">
        <v>130.42099999999999</v>
      </c>
      <c r="CQ80" s="1">
        <v>34.527000000000001</v>
      </c>
      <c r="CR80" s="1">
        <v>49.854999999999997</v>
      </c>
      <c r="CS80" s="1">
        <v>101.09099999999999</v>
      </c>
      <c r="CT80" s="1">
        <v>3.1920000000000002</v>
      </c>
      <c r="CU80" s="1">
        <v>0</v>
      </c>
      <c r="CV80" s="1">
        <v>3.1920000000000002</v>
      </c>
      <c r="CW80" s="1">
        <v>0</v>
      </c>
      <c r="CX80" s="1">
        <v>10.811</v>
      </c>
      <c r="CY80" s="1">
        <v>10.811</v>
      </c>
      <c r="CZ80" s="1">
        <v>0</v>
      </c>
      <c r="DA80" s="1">
        <v>3.19</v>
      </c>
      <c r="DB80" s="1">
        <v>0</v>
      </c>
      <c r="DC80" s="1">
        <v>0</v>
      </c>
      <c r="DD80" s="1">
        <v>18.283999999999999</v>
      </c>
      <c r="DE80" s="1">
        <v>0</v>
      </c>
      <c r="DF80" s="1">
        <v>0</v>
      </c>
      <c r="DG80" s="1">
        <v>0</v>
      </c>
      <c r="DH80" s="1">
        <v>31.073</v>
      </c>
      <c r="DI80" s="1">
        <v>0.14299999999999999</v>
      </c>
      <c r="DJ80" s="1">
        <v>31.216999999999999</v>
      </c>
      <c r="DK80" s="1">
        <v>0</v>
      </c>
      <c r="DL80" s="1">
        <v>0.35399999999999998</v>
      </c>
      <c r="DM80" s="1">
        <v>0.35399999999999998</v>
      </c>
      <c r="DN80" s="1">
        <v>0.26200000000000001</v>
      </c>
      <c r="DO80" s="1">
        <v>4.9269999999999996</v>
      </c>
      <c r="DP80" s="1">
        <v>5.1890000000000001</v>
      </c>
      <c r="DQ80" s="1">
        <v>77.61</v>
      </c>
      <c r="DR80" s="1">
        <v>18.292000000000002</v>
      </c>
      <c r="DS80" s="1">
        <v>95.902000000000001</v>
      </c>
      <c r="DT80" s="1">
        <v>0</v>
      </c>
      <c r="DU80" s="1">
        <v>10.811</v>
      </c>
      <c r="DV80" s="1">
        <v>10.811</v>
      </c>
      <c r="DW80" s="1" t="s">
        <v>149</v>
      </c>
      <c r="DX80" s="1" t="s">
        <v>157</v>
      </c>
      <c r="DY80" s="1" t="s">
        <v>157</v>
      </c>
      <c r="DZ80" s="1" t="s">
        <v>157</v>
      </c>
      <c r="EA80" s="1">
        <v>650.43299999999999</v>
      </c>
      <c r="EB80" s="1" t="str">
        <f t="shared" si="3"/>
        <v>high</v>
      </c>
      <c r="EC80" s="1">
        <v>77.745999999999995</v>
      </c>
      <c r="ED80" s="1">
        <v>23.498000000000001</v>
      </c>
      <c r="EE80" s="1">
        <v>47.646999999999998</v>
      </c>
      <c r="EF80" s="1" t="s">
        <v>156</v>
      </c>
      <c r="EG80" s="1" t="s">
        <v>157</v>
      </c>
      <c r="EH80" s="1" t="s">
        <v>157</v>
      </c>
      <c r="EI80" s="1" t="s">
        <v>157</v>
      </c>
      <c r="EJ80" s="1" t="s">
        <v>621</v>
      </c>
      <c r="EK80" s="1" t="s">
        <v>628</v>
      </c>
      <c r="EL80" s="1" t="s">
        <v>142</v>
      </c>
      <c r="EM80" s="1" t="s">
        <v>628</v>
      </c>
      <c r="EN80" s="1" t="s">
        <v>150</v>
      </c>
      <c r="EO80" s="1" t="s">
        <v>150</v>
      </c>
    </row>
    <row r="81" spans="1:145" ht="14.25" customHeight="1">
      <c r="A81" s="1" t="s">
        <v>241</v>
      </c>
      <c r="B81" s="16" t="s">
        <v>640</v>
      </c>
      <c r="C81" s="1" t="s">
        <v>152</v>
      </c>
      <c r="D81" s="1">
        <v>43</v>
      </c>
      <c r="E81" s="1" t="s">
        <v>159</v>
      </c>
      <c r="F81" s="1">
        <v>127</v>
      </c>
      <c r="G81" s="1">
        <v>40</v>
      </c>
      <c r="H81" s="1" t="s">
        <v>153</v>
      </c>
      <c r="I81" s="1">
        <v>38</v>
      </c>
      <c r="J81" s="1">
        <v>168</v>
      </c>
      <c r="K81" s="1">
        <v>246</v>
      </c>
      <c r="L81" s="1">
        <v>192</v>
      </c>
      <c r="M81" s="9">
        <v>6.15</v>
      </c>
      <c r="N81" s="9">
        <f t="shared" si="7"/>
        <v>0.68124123737558717</v>
      </c>
      <c r="O81" t="str">
        <f t="shared" si="8"/>
        <v>High</v>
      </c>
      <c r="P81" s="1">
        <v>190.3</v>
      </c>
      <c r="Q81" s="1">
        <v>3.13</v>
      </c>
      <c r="R81" s="1">
        <v>77</v>
      </c>
      <c r="S81" s="1">
        <v>5.63</v>
      </c>
      <c r="T81" s="1">
        <v>10.1</v>
      </c>
      <c r="U81" s="1">
        <v>6.01</v>
      </c>
      <c r="V81" s="1">
        <v>1.680532446</v>
      </c>
      <c r="W81" s="1">
        <v>12.11</v>
      </c>
      <c r="X81" s="1">
        <v>4.2735000000000003</v>
      </c>
      <c r="Y81" s="1">
        <v>176.5</v>
      </c>
      <c r="Z81" s="1">
        <v>313.12217190000001</v>
      </c>
      <c r="AA81" s="1">
        <v>66.900000000000006</v>
      </c>
      <c r="AB81" s="1">
        <v>43.476509200000002</v>
      </c>
      <c r="AC81" s="1">
        <v>2.3000926669999999</v>
      </c>
      <c r="AD81" s="1">
        <v>0.336296649</v>
      </c>
      <c r="AE81" s="1">
        <v>61</v>
      </c>
      <c r="AF81" s="22">
        <v>1.504</v>
      </c>
      <c r="AG81" s="1">
        <v>26.967094840000001</v>
      </c>
      <c r="AH81" s="1" t="s">
        <v>139</v>
      </c>
      <c r="AI81" s="1">
        <v>41.355409039999998</v>
      </c>
      <c r="AJ81" s="1">
        <v>86.8</v>
      </c>
      <c r="AK81" s="1" t="s">
        <v>140</v>
      </c>
      <c r="AL81" s="1" t="s">
        <v>141</v>
      </c>
      <c r="AM81" s="1" t="s">
        <v>142</v>
      </c>
      <c r="AN81" s="1" t="s">
        <v>163</v>
      </c>
      <c r="AO81" s="1" t="s">
        <v>143</v>
      </c>
      <c r="AP81" s="1">
        <v>126</v>
      </c>
      <c r="AQ81" s="1">
        <v>84</v>
      </c>
      <c r="AR81" s="1">
        <v>1983.77</v>
      </c>
      <c r="AS81" s="1">
        <v>17.820799999999998</v>
      </c>
      <c r="AT81" s="1">
        <v>556.68700000000001</v>
      </c>
      <c r="AU81" s="1">
        <v>921.11500000000001</v>
      </c>
      <c r="AV81" s="1">
        <v>13.9138</v>
      </c>
      <c r="AW81" s="1">
        <v>1164.4100000000001</v>
      </c>
      <c r="AX81" s="1">
        <v>3342.14</v>
      </c>
      <c r="AY81" s="1">
        <v>247.85300000000001</v>
      </c>
      <c r="AZ81" s="1">
        <v>10.4427</v>
      </c>
      <c r="BA81" s="1">
        <v>1.4012199999999999</v>
      </c>
      <c r="BB81" s="1">
        <v>3.0489899999999999</v>
      </c>
      <c r="BC81" s="1">
        <v>913.10799999999995</v>
      </c>
      <c r="BD81" s="1">
        <v>0.92038699999999996</v>
      </c>
      <c r="BE81" s="1">
        <v>1.4153500000000001</v>
      </c>
      <c r="BF81" s="1">
        <v>12.1311</v>
      </c>
      <c r="BG81" s="1">
        <v>4.24308</v>
      </c>
      <c r="BH81" s="1">
        <v>1.6998</v>
      </c>
      <c r="BI81" s="1">
        <v>326.233</v>
      </c>
      <c r="BJ81" s="1">
        <v>7.0694499999999998</v>
      </c>
      <c r="BK81" s="1">
        <v>137.56100000000001</v>
      </c>
      <c r="BL81" s="1">
        <v>1.6237131300000001</v>
      </c>
      <c r="BM81" s="1">
        <v>0.30367345400000001</v>
      </c>
      <c r="BN81" s="1">
        <v>8.9292864999999999E-2</v>
      </c>
      <c r="BO81" s="1">
        <v>3.6865210000000002E-2</v>
      </c>
      <c r="BP81" s="1" t="s">
        <v>144</v>
      </c>
      <c r="BQ81" s="1" t="s">
        <v>146</v>
      </c>
      <c r="BR81" s="1" t="s">
        <v>145</v>
      </c>
      <c r="BS81" s="1" t="s">
        <v>145</v>
      </c>
      <c r="BT81" s="1" t="s">
        <v>146</v>
      </c>
      <c r="BU81" s="1" t="s">
        <v>145</v>
      </c>
      <c r="BV81" s="1" t="s">
        <v>146</v>
      </c>
      <c r="BW81" s="1">
        <v>14.07473763</v>
      </c>
      <c r="BX81" s="1">
        <v>5.5537695060000001</v>
      </c>
      <c r="BY81" s="1">
        <v>5.9823955959999999</v>
      </c>
      <c r="BZ81" s="1">
        <v>3.3561566699999998</v>
      </c>
      <c r="CA81" s="1">
        <v>3.861455598</v>
      </c>
      <c r="CB81" s="1">
        <v>0.224835853</v>
      </c>
      <c r="CC81" s="1">
        <v>0.113324523</v>
      </c>
      <c r="CD81" s="19" t="str">
        <f t="shared" si="9"/>
        <v>Medium</v>
      </c>
      <c r="CE81" s="1" t="str">
        <f t="shared" si="6"/>
        <v>proinflamatoria</v>
      </c>
      <c r="CF81" s="1">
        <v>41.345622120000002</v>
      </c>
      <c r="CG81" s="1" t="s">
        <v>148</v>
      </c>
      <c r="CH81" s="1">
        <v>9.4730312999999997E-2</v>
      </c>
      <c r="CI81" s="1">
        <v>0.107904531</v>
      </c>
      <c r="CJ81" s="1">
        <v>8.4303184000000003E-2</v>
      </c>
      <c r="CK81" s="1">
        <v>0.35679683299999998</v>
      </c>
      <c r="CL81" s="1">
        <v>0.19392095500000001</v>
      </c>
      <c r="CM81" s="1">
        <v>1197.3330000000001</v>
      </c>
      <c r="CN81" s="2" t="str">
        <f t="shared" si="2"/>
        <v>High</v>
      </c>
      <c r="CO81" s="1">
        <v>548.077</v>
      </c>
      <c r="CP81" s="1">
        <v>483.23899999999998</v>
      </c>
      <c r="CQ81" s="1">
        <v>64.837000000000003</v>
      </c>
      <c r="CR81" s="1">
        <v>482.24400000000003</v>
      </c>
      <c r="CS81" s="1">
        <v>44.970999999999997</v>
      </c>
      <c r="CT81" s="1">
        <v>1.768</v>
      </c>
      <c r="CU81" s="1">
        <v>0</v>
      </c>
      <c r="CV81" s="1">
        <v>1.768</v>
      </c>
      <c r="CW81" s="1">
        <v>9.2999999999999999E-2</v>
      </c>
      <c r="CX81" s="1">
        <v>18.998999999999999</v>
      </c>
      <c r="CY81" s="1">
        <v>19.091999999999999</v>
      </c>
      <c r="CZ81" s="1">
        <v>0</v>
      </c>
      <c r="DA81" s="1">
        <v>0.72699999999999998</v>
      </c>
      <c r="DB81" s="1">
        <v>0</v>
      </c>
      <c r="DC81" s="1">
        <v>0</v>
      </c>
      <c r="DD81" s="1">
        <v>438.83300000000003</v>
      </c>
      <c r="DE81" s="1">
        <v>6.6000000000000003E-2</v>
      </c>
      <c r="DF81" s="1">
        <v>4.6390000000000002</v>
      </c>
      <c r="DG81" s="1">
        <v>4.7039999999999997</v>
      </c>
      <c r="DH81" s="1">
        <v>7.0609999999999999</v>
      </c>
      <c r="DI81" s="1">
        <v>0.218</v>
      </c>
      <c r="DJ81" s="1">
        <v>7.2779999999999996</v>
      </c>
      <c r="DK81" s="1">
        <v>25.472000000000001</v>
      </c>
      <c r="DL81" s="1">
        <v>5.8860000000000001</v>
      </c>
      <c r="DM81" s="1">
        <v>31.356999999999999</v>
      </c>
      <c r="DN81" s="1">
        <v>0.39100000000000001</v>
      </c>
      <c r="DO81" s="1">
        <v>6.3</v>
      </c>
      <c r="DP81" s="1">
        <v>6.6909999999999998</v>
      </c>
      <c r="DQ81" s="1">
        <v>9.4740000000000002</v>
      </c>
      <c r="DR81" s="1">
        <v>28.785</v>
      </c>
      <c r="DS81" s="1">
        <v>38.259</v>
      </c>
      <c r="DT81" s="1">
        <v>9.2999999999999999E-2</v>
      </c>
      <c r="DU81" s="1">
        <v>18.998999999999999</v>
      </c>
      <c r="DV81" s="1">
        <v>19.091999999999999</v>
      </c>
      <c r="DW81" s="1" t="s">
        <v>156</v>
      </c>
      <c r="DX81" s="1" t="s">
        <v>156</v>
      </c>
      <c r="DY81" s="1" t="s">
        <v>149</v>
      </c>
      <c r="DZ81" s="1" t="s">
        <v>157</v>
      </c>
      <c r="EA81" s="1">
        <v>603.56399999999996</v>
      </c>
      <c r="EB81" s="1" t="str">
        <f t="shared" si="3"/>
        <v>high</v>
      </c>
      <c r="EC81" s="1">
        <v>276.27999999999997</v>
      </c>
      <c r="ED81" s="1">
        <v>243.095</v>
      </c>
      <c r="EE81" s="1">
        <v>22.67</v>
      </c>
      <c r="EF81" s="1" t="s">
        <v>156</v>
      </c>
      <c r="EG81" s="1" t="s">
        <v>156</v>
      </c>
      <c r="EH81" s="1" t="s">
        <v>149</v>
      </c>
      <c r="EI81" s="1" t="s">
        <v>157</v>
      </c>
      <c r="EJ81" s="1" t="s">
        <v>621</v>
      </c>
      <c r="EK81" s="1" t="s">
        <v>635</v>
      </c>
      <c r="EL81" s="1" t="s">
        <v>142</v>
      </c>
      <c r="EM81" s="1" t="s">
        <v>628</v>
      </c>
      <c r="EN81" s="1" t="s">
        <v>150</v>
      </c>
      <c r="EO81" s="1" t="s">
        <v>150</v>
      </c>
    </row>
    <row r="82" spans="1:145" ht="14.25" customHeight="1">
      <c r="A82" s="1" t="s">
        <v>242</v>
      </c>
      <c r="B82" s="16" t="s">
        <v>640</v>
      </c>
      <c r="C82" s="1" t="s">
        <v>152</v>
      </c>
      <c r="D82" s="1">
        <v>57</v>
      </c>
      <c r="E82" s="1" t="s">
        <v>159</v>
      </c>
      <c r="F82" s="1">
        <v>76.099999999999994</v>
      </c>
      <c r="G82" s="1">
        <v>69</v>
      </c>
      <c r="H82" s="1" t="s">
        <v>153</v>
      </c>
      <c r="I82" s="1">
        <v>14</v>
      </c>
      <c r="J82" s="1">
        <v>100</v>
      </c>
      <c r="K82" s="1">
        <v>183</v>
      </c>
      <c r="L82" s="1">
        <v>68</v>
      </c>
      <c r="M82" s="9">
        <v>2.6521739129999999</v>
      </c>
      <c r="N82" s="9">
        <f t="shared" si="7"/>
        <v>-6.3401780310189766E-3</v>
      </c>
      <c r="O82" t="str">
        <f t="shared" si="8"/>
        <v>Low</v>
      </c>
      <c r="P82" s="1">
        <v>101.4</v>
      </c>
      <c r="Q82" s="1">
        <v>0.12</v>
      </c>
      <c r="R82" s="1">
        <v>79</v>
      </c>
      <c r="S82" s="1">
        <v>5.23</v>
      </c>
      <c r="T82" s="1">
        <v>0.61</v>
      </c>
      <c r="U82" s="1">
        <v>5.21</v>
      </c>
      <c r="V82" s="1">
        <v>0.117082534</v>
      </c>
      <c r="W82" s="1">
        <v>9.19</v>
      </c>
      <c r="X82" s="1">
        <v>4.3845000000000001</v>
      </c>
      <c r="Y82" s="1">
        <v>139.4</v>
      </c>
      <c r="Z82" s="1">
        <v>207.8010175</v>
      </c>
      <c r="AA82" s="1">
        <v>87</v>
      </c>
      <c r="AB82" s="1">
        <v>55.840195770000001</v>
      </c>
      <c r="AC82" s="1">
        <v>1.7908246670000001</v>
      </c>
      <c r="AD82" s="1">
        <v>0.34905562499999998</v>
      </c>
      <c r="AE82" s="1">
        <v>49.9</v>
      </c>
      <c r="AF82" s="22">
        <v>1.6220000000000001</v>
      </c>
      <c r="AG82" s="1">
        <v>18.967008809999999</v>
      </c>
      <c r="AH82" s="1" t="s">
        <v>153</v>
      </c>
      <c r="AI82" s="1">
        <v>29.649323200000001</v>
      </c>
      <c r="AJ82" s="1">
        <v>65.2</v>
      </c>
      <c r="AK82" s="1" t="s">
        <v>153</v>
      </c>
      <c r="AL82" s="1" t="s">
        <v>153</v>
      </c>
      <c r="AM82" s="1" t="s">
        <v>142</v>
      </c>
      <c r="AN82" s="1" t="s">
        <v>163</v>
      </c>
      <c r="AO82" s="1" t="s">
        <v>143</v>
      </c>
      <c r="AP82" s="1">
        <v>90</v>
      </c>
      <c r="AQ82" s="1">
        <v>63</v>
      </c>
      <c r="AR82" s="1">
        <v>2234.5</v>
      </c>
      <c r="AS82" s="1">
        <v>12.8133</v>
      </c>
      <c r="AT82" s="1">
        <v>1351.14</v>
      </c>
      <c r="AU82" s="1">
        <v>1365.86</v>
      </c>
      <c r="AV82" s="1">
        <v>12.571899999999999</v>
      </c>
      <c r="AW82" s="1">
        <v>2026.41</v>
      </c>
      <c r="AX82" s="1">
        <v>5119.24</v>
      </c>
      <c r="AY82" s="1">
        <v>300.25</v>
      </c>
      <c r="AZ82" s="1">
        <v>9.9378399999999996</v>
      </c>
      <c r="BA82" s="1">
        <v>1.7608299999999999</v>
      </c>
      <c r="BB82" s="1">
        <v>3.02413</v>
      </c>
      <c r="BC82" s="1">
        <v>1024.3499999999999</v>
      </c>
      <c r="BD82" s="1">
        <v>1.3791899999999999</v>
      </c>
      <c r="BE82" s="1">
        <v>2.4781300000000002</v>
      </c>
      <c r="BF82" s="1">
        <v>12.3378</v>
      </c>
      <c r="BG82" s="1">
        <v>5.8663600000000002</v>
      </c>
      <c r="BH82" s="1">
        <v>2.5829</v>
      </c>
      <c r="BI82" s="1">
        <v>344.75200000000001</v>
      </c>
      <c r="BJ82" s="1">
        <v>7.4858700000000002</v>
      </c>
      <c r="BK82" s="1">
        <v>163.75200000000001</v>
      </c>
      <c r="BL82" s="1">
        <v>0</v>
      </c>
      <c r="BM82" s="1">
        <v>0</v>
      </c>
      <c r="BN82" s="1">
        <v>0</v>
      </c>
      <c r="BO82" s="1">
        <v>0</v>
      </c>
      <c r="BP82" s="1" t="s">
        <v>144</v>
      </c>
      <c r="BQ82" s="1" t="s">
        <v>145</v>
      </c>
      <c r="BR82" s="1" t="s">
        <v>146</v>
      </c>
      <c r="BS82" s="1" t="s">
        <v>145</v>
      </c>
      <c r="BT82" s="1" t="s">
        <v>146</v>
      </c>
      <c r="BU82" s="1" t="s">
        <v>146</v>
      </c>
      <c r="BV82" s="1" t="s">
        <v>146</v>
      </c>
      <c r="BW82" s="1">
        <v>13.78914035</v>
      </c>
      <c r="BX82" s="1">
        <v>4.2796487580000004</v>
      </c>
      <c r="BY82" s="1">
        <v>6.3283253869999996</v>
      </c>
      <c r="BZ82" s="1">
        <v>2.5497362610000001</v>
      </c>
      <c r="CA82" s="1">
        <v>4.5393583209999999</v>
      </c>
      <c r="CB82" s="1">
        <v>0.81011906099999997</v>
      </c>
      <c r="CC82" s="1">
        <v>0.36246937899999998</v>
      </c>
      <c r="CD82" s="19" t="str">
        <f t="shared" si="9"/>
        <v>High</v>
      </c>
      <c r="CE82" s="1" t="str">
        <f t="shared" si="6"/>
        <v>proinflamatoria</v>
      </c>
      <c r="CF82" s="1">
        <v>26.245398770000001</v>
      </c>
      <c r="CG82" s="1" t="s">
        <v>153</v>
      </c>
      <c r="CH82" s="1">
        <v>0.17477482799999999</v>
      </c>
      <c r="CI82" s="1">
        <v>9.1164967999999999E-2</v>
      </c>
      <c r="CJ82" s="1">
        <v>3.0338943E-2</v>
      </c>
      <c r="CK82" s="1">
        <v>0.19838824399999999</v>
      </c>
      <c r="CL82" s="1">
        <v>0.158538753</v>
      </c>
      <c r="CM82" s="1">
        <v>1663.0519999999999</v>
      </c>
      <c r="CN82" s="2" t="str">
        <f t="shared" si="2"/>
        <v>High</v>
      </c>
      <c r="CO82" s="1">
        <v>437.34300000000002</v>
      </c>
      <c r="CP82" s="1">
        <v>434.90300000000002</v>
      </c>
      <c r="CQ82" s="1">
        <v>2.44</v>
      </c>
      <c r="CR82" s="1">
        <v>426.34800000000001</v>
      </c>
      <c r="CS82" s="1">
        <v>5.5190000000000001</v>
      </c>
      <c r="CT82" s="1">
        <v>5.3719999999999999</v>
      </c>
      <c r="CU82" s="1">
        <v>0</v>
      </c>
      <c r="CV82" s="1">
        <v>5.3719999999999999</v>
      </c>
      <c r="CW82" s="1">
        <v>0</v>
      </c>
      <c r="CX82" s="1">
        <v>0.104</v>
      </c>
      <c r="CY82" s="1">
        <v>0.104</v>
      </c>
      <c r="CZ82" s="1">
        <v>0</v>
      </c>
      <c r="DA82" s="1">
        <v>5.3719999999999999</v>
      </c>
      <c r="DB82" s="1">
        <v>0</v>
      </c>
      <c r="DC82" s="1">
        <v>0</v>
      </c>
      <c r="DD82" s="1">
        <v>35.732999999999997</v>
      </c>
      <c r="DE82" s="1">
        <v>0</v>
      </c>
      <c r="DF82" s="1">
        <v>0</v>
      </c>
      <c r="DG82" s="1">
        <v>0</v>
      </c>
      <c r="DH82" s="1">
        <v>7.1639999999999997</v>
      </c>
      <c r="DI82" s="1">
        <v>0</v>
      </c>
      <c r="DJ82" s="1">
        <v>7.1639999999999997</v>
      </c>
      <c r="DK82" s="1">
        <v>383.45</v>
      </c>
      <c r="DL82" s="1">
        <v>0</v>
      </c>
      <c r="DM82" s="1">
        <v>383.45</v>
      </c>
      <c r="DN82" s="1">
        <v>3.5000000000000003E-2</v>
      </c>
      <c r="DO82" s="1">
        <v>0.26900000000000002</v>
      </c>
      <c r="DP82" s="1">
        <v>0.30399999999999999</v>
      </c>
      <c r="DQ82" s="1">
        <v>3.1469999999999998</v>
      </c>
      <c r="DR82" s="1">
        <v>2.0680000000000001</v>
      </c>
      <c r="DS82" s="1">
        <v>5.2149999999999999</v>
      </c>
      <c r="DT82" s="1">
        <v>0</v>
      </c>
      <c r="DU82" s="1">
        <v>0.104</v>
      </c>
      <c r="DV82" s="1">
        <v>0.104</v>
      </c>
      <c r="DW82" s="1" t="s">
        <v>149</v>
      </c>
      <c r="DX82" s="1" t="s">
        <v>156</v>
      </c>
      <c r="DY82" s="1" t="s">
        <v>149</v>
      </c>
      <c r="DZ82" s="1" t="s">
        <v>157</v>
      </c>
      <c r="EA82" s="1">
        <v>744.26099999999997</v>
      </c>
      <c r="EB82" s="1" t="str">
        <f t="shared" si="3"/>
        <v>high</v>
      </c>
      <c r="EC82" s="1">
        <v>195.72300000000001</v>
      </c>
      <c r="ED82" s="1">
        <v>190.80199999999999</v>
      </c>
      <c r="EE82" s="1">
        <v>2.4700000000000002</v>
      </c>
      <c r="EF82" s="1" t="s">
        <v>149</v>
      </c>
      <c r="EG82" s="1" t="s">
        <v>156</v>
      </c>
      <c r="EH82" s="1" t="s">
        <v>149</v>
      </c>
      <c r="EI82" s="1" t="s">
        <v>157</v>
      </c>
      <c r="EJ82" s="1" t="s">
        <v>621</v>
      </c>
      <c r="EK82" s="1" t="s">
        <v>635</v>
      </c>
      <c r="EL82" s="1" t="s">
        <v>142</v>
      </c>
      <c r="EM82" s="1" t="s">
        <v>628</v>
      </c>
      <c r="EN82" s="1" t="s">
        <v>150</v>
      </c>
      <c r="EO82" s="1" t="s">
        <v>150</v>
      </c>
    </row>
    <row r="83" spans="1:145" ht="14.25" customHeight="1">
      <c r="A83" s="1" t="s">
        <v>243</v>
      </c>
      <c r="B83" s="16" t="s">
        <v>640</v>
      </c>
      <c r="C83" s="1" t="s">
        <v>152</v>
      </c>
      <c r="D83" s="1">
        <v>55</v>
      </c>
      <c r="E83" s="1" t="s">
        <v>159</v>
      </c>
      <c r="F83" s="1">
        <v>96.1</v>
      </c>
      <c r="G83" s="1">
        <v>45</v>
      </c>
      <c r="H83" s="1" t="s">
        <v>153</v>
      </c>
      <c r="I83" s="1">
        <v>40</v>
      </c>
      <c r="J83" s="1">
        <v>123</v>
      </c>
      <c r="K83" s="1">
        <v>208</v>
      </c>
      <c r="L83" s="1">
        <v>202</v>
      </c>
      <c r="M83" s="9">
        <v>4.6222222220000004</v>
      </c>
      <c r="N83" s="9">
        <f t="shared" si="7"/>
        <v>0.65213885567128005</v>
      </c>
      <c r="O83" t="str">
        <f t="shared" si="8"/>
        <v>High</v>
      </c>
      <c r="P83" s="1">
        <v>107.3</v>
      </c>
      <c r="Q83" s="1">
        <v>2.56</v>
      </c>
      <c r="R83" s="1">
        <v>101</v>
      </c>
      <c r="S83" s="1">
        <v>5.67</v>
      </c>
      <c r="T83" s="1">
        <v>9.8800000000000008</v>
      </c>
      <c r="U83" s="1">
        <v>3.04</v>
      </c>
      <c r="V83" s="1">
        <v>3.25</v>
      </c>
      <c r="W83" s="1">
        <v>19.559999999999999</v>
      </c>
      <c r="X83" s="1">
        <v>5.6055000000000001</v>
      </c>
      <c r="Y83" s="1">
        <v>143.80000000000001</v>
      </c>
      <c r="Z83" s="1">
        <v>185.79909760000001</v>
      </c>
      <c r="AA83" s="1">
        <v>39.1</v>
      </c>
      <c r="AB83" s="1">
        <v>20.52103735</v>
      </c>
      <c r="AC83" s="1">
        <v>4.8730479999999998</v>
      </c>
      <c r="AD83" s="1">
        <v>0.303065154</v>
      </c>
      <c r="AE83" s="1">
        <v>60.9</v>
      </c>
      <c r="AF83" s="22">
        <v>1.55</v>
      </c>
      <c r="AG83" s="1">
        <v>25.348595209999999</v>
      </c>
      <c r="AH83" s="1" t="s">
        <v>139</v>
      </c>
      <c r="AI83" s="1">
        <v>43.387721569999997</v>
      </c>
      <c r="AJ83" s="1">
        <v>84.1</v>
      </c>
      <c r="AK83" s="1" t="s">
        <v>140</v>
      </c>
      <c r="AL83" s="1" t="s">
        <v>153</v>
      </c>
      <c r="AM83" s="1" t="s">
        <v>142</v>
      </c>
      <c r="AN83" s="1" t="s">
        <v>142</v>
      </c>
      <c r="AO83" s="1" t="s">
        <v>143</v>
      </c>
      <c r="AP83" s="1">
        <v>112</v>
      </c>
      <c r="AQ83" s="1">
        <v>73</v>
      </c>
      <c r="AR83" s="1">
        <v>1627.37</v>
      </c>
      <c r="AS83" s="1">
        <v>14.2949</v>
      </c>
      <c r="AT83" s="1">
        <v>522.57299999999998</v>
      </c>
      <c r="AU83" s="1">
        <v>707.17</v>
      </c>
      <c r="AV83" s="1">
        <v>11.2553</v>
      </c>
      <c r="AW83" s="1">
        <v>1359.48</v>
      </c>
      <c r="AX83" s="1">
        <v>2213.17</v>
      </c>
      <c r="AY83" s="1">
        <v>173.01900000000001</v>
      </c>
      <c r="AZ83" s="1">
        <v>9.4705399999999997</v>
      </c>
      <c r="BA83" s="1">
        <v>1.1049</v>
      </c>
      <c r="BB83" s="1">
        <v>2.7081400000000002</v>
      </c>
      <c r="BC83" s="1">
        <v>928.35699999999997</v>
      </c>
      <c r="BD83" s="1">
        <v>0.83310200000000001</v>
      </c>
      <c r="BE83" s="1">
        <v>1.3318399999999999</v>
      </c>
      <c r="BF83" s="1">
        <v>10.1411</v>
      </c>
      <c r="BG83" s="1">
        <v>3.8587799999999999</v>
      </c>
      <c r="BH83" s="1">
        <v>1.7039599999999999</v>
      </c>
      <c r="BI83" s="1">
        <v>308.86799999999999</v>
      </c>
      <c r="BJ83" s="1">
        <v>6.7716099999999999</v>
      </c>
      <c r="BK83" s="1">
        <v>142.41300000000001</v>
      </c>
      <c r="BL83" s="1">
        <v>2.087149395</v>
      </c>
      <c r="BM83" s="1">
        <v>0.72532024799999995</v>
      </c>
      <c r="BN83" s="1">
        <v>0.62030210699999999</v>
      </c>
      <c r="BO83" s="1">
        <v>6.4478064000000002E-2</v>
      </c>
      <c r="BP83" s="1" t="s">
        <v>144</v>
      </c>
      <c r="BQ83" s="1" t="s">
        <v>145</v>
      </c>
      <c r="BR83" s="1" t="s">
        <v>145</v>
      </c>
      <c r="BS83" s="1" t="s">
        <v>145</v>
      </c>
      <c r="BT83" s="1" t="s">
        <v>145</v>
      </c>
      <c r="BU83" s="1" t="s">
        <v>146</v>
      </c>
      <c r="BV83" s="1" t="s">
        <v>145</v>
      </c>
      <c r="BW83" s="1">
        <v>8.8158165250000007</v>
      </c>
      <c r="BX83" s="1">
        <v>57.8363528</v>
      </c>
      <c r="BY83" s="1">
        <v>9.8387172229999997</v>
      </c>
      <c r="BZ83" s="1">
        <v>1.9634845599999999</v>
      </c>
      <c r="CA83" s="1">
        <v>7.160074925</v>
      </c>
      <c r="CB83" s="1">
        <v>0.57592513000000001</v>
      </c>
      <c r="CC83" s="1">
        <v>0.35397979699999998</v>
      </c>
      <c r="CD83" s="19" t="str">
        <f t="shared" si="9"/>
        <v>High</v>
      </c>
      <c r="CE83" s="1" t="str">
        <f t="shared" si="6"/>
        <v>proinflamatoria</v>
      </c>
      <c r="CF83" s="1">
        <v>39.1391201</v>
      </c>
      <c r="CG83" s="1" t="s">
        <v>148</v>
      </c>
      <c r="CH83" s="1">
        <v>3.3010150000000002E-2</v>
      </c>
      <c r="CI83" s="1">
        <v>0.69417986399999998</v>
      </c>
      <c r="CJ83" s="1">
        <v>2.814819E-2</v>
      </c>
      <c r="CK83" s="1">
        <v>7.7165846999999996E-2</v>
      </c>
      <c r="CL83" s="1">
        <v>1.9817463E-2</v>
      </c>
      <c r="CM83" s="1">
        <v>695.00900000000001</v>
      </c>
      <c r="CN83" s="2" t="str">
        <f t="shared" si="2"/>
        <v>low</v>
      </c>
      <c r="CO83" s="1">
        <v>1078.827</v>
      </c>
      <c r="CP83" s="1">
        <v>836.84299999999996</v>
      </c>
      <c r="CQ83" s="1">
        <v>241.98400000000001</v>
      </c>
      <c r="CR83" s="1">
        <v>240.5</v>
      </c>
      <c r="CS83" s="1">
        <v>829.00400000000002</v>
      </c>
      <c r="CT83" s="1">
        <v>6.6829999999999998</v>
      </c>
      <c r="CU83" s="1">
        <v>0</v>
      </c>
      <c r="CV83" s="1">
        <v>6.6829999999999998</v>
      </c>
      <c r="CW83" s="1">
        <v>0.05</v>
      </c>
      <c r="CX83" s="1">
        <v>2.5910000000000002</v>
      </c>
      <c r="CY83" s="1">
        <v>2.64</v>
      </c>
      <c r="CZ83" s="1">
        <v>0</v>
      </c>
      <c r="DA83" s="1">
        <v>1.48</v>
      </c>
      <c r="DB83" s="1">
        <v>184.999</v>
      </c>
      <c r="DC83" s="1">
        <v>0</v>
      </c>
      <c r="DD83" s="1">
        <v>2.52</v>
      </c>
      <c r="DE83" s="1">
        <v>9.7000000000000003E-2</v>
      </c>
      <c r="DF83" s="1">
        <v>0.68899999999999995</v>
      </c>
      <c r="DG83" s="1">
        <v>0.78600000000000003</v>
      </c>
      <c r="DH83" s="1">
        <v>9.4619999999999997</v>
      </c>
      <c r="DI83" s="1">
        <v>6.6000000000000003E-2</v>
      </c>
      <c r="DJ83" s="1">
        <v>9.5280000000000005</v>
      </c>
      <c r="DK83" s="1">
        <v>40.802999999999997</v>
      </c>
      <c r="DL83" s="1">
        <v>1.819</v>
      </c>
      <c r="DM83" s="1">
        <v>42.622</v>
      </c>
      <c r="DN83" s="1">
        <v>0.95699999999999996</v>
      </c>
      <c r="DO83" s="1">
        <v>1.077</v>
      </c>
      <c r="DP83" s="1">
        <v>2.0339999999999998</v>
      </c>
      <c r="DQ83" s="1">
        <v>591.21100000000001</v>
      </c>
      <c r="DR83" s="1">
        <v>235.72399999999999</v>
      </c>
      <c r="DS83" s="1">
        <v>826.93499999999995</v>
      </c>
      <c r="DT83" s="1">
        <v>0.05</v>
      </c>
      <c r="DU83" s="1">
        <v>2.5910000000000002</v>
      </c>
      <c r="DV83" s="1">
        <v>2.64</v>
      </c>
      <c r="DW83" s="1" t="s">
        <v>157</v>
      </c>
      <c r="DX83" s="1" t="s">
        <v>149</v>
      </c>
      <c r="DY83" s="1" t="s">
        <v>156</v>
      </c>
      <c r="DZ83" s="1" t="s">
        <v>149</v>
      </c>
      <c r="EA83" s="1">
        <v>427.07499999999999</v>
      </c>
      <c r="EB83" s="1" t="str">
        <f t="shared" si="3"/>
        <v>low</v>
      </c>
      <c r="EC83" s="1">
        <v>662.92700000000002</v>
      </c>
      <c r="ED83" s="1">
        <v>147.78399999999999</v>
      </c>
      <c r="EE83" s="1">
        <v>509.41300000000001</v>
      </c>
      <c r="EF83" s="1" t="s">
        <v>156</v>
      </c>
      <c r="EG83" s="1" t="s">
        <v>149</v>
      </c>
      <c r="EH83" s="1" t="s">
        <v>149</v>
      </c>
      <c r="EI83" s="1" t="s">
        <v>149</v>
      </c>
      <c r="EJ83" s="1" t="s">
        <v>621</v>
      </c>
      <c r="EK83" s="1" t="s">
        <v>628</v>
      </c>
      <c r="EL83" s="1" t="s">
        <v>142</v>
      </c>
      <c r="EM83" s="1" t="s">
        <v>628</v>
      </c>
      <c r="EN83" s="1" t="s">
        <v>161</v>
      </c>
      <c r="EO83" s="1" t="s">
        <v>150</v>
      </c>
    </row>
    <row r="84" spans="1:145" ht="14.25" customHeight="1">
      <c r="A84" s="1" t="s">
        <v>244</v>
      </c>
      <c r="B84" s="16" t="s">
        <v>640</v>
      </c>
      <c r="C84" s="1" t="s">
        <v>152</v>
      </c>
      <c r="D84" s="1">
        <v>33</v>
      </c>
      <c r="E84" s="1" t="s">
        <v>137</v>
      </c>
      <c r="F84" s="1">
        <v>87.6</v>
      </c>
      <c r="G84" s="1">
        <v>56</v>
      </c>
      <c r="H84" s="1" t="s">
        <v>153</v>
      </c>
      <c r="I84" s="1">
        <v>25</v>
      </c>
      <c r="J84" s="1">
        <v>101</v>
      </c>
      <c r="K84" s="1">
        <v>182</v>
      </c>
      <c r="L84" s="1">
        <v>125</v>
      </c>
      <c r="M84" s="9">
        <v>3.25</v>
      </c>
      <c r="N84" s="9">
        <f t="shared" si="7"/>
        <v>0.348721986001856</v>
      </c>
      <c r="O84" t="str">
        <f t="shared" si="8"/>
        <v>High</v>
      </c>
      <c r="P84" s="1">
        <v>156.9</v>
      </c>
      <c r="Q84" s="1">
        <v>4.57</v>
      </c>
      <c r="R84" s="1">
        <v>88</v>
      </c>
      <c r="S84" s="1">
        <v>4.6900000000000004</v>
      </c>
      <c r="T84" s="1">
        <v>7.38</v>
      </c>
      <c r="U84" s="1">
        <v>3.47</v>
      </c>
      <c r="V84" s="1">
        <v>2.1268011530000002</v>
      </c>
      <c r="W84" s="1">
        <v>13.2</v>
      </c>
      <c r="X84" s="1">
        <v>4.8840000000000003</v>
      </c>
      <c r="Y84" s="1">
        <v>143.6</v>
      </c>
      <c r="Z84" s="1">
        <v>190.75144510000001</v>
      </c>
      <c r="AA84" s="1">
        <v>59.3</v>
      </c>
      <c r="AB84" s="1">
        <v>34.900603080000003</v>
      </c>
      <c r="AC84" s="1">
        <v>2.8652799999999998</v>
      </c>
      <c r="AD84" s="1">
        <v>0.32584042699999999</v>
      </c>
      <c r="AE84" s="1">
        <v>55.9</v>
      </c>
      <c r="AF84" s="22">
        <v>1.5329999999999999</v>
      </c>
      <c r="AG84" s="1">
        <v>23.786333200000001</v>
      </c>
      <c r="AH84" s="1" t="s">
        <v>153</v>
      </c>
      <c r="AI84" s="1">
        <v>38.79510028</v>
      </c>
      <c r="AJ84" s="1">
        <v>79.900000000000006</v>
      </c>
      <c r="AK84" s="1" t="s">
        <v>153</v>
      </c>
      <c r="AL84" s="1" t="s">
        <v>153</v>
      </c>
      <c r="AM84" s="1" t="s">
        <v>142</v>
      </c>
      <c r="AN84" s="1" t="s">
        <v>163</v>
      </c>
      <c r="AO84" s="1" t="s">
        <v>167</v>
      </c>
      <c r="AP84" s="1">
        <v>122</v>
      </c>
      <c r="AQ84" s="1">
        <v>77</v>
      </c>
      <c r="AR84" s="1">
        <v>1444.06</v>
      </c>
      <c r="AS84" s="1">
        <v>17.889800000000001</v>
      </c>
      <c r="AT84" s="1">
        <v>574.976</v>
      </c>
      <c r="AU84" s="1">
        <v>887.14099999999996</v>
      </c>
      <c r="AV84" s="1">
        <v>12.0465</v>
      </c>
      <c r="AW84" s="1">
        <v>960.678</v>
      </c>
      <c r="AX84" s="1">
        <v>3253.58</v>
      </c>
      <c r="AY84" s="1">
        <v>245.279</v>
      </c>
      <c r="AZ84" s="1">
        <v>9.4647199999999998</v>
      </c>
      <c r="BA84" s="1">
        <v>1.1498299999999999</v>
      </c>
      <c r="BB84" s="1">
        <v>3.2507700000000002</v>
      </c>
      <c r="BC84" s="1">
        <v>871.923</v>
      </c>
      <c r="BD84" s="1">
        <v>1.0418499999999999</v>
      </c>
      <c r="BE84" s="1">
        <v>1.4742299999999999</v>
      </c>
      <c r="BF84" s="1">
        <v>13.9528</v>
      </c>
      <c r="BG84" s="1">
        <v>4.2754200000000004</v>
      </c>
      <c r="BH84" s="1">
        <v>1.09711</v>
      </c>
      <c r="BI84" s="1">
        <v>271.58</v>
      </c>
      <c r="BJ84" s="1">
        <v>6.7117399999999998</v>
      </c>
      <c r="BK84" s="1">
        <v>229.58799999999999</v>
      </c>
      <c r="BL84" s="1">
        <v>5.5264394799999996</v>
      </c>
      <c r="BM84" s="1">
        <v>1.3033849449999999</v>
      </c>
      <c r="BN84" s="1">
        <v>0.80249899300000005</v>
      </c>
      <c r="BO84" s="1">
        <v>4.8288778999999997E-2</v>
      </c>
      <c r="BP84" s="1" t="s">
        <v>144</v>
      </c>
      <c r="BQ84" s="1" t="s">
        <v>146</v>
      </c>
      <c r="BR84" s="1" t="s">
        <v>146</v>
      </c>
      <c r="BS84" s="1" t="s">
        <v>146</v>
      </c>
      <c r="BT84" s="1" t="s">
        <v>145</v>
      </c>
      <c r="BU84" s="1" t="s">
        <v>145</v>
      </c>
      <c r="BV84" s="1" t="s">
        <v>146</v>
      </c>
      <c r="BW84" s="1">
        <v>20.89955977</v>
      </c>
      <c r="BX84" s="1">
        <v>25.909053449999998</v>
      </c>
      <c r="BY84" s="1">
        <v>12.099718640000001</v>
      </c>
      <c r="BZ84" s="1">
        <v>5.7596777990000003</v>
      </c>
      <c r="CA84" s="1">
        <v>2.7648967510000002</v>
      </c>
      <c r="CB84" s="1">
        <v>-0.44408296899999999</v>
      </c>
      <c r="CC84" s="1">
        <v>-0.30753668200000001</v>
      </c>
      <c r="CD84" s="19" t="str">
        <f t="shared" si="9"/>
        <v>Low</v>
      </c>
      <c r="CE84" s="1" t="str">
        <f t="shared" si="6"/>
        <v>antiinflamatoria</v>
      </c>
      <c r="CF84" s="1">
        <v>37.627033789999999</v>
      </c>
      <c r="CG84" s="1" t="s">
        <v>148</v>
      </c>
      <c r="CH84" s="1">
        <v>1.6776234000000001E-2</v>
      </c>
      <c r="CI84" s="1">
        <v>0.32126023300000001</v>
      </c>
      <c r="CJ84" s="1">
        <v>0.324578268</v>
      </c>
      <c r="CK84" s="1">
        <v>0.14475316299999999</v>
      </c>
      <c r="CL84" s="1">
        <v>2.3536343000000001E-2</v>
      </c>
      <c r="CM84" s="1">
        <v>2015.6120000000001</v>
      </c>
      <c r="CN84" s="2" t="str">
        <f t="shared" si="2"/>
        <v>High</v>
      </c>
      <c r="CO84" s="1">
        <v>256.30700000000002</v>
      </c>
      <c r="CP84" s="1">
        <v>167.363</v>
      </c>
      <c r="CQ84" s="1">
        <v>88.944000000000003</v>
      </c>
      <c r="CR84" s="1">
        <v>161.11199999999999</v>
      </c>
      <c r="CS84" s="1">
        <v>84.025999999999996</v>
      </c>
      <c r="CT84" s="1">
        <v>1.7350000000000001</v>
      </c>
      <c r="CU84" s="1">
        <v>0</v>
      </c>
      <c r="CV84" s="1">
        <v>1.7350000000000001</v>
      </c>
      <c r="CW84" s="1">
        <v>5.1999999999999998E-2</v>
      </c>
      <c r="CX84" s="1">
        <v>9.3819999999999997</v>
      </c>
      <c r="CY84" s="1">
        <v>9.4339999999999993</v>
      </c>
      <c r="CZ84" s="1">
        <v>0</v>
      </c>
      <c r="DA84" s="1">
        <v>0.38</v>
      </c>
      <c r="DB84" s="1">
        <v>50.246000000000002</v>
      </c>
      <c r="DC84" s="1">
        <v>0</v>
      </c>
      <c r="DD84" s="1">
        <v>16.172999999999998</v>
      </c>
      <c r="DE84" s="1">
        <v>9.9000000000000005E-2</v>
      </c>
      <c r="DF84" s="1">
        <v>25.73</v>
      </c>
      <c r="DG84" s="1">
        <v>25.829000000000001</v>
      </c>
      <c r="DH84" s="1">
        <v>3.702</v>
      </c>
      <c r="DI84" s="1">
        <v>1.117</v>
      </c>
      <c r="DJ84" s="1">
        <v>4.82</v>
      </c>
      <c r="DK84" s="1">
        <v>49.542999999999999</v>
      </c>
      <c r="DL84" s="1">
        <v>14.500999999999999</v>
      </c>
      <c r="DM84" s="1">
        <v>64.043999999999997</v>
      </c>
      <c r="DN84" s="1">
        <v>15.444000000000001</v>
      </c>
      <c r="DO84" s="1">
        <v>14.661</v>
      </c>
      <c r="DP84" s="1">
        <v>30.105</v>
      </c>
      <c r="DQ84" s="1">
        <v>30.363</v>
      </c>
      <c r="DR84" s="1">
        <v>23.545999999999999</v>
      </c>
      <c r="DS84" s="1">
        <v>53.908999999999999</v>
      </c>
      <c r="DT84" s="1">
        <v>5.1999999999999998E-2</v>
      </c>
      <c r="DU84" s="1">
        <v>9.3819999999999997</v>
      </c>
      <c r="DV84" s="1">
        <v>9.4339999999999993</v>
      </c>
      <c r="DW84" s="1" t="s">
        <v>149</v>
      </c>
      <c r="DX84" s="1" t="s">
        <v>157</v>
      </c>
      <c r="DY84" s="1" t="s">
        <v>156</v>
      </c>
      <c r="DZ84" s="1" t="s">
        <v>157</v>
      </c>
      <c r="EA84" s="1">
        <v>1395.7950000000001</v>
      </c>
      <c r="EB84" s="1" t="str">
        <f t="shared" si="3"/>
        <v>high</v>
      </c>
      <c r="EC84" s="1">
        <v>177.49100000000001</v>
      </c>
      <c r="ED84" s="1">
        <v>111.569</v>
      </c>
      <c r="EE84" s="1">
        <v>58.188000000000002</v>
      </c>
      <c r="EF84" s="1" t="s">
        <v>149</v>
      </c>
      <c r="EG84" s="1" t="s">
        <v>157</v>
      </c>
      <c r="EH84" s="1" t="s">
        <v>156</v>
      </c>
      <c r="EI84" s="1" t="s">
        <v>156</v>
      </c>
      <c r="EJ84" s="1" t="s">
        <v>138</v>
      </c>
      <c r="EK84" s="1" t="s">
        <v>635</v>
      </c>
      <c r="EL84" s="1" t="s">
        <v>142</v>
      </c>
      <c r="EM84" s="1" t="s">
        <v>628</v>
      </c>
      <c r="EN84" s="1" t="s">
        <v>161</v>
      </c>
      <c r="EO84" s="1" t="s">
        <v>161</v>
      </c>
    </row>
    <row r="85" spans="1:145" ht="14.25" customHeight="1">
      <c r="A85" s="1" t="s">
        <v>245</v>
      </c>
      <c r="B85" s="16" t="s">
        <v>640</v>
      </c>
      <c r="C85" s="1" t="s">
        <v>136</v>
      </c>
      <c r="D85" s="1">
        <v>41</v>
      </c>
      <c r="E85" s="1" t="s">
        <v>159</v>
      </c>
      <c r="F85" s="1">
        <v>74.7</v>
      </c>
      <c r="G85" s="1">
        <v>51</v>
      </c>
      <c r="H85" s="1" t="s">
        <v>153</v>
      </c>
      <c r="I85" s="1">
        <v>19</v>
      </c>
      <c r="J85" s="1">
        <v>93</v>
      </c>
      <c r="K85" s="1">
        <v>163</v>
      </c>
      <c r="L85" s="1">
        <v>94</v>
      </c>
      <c r="M85" s="9">
        <v>3.1960784310000001</v>
      </c>
      <c r="N85" s="9">
        <f t="shared" si="7"/>
        <v>0.26555767750176229</v>
      </c>
      <c r="O85" t="str">
        <f t="shared" si="8"/>
        <v>High</v>
      </c>
      <c r="P85" s="1">
        <v>214.3</v>
      </c>
      <c r="Q85" s="1">
        <v>0.38</v>
      </c>
      <c r="R85" s="1">
        <v>87</v>
      </c>
      <c r="S85" s="1">
        <v>5.38</v>
      </c>
      <c r="T85" s="1">
        <v>0.77</v>
      </c>
      <c r="U85" s="1">
        <v>4.53</v>
      </c>
      <c r="V85" s="1">
        <v>0.169977925</v>
      </c>
      <c r="W85" s="1">
        <v>7.45</v>
      </c>
      <c r="X85" s="1">
        <v>4.8285</v>
      </c>
      <c r="Y85" s="1">
        <v>99.8</v>
      </c>
      <c r="Z85" s="1">
        <v>112.1565676</v>
      </c>
      <c r="AA85" s="1">
        <v>104.2</v>
      </c>
      <c r="AB85" s="1">
        <v>62.548083839999997</v>
      </c>
      <c r="AC85" s="1">
        <v>1.59877</v>
      </c>
      <c r="AD85" s="1">
        <v>0.35516335199999999</v>
      </c>
      <c r="AE85" s="1">
        <v>57.3</v>
      </c>
      <c r="AF85" s="22">
        <v>1.677</v>
      </c>
      <c r="AG85" s="1">
        <v>20.374572109999999</v>
      </c>
      <c r="AH85" s="1" t="s">
        <v>153</v>
      </c>
      <c r="AI85" s="1">
        <v>25.7936625</v>
      </c>
      <c r="AJ85" s="1">
        <v>82.4</v>
      </c>
      <c r="AK85" s="1" t="s">
        <v>140</v>
      </c>
      <c r="AL85" s="1" t="s">
        <v>153</v>
      </c>
      <c r="AM85" s="1" t="s">
        <v>142</v>
      </c>
      <c r="AN85" s="1" t="s">
        <v>163</v>
      </c>
      <c r="AO85" s="1" t="s">
        <v>143</v>
      </c>
      <c r="AP85" s="1">
        <v>122</v>
      </c>
      <c r="AQ85" s="1">
        <v>80</v>
      </c>
      <c r="AR85" s="1">
        <v>1928.73</v>
      </c>
      <c r="AS85" s="1">
        <v>21.455200000000001</v>
      </c>
      <c r="AT85" s="1">
        <v>650.32399999999996</v>
      </c>
      <c r="AU85" s="1">
        <v>1042.31</v>
      </c>
      <c r="AV85" s="1">
        <v>12.591100000000001</v>
      </c>
      <c r="AW85" s="1">
        <v>1129.22</v>
      </c>
      <c r="AX85" s="1">
        <v>3829.97</v>
      </c>
      <c r="AY85" s="1">
        <v>226.38399999999999</v>
      </c>
      <c r="AZ85" s="1">
        <v>10.444100000000001</v>
      </c>
      <c r="BA85" s="1">
        <v>2.6591399999999998</v>
      </c>
      <c r="BB85" s="1">
        <v>3.0963699999999998</v>
      </c>
      <c r="BC85" s="1">
        <v>925.03399999999999</v>
      </c>
      <c r="BD85" s="1">
        <v>1.07264</v>
      </c>
      <c r="BE85" s="1">
        <v>1.89303</v>
      </c>
      <c r="BF85" s="1">
        <v>17.659500000000001</v>
      </c>
      <c r="BG85" s="1">
        <v>5.3006599999999997</v>
      </c>
      <c r="BH85" s="1">
        <v>1.16326</v>
      </c>
      <c r="BI85" s="1">
        <v>301.642</v>
      </c>
      <c r="BJ85" s="1">
        <v>7.1064600000000002</v>
      </c>
      <c r="BK85" s="1">
        <v>235.89500000000001</v>
      </c>
      <c r="BL85" s="1">
        <v>1.7277236220000001</v>
      </c>
      <c r="BM85" s="1">
        <v>0.43224839300000001</v>
      </c>
      <c r="BN85" s="1">
        <v>0.33148761399999999</v>
      </c>
      <c r="BO85" s="1">
        <v>0</v>
      </c>
      <c r="BP85" s="1" t="s">
        <v>155</v>
      </c>
      <c r="BQ85" s="1" t="s">
        <v>146</v>
      </c>
      <c r="BR85" s="1" t="s">
        <v>146</v>
      </c>
      <c r="BS85" s="1" t="s">
        <v>146</v>
      </c>
      <c r="BT85" s="1" t="s">
        <v>146</v>
      </c>
      <c r="BU85" s="1" t="s">
        <v>146</v>
      </c>
      <c r="BV85" s="1" t="s">
        <v>146</v>
      </c>
      <c r="BW85" s="1">
        <v>14.08364126</v>
      </c>
      <c r="BX85" s="1">
        <v>37.30876095</v>
      </c>
      <c r="BY85" s="1">
        <v>14.160176249999999</v>
      </c>
      <c r="BZ85" s="1">
        <v>5.7476569460000002</v>
      </c>
      <c r="CA85" s="1">
        <v>4.1813164089999999</v>
      </c>
      <c r="CB85" s="1">
        <v>-0.53728821000000004</v>
      </c>
      <c r="CC85" s="1">
        <v>-0.27853199000000001</v>
      </c>
      <c r="CD85" s="19" t="str">
        <f t="shared" si="9"/>
        <v>Low</v>
      </c>
      <c r="CE85" s="1" t="str">
        <f t="shared" si="6"/>
        <v>antiinflamatoria</v>
      </c>
      <c r="CF85" s="1">
        <v>23.2961165</v>
      </c>
      <c r="CG85" s="1" t="s">
        <v>148</v>
      </c>
      <c r="CH85" s="1">
        <v>7.2634235000000005E-2</v>
      </c>
      <c r="CI85" s="1">
        <v>0.36978074700000002</v>
      </c>
      <c r="CJ85" s="1">
        <v>0.269357876</v>
      </c>
      <c r="CK85" s="1">
        <v>3.3083400999999998E-2</v>
      </c>
      <c r="CL85" s="1">
        <v>9.5305782000000006E-2</v>
      </c>
      <c r="CM85" s="1">
        <v>983.02499999999998</v>
      </c>
      <c r="CN85" s="2" t="str">
        <f t="shared" si="2"/>
        <v>low</v>
      </c>
      <c r="CO85" s="1">
        <v>374.73200000000003</v>
      </c>
      <c r="CP85" s="1">
        <v>321.67899999999997</v>
      </c>
      <c r="CQ85" s="1">
        <v>53.052999999999997</v>
      </c>
      <c r="CR85" s="1">
        <v>244.17500000000001</v>
      </c>
      <c r="CS85" s="1">
        <v>119.432</v>
      </c>
      <c r="CT85" s="1">
        <v>1.837</v>
      </c>
      <c r="CU85" s="1">
        <v>0</v>
      </c>
      <c r="CV85" s="1">
        <v>1.837</v>
      </c>
      <c r="CW85" s="1">
        <v>0</v>
      </c>
      <c r="CX85" s="1">
        <v>9.2880000000000003</v>
      </c>
      <c r="CY85" s="1">
        <v>9.2880000000000003</v>
      </c>
      <c r="CZ85" s="1">
        <v>0</v>
      </c>
      <c r="DA85" s="1">
        <v>0</v>
      </c>
      <c r="DB85" s="1">
        <v>1.4319999999999999</v>
      </c>
      <c r="DC85" s="1">
        <v>0</v>
      </c>
      <c r="DD85" s="1">
        <v>216.13399999999999</v>
      </c>
      <c r="DE85" s="1">
        <v>0</v>
      </c>
      <c r="DF85" s="1">
        <v>0</v>
      </c>
      <c r="DG85" s="1">
        <v>0</v>
      </c>
      <c r="DH85" s="1">
        <v>4.4999999999999998E-2</v>
      </c>
      <c r="DI85" s="1">
        <v>0.42399999999999999</v>
      </c>
      <c r="DJ85" s="1">
        <v>0.46899999999999997</v>
      </c>
      <c r="DK85" s="1">
        <v>13.287000000000001</v>
      </c>
      <c r="DL85" s="1">
        <v>4.5339999999999998</v>
      </c>
      <c r="DM85" s="1">
        <v>17.821000000000002</v>
      </c>
      <c r="DN85" s="1">
        <v>1.909</v>
      </c>
      <c r="DO85" s="1">
        <v>5.1980000000000004</v>
      </c>
      <c r="DP85" s="1">
        <v>7.1070000000000002</v>
      </c>
      <c r="DQ85" s="1">
        <v>78.706000000000003</v>
      </c>
      <c r="DR85" s="1">
        <v>33.598999999999997</v>
      </c>
      <c r="DS85" s="1">
        <v>112.304</v>
      </c>
      <c r="DT85" s="1">
        <v>0</v>
      </c>
      <c r="DU85" s="1">
        <v>9.2880000000000003</v>
      </c>
      <c r="DV85" s="1">
        <v>9.2880000000000003</v>
      </c>
      <c r="DW85" s="1" t="s">
        <v>156</v>
      </c>
      <c r="DX85" s="1" t="s">
        <v>156</v>
      </c>
      <c r="DY85" s="1" t="s">
        <v>156</v>
      </c>
      <c r="DZ85" s="1" t="s">
        <v>156</v>
      </c>
      <c r="EA85" s="1">
        <v>509.67500000000001</v>
      </c>
      <c r="EB85" s="1" t="str">
        <f t="shared" si="3"/>
        <v>low</v>
      </c>
      <c r="EC85" s="1">
        <v>194.28899999999999</v>
      </c>
      <c r="ED85" s="1">
        <v>126.599</v>
      </c>
      <c r="EE85" s="1">
        <v>61.923000000000002</v>
      </c>
      <c r="EF85" s="1" t="s">
        <v>156</v>
      </c>
      <c r="EG85" s="1" t="s">
        <v>156</v>
      </c>
      <c r="EH85" s="1" t="s">
        <v>156</v>
      </c>
      <c r="EI85" s="1" t="s">
        <v>156</v>
      </c>
      <c r="EJ85" s="1" t="s">
        <v>621</v>
      </c>
      <c r="EK85" s="1" t="s">
        <v>635</v>
      </c>
      <c r="EL85" s="1" t="s">
        <v>142</v>
      </c>
      <c r="EM85" s="1" t="s">
        <v>628</v>
      </c>
      <c r="EN85" s="1" t="s">
        <v>150</v>
      </c>
      <c r="EO85" s="1" t="s">
        <v>150</v>
      </c>
    </row>
    <row r="86" spans="1:145" ht="14.25" customHeight="1">
      <c r="A86" s="1" t="s">
        <v>246</v>
      </c>
      <c r="B86" s="16" t="s">
        <v>640</v>
      </c>
      <c r="C86" s="1" t="s">
        <v>136</v>
      </c>
      <c r="D86" s="1">
        <v>22</v>
      </c>
      <c r="E86" s="1" t="s">
        <v>137</v>
      </c>
      <c r="F86" s="1">
        <v>71.099999999999994</v>
      </c>
      <c r="G86" s="1">
        <v>61</v>
      </c>
      <c r="H86" s="1" t="s">
        <v>153</v>
      </c>
      <c r="I86" s="1">
        <v>16</v>
      </c>
      <c r="J86" s="1">
        <v>98</v>
      </c>
      <c r="K86" s="1">
        <v>175</v>
      </c>
      <c r="L86" s="1">
        <v>80</v>
      </c>
      <c r="M86" s="9">
        <v>2.8688524590000002</v>
      </c>
      <c r="N86" s="9">
        <f t="shared" si="7"/>
        <v>0.11776015198117652</v>
      </c>
      <c r="O86" t="str">
        <f t="shared" si="8"/>
        <v>Medium</v>
      </c>
      <c r="P86" s="1">
        <v>148.80000000000001</v>
      </c>
      <c r="Q86" s="1">
        <v>0.5</v>
      </c>
      <c r="R86" s="1">
        <v>84</v>
      </c>
      <c r="S86" s="1">
        <v>5.34</v>
      </c>
      <c r="T86" s="1">
        <v>2.5299999999999998</v>
      </c>
      <c r="U86" s="1">
        <v>4.43</v>
      </c>
      <c r="V86" s="1">
        <v>0.57110609499999998</v>
      </c>
      <c r="W86" s="1">
        <v>9.06</v>
      </c>
      <c r="X86" s="1">
        <v>4.6619999999999999</v>
      </c>
      <c r="Y86" s="1">
        <v>122.1</v>
      </c>
      <c r="Z86" s="1">
        <v>155.93803790000001</v>
      </c>
      <c r="AA86" s="1">
        <v>86.8</v>
      </c>
      <c r="AB86" s="1">
        <v>53.269920820000003</v>
      </c>
      <c r="AC86" s="1">
        <v>1.877232</v>
      </c>
      <c r="AD86" s="1">
        <v>0.34657987299999998</v>
      </c>
      <c r="AE86" s="1">
        <v>72.2</v>
      </c>
      <c r="AF86" s="22">
        <v>1.732</v>
      </c>
      <c r="AG86" s="1">
        <v>24.068078660000001</v>
      </c>
      <c r="AH86" s="1" t="s">
        <v>153</v>
      </c>
      <c r="AI86" s="1">
        <v>32.514415630000002</v>
      </c>
      <c r="AJ86" s="1">
        <v>77.2</v>
      </c>
      <c r="AK86" s="1" t="s">
        <v>153</v>
      </c>
      <c r="AL86" s="1" t="s">
        <v>153</v>
      </c>
      <c r="AM86" s="1" t="s">
        <v>142</v>
      </c>
      <c r="AN86" s="1" t="s">
        <v>142</v>
      </c>
      <c r="AO86" s="1" t="s">
        <v>143</v>
      </c>
      <c r="AP86" s="1">
        <v>115</v>
      </c>
      <c r="AQ86" s="1">
        <v>72</v>
      </c>
      <c r="AR86" s="1">
        <v>2408.92</v>
      </c>
      <c r="AS86" s="1">
        <v>7.5817100000000002</v>
      </c>
      <c r="AT86" s="1">
        <v>1144.04</v>
      </c>
      <c r="AU86" s="1">
        <v>1455.05</v>
      </c>
      <c r="AV86" s="1">
        <v>16.2681</v>
      </c>
      <c r="AW86" s="1">
        <v>2178.67</v>
      </c>
      <c r="AX86" s="1">
        <v>4356.62</v>
      </c>
      <c r="AY86" s="1">
        <v>253.26300000000001</v>
      </c>
      <c r="AZ86" s="1">
        <v>11.2836</v>
      </c>
      <c r="BA86" s="1">
        <v>1.1593</v>
      </c>
      <c r="BB86" s="1">
        <v>2.2985199999999999</v>
      </c>
      <c r="BC86" s="1">
        <v>709.81500000000005</v>
      </c>
      <c r="BD86" s="1">
        <v>1.63676</v>
      </c>
      <c r="BE86" s="1">
        <v>2.68106</v>
      </c>
      <c r="BF86" s="1">
        <v>23.032699999999998</v>
      </c>
      <c r="BG86" s="1">
        <v>7.5114599999999996</v>
      </c>
      <c r="BH86" s="1">
        <v>1.5136799999999999</v>
      </c>
      <c r="BI86" s="1">
        <v>367.72399999999999</v>
      </c>
      <c r="BJ86" s="1">
        <v>7.75854</v>
      </c>
      <c r="BK86" s="1">
        <v>58.0274</v>
      </c>
      <c r="BL86" s="1">
        <v>0</v>
      </c>
      <c r="BM86" s="1">
        <v>0</v>
      </c>
      <c r="BN86" s="1">
        <v>0</v>
      </c>
      <c r="BO86" s="1">
        <v>0</v>
      </c>
      <c r="BP86" s="1" t="s">
        <v>155</v>
      </c>
      <c r="BQ86" s="1" t="s">
        <v>146</v>
      </c>
      <c r="BR86" s="1" t="s">
        <v>146</v>
      </c>
      <c r="BS86" s="1" t="s">
        <v>146</v>
      </c>
      <c r="BT86" s="1" t="s">
        <v>146</v>
      </c>
      <c r="BU86" s="1" t="s">
        <v>146</v>
      </c>
      <c r="BV86" s="1" t="s">
        <v>146</v>
      </c>
      <c r="BW86" s="1">
        <v>13.99940921</v>
      </c>
      <c r="BX86" s="1">
        <v>9.8876111620000007</v>
      </c>
      <c r="BY86" s="1">
        <v>9.0735509840000006</v>
      </c>
      <c r="BZ86" s="1">
        <v>3.9024560080000001</v>
      </c>
      <c r="CA86" s="1">
        <v>2.5018000090000001</v>
      </c>
      <c r="CB86" s="1">
        <v>1.253786633</v>
      </c>
      <c r="CC86" s="1">
        <v>0.52045937399999997</v>
      </c>
      <c r="CD86" s="19" t="str">
        <f t="shared" si="9"/>
        <v>High</v>
      </c>
      <c r="CE86" s="1" t="str">
        <f t="shared" si="6"/>
        <v>proinflamatoria</v>
      </c>
      <c r="CF86" s="1">
        <v>19.129533680000002</v>
      </c>
      <c r="CG86" s="1" t="s">
        <v>153</v>
      </c>
      <c r="CH86" s="1">
        <v>0.49570594299999998</v>
      </c>
      <c r="CI86" s="1">
        <v>0.23938377</v>
      </c>
      <c r="CJ86" s="1">
        <v>4.3997569E-2</v>
      </c>
      <c r="CK86" s="1">
        <v>9.1958883000000005E-2</v>
      </c>
      <c r="CL86" s="1">
        <v>1.1996935E-2</v>
      </c>
      <c r="CM86" s="1">
        <v>104.379</v>
      </c>
      <c r="CN86" s="2" t="str">
        <f t="shared" si="2"/>
        <v>low</v>
      </c>
      <c r="CO86" s="1">
        <v>63.231999999999999</v>
      </c>
      <c r="CP86" s="1">
        <v>27.442</v>
      </c>
      <c r="CQ86" s="1">
        <v>35.790999999999997</v>
      </c>
      <c r="CR86" s="1">
        <v>14.081</v>
      </c>
      <c r="CS86" s="1">
        <v>46.981999999999999</v>
      </c>
      <c r="CT86" s="1">
        <v>1.444</v>
      </c>
      <c r="CU86" s="1">
        <v>0</v>
      </c>
      <c r="CV86" s="1">
        <v>1.444</v>
      </c>
      <c r="CW86" s="1">
        <v>0</v>
      </c>
      <c r="CX86" s="1">
        <v>0.72599999999999998</v>
      </c>
      <c r="CY86" s="1">
        <v>0.72599999999999998</v>
      </c>
      <c r="CZ86" s="1">
        <v>0</v>
      </c>
      <c r="DA86" s="1">
        <v>1.444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14.069000000000001</v>
      </c>
      <c r="DI86" s="1">
        <v>0</v>
      </c>
      <c r="DJ86" s="1">
        <v>14.07</v>
      </c>
      <c r="DK86" s="1">
        <v>0</v>
      </c>
      <c r="DL86" s="1">
        <v>1.0999999999999999E-2</v>
      </c>
      <c r="DM86" s="1">
        <v>1.0999999999999999E-2</v>
      </c>
      <c r="DN86" s="1">
        <v>0.14399999999999999</v>
      </c>
      <c r="DO86" s="1">
        <v>0.93500000000000005</v>
      </c>
      <c r="DP86" s="1">
        <v>1.08</v>
      </c>
      <c r="DQ86" s="1">
        <v>11.766</v>
      </c>
      <c r="DR86" s="1">
        <v>34.100999999999999</v>
      </c>
      <c r="DS86" s="1">
        <v>45.866999999999997</v>
      </c>
      <c r="DT86" s="1">
        <v>0</v>
      </c>
      <c r="DU86" s="1">
        <v>0.72599999999999998</v>
      </c>
      <c r="DV86" s="1">
        <v>0.72599999999999998</v>
      </c>
      <c r="DW86" s="1" t="s">
        <v>157</v>
      </c>
      <c r="DX86" s="1" t="s">
        <v>157</v>
      </c>
      <c r="DY86" s="1" t="s">
        <v>157</v>
      </c>
      <c r="DZ86" s="1" t="s">
        <v>157</v>
      </c>
      <c r="EA86" s="1">
        <v>43.33</v>
      </c>
      <c r="EB86" s="1" t="str">
        <f t="shared" si="3"/>
        <v>low</v>
      </c>
      <c r="EC86" s="1">
        <v>26.248999999999999</v>
      </c>
      <c r="ED86" s="1">
        <v>5.8449999999999998</v>
      </c>
      <c r="EE86" s="1">
        <v>19.503</v>
      </c>
      <c r="EF86" s="1" t="s">
        <v>157</v>
      </c>
      <c r="EG86" s="1" t="s">
        <v>157</v>
      </c>
      <c r="EH86" s="1" t="s">
        <v>157</v>
      </c>
      <c r="EI86" s="1" t="s">
        <v>157</v>
      </c>
      <c r="EJ86" s="1" t="s">
        <v>621</v>
      </c>
      <c r="EK86" s="1" t="s">
        <v>628</v>
      </c>
      <c r="EL86" s="1" t="s">
        <v>142</v>
      </c>
      <c r="EM86" s="1" t="s">
        <v>628</v>
      </c>
      <c r="EN86" s="1" t="s">
        <v>168</v>
      </c>
      <c r="EO86" s="1" t="s">
        <v>150</v>
      </c>
    </row>
    <row r="87" spans="1:145" ht="14.25" customHeight="1">
      <c r="A87" s="1" t="s">
        <v>247</v>
      </c>
      <c r="B87" s="16" t="s">
        <v>640</v>
      </c>
      <c r="C87" s="1" t="s">
        <v>136</v>
      </c>
      <c r="D87" s="1">
        <v>56</v>
      </c>
      <c r="E87" s="1" t="s">
        <v>159</v>
      </c>
      <c r="F87" s="1">
        <v>98.8</v>
      </c>
      <c r="G87" s="1">
        <v>36</v>
      </c>
      <c r="H87" s="1" t="s">
        <v>138</v>
      </c>
      <c r="I87" s="1">
        <v>38</v>
      </c>
      <c r="J87" s="1">
        <v>108</v>
      </c>
      <c r="K87" s="1">
        <v>182</v>
      </c>
      <c r="L87" s="1">
        <v>188</v>
      </c>
      <c r="M87" s="9">
        <v>5.0555555559999998</v>
      </c>
      <c r="N87" s="9">
        <f t="shared" si="7"/>
        <v>0.71785534849639265</v>
      </c>
      <c r="O87" t="str">
        <f t="shared" si="8"/>
        <v>High</v>
      </c>
      <c r="P87" s="1">
        <v>223</v>
      </c>
      <c r="Q87" s="1">
        <v>2.4500000000000002</v>
      </c>
      <c r="R87" s="1">
        <v>71</v>
      </c>
      <c r="S87" s="1">
        <v>6.04</v>
      </c>
      <c r="T87" s="1">
        <v>3.92</v>
      </c>
      <c r="U87" s="1">
        <v>4.93</v>
      </c>
      <c r="V87" s="1">
        <v>0.79513184599999998</v>
      </c>
      <c r="W87" s="1">
        <v>12.65</v>
      </c>
      <c r="X87" s="1">
        <v>3.9405000000000001</v>
      </c>
      <c r="Y87" s="1">
        <v>213.6</v>
      </c>
      <c r="Z87" s="1">
        <v>574.34733259999996</v>
      </c>
      <c r="AA87" s="1">
        <v>65.7</v>
      </c>
      <c r="AB87" s="1">
        <v>45.137828349999999</v>
      </c>
      <c r="AC87" s="1">
        <v>2.2154366670000001</v>
      </c>
      <c r="AD87" s="1">
        <v>0.33814866399999999</v>
      </c>
      <c r="AE87" s="1">
        <v>83</v>
      </c>
      <c r="AF87" s="22">
        <v>1.6779999999999999</v>
      </c>
      <c r="AG87" s="1">
        <v>29.47773969</v>
      </c>
      <c r="AH87" s="1" t="s">
        <v>139</v>
      </c>
      <c r="AI87" s="1">
        <v>44.512910079999997</v>
      </c>
      <c r="AJ87" s="1">
        <v>107.6</v>
      </c>
      <c r="AK87" s="1" t="s">
        <v>140</v>
      </c>
      <c r="AL87" s="1" t="s">
        <v>141</v>
      </c>
      <c r="AM87" s="1" t="s">
        <v>163</v>
      </c>
      <c r="AN87" s="1" t="s">
        <v>163</v>
      </c>
      <c r="AO87" s="1" t="s">
        <v>143</v>
      </c>
      <c r="AP87" s="1">
        <v>160</v>
      </c>
      <c r="AQ87" s="1">
        <v>90</v>
      </c>
      <c r="AR87" s="1">
        <v>2467.46</v>
      </c>
      <c r="AS87" s="1">
        <v>22.676100000000002</v>
      </c>
      <c r="AT87" s="1">
        <v>1029.73</v>
      </c>
      <c r="AU87" s="1">
        <v>1309.3699999999999</v>
      </c>
      <c r="AV87" s="1">
        <v>14.5707</v>
      </c>
      <c r="AW87" s="1">
        <v>2011.62</v>
      </c>
      <c r="AX87" s="1">
        <v>3870.29</v>
      </c>
      <c r="AY87" s="1">
        <v>246.57499999999999</v>
      </c>
      <c r="AZ87" s="1">
        <v>10.887600000000001</v>
      </c>
      <c r="BA87" s="1">
        <v>1.2564299999999999</v>
      </c>
      <c r="BB87" s="1">
        <v>2.6382099999999999</v>
      </c>
      <c r="BC87" s="1">
        <v>823.10299999999995</v>
      </c>
      <c r="BD87" s="1">
        <v>1.0789599999999999</v>
      </c>
      <c r="BE87" s="1">
        <v>2.2315</v>
      </c>
      <c r="BF87" s="1">
        <v>13.6145</v>
      </c>
      <c r="BG87" s="1">
        <v>5.1771399999999996</v>
      </c>
      <c r="BH87" s="1">
        <v>1.5138100000000001</v>
      </c>
      <c r="BI87" s="1">
        <v>309.73599999999999</v>
      </c>
      <c r="BJ87" s="1">
        <v>7.2843200000000001</v>
      </c>
      <c r="BK87" s="1">
        <v>263.14499999999998</v>
      </c>
      <c r="BL87" s="1">
        <v>1.263241287</v>
      </c>
      <c r="BM87" s="1">
        <v>0.95784726200000003</v>
      </c>
      <c r="BN87" s="1">
        <v>0.26489955399999998</v>
      </c>
      <c r="BO87" s="1">
        <v>0</v>
      </c>
      <c r="BP87" s="1" t="s">
        <v>144</v>
      </c>
      <c r="BQ87" s="1" t="s">
        <v>145</v>
      </c>
      <c r="BR87" s="1" t="s">
        <v>145</v>
      </c>
      <c r="BS87" s="1" t="s">
        <v>145</v>
      </c>
      <c r="BT87" s="1" t="s">
        <v>146</v>
      </c>
      <c r="BU87" s="1" t="s">
        <v>146</v>
      </c>
      <c r="BV87" s="1" t="s">
        <v>146</v>
      </c>
      <c r="BW87" s="1">
        <v>12.08788006</v>
      </c>
      <c r="BX87" s="1">
        <v>12.047045669999999</v>
      </c>
      <c r="BY87" s="1">
        <v>6.9339686220000001</v>
      </c>
      <c r="BZ87" s="1">
        <v>2.286122684</v>
      </c>
      <c r="CA87" s="1">
        <v>2.1995023640000002</v>
      </c>
      <c r="CB87" s="1">
        <v>-0.29657205199999997</v>
      </c>
      <c r="CC87" s="1">
        <v>-0.120215668</v>
      </c>
      <c r="CD87" s="19" t="str">
        <f t="shared" si="9"/>
        <v>Medium</v>
      </c>
      <c r="CE87" s="1" t="str">
        <f t="shared" ref="CE87:CE150" si="10">IF(CC87&lt;MEDIAN(CC87:CC524),"antiinflamatoria","proinflamatoria")</f>
        <v>antiinflamatoria</v>
      </c>
      <c r="CF87" s="1">
        <v>32.81040892</v>
      </c>
      <c r="CG87" s="1" t="s">
        <v>148</v>
      </c>
      <c r="CH87" s="1">
        <v>7.6089192E-2</v>
      </c>
      <c r="CI87" s="1">
        <v>0.70289961499999998</v>
      </c>
      <c r="CJ87" s="1">
        <v>7.3004495000000003E-2</v>
      </c>
      <c r="CK87" s="1">
        <v>4.9942709999999998E-3</v>
      </c>
      <c r="CL87" s="1">
        <v>3.8632157E-2</v>
      </c>
      <c r="CM87" s="1">
        <v>1295.2090000000001</v>
      </c>
      <c r="CN87" s="2" t="str">
        <f t="shared" si="2"/>
        <v>High</v>
      </c>
      <c r="CO87" s="1">
        <v>404.69799999999998</v>
      </c>
      <c r="CP87" s="1">
        <v>203.20099999999999</v>
      </c>
      <c r="CQ87" s="1">
        <v>201.49700000000001</v>
      </c>
      <c r="CR87" s="1">
        <v>247.82</v>
      </c>
      <c r="CS87" s="1">
        <v>153.83099999999999</v>
      </c>
      <c r="CT87" s="1">
        <v>1.7999999999999999E-2</v>
      </c>
      <c r="CU87" s="1">
        <v>0</v>
      </c>
      <c r="CV87" s="1">
        <v>1.7999999999999999E-2</v>
      </c>
      <c r="CW87" s="1">
        <v>0</v>
      </c>
      <c r="CX87" s="1">
        <v>3.0289999999999999</v>
      </c>
      <c r="CY87" s="1">
        <v>3.0289999999999999</v>
      </c>
      <c r="CZ87" s="1">
        <v>0</v>
      </c>
      <c r="DA87" s="1">
        <v>1E-3</v>
      </c>
      <c r="DB87" s="1">
        <v>0</v>
      </c>
      <c r="DC87" s="1">
        <v>0</v>
      </c>
      <c r="DD87" s="1">
        <v>154.756</v>
      </c>
      <c r="DE87" s="1">
        <v>4.9000000000000002E-2</v>
      </c>
      <c r="DF87" s="1">
        <v>62.037999999999997</v>
      </c>
      <c r="DG87" s="1">
        <v>62.087000000000003</v>
      </c>
      <c r="DH87" s="1">
        <v>0</v>
      </c>
      <c r="DI87" s="1">
        <v>2.2570000000000001</v>
      </c>
      <c r="DJ87" s="1">
        <v>2.2570000000000001</v>
      </c>
      <c r="DK87" s="1">
        <v>5.6000000000000001E-2</v>
      </c>
      <c r="DL87" s="1">
        <v>1.119</v>
      </c>
      <c r="DM87" s="1">
        <v>1.175</v>
      </c>
      <c r="DN87" s="1">
        <v>0.84799999999999998</v>
      </c>
      <c r="DO87" s="1">
        <v>4.6950000000000003</v>
      </c>
      <c r="DP87" s="1">
        <v>5.5430000000000001</v>
      </c>
      <c r="DQ87" s="1">
        <v>19.86</v>
      </c>
      <c r="DR87" s="1">
        <v>128.291</v>
      </c>
      <c r="DS87" s="1">
        <v>148.15100000000001</v>
      </c>
      <c r="DT87" s="1">
        <v>0</v>
      </c>
      <c r="DU87" s="1">
        <v>3.0289999999999999</v>
      </c>
      <c r="DV87" s="1">
        <v>3.0289999999999999</v>
      </c>
      <c r="DW87" s="1" t="s">
        <v>149</v>
      </c>
      <c r="DX87" s="1" t="s">
        <v>156</v>
      </c>
      <c r="DY87" s="1" t="s">
        <v>156</v>
      </c>
      <c r="DZ87" s="1" t="s">
        <v>156</v>
      </c>
      <c r="EA87" s="1">
        <v>524.91600000000005</v>
      </c>
      <c r="EB87" s="1" t="str">
        <f t="shared" si="3"/>
        <v>high</v>
      </c>
      <c r="EC87" s="1">
        <v>164.01400000000001</v>
      </c>
      <c r="ED87" s="1">
        <v>100.435</v>
      </c>
      <c r="EE87" s="1">
        <v>62.344000000000001</v>
      </c>
      <c r="EF87" s="1" t="s">
        <v>156</v>
      </c>
      <c r="EG87" s="1" t="s">
        <v>157</v>
      </c>
      <c r="EH87" s="1" t="s">
        <v>156</v>
      </c>
      <c r="EI87" s="1" t="s">
        <v>156</v>
      </c>
      <c r="EJ87" s="1" t="s">
        <v>621</v>
      </c>
      <c r="EK87" s="1" t="s">
        <v>635</v>
      </c>
      <c r="EL87" s="1" t="s">
        <v>163</v>
      </c>
      <c r="EM87" s="5" t="s">
        <v>629</v>
      </c>
      <c r="EN87" s="1" t="s">
        <v>168</v>
      </c>
      <c r="EO87" s="1" t="s">
        <v>168</v>
      </c>
    </row>
    <row r="88" spans="1:145" ht="14.25" customHeight="1">
      <c r="A88" s="1" t="s">
        <v>248</v>
      </c>
      <c r="B88" s="16" t="s">
        <v>640</v>
      </c>
      <c r="C88" s="1" t="s">
        <v>136</v>
      </c>
      <c r="D88" s="1">
        <v>45</v>
      </c>
      <c r="E88" s="1" t="s">
        <v>159</v>
      </c>
      <c r="F88" s="1">
        <v>105</v>
      </c>
      <c r="G88" s="1">
        <v>46</v>
      </c>
      <c r="H88" s="1" t="s">
        <v>153</v>
      </c>
      <c r="I88" s="1">
        <v>27</v>
      </c>
      <c r="J88" s="1">
        <v>109</v>
      </c>
      <c r="K88" s="1">
        <v>182</v>
      </c>
      <c r="L88" s="1">
        <v>135</v>
      </c>
      <c r="M88" s="9">
        <v>3.9565217389999998</v>
      </c>
      <c r="N88" s="9">
        <f t="shared" si="7"/>
        <v>0.46757593681343207</v>
      </c>
      <c r="O88" t="str">
        <f t="shared" si="8"/>
        <v>High</v>
      </c>
      <c r="P88" s="1">
        <v>126.4</v>
      </c>
      <c r="Q88" s="1">
        <v>0.33</v>
      </c>
      <c r="R88" s="1">
        <v>78</v>
      </c>
      <c r="S88" s="1">
        <v>5.41</v>
      </c>
      <c r="T88" s="1">
        <v>0.72</v>
      </c>
      <c r="U88" s="1">
        <v>4.96</v>
      </c>
      <c r="V88" s="1">
        <v>0.14516129</v>
      </c>
      <c r="W88" s="1">
        <v>5.36</v>
      </c>
      <c r="X88" s="1">
        <v>4.3289999999999997</v>
      </c>
      <c r="Y88" s="1">
        <v>99.7</v>
      </c>
      <c r="Z88" s="1">
        <v>129.31242460000001</v>
      </c>
      <c r="AA88" s="1">
        <v>148.69999999999999</v>
      </c>
      <c r="AB88" s="1">
        <v>96.968380550000006</v>
      </c>
      <c r="AC88" s="1">
        <v>1.031264</v>
      </c>
      <c r="AD88" s="1">
        <v>0.38092485500000001</v>
      </c>
      <c r="AE88" s="1">
        <v>68.2</v>
      </c>
      <c r="AF88" s="22">
        <v>1.6890000000000001</v>
      </c>
      <c r="AG88" s="1">
        <v>23.906999670000001</v>
      </c>
      <c r="AH88" s="1" t="s">
        <v>153</v>
      </c>
      <c r="AI88" s="1">
        <v>36.964732830000003</v>
      </c>
      <c r="AJ88" s="1">
        <v>94.8</v>
      </c>
      <c r="AK88" s="1" t="s">
        <v>140</v>
      </c>
      <c r="AL88" s="1" t="s">
        <v>141</v>
      </c>
      <c r="AM88" s="1" t="s">
        <v>142</v>
      </c>
      <c r="AN88" s="1" t="s">
        <v>163</v>
      </c>
      <c r="AO88" s="1" t="s">
        <v>165</v>
      </c>
      <c r="AP88" s="1">
        <v>100</v>
      </c>
      <c r="AQ88" s="1">
        <v>69</v>
      </c>
      <c r="AR88" s="1">
        <v>1801.09</v>
      </c>
      <c r="AS88" s="1">
        <v>10.359299999999999</v>
      </c>
      <c r="AT88" s="1">
        <v>646.87099999999998</v>
      </c>
      <c r="AU88" s="1">
        <v>964.00300000000004</v>
      </c>
      <c r="AV88" s="1">
        <v>12.206200000000001</v>
      </c>
      <c r="AW88" s="1">
        <v>1042.95</v>
      </c>
      <c r="AX88" s="1">
        <v>2915.03</v>
      </c>
      <c r="AY88" s="1">
        <v>193.67500000000001</v>
      </c>
      <c r="AZ88" s="1">
        <v>10.5716</v>
      </c>
      <c r="BA88" s="1">
        <v>1.1984399999999999</v>
      </c>
      <c r="BB88" s="1">
        <v>2.66208</v>
      </c>
      <c r="BC88" s="1">
        <v>661.303</v>
      </c>
      <c r="BD88" s="1">
        <v>0.94455</v>
      </c>
      <c r="BE88" s="1">
        <v>1.45434</v>
      </c>
      <c r="BF88" s="1">
        <v>11.506399999999999</v>
      </c>
      <c r="BG88" s="1">
        <v>4.5518599999999996</v>
      </c>
      <c r="BH88" s="1">
        <v>1.01881</v>
      </c>
      <c r="BI88" s="1">
        <v>256.67700000000002</v>
      </c>
      <c r="BJ88" s="1">
        <v>7.2484599999999997</v>
      </c>
      <c r="BK88" s="1">
        <v>149.625</v>
      </c>
      <c r="BL88" s="1">
        <v>1.269139266</v>
      </c>
      <c r="BM88" s="1">
        <v>0.122636434</v>
      </c>
      <c r="BN88" s="1">
        <v>0.149925902</v>
      </c>
      <c r="BO88" s="1">
        <v>2.1325066E-2</v>
      </c>
      <c r="BP88" s="1" t="s">
        <v>155</v>
      </c>
      <c r="BQ88" s="1" t="s">
        <v>146</v>
      </c>
      <c r="BR88" s="1" t="s">
        <v>146</v>
      </c>
      <c r="BS88" s="1" t="s">
        <v>146</v>
      </c>
      <c r="BT88" s="1" t="s">
        <v>146</v>
      </c>
      <c r="BU88" s="1" t="s">
        <v>146</v>
      </c>
      <c r="BV88" s="1" t="s">
        <v>146</v>
      </c>
      <c r="BW88" s="1">
        <v>8.4344054160000006</v>
      </c>
      <c r="BX88" s="1">
        <v>28.716435019999999</v>
      </c>
      <c r="BY88" s="1">
        <v>15.43901653</v>
      </c>
      <c r="BZ88" s="1">
        <v>4.1533618519999997</v>
      </c>
      <c r="CA88" s="1">
        <v>5.5224805339999996</v>
      </c>
      <c r="CB88" s="1">
        <v>1.265004367</v>
      </c>
      <c r="CC88" s="1">
        <v>0.70238998699999999</v>
      </c>
      <c r="CD88" s="19" t="str">
        <f t="shared" si="9"/>
        <v>High</v>
      </c>
      <c r="CE88" s="1" t="str">
        <f t="shared" si="10"/>
        <v>proinflamatoria</v>
      </c>
      <c r="CF88" s="1">
        <v>28.36708861</v>
      </c>
      <c r="CG88" s="1" t="s">
        <v>148</v>
      </c>
      <c r="CH88" s="1">
        <v>9.0700840000000008E-3</v>
      </c>
      <c r="CI88" s="1">
        <v>0.27049281800000002</v>
      </c>
      <c r="CJ88" s="1">
        <v>6.1354631E-2</v>
      </c>
      <c r="CK88" s="1">
        <v>0.30565874199999998</v>
      </c>
      <c r="CL88" s="1">
        <v>0.13301758299999999</v>
      </c>
      <c r="CM88" s="1">
        <v>566.50699999999995</v>
      </c>
      <c r="CN88" s="2" t="str">
        <f t="shared" si="2"/>
        <v>low</v>
      </c>
      <c r="CO88" s="1">
        <v>62.536999999999999</v>
      </c>
      <c r="CP88" s="1">
        <v>55.62</v>
      </c>
      <c r="CQ88" s="1">
        <v>6.9180000000000001</v>
      </c>
      <c r="CR88" s="1">
        <v>34.435000000000002</v>
      </c>
      <c r="CS88" s="1">
        <v>25.835999999999999</v>
      </c>
      <c r="CT88" s="1">
        <v>0</v>
      </c>
      <c r="CU88" s="1">
        <v>0</v>
      </c>
      <c r="CV88" s="1">
        <v>0</v>
      </c>
      <c r="CW88" s="1">
        <v>0</v>
      </c>
      <c r="CX88" s="1">
        <v>2.2669999999999999</v>
      </c>
      <c r="CY88" s="1">
        <v>2.2669999999999999</v>
      </c>
      <c r="CZ88" s="1">
        <v>0</v>
      </c>
      <c r="DA88" s="1">
        <v>0</v>
      </c>
      <c r="DB88" s="1">
        <v>0</v>
      </c>
      <c r="DC88" s="1">
        <v>0</v>
      </c>
      <c r="DD88" s="1">
        <v>34.392000000000003</v>
      </c>
      <c r="DE88" s="1">
        <v>0</v>
      </c>
      <c r="DF88" s="1">
        <v>0</v>
      </c>
      <c r="DG88" s="1">
        <v>0</v>
      </c>
      <c r="DH88" s="1">
        <v>0</v>
      </c>
      <c r="DI88" s="1">
        <v>1E-3</v>
      </c>
      <c r="DJ88" s="1">
        <v>1E-3</v>
      </c>
      <c r="DK88" s="1">
        <v>0</v>
      </c>
      <c r="DL88" s="1">
        <v>4.1000000000000002E-2</v>
      </c>
      <c r="DM88" s="1">
        <v>4.1000000000000002E-2</v>
      </c>
      <c r="DN88" s="1">
        <v>0.16800000000000001</v>
      </c>
      <c r="DO88" s="1">
        <v>0.38400000000000001</v>
      </c>
      <c r="DP88" s="1">
        <v>0.55200000000000005</v>
      </c>
      <c r="DQ88" s="1">
        <v>21.059000000000001</v>
      </c>
      <c r="DR88" s="1">
        <v>4.2240000000000002</v>
      </c>
      <c r="DS88" s="1">
        <v>25.283000000000001</v>
      </c>
      <c r="DT88" s="1">
        <v>0</v>
      </c>
      <c r="DU88" s="1">
        <v>2.2669999999999999</v>
      </c>
      <c r="DV88" s="1">
        <v>2.2669999999999999</v>
      </c>
      <c r="DW88" s="1" t="s">
        <v>157</v>
      </c>
      <c r="DX88" s="1" t="s">
        <v>157</v>
      </c>
      <c r="DY88" s="1" t="s">
        <v>157</v>
      </c>
      <c r="DZ88" s="1" t="s">
        <v>157</v>
      </c>
      <c r="EA88" s="1">
        <v>314.536</v>
      </c>
      <c r="EB88" s="1" t="str">
        <f t="shared" si="3"/>
        <v>low</v>
      </c>
      <c r="EC88" s="1">
        <v>34.722000000000001</v>
      </c>
      <c r="ED88" s="1">
        <v>19.119</v>
      </c>
      <c r="EE88" s="1">
        <v>14.343999999999999</v>
      </c>
      <c r="EF88" s="1" t="s">
        <v>157</v>
      </c>
      <c r="EG88" s="1" t="s">
        <v>157</v>
      </c>
      <c r="EH88" s="1" t="s">
        <v>157</v>
      </c>
      <c r="EI88" s="1" t="s">
        <v>157</v>
      </c>
      <c r="EJ88" s="1" t="s">
        <v>165</v>
      </c>
      <c r="EK88" s="1" t="s">
        <v>635</v>
      </c>
      <c r="EL88" s="1" t="s">
        <v>142</v>
      </c>
      <c r="EM88" s="1" t="s">
        <v>628</v>
      </c>
      <c r="EN88" s="1" t="s">
        <v>150</v>
      </c>
      <c r="EO88" s="1" t="s">
        <v>150</v>
      </c>
    </row>
    <row r="89" spans="1:145" ht="14.25" customHeight="1">
      <c r="A89" s="1" t="s">
        <v>249</v>
      </c>
      <c r="B89" s="16" t="s">
        <v>640</v>
      </c>
      <c r="C89" s="1" t="s">
        <v>136</v>
      </c>
      <c r="D89" s="1">
        <v>53</v>
      </c>
      <c r="E89" s="1" t="s">
        <v>159</v>
      </c>
      <c r="F89" s="1">
        <v>73.3</v>
      </c>
      <c r="G89" s="1">
        <v>32</v>
      </c>
      <c r="H89" s="1" t="s">
        <v>138</v>
      </c>
      <c r="I89" s="1">
        <v>22</v>
      </c>
      <c r="J89" s="1">
        <v>81</v>
      </c>
      <c r="K89" s="1">
        <v>135</v>
      </c>
      <c r="L89" s="1">
        <v>109</v>
      </c>
      <c r="M89" s="9">
        <v>4.21875</v>
      </c>
      <c r="N89" s="9">
        <f t="shared" si="7"/>
        <v>0.53227651962071765</v>
      </c>
      <c r="O89" t="str">
        <f t="shared" si="8"/>
        <v>High</v>
      </c>
      <c r="P89" s="1">
        <v>172.4</v>
      </c>
      <c r="Q89" s="1">
        <v>1.5</v>
      </c>
      <c r="R89" s="1">
        <v>91</v>
      </c>
      <c r="S89" s="1">
        <v>5.73</v>
      </c>
      <c r="T89" s="1">
        <v>6.26</v>
      </c>
      <c r="U89" s="1">
        <v>4.37</v>
      </c>
      <c r="V89" s="1">
        <v>1.4324942789999999</v>
      </c>
      <c r="W89" s="1">
        <v>16.73</v>
      </c>
      <c r="X89" s="1">
        <v>5.0505000000000004</v>
      </c>
      <c r="Y89" s="1">
        <v>157.9</v>
      </c>
      <c r="Z89" s="1">
        <v>215.80135440000001</v>
      </c>
      <c r="AA89" s="1">
        <v>46.7</v>
      </c>
      <c r="AB89" s="1">
        <v>26.628837149999999</v>
      </c>
      <c r="AC89" s="1">
        <v>3.7553273329999999</v>
      </c>
      <c r="AD89" s="1">
        <v>0.31382713299999998</v>
      </c>
      <c r="AE89" s="1">
        <v>98.2</v>
      </c>
      <c r="AF89" s="22">
        <v>1.7689999999999999</v>
      </c>
      <c r="AG89" s="1">
        <v>31.380208289999999</v>
      </c>
      <c r="AH89" s="1" t="s">
        <v>154</v>
      </c>
      <c r="AI89" s="1">
        <v>45.102580490000001</v>
      </c>
      <c r="AJ89" s="1">
        <v>114.5</v>
      </c>
      <c r="AK89" s="1" t="s">
        <v>140</v>
      </c>
      <c r="AL89" s="1" t="s">
        <v>141</v>
      </c>
      <c r="AM89" s="1" t="s">
        <v>163</v>
      </c>
      <c r="AN89" s="1" t="s">
        <v>163</v>
      </c>
      <c r="AO89" s="1" t="s">
        <v>143</v>
      </c>
      <c r="AP89" s="1">
        <v>123</v>
      </c>
      <c r="AQ89" s="1">
        <v>80</v>
      </c>
      <c r="AR89" s="1">
        <v>1562.5</v>
      </c>
      <c r="AS89" s="1">
        <v>17.887899999999998</v>
      </c>
      <c r="AT89" s="1">
        <v>623.048</v>
      </c>
      <c r="AU89" s="1">
        <v>1064.83</v>
      </c>
      <c r="AV89" s="1">
        <v>12.8438</v>
      </c>
      <c r="AW89" s="1">
        <v>1384.59</v>
      </c>
      <c r="AX89" s="1">
        <v>2292.63</v>
      </c>
      <c r="AY89" s="1">
        <v>213.958</v>
      </c>
      <c r="AZ89" s="1">
        <v>10.931100000000001</v>
      </c>
      <c r="BA89" s="1">
        <v>1.5055000000000001</v>
      </c>
      <c r="BB89" s="1">
        <v>2.7942999999999998</v>
      </c>
      <c r="BC89" s="1">
        <v>818.74599999999998</v>
      </c>
      <c r="BD89" s="1">
        <v>1.00482</v>
      </c>
      <c r="BE89" s="1">
        <v>1.86111</v>
      </c>
      <c r="BF89" s="1">
        <v>13.755000000000001</v>
      </c>
      <c r="BG89" s="1">
        <v>4.5869099999999996</v>
      </c>
      <c r="BH89" s="1">
        <v>1.1258699999999999</v>
      </c>
      <c r="BI89" s="1">
        <v>357.63799999999998</v>
      </c>
      <c r="BJ89" s="1">
        <v>7.3337599999999998</v>
      </c>
      <c r="BK89" s="1">
        <v>146.74700000000001</v>
      </c>
      <c r="BL89" s="1">
        <v>2.3365218329999999</v>
      </c>
      <c r="BM89" s="1">
        <v>0.58998665500000003</v>
      </c>
      <c r="BN89" s="1">
        <v>0.30927897999999998</v>
      </c>
      <c r="BO89" s="1">
        <v>0.101339471</v>
      </c>
      <c r="BP89" s="1" t="s">
        <v>144</v>
      </c>
      <c r="BQ89" s="1" t="s">
        <v>146</v>
      </c>
      <c r="BR89" s="1" t="s">
        <v>146</v>
      </c>
      <c r="BS89" s="1" t="s">
        <v>145</v>
      </c>
      <c r="BT89" s="1" t="s">
        <v>146</v>
      </c>
      <c r="BU89" s="1" t="s">
        <v>146</v>
      </c>
      <c r="BV89" s="1" t="s">
        <v>145</v>
      </c>
      <c r="BW89" s="1">
        <v>15.15390094</v>
      </c>
      <c r="BX89" s="1">
        <v>16.514176339999999</v>
      </c>
      <c r="BY89" s="1">
        <v>9.2783682699999996</v>
      </c>
      <c r="BZ89" s="1">
        <v>3.279021572</v>
      </c>
      <c r="CA89" s="1">
        <v>2.407666818</v>
      </c>
      <c r="CB89" s="1">
        <v>0.19072127</v>
      </c>
      <c r="CC89" s="1">
        <v>0.122022566</v>
      </c>
      <c r="CD89" s="19" t="str">
        <f t="shared" si="9"/>
        <v>Medium</v>
      </c>
      <c r="CE89" s="1" t="str">
        <f t="shared" si="10"/>
        <v>proinflamatoria</v>
      </c>
      <c r="CF89" s="1">
        <v>33.100436680000001</v>
      </c>
      <c r="CG89" s="1" t="s">
        <v>148</v>
      </c>
      <c r="CH89" s="1">
        <v>1.376E-2</v>
      </c>
      <c r="CI89" s="1">
        <v>7.2343703999999995E-2</v>
      </c>
      <c r="CJ89" s="1">
        <v>8.4622220000000001E-3</v>
      </c>
      <c r="CK89" s="1">
        <v>0.389333333</v>
      </c>
      <c r="CL89" s="1">
        <v>0.33620148100000002</v>
      </c>
      <c r="CM89" s="1">
        <v>272.09399999999999</v>
      </c>
      <c r="CN89" s="2" t="str">
        <f t="shared" si="2"/>
        <v>low</v>
      </c>
      <c r="CO89" s="1">
        <v>183.726</v>
      </c>
      <c r="CP89" s="1">
        <v>133.197</v>
      </c>
      <c r="CQ89" s="1">
        <v>50.527999999999999</v>
      </c>
      <c r="CR89" s="1">
        <v>55.332999999999998</v>
      </c>
      <c r="CS89" s="1">
        <v>124.91500000000001</v>
      </c>
      <c r="CT89" s="1">
        <v>0</v>
      </c>
      <c r="CU89" s="1">
        <v>0</v>
      </c>
      <c r="CV89" s="1">
        <v>0</v>
      </c>
      <c r="CW89" s="1">
        <v>0</v>
      </c>
      <c r="CX89" s="1">
        <v>3.4780000000000002</v>
      </c>
      <c r="CY89" s="1">
        <v>3.4780000000000002</v>
      </c>
      <c r="CZ89" s="1">
        <v>0</v>
      </c>
      <c r="DA89" s="1">
        <v>0</v>
      </c>
      <c r="DB89" s="1">
        <v>0</v>
      </c>
      <c r="DC89" s="1">
        <v>0</v>
      </c>
      <c r="DD89" s="1">
        <v>35.113999999999997</v>
      </c>
      <c r="DE89" s="1">
        <v>0.17</v>
      </c>
      <c r="DF89" s="1">
        <v>13.042999999999999</v>
      </c>
      <c r="DG89" s="1">
        <v>13.212999999999999</v>
      </c>
      <c r="DH89" s="1">
        <v>7.8E-2</v>
      </c>
      <c r="DI89" s="1">
        <v>0.55000000000000004</v>
      </c>
      <c r="DJ89" s="1">
        <v>0.628</v>
      </c>
      <c r="DK89" s="1">
        <v>5.0410000000000004</v>
      </c>
      <c r="DL89" s="1">
        <v>1.325</v>
      </c>
      <c r="DM89" s="1">
        <v>6.3659999999999997</v>
      </c>
      <c r="DN89" s="1">
        <v>0.11799999999999999</v>
      </c>
      <c r="DO89" s="1">
        <v>1.5169999999999999</v>
      </c>
      <c r="DP89" s="1">
        <v>1.635</v>
      </c>
      <c r="DQ89" s="1">
        <v>92.65</v>
      </c>
      <c r="DR89" s="1">
        <v>30.600999999999999</v>
      </c>
      <c r="DS89" s="1">
        <v>123.251</v>
      </c>
      <c r="DT89" s="1">
        <v>0</v>
      </c>
      <c r="DU89" s="1">
        <v>3.4780000000000002</v>
      </c>
      <c r="DV89" s="1">
        <v>3.4780000000000002</v>
      </c>
      <c r="DW89" s="1" t="s">
        <v>157</v>
      </c>
      <c r="DX89" s="1" t="s">
        <v>157</v>
      </c>
      <c r="DY89" s="1" t="s">
        <v>156</v>
      </c>
      <c r="DZ89" s="1" t="s">
        <v>156</v>
      </c>
      <c r="EA89" s="1">
        <v>174.14</v>
      </c>
      <c r="EB89" s="1" t="str">
        <f t="shared" si="3"/>
        <v>low</v>
      </c>
      <c r="EC89" s="1">
        <v>117.584</v>
      </c>
      <c r="ED89" s="1">
        <v>35.412999999999997</v>
      </c>
      <c r="EE89" s="1">
        <v>79.944999999999993</v>
      </c>
      <c r="EF89" s="1" t="s">
        <v>157</v>
      </c>
      <c r="EG89" s="1" t="s">
        <v>157</v>
      </c>
      <c r="EH89" s="1" t="s">
        <v>156</v>
      </c>
      <c r="EI89" s="1" t="s">
        <v>156</v>
      </c>
      <c r="EJ89" s="1" t="s">
        <v>621</v>
      </c>
      <c r="EK89" s="1" t="s">
        <v>635</v>
      </c>
      <c r="EL89" s="1" t="s">
        <v>163</v>
      </c>
      <c r="EM89" s="5" t="s">
        <v>630</v>
      </c>
      <c r="EN89" s="1" t="s">
        <v>161</v>
      </c>
      <c r="EO89" s="1" t="s">
        <v>161</v>
      </c>
    </row>
    <row r="90" spans="1:145" ht="14.25" customHeight="1">
      <c r="A90" s="1" t="s">
        <v>250</v>
      </c>
      <c r="B90" s="16" t="s">
        <v>640</v>
      </c>
      <c r="C90" s="1" t="s">
        <v>152</v>
      </c>
      <c r="D90" s="1">
        <v>44</v>
      </c>
      <c r="E90" s="1" t="s">
        <v>159</v>
      </c>
      <c r="F90" s="1">
        <v>80.8</v>
      </c>
      <c r="G90" s="1">
        <v>49</v>
      </c>
      <c r="H90" s="1" t="s">
        <v>153</v>
      </c>
      <c r="I90" s="1">
        <v>22</v>
      </c>
      <c r="J90" s="1">
        <v>107</v>
      </c>
      <c r="K90" s="1">
        <v>178</v>
      </c>
      <c r="L90" s="1">
        <v>108</v>
      </c>
      <c r="M90" s="9">
        <v>3.6326530610000001</v>
      </c>
      <c r="N90" s="9">
        <f t="shared" si="7"/>
        <v>0.34322767545843602</v>
      </c>
      <c r="O90" t="str">
        <f t="shared" si="8"/>
        <v>High</v>
      </c>
      <c r="P90" s="1">
        <v>194.3</v>
      </c>
      <c r="Q90" s="1">
        <v>3.24</v>
      </c>
      <c r="R90" s="1">
        <v>77</v>
      </c>
      <c r="S90" s="1">
        <v>5.22</v>
      </c>
      <c r="T90" s="1">
        <v>9.32</v>
      </c>
      <c r="U90" s="1">
        <v>6.73</v>
      </c>
      <c r="V90" s="1">
        <v>1.384843982</v>
      </c>
      <c r="W90" s="1">
        <v>7.53</v>
      </c>
      <c r="X90" s="1">
        <v>4.2735000000000003</v>
      </c>
      <c r="Y90" s="1">
        <v>128.4</v>
      </c>
      <c r="Z90" s="1">
        <v>194.6994182</v>
      </c>
      <c r="AA90" s="1">
        <v>106.7</v>
      </c>
      <c r="AB90" s="1">
        <v>69.920388650000007</v>
      </c>
      <c r="AC90" s="1">
        <v>1.4301980000000001</v>
      </c>
      <c r="AD90" s="1">
        <v>0.36137403099999998</v>
      </c>
      <c r="AE90" s="1">
        <v>75.5</v>
      </c>
      <c r="AF90" s="22">
        <v>1.645</v>
      </c>
      <c r="AG90" s="1">
        <v>27.900703060000001</v>
      </c>
      <c r="AH90" s="1" t="s">
        <v>139</v>
      </c>
      <c r="AI90" s="1">
        <v>38.730157269999999</v>
      </c>
      <c r="AJ90" s="1">
        <v>88.8</v>
      </c>
      <c r="AK90" s="1" t="s">
        <v>140</v>
      </c>
      <c r="AL90" s="1" t="s">
        <v>141</v>
      </c>
      <c r="AM90" s="1" t="s">
        <v>142</v>
      </c>
      <c r="AN90" s="1" t="s">
        <v>163</v>
      </c>
      <c r="AO90" s="1" t="s">
        <v>143</v>
      </c>
      <c r="AP90" s="1">
        <v>101</v>
      </c>
      <c r="AQ90" s="1">
        <v>59</v>
      </c>
      <c r="AR90" s="1">
        <v>1386.8</v>
      </c>
      <c r="AS90" s="1">
        <v>18.509799999999998</v>
      </c>
      <c r="AT90" s="1">
        <v>308.83600000000001</v>
      </c>
      <c r="AU90" s="1">
        <v>541.81700000000001</v>
      </c>
      <c r="AV90" s="1">
        <v>10.2837</v>
      </c>
      <c r="AW90" s="1">
        <v>973.66</v>
      </c>
      <c r="AX90" s="1">
        <v>2506.69</v>
      </c>
      <c r="AY90" s="1">
        <v>175.822</v>
      </c>
      <c r="AZ90" s="1">
        <v>9.0404300000000006</v>
      </c>
      <c r="BA90" s="1">
        <v>0.97943400000000003</v>
      </c>
      <c r="BB90" s="1">
        <v>2.3658899999999998</v>
      </c>
      <c r="BC90" s="1">
        <v>628.78300000000002</v>
      </c>
      <c r="BD90" s="1">
        <v>0.85870500000000005</v>
      </c>
      <c r="BE90" s="1">
        <v>1.47678</v>
      </c>
      <c r="BF90" s="1">
        <v>10.456</v>
      </c>
      <c r="BG90" s="1">
        <v>4.1630000000000003</v>
      </c>
      <c r="BH90" s="1">
        <v>1.4841</v>
      </c>
      <c r="BI90" s="1">
        <v>312.721</v>
      </c>
      <c r="BJ90" s="1">
        <v>6.4017999999999997</v>
      </c>
      <c r="BK90" s="1">
        <v>226.69399999999999</v>
      </c>
      <c r="BL90" s="1">
        <v>0</v>
      </c>
      <c r="BM90" s="1">
        <v>0</v>
      </c>
      <c r="BN90" s="1">
        <v>0</v>
      </c>
      <c r="BO90" s="1">
        <v>0</v>
      </c>
      <c r="BP90" s="1" t="s">
        <v>144</v>
      </c>
      <c r="BQ90" s="1" t="s">
        <v>146</v>
      </c>
      <c r="BR90" s="1" t="s">
        <v>146</v>
      </c>
      <c r="BS90" s="1" t="s">
        <v>145</v>
      </c>
      <c r="BT90" s="1" t="s">
        <v>146</v>
      </c>
      <c r="BU90" s="1" t="s">
        <v>145</v>
      </c>
      <c r="BV90" s="1" t="s">
        <v>146</v>
      </c>
      <c r="BW90" s="1">
        <v>19.549700730000001</v>
      </c>
      <c r="BX90" s="1">
        <v>23.121155959999999</v>
      </c>
      <c r="BY90" s="1">
        <v>17.645855529999999</v>
      </c>
      <c r="BZ90" s="1">
        <v>15.254423190000001</v>
      </c>
      <c r="CA90" s="1">
        <v>4.765078248</v>
      </c>
      <c r="CB90" s="1">
        <v>-0.27116157200000002</v>
      </c>
      <c r="CC90" s="1">
        <v>-0.19550221500000001</v>
      </c>
      <c r="CD90" s="19" t="str">
        <f t="shared" si="9"/>
        <v>Low</v>
      </c>
      <c r="CE90" s="1" t="str">
        <f t="shared" si="10"/>
        <v>antiinflamatoria</v>
      </c>
      <c r="CF90" s="1">
        <v>38.950450449999998</v>
      </c>
      <c r="CG90" s="1" t="s">
        <v>148</v>
      </c>
      <c r="CH90" s="1">
        <v>0.10217899799999999</v>
      </c>
      <c r="CI90" s="1">
        <v>0.16360950399999999</v>
      </c>
      <c r="CJ90" s="1">
        <v>5.9173539999999997E-2</v>
      </c>
      <c r="CK90" s="1">
        <v>0.25836103199999999</v>
      </c>
      <c r="CL90" s="1">
        <v>0.255652673</v>
      </c>
      <c r="CM90" s="1">
        <v>1804.4749999999999</v>
      </c>
      <c r="CN90" s="2" t="str">
        <f t="shared" si="2"/>
        <v>High</v>
      </c>
      <c r="CO90" s="1">
        <v>469.05399999999997</v>
      </c>
      <c r="CP90" s="1">
        <v>151.52000000000001</v>
      </c>
      <c r="CQ90" s="1">
        <v>317.53399999999999</v>
      </c>
      <c r="CR90" s="1">
        <v>345.303</v>
      </c>
      <c r="CS90" s="1">
        <v>92.238</v>
      </c>
      <c r="CT90" s="1">
        <v>8.9999999999999993E-3</v>
      </c>
      <c r="CU90" s="1">
        <v>0</v>
      </c>
      <c r="CV90" s="1">
        <v>8.9999999999999993E-3</v>
      </c>
      <c r="CW90" s="1">
        <v>0</v>
      </c>
      <c r="CX90" s="1">
        <v>31.504000000000001</v>
      </c>
      <c r="CY90" s="1">
        <v>31.504000000000001</v>
      </c>
      <c r="CZ90" s="1">
        <v>0</v>
      </c>
      <c r="DA90" s="1">
        <v>0</v>
      </c>
      <c r="DB90" s="1">
        <v>0.27700000000000002</v>
      </c>
      <c r="DC90" s="1">
        <v>0</v>
      </c>
      <c r="DD90" s="1">
        <v>125.303</v>
      </c>
      <c r="DE90" s="1">
        <v>0</v>
      </c>
      <c r="DF90" s="1">
        <v>217.31200000000001</v>
      </c>
      <c r="DG90" s="1">
        <v>217.31200000000001</v>
      </c>
      <c r="DH90" s="1">
        <v>0</v>
      </c>
      <c r="DI90" s="1">
        <v>1E-3</v>
      </c>
      <c r="DJ90" s="1">
        <v>1E-3</v>
      </c>
      <c r="DK90" s="1">
        <v>1.4319999999999999</v>
      </c>
      <c r="DL90" s="1">
        <v>0.97899999999999998</v>
      </c>
      <c r="DM90" s="1">
        <v>2.411</v>
      </c>
      <c r="DN90" s="1">
        <v>0.78500000000000003</v>
      </c>
      <c r="DO90" s="1">
        <v>1.76</v>
      </c>
      <c r="DP90" s="1">
        <v>2.5449999999999999</v>
      </c>
      <c r="DQ90" s="1">
        <v>23.675000000000001</v>
      </c>
      <c r="DR90" s="1">
        <v>65.94</v>
      </c>
      <c r="DS90" s="1">
        <v>89.614999999999995</v>
      </c>
      <c r="DT90" s="1">
        <v>0</v>
      </c>
      <c r="DU90" s="1">
        <v>31.504000000000001</v>
      </c>
      <c r="DV90" s="1">
        <v>31.504000000000001</v>
      </c>
      <c r="DW90" s="1" t="s">
        <v>149</v>
      </c>
      <c r="DX90" s="1" t="s">
        <v>156</v>
      </c>
      <c r="DY90" s="1" t="s">
        <v>149</v>
      </c>
      <c r="DZ90" s="1" t="s">
        <v>157</v>
      </c>
      <c r="EA90" s="1">
        <v>1301.1790000000001</v>
      </c>
      <c r="EB90" s="1" t="str">
        <f t="shared" si="3"/>
        <v>high</v>
      </c>
      <c r="EC90" s="1">
        <v>338.22800000000001</v>
      </c>
      <c r="ED90" s="1">
        <v>248.99299999999999</v>
      </c>
      <c r="EE90" s="1">
        <v>66.510999999999996</v>
      </c>
      <c r="EF90" s="1" t="s">
        <v>149</v>
      </c>
      <c r="EG90" s="1" t="s">
        <v>156</v>
      </c>
      <c r="EH90" s="1" t="s">
        <v>149</v>
      </c>
      <c r="EI90" s="1" t="s">
        <v>156</v>
      </c>
      <c r="EJ90" s="1" t="s">
        <v>621</v>
      </c>
      <c r="EK90" s="1" t="s">
        <v>635</v>
      </c>
      <c r="EL90" s="1" t="s">
        <v>142</v>
      </c>
      <c r="EM90" s="1" t="s">
        <v>628</v>
      </c>
      <c r="EN90" s="1" t="s">
        <v>161</v>
      </c>
      <c r="EO90" s="1" t="s">
        <v>161</v>
      </c>
    </row>
    <row r="91" spans="1:145" ht="14.25" customHeight="1">
      <c r="A91" s="1" t="s">
        <v>251</v>
      </c>
      <c r="B91" s="16" t="s">
        <v>640</v>
      </c>
      <c r="C91" s="1" t="s">
        <v>152</v>
      </c>
      <c r="D91" s="1">
        <v>34</v>
      </c>
      <c r="E91" s="1" t="s">
        <v>137</v>
      </c>
      <c r="F91" s="1">
        <v>66.8</v>
      </c>
      <c r="G91" s="1">
        <v>54</v>
      </c>
      <c r="H91" s="1" t="s">
        <v>153</v>
      </c>
      <c r="I91" s="1">
        <v>8</v>
      </c>
      <c r="J91" s="1">
        <v>73</v>
      </c>
      <c r="K91" s="1">
        <v>135</v>
      </c>
      <c r="L91" s="1">
        <v>42</v>
      </c>
      <c r="M91" s="9">
        <v>2.5</v>
      </c>
      <c r="N91" s="9">
        <f t="shared" si="7"/>
        <v>-0.10914446942506803</v>
      </c>
      <c r="O91" t="str">
        <f t="shared" si="8"/>
        <v>Low</v>
      </c>
      <c r="P91" s="1">
        <v>178.3</v>
      </c>
      <c r="Q91" s="1">
        <v>0.82</v>
      </c>
      <c r="R91" s="1">
        <v>74</v>
      </c>
      <c r="S91" s="1">
        <v>4.78</v>
      </c>
      <c r="T91" s="1">
        <v>8.33</v>
      </c>
      <c r="U91" s="1">
        <v>5.61</v>
      </c>
      <c r="V91" s="1">
        <v>1.4848484850000001</v>
      </c>
      <c r="W91" s="1">
        <v>13.5</v>
      </c>
      <c r="X91" s="1">
        <v>4.1070000000000002</v>
      </c>
      <c r="Y91" s="1">
        <v>205.4</v>
      </c>
      <c r="Z91" s="1">
        <v>444.81054369999998</v>
      </c>
      <c r="AA91" s="1">
        <v>60.9</v>
      </c>
      <c r="AB91" s="1">
        <v>40.581121660000001</v>
      </c>
      <c r="AC91" s="1">
        <v>2.4641999999999999</v>
      </c>
      <c r="AD91" s="1">
        <v>0.33294536499999999</v>
      </c>
      <c r="AE91" s="1">
        <v>53</v>
      </c>
      <c r="AF91" s="22">
        <v>1.55</v>
      </c>
      <c r="AG91" s="1">
        <v>22.060353800000001</v>
      </c>
      <c r="AH91" s="1" t="s">
        <v>153</v>
      </c>
      <c r="AI91" s="1">
        <v>34.725534099999997</v>
      </c>
      <c r="AJ91" s="1">
        <v>73.400000000000006</v>
      </c>
      <c r="AK91" s="1" t="s">
        <v>153</v>
      </c>
      <c r="AL91" s="1" t="s">
        <v>153</v>
      </c>
      <c r="AM91" s="1" t="s">
        <v>142</v>
      </c>
      <c r="AN91" s="1" t="s">
        <v>163</v>
      </c>
      <c r="AO91" s="1" t="s">
        <v>143</v>
      </c>
      <c r="AP91" s="1">
        <v>108</v>
      </c>
      <c r="AQ91" s="1">
        <v>69</v>
      </c>
      <c r="AR91" s="1">
        <v>2201.9499999999998</v>
      </c>
      <c r="AS91" s="1">
        <v>13.019299999999999</v>
      </c>
      <c r="AT91" s="1">
        <v>561.17600000000004</v>
      </c>
      <c r="AU91" s="1">
        <v>946.95600000000002</v>
      </c>
      <c r="AV91" s="1">
        <v>11.736800000000001</v>
      </c>
      <c r="AW91" s="1">
        <v>1478.84</v>
      </c>
      <c r="AX91" s="1">
        <v>2622.23</v>
      </c>
      <c r="AY91" s="1">
        <v>220.864</v>
      </c>
      <c r="AZ91" s="1">
        <v>10.403499999999999</v>
      </c>
      <c r="BA91" s="1">
        <v>1.15123</v>
      </c>
      <c r="BB91" s="1">
        <v>2.76498</v>
      </c>
      <c r="BC91" s="1">
        <v>589.08600000000001</v>
      </c>
      <c r="BD91" s="1">
        <v>1.00482</v>
      </c>
      <c r="BE91" s="1">
        <v>1.5337799999999999</v>
      </c>
      <c r="BF91" s="1">
        <v>15.4146</v>
      </c>
      <c r="BG91" s="1">
        <v>4.9884500000000003</v>
      </c>
      <c r="BH91" s="1">
        <v>1.56193</v>
      </c>
      <c r="BI91" s="1">
        <v>271.14999999999998</v>
      </c>
      <c r="BJ91" s="1">
        <v>7.0870300000000004</v>
      </c>
      <c r="BK91" s="1">
        <v>107.211</v>
      </c>
      <c r="BL91" s="1">
        <v>5.4383861199999997</v>
      </c>
      <c r="BM91" s="1">
        <v>1.200144401</v>
      </c>
      <c r="BN91" s="1">
        <v>0.49556751500000001</v>
      </c>
      <c r="BO91" s="1">
        <v>7.5420927999999998E-2</v>
      </c>
      <c r="BP91" s="1" t="s">
        <v>155</v>
      </c>
      <c r="BQ91" s="1" t="s">
        <v>146</v>
      </c>
      <c r="BR91" s="1" t="s">
        <v>146</v>
      </c>
      <c r="BS91" s="1" t="s">
        <v>146</v>
      </c>
      <c r="BT91" s="1" t="s">
        <v>146</v>
      </c>
      <c r="BU91" s="1" t="s">
        <v>146</v>
      </c>
      <c r="BV91" s="1" t="s">
        <v>146</v>
      </c>
      <c r="BW91" s="1">
        <v>14.553490910000001</v>
      </c>
      <c r="BX91" s="1">
        <v>24.96534419</v>
      </c>
      <c r="BY91" s="1">
        <v>12.346651680000001</v>
      </c>
      <c r="BZ91" s="1">
        <v>9.2531891010000002</v>
      </c>
      <c r="CA91" s="1">
        <v>3.1497628949999998</v>
      </c>
      <c r="CB91" s="1">
        <v>1.564921397</v>
      </c>
      <c r="CC91" s="1">
        <v>0.71068183399999996</v>
      </c>
      <c r="CD91" s="19" t="str">
        <f t="shared" si="9"/>
        <v>High</v>
      </c>
      <c r="CE91" s="1" t="str">
        <f t="shared" si="10"/>
        <v>proinflamatoria</v>
      </c>
      <c r="CF91" s="1">
        <v>33.765667569999998</v>
      </c>
      <c r="CG91" s="1" t="s">
        <v>148</v>
      </c>
      <c r="CH91" s="1">
        <v>8.1958325999999998E-2</v>
      </c>
      <c r="CI91" s="1">
        <v>0.110079621</v>
      </c>
      <c r="CJ91" s="1">
        <v>6.2849399E-2</v>
      </c>
      <c r="CK91" s="1">
        <v>0.105268508</v>
      </c>
      <c r="CL91" s="1">
        <v>0.445874979</v>
      </c>
      <c r="CM91" s="1">
        <v>858.82100000000003</v>
      </c>
      <c r="CN91" s="2" t="str">
        <f t="shared" si="2"/>
        <v>low</v>
      </c>
      <c r="CO91" s="1">
        <v>750.90599999999995</v>
      </c>
      <c r="CP91" s="1">
        <v>490.786</v>
      </c>
      <c r="CQ91" s="1">
        <v>260.12</v>
      </c>
      <c r="CR91" s="1">
        <v>4.9059999999999997</v>
      </c>
      <c r="CS91" s="1">
        <v>730.63400000000001</v>
      </c>
      <c r="CT91" s="1">
        <v>10.307</v>
      </c>
      <c r="CU91" s="1">
        <v>0</v>
      </c>
      <c r="CV91" s="1">
        <v>10.307</v>
      </c>
      <c r="CW91" s="1">
        <v>0</v>
      </c>
      <c r="CX91" s="1">
        <v>5.0599999999999996</v>
      </c>
      <c r="CY91" s="1">
        <v>5.0599999999999996</v>
      </c>
      <c r="CZ91" s="1">
        <v>0</v>
      </c>
      <c r="DA91" s="1">
        <v>5.657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4.806</v>
      </c>
      <c r="DI91" s="1">
        <v>3.0000000000000001E-3</v>
      </c>
      <c r="DJ91" s="1">
        <v>4.8090000000000002</v>
      </c>
      <c r="DK91" s="1">
        <v>0</v>
      </c>
      <c r="DL91" s="1">
        <v>9.6000000000000002E-2</v>
      </c>
      <c r="DM91" s="1">
        <v>9.6000000000000002E-2</v>
      </c>
      <c r="DN91" s="1">
        <v>0.23699999999999999</v>
      </c>
      <c r="DO91" s="1">
        <v>1.258</v>
      </c>
      <c r="DP91" s="1">
        <v>1.4950000000000001</v>
      </c>
      <c r="DQ91" s="1">
        <v>475.40899999999999</v>
      </c>
      <c r="DR91" s="1">
        <v>253.67400000000001</v>
      </c>
      <c r="DS91" s="1">
        <v>729.08299999999997</v>
      </c>
      <c r="DT91" s="1">
        <v>0</v>
      </c>
      <c r="DU91" s="1">
        <v>5.0599999999999996</v>
      </c>
      <c r="DV91" s="1">
        <v>5.0599999999999996</v>
      </c>
      <c r="DW91" s="1" t="s">
        <v>156</v>
      </c>
      <c r="DX91" s="1" t="s">
        <v>149</v>
      </c>
      <c r="DY91" s="1" t="s">
        <v>157</v>
      </c>
      <c r="DZ91" s="1" t="s">
        <v>149</v>
      </c>
      <c r="EA91" s="1">
        <v>390.02800000000002</v>
      </c>
      <c r="EB91" s="1" t="str">
        <f t="shared" si="3"/>
        <v>low</v>
      </c>
      <c r="EC91" s="1">
        <v>341.01900000000001</v>
      </c>
      <c r="ED91" s="1">
        <v>2.2280000000000002</v>
      </c>
      <c r="EE91" s="1">
        <v>331.81200000000001</v>
      </c>
      <c r="EF91" s="1" t="s">
        <v>157</v>
      </c>
      <c r="EG91" s="1" t="s">
        <v>156</v>
      </c>
      <c r="EH91" s="1" t="s">
        <v>157</v>
      </c>
      <c r="EI91" s="1" t="s">
        <v>149</v>
      </c>
      <c r="EJ91" s="1" t="s">
        <v>621</v>
      </c>
      <c r="EK91" s="1" t="s">
        <v>635</v>
      </c>
      <c r="EL91" s="1" t="s">
        <v>142</v>
      </c>
      <c r="EM91" s="1" t="s">
        <v>628</v>
      </c>
      <c r="EN91" s="1" t="s">
        <v>150</v>
      </c>
      <c r="EO91" s="1" t="s">
        <v>150</v>
      </c>
    </row>
    <row r="92" spans="1:145" ht="14.25" customHeight="1">
      <c r="A92" s="1" t="s">
        <v>252</v>
      </c>
      <c r="B92" s="16" t="s">
        <v>640</v>
      </c>
      <c r="C92" s="1" t="s">
        <v>152</v>
      </c>
      <c r="D92" s="1">
        <v>57</v>
      </c>
      <c r="E92" s="1" t="s">
        <v>159</v>
      </c>
      <c r="F92" s="1">
        <v>98.2</v>
      </c>
      <c r="G92" s="1">
        <v>39</v>
      </c>
      <c r="H92" s="1" t="s">
        <v>153</v>
      </c>
      <c r="I92" s="1">
        <v>20</v>
      </c>
      <c r="J92" s="1">
        <v>135</v>
      </c>
      <c r="K92" s="1">
        <v>194</v>
      </c>
      <c r="L92" s="1">
        <v>98</v>
      </c>
      <c r="M92" s="9">
        <v>4.9743589740000003</v>
      </c>
      <c r="N92" s="9">
        <f t="shared" si="7"/>
        <v>0.40016146866599567</v>
      </c>
      <c r="O92" t="str">
        <f t="shared" si="8"/>
        <v>High</v>
      </c>
      <c r="P92" s="1">
        <v>116.3</v>
      </c>
      <c r="Q92" s="1">
        <v>6.9</v>
      </c>
      <c r="R92" s="1">
        <v>101</v>
      </c>
      <c r="S92" s="1">
        <v>6.06</v>
      </c>
      <c r="T92" s="1">
        <v>23.1</v>
      </c>
      <c r="U92" s="1">
        <v>4.43</v>
      </c>
      <c r="V92" s="1">
        <v>5.2144469530000004</v>
      </c>
      <c r="W92" s="1">
        <v>36.65</v>
      </c>
      <c r="X92" s="1">
        <v>5.6055000000000001</v>
      </c>
      <c r="Y92" s="1">
        <v>222.3</v>
      </c>
      <c r="Z92" s="1">
        <v>348.13583469999998</v>
      </c>
      <c r="AA92" s="1">
        <v>21.5</v>
      </c>
      <c r="AB92" s="1">
        <v>10.952018839999999</v>
      </c>
      <c r="AC92" s="1">
        <v>9.1307366670000008</v>
      </c>
      <c r="AD92" s="1">
        <v>0.27992968699999998</v>
      </c>
      <c r="AE92" s="1">
        <v>94.8</v>
      </c>
      <c r="AF92" s="22">
        <v>1.579</v>
      </c>
      <c r="AG92" s="1">
        <v>38.022798440000003</v>
      </c>
      <c r="AH92" s="1" t="s">
        <v>154</v>
      </c>
      <c r="AI92" s="1">
        <v>48.495749940000003</v>
      </c>
      <c r="AJ92" s="1">
        <v>120.6</v>
      </c>
      <c r="AK92" s="1" t="s">
        <v>140</v>
      </c>
      <c r="AL92" s="1" t="s">
        <v>141</v>
      </c>
      <c r="AM92" s="1" t="s">
        <v>142</v>
      </c>
      <c r="AN92" s="1" t="s">
        <v>163</v>
      </c>
      <c r="AO92" s="1" t="s">
        <v>143</v>
      </c>
      <c r="AP92" s="1">
        <v>140</v>
      </c>
      <c r="AQ92" s="1">
        <v>81</v>
      </c>
      <c r="AR92" s="1">
        <v>1457.1</v>
      </c>
      <c r="AS92" s="1">
        <v>10.125999999999999</v>
      </c>
      <c r="AT92" s="1">
        <v>822.41200000000003</v>
      </c>
      <c r="AU92" s="1">
        <v>980.08500000000004</v>
      </c>
      <c r="AV92" s="1">
        <v>11.4682</v>
      </c>
      <c r="AW92" s="1">
        <v>1101.53</v>
      </c>
      <c r="AX92" s="1">
        <v>1834.29</v>
      </c>
      <c r="AY92" s="1">
        <v>178.874</v>
      </c>
      <c r="AZ92" s="1">
        <v>10.083600000000001</v>
      </c>
      <c r="BA92" s="1">
        <v>1.5824</v>
      </c>
      <c r="BB92" s="1">
        <v>2.2988400000000002</v>
      </c>
      <c r="BC92" s="1">
        <v>682.47</v>
      </c>
      <c r="BD92" s="1">
        <v>0.611954</v>
      </c>
      <c r="BE92" s="1">
        <v>1.5570900000000001</v>
      </c>
      <c r="BF92" s="1">
        <v>10.2103</v>
      </c>
      <c r="BG92" s="1">
        <v>3.5525099999999998</v>
      </c>
      <c r="BH92" s="1">
        <v>1.05375</v>
      </c>
      <c r="BI92" s="1">
        <v>208.488</v>
      </c>
      <c r="BJ92" s="1">
        <v>6.9520600000000004</v>
      </c>
      <c r="BK92" s="1">
        <v>99.417000000000002</v>
      </c>
      <c r="BL92" s="1">
        <v>3.7310007569999999</v>
      </c>
      <c r="BM92" s="1">
        <v>0.77208214500000005</v>
      </c>
      <c r="BN92" s="1">
        <v>0.42832661599999999</v>
      </c>
      <c r="BO92" s="1">
        <v>4.3121313000000001E-2</v>
      </c>
      <c r="BP92" s="1" t="s">
        <v>144</v>
      </c>
      <c r="BQ92" s="1" t="s">
        <v>145</v>
      </c>
      <c r="BR92" s="1" t="s">
        <v>146</v>
      </c>
      <c r="BS92" s="1" t="s">
        <v>145</v>
      </c>
      <c r="BT92" s="1" t="s">
        <v>145</v>
      </c>
      <c r="BU92" s="1" t="s">
        <v>145</v>
      </c>
      <c r="BV92" s="1" t="s">
        <v>145</v>
      </c>
      <c r="BW92" s="1">
        <v>15.19696233</v>
      </c>
      <c r="BX92" s="1">
        <v>21.371800400000001</v>
      </c>
      <c r="BY92" s="1">
        <v>11.16824401</v>
      </c>
      <c r="BZ92" s="1">
        <v>9.9220749319999992</v>
      </c>
      <c r="CA92" s="1">
        <v>2.7435530909999999</v>
      </c>
      <c r="CB92" s="1">
        <v>1.6957379909999999</v>
      </c>
      <c r="CC92" s="1">
        <v>1.1638558619999999</v>
      </c>
      <c r="CD92" s="19" t="str">
        <f t="shared" si="9"/>
        <v>High</v>
      </c>
      <c r="CE92" s="1" t="str">
        <f t="shared" si="10"/>
        <v>proinflamatoria</v>
      </c>
      <c r="CF92" s="1">
        <v>49.814262020000001</v>
      </c>
      <c r="CG92" s="1" t="s">
        <v>148</v>
      </c>
      <c r="CH92" s="1">
        <v>0.103756027</v>
      </c>
      <c r="CI92" s="1">
        <v>0.13632518399999999</v>
      </c>
      <c r="CJ92" s="1">
        <v>0.13091109000000001</v>
      </c>
      <c r="CK92" s="1">
        <v>8.1169106000000005E-2</v>
      </c>
      <c r="CL92" s="1">
        <v>0.272396582</v>
      </c>
      <c r="CM92" s="1">
        <v>1641.952</v>
      </c>
      <c r="CN92" s="2" t="str">
        <f t="shared" si="2"/>
        <v>High</v>
      </c>
      <c r="CO92" s="1">
        <v>1524.57</v>
      </c>
      <c r="CP92" s="1">
        <v>1076.7349999999999</v>
      </c>
      <c r="CQ92" s="1">
        <v>447.83499999999998</v>
      </c>
      <c r="CR92" s="1">
        <v>255.97900000000001</v>
      </c>
      <c r="CS92" s="1">
        <v>1258.454</v>
      </c>
      <c r="CT92" s="1">
        <v>9.8670000000000009</v>
      </c>
      <c r="CU92" s="1">
        <v>0</v>
      </c>
      <c r="CV92" s="1">
        <v>9.8670000000000009</v>
      </c>
      <c r="CW92" s="1">
        <v>0</v>
      </c>
      <c r="CX92" s="1">
        <v>0.27</v>
      </c>
      <c r="CY92" s="1">
        <v>0.27</v>
      </c>
      <c r="CZ92" s="1">
        <v>0</v>
      </c>
      <c r="DA92" s="1">
        <v>1.002</v>
      </c>
      <c r="DB92" s="1">
        <v>0</v>
      </c>
      <c r="DC92" s="1">
        <v>0</v>
      </c>
      <c r="DD92" s="1">
        <v>255.97499999999999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4.0000000000000001E-3</v>
      </c>
      <c r="DM92" s="1">
        <v>4.0000000000000001E-3</v>
      </c>
      <c r="DN92" s="1">
        <v>7.0000000000000007E-2</v>
      </c>
      <c r="DO92" s="1">
        <v>4.46</v>
      </c>
      <c r="DP92" s="1">
        <v>4.5289999999999999</v>
      </c>
      <c r="DQ92" s="1">
        <v>810.80200000000002</v>
      </c>
      <c r="DR92" s="1">
        <v>443.08</v>
      </c>
      <c r="DS92" s="1">
        <v>1253.883</v>
      </c>
      <c r="DT92" s="1">
        <v>0</v>
      </c>
      <c r="DU92" s="1">
        <v>0.27</v>
      </c>
      <c r="DV92" s="1">
        <v>0.27</v>
      </c>
      <c r="DW92" s="1" t="s">
        <v>149</v>
      </c>
      <c r="DX92" s="1" t="s">
        <v>149</v>
      </c>
      <c r="DY92" s="1" t="s">
        <v>149</v>
      </c>
      <c r="DZ92" s="1" t="s">
        <v>149</v>
      </c>
      <c r="EA92" s="1">
        <v>1126.8630000000001</v>
      </c>
      <c r="EB92" s="1" t="str">
        <f t="shared" si="3"/>
        <v>high</v>
      </c>
      <c r="EC92" s="1">
        <v>1046.3040000000001</v>
      </c>
      <c r="ED92" s="1">
        <v>175.67699999999999</v>
      </c>
      <c r="EE92" s="1">
        <v>863.67</v>
      </c>
      <c r="EF92" s="1" t="s">
        <v>149</v>
      </c>
      <c r="EG92" s="1" t="s">
        <v>149</v>
      </c>
      <c r="EH92" s="1" t="s">
        <v>149</v>
      </c>
      <c r="EI92" s="1" t="s">
        <v>149</v>
      </c>
      <c r="EJ92" s="1" t="s">
        <v>621</v>
      </c>
      <c r="EK92" s="1" t="s">
        <v>635</v>
      </c>
      <c r="EL92" s="1" t="s">
        <v>142</v>
      </c>
      <c r="EM92" s="1" t="s">
        <v>628</v>
      </c>
      <c r="EN92" s="1" t="s">
        <v>161</v>
      </c>
      <c r="EO92" s="1" t="s">
        <v>161</v>
      </c>
    </row>
    <row r="93" spans="1:145" ht="14.25" customHeight="1">
      <c r="A93" s="1" t="s">
        <v>253</v>
      </c>
      <c r="B93" s="16" t="s">
        <v>640</v>
      </c>
      <c r="C93" s="1" t="s">
        <v>152</v>
      </c>
      <c r="D93" s="1">
        <v>35</v>
      </c>
      <c r="E93" s="1" t="s">
        <v>137</v>
      </c>
      <c r="F93" s="1">
        <v>72.900000000000006</v>
      </c>
      <c r="G93" s="1">
        <v>48</v>
      </c>
      <c r="H93" s="1" t="s">
        <v>153</v>
      </c>
      <c r="I93" s="1">
        <v>16</v>
      </c>
      <c r="J93" s="1">
        <v>116</v>
      </c>
      <c r="K93" s="1">
        <v>180</v>
      </c>
      <c r="L93" s="1">
        <v>79</v>
      </c>
      <c r="M93" s="9">
        <v>3.75</v>
      </c>
      <c r="N93" s="9">
        <f t="shared" si="7"/>
        <v>0.21638585391485418</v>
      </c>
      <c r="O93" t="str">
        <f t="shared" si="8"/>
        <v>Medium</v>
      </c>
      <c r="P93" s="1">
        <v>67.3</v>
      </c>
      <c r="Q93" s="1">
        <v>2.56</v>
      </c>
      <c r="R93" s="1">
        <v>80</v>
      </c>
      <c r="S93" s="1">
        <v>4.8099999999999996</v>
      </c>
      <c r="T93" s="1">
        <v>18</v>
      </c>
      <c r="U93" s="1">
        <v>13.42</v>
      </c>
      <c r="V93" s="1">
        <v>1.341281669</v>
      </c>
      <c r="W93" s="1">
        <v>11.47</v>
      </c>
      <c r="X93" s="1">
        <v>4.4400000000000004</v>
      </c>
      <c r="Y93" s="1">
        <v>157.69999999999999</v>
      </c>
      <c r="Z93" s="1">
        <v>244.04255319999999</v>
      </c>
      <c r="AA93" s="1">
        <v>69.8</v>
      </c>
      <c r="AB93" s="1">
        <v>44.181059879999999</v>
      </c>
      <c r="AC93" s="1">
        <v>2.2634133329999999</v>
      </c>
      <c r="AD93" s="1">
        <v>0.33708807899999998</v>
      </c>
      <c r="AE93" s="1">
        <v>78.099999999999994</v>
      </c>
      <c r="AF93" s="22">
        <v>1.5309999999999999</v>
      </c>
      <c r="AG93" s="1">
        <v>33.319667010000003</v>
      </c>
      <c r="AH93" s="1" t="s">
        <v>154</v>
      </c>
      <c r="AI93" s="1">
        <v>40.072903320000002</v>
      </c>
      <c r="AJ93" s="1">
        <v>91.6</v>
      </c>
      <c r="AK93" s="1" t="s">
        <v>140</v>
      </c>
      <c r="AL93" s="1" t="s">
        <v>141</v>
      </c>
      <c r="AM93" s="1" t="s">
        <v>142</v>
      </c>
      <c r="AN93" s="1" t="s">
        <v>163</v>
      </c>
      <c r="AO93" s="1" t="s">
        <v>167</v>
      </c>
      <c r="AP93" s="1">
        <v>100</v>
      </c>
      <c r="AQ93" s="1">
        <v>72</v>
      </c>
      <c r="AR93" s="1">
        <v>2283.69</v>
      </c>
      <c r="AS93" s="1">
        <v>26.9071</v>
      </c>
      <c r="AT93" s="1">
        <v>751.16499999999996</v>
      </c>
      <c r="AU93" s="1">
        <v>1113.82</v>
      </c>
      <c r="AV93" s="1">
        <v>13.9528</v>
      </c>
      <c r="AW93" s="1">
        <v>1515.69</v>
      </c>
      <c r="AX93" s="1">
        <v>3302.44</v>
      </c>
      <c r="AY93" s="1">
        <v>299.529</v>
      </c>
      <c r="AZ93" s="1">
        <v>10.243</v>
      </c>
      <c r="BA93" s="1">
        <v>1.8365100000000001</v>
      </c>
      <c r="BB93" s="1">
        <v>3.36652</v>
      </c>
      <c r="BC93" s="1">
        <v>774.07899999999995</v>
      </c>
      <c r="BD93" s="1">
        <v>1.3696699999999999</v>
      </c>
      <c r="BE93" s="1">
        <v>1.8283400000000001</v>
      </c>
      <c r="BF93" s="1">
        <v>21.388300000000001</v>
      </c>
      <c r="BG93" s="1">
        <v>4.9020099999999998</v>
      </c>
      <c r="BH93" s="1">
        <v>1.9827900000000001</v>
      </c>
      <c r="BI93" s="1">
        <v>413.93099999999998</v>
      </c>
      <c r="BJ93" s="1">
        <v>6.7748400000000002</v>
      </c>
      <c r="BK93" s="1">
        <v>228.78899999999999</v>
      </c>
      <c r="BL93" s="1">
        <v>4.3492551519999996</v>
      </c>
      <c r="BM93" s="1">
        <v>1.1595344750000001</v>
      </c>
      <c r="BN93" s="1">
        <v>0.69368805099999997</v>
      </c>
      <c r="BO93" s="1">
        <v>5.7765226000000003E-2</v>
      </c>
      <c r="BP93" s="1" t="s">
        <v>155</v>
      </c>
      <c r="BQ93" s="1" t="s">
        <v>146</v>
      </c>
      <c r="BR93" s="1" t="s">
        <v>146</v>
      </c>
      <c r="BS93" s="1" t="s">
        <v>145</v>
      </c>
      <c r="BT93" s="1" t="s">
        <v>146</v>
      </c>
      <c r="BU93" s="1" t="s">
        <v>146</v>
      </c>
      <c r="BV93" s="1" t="s">
        <v>146</v>
      </c>
      <c r="BW93" s="1">
        <v>14.513335290000001</v>
      </c>
      <c r="BX93" s="1">
        <v>15.710052230000001</v>
      </c>
      <c r="BY93" s="1">
        <v>11.21285956</v>
      </c>
      <c r="BZ93" s="1">
        <v>7.4371760519999999</v>
      </c>
      <c r="CA93" s="1">
        <v>2.7509510929999998</v>
      </c>
      <c r="CB93" s="1">
        <v>-0.83523928199999997</v>
      </c>
      <c r="CC93" s="1">
        <v>-0.36569145400000003</v>
      </c>
      <c r="CD93" s="19" t="str">
        <f t="shared" si="9"/>
        <v>Low</v>
      </c>
      <c r="CE93" s="1" t="str">
        <f t="shared" si="10"/>
        <v>antiinflamatoria</v>
      </c>
      <c r="CF93" s="1">
        <v>42.572052399999997</v>
      </c>
      <c r="CG93" s="1" t="s">
        <v>148</v>
      </c>
      <c r="CH93" s="1">
        <v>8.7410926E-2</v>
      </c>
      <c r="CI93" s="1">
        <v>0.41728485300000001</v>
      </c>
      <c r="CJ93" s="1">
        <v>4.1512881000000001E-2</v>
      </c>
      <c r="CK93" s="1">
        <v>4.2243742000000001E-2</v>
      </c>
      <c r="CL93" s="1">
        <v>0.222912479</v>
      </c>
      <c r="CM93" s="1">
        <v>947.86</v>
      </c>
      <c r="CN93" s="2" t="str">
        <f t="shared" si="2"/>
        <v>low</v>
      </c>
      <c r="CO93" s="1">
        <v>367.779</v>
      </c>
      <c r="CP93" s="1">
        <v>255.10400000000001</v>
      </c>
      <c r="CQ93" s="1">
        <v>112.675</v>
      </c>
      <c r="CR93" s="1">
        <v>235.49299999999999</v>
      </c>
      <c r="CS93" s="1">
        <v>126.989</v>
      </c>
      <c r="CT93" s="1">
        <v>0.22800000000000001</v>
      </c>
      <c r="CU93" s="1">
        <v>0</v>
      </c>
      <c r="CV93" s="1">
        <v>0.22800000000000001</v>
      </c>
      <c r="CW93" s="1">
        <v>0</v>
      </c>
      <c r="CX93" s="1">
        <v>5.0170000000000003</v>
      </c>
      <c r="CY93" s="1">
        <v>5.0170000000000003</v>
      </c>
      <c r="CZ93" s="1">
        <v>5.1999999999999998E-2</v>
      </c>
      <c r="DA93" s="1">
        <v>0.223</v>
      </c>
      <c r="DB93" s="1">
        <v>67.792000000000002</v>
      </c>
      <c r="DC93" s="1">
        <v>0</v>
      </c>
      <c r="DD93" s="1">
        <v>140.47</v>
      </c>
      <c r="DE93" s="1">
        <v>8.1000000000000003E-2</v>
      </c>
      <c r="DF93" s="1">
        <v>4.8079999999999998</v>
      </c>
      <c r="DG93" s="1">
        <v>4.8890000000000002</v>
      </c>
      <c r="DH93" s="1">
        <v>2.3769999999999998</v>
      </c>
      <c r="DI93" s="1">
        <v>0.221</v>
      </c>
      <c r="DJ93" s="1">
        <v>2.5979999999999999</v>
      </c>
      <c r="DK93" s="1">
        <v>14.829000000000001</v>
      </c>
      <c r="DL93" s="1">
        <v>4.8940000000000001</v>
      </c>
      <c r="DM93" s="1">
        <v>19.722999999999999</v>
      </c>
      <c r="DN93" s="1">
        <v>19.853000000000002</v>
      </c>
      <c r="DO93" s="1">
        <v>16.106000000000002</v>
      </c>
      <c r="DP93" s="1">
        <v>35.957999999999998</v>
      </c>
      <c r="DQ93" s="1">
        <v>9.3559999999999999</v>
      </c>
      <c r="DR93" s="1">
        <v>81.587000000000003</v>
      </c>
      <c r="DS93" s="1">
        <v>90.942999999999998</v>
      </c>
      <c r="DT93" s="1">
        <v>0</v>
      </c>
      <c r="DU93" s="1">
        <v>5.0170000000000003</v>
      </c>
      <c r="DV93" s="1">
        <v>5.0170000000000003</v>
      </c>
      <c r="DW93" s="1" t="s">
        <v>156</v>
      </c>
      <c r="DX93" s="1" t="s">
        <v>156</v>
      </c>
      <c r="DY93" s="1" t="s">
        <v>156</v>
      </c>
      <c r="DZ93" s="1" t="s">
        <v>156</v>
      </c>
      <c r="EA93" s="1">
        <v>415.05599999999998</v>
      </c>
      <c r="EB93" s="1" t="str">
        <f t="shared" si="3"/>
        <v>low</v>
      </c>
      <c r="EC93" s="1">
        <v>161.04599999999999</v>
      </c>
      <c r="ED93" s="1">
        <v>103.12</v>
      </c>
      <c r="EE93" s="1">
        <v>55.606999999999999</v>
      </c>
      <c r="EF93" s="1" t="s">
        <v>156</v>
      </c>
      <c r="EG93" s="1" t="s">
        <v>157</v>
      </c>
      <c r="EH93" s="1" t="s">
        <v>156</v>
      </c>
      <c r="EI93" s="1" t="s">
        <v>157</v>
      </c>
      <c r="EJ93" s="1" t="s">
        <v>138</v>
      </c>
      <c r="EK93" s="1" t="s">
        <v>635</v>
      </c>
      <c r="EL93" s="1" t="s">
        <v>142</v>
      </c>
      <c r="EM93" s="1" t="s">
        <v>628</v>
      </c>
      <c r="EN93" s="1" t="s">
        <v>150</v>
      </c>
      <c r="EO93" s="1" t="s">
        <v>150</v>
      </c>
    </row>
    <row r="94" spans="1:145" ht="14.25" customHeight="1">
      <c r="A94" s="1" t="s">
        <v>254</v>
      </c>
      <c r="B94" s="16" t="s">
        <v>640</v>
      </c>
      <c r="C94" s="1" t="s">
        <v>152</v>
      </c>
      <c r="D94" s="1">
        <v>56</v>
      </c>
      <c r="E94" s="1" t="s">
        <v>159</v>
      </c>
      <c r="F94" s="1">
        <v>77.900000000000006</v>
      </c>
      <c r="G94" s="1">
        <v>64</v>
      </c>
      <c r="H94" s="1" t="s">
        <v>153</v>
      </c>
      <c r="I94" s="1">
        <v>23</v>
      </c>
      <c r="J94" s="1">
        <v>106</v>
      </c>
      <c r="K94" s="1">
        <v>193</v>
      </c>
      <c r="L94" s="1">
        <v>113</v>
      </c>
      <c r="M94" s="9">
        <v>3.015625</v>
      </c>
      <c r="N94" s="9">
        <f t="shared" si="7"/>
        <v>0.24689846949953256</v>
      </c>
      <c r="O94" t="str">
        <f t="shared" si="8"/>
        <v>Medium</v>
      </c>
      <c r="P94" s="1">
        <v>104</v>
      </c>
      <c r="Q94" s="1">
        <v>0.54</v>
      </c>
      <c r="R94" s="1">
        <v>76</v>
      </c>
      <c r="S94" s="1">
        <v>5.42</v>
      </c>
      <c r="T94" s="1">
        <v>5.97</v>
      </c>
      <c r="U94" s="1">
        <v>17.39</v>
      </c>
      <c r="V94" s="1">
        <v>0.34330074799999999</v>
      </c>
      <c r="W94" s="1">
        <v>5.68</v>
      </c>
      <c r="X94" s="1">
        <v>4.218</v>
      </c>
      <c r="Y94" s="1">
        <v>109.3</v>
      </c>
      <c r="Z94" s="1">
        <v>158.2172702</v>
      </c>
      <c r="AA94" s="1">
        <v>141.5</v>
      </c>
      <c r="AB94" s="1">
        <v>93.913409299999998</v>
      </c>
      <c r="AC94" s="1">
        <v>1.0648106669999999</v>
      </c>
      <c r="AD94" s="1">
        <v>0.378918172</v>
      </c>
      <c r="AE94" s="1">
        <v>62.5</v>
      </c>
      <c r="AF94" s="22">
        <v>1.6020000000000001</v>
      </c>
      <c r="AG94" s="1">
        <v>24.35314159</v>
      </c>
      <c r="AH94" s="1" t="s">
        <v>153</v>
      </c>
      <c r="AI94" s="1">
        <v>41.444065479999999</v>
      </c>
      <c r="AJ94" s="1">
        <v>80</v>
      </c>
      <c r="AK94" s="1" t="s">
        <v>140</v>
      </c>
      <c r="AL94" s="1" t="s">
        <v>153</v>
      </c>
      <c r="AM94" s="1" t="s">
        <v>142</v>
      </c>
      <c r="AN94" s="1" t="s">
        <v>142</v>
      </c>
      <c r="AO94" s="1" t="s">
        <v>143</v>
      </c>
      <c r="AP94" s="1">
        <v>112</v>
      </c>
      <c r="AQ94" s="1">
        <v>71</v>
      </c>
      <c r="AR94" s="1">
        <v>1850.67</v>
      </c>
      <c r="AS94" s="1">
        <v>19.9435</v>
      </c>
      <c r="AT94" s="1">
        <v>871.40800000000002</v>
      </c>
      <c r="AU94" s="1">
        <v>1099.21</v>
      </c>
      <c r="AV94" s="1">
        <v>13.467700000000001</v>
      </c>
      <c r="AW94" s="1">
        <v>1076.93</v>
      </c>
      <c r="AX94" s="1">
        <v>3063.96</v>
      </c>
      <c r="AY94" s="1">
        <v>255.4</v>
      </c>
      <c r="AZ94" s="1">
        <v>9.8766800000000003</v>
      </c>
      <c r="BA94" s="1">
        <v>1.6526099999999999</v>
      </c>
      <c r="BB94" s="1">
        <v>3.6274799999999998</v>
      </c>
      <c r="BC94" s="1">
        <v>956.72699999999998</v>
      </c>
      <c r="BD94" s="1">
        <v>1.27884</v>
      </c>
      <c r="BE94" s="1">
        <v>1.91171</v>
      </c>
      <c r="BF94" s="1">
        <v>16.2698</v>
      </c>
      <c r="BG94" s="1">
        <v>4.2994199999999996</v>
      </c>
      <c r="BH94" s="1">
        <v>1.0806199999999999</v>
      </c>
      <c r="BI94" s="1">
        <v>369.15100000000001</v>
      </c>
      <c r="BJ94" s="1">
        <v>7.0020699999999998</v>
      </c>
      <c r="BK94" s="1">
        <v>293.62</v>
      </c>
      <c r="BL94" s="1">
        <v>11.44415223</v>
      </c>
      <c r="BM94" s="1">
        <v>1.451035952</v>
      </c>
      <c r="BN94" s="1">
        <v>0.75723174000000004</v>
      </c>
      <c r="BO94" s="1">
        <v>0.29963549699999997</v>
      </c>
      <c r="BP94" s="1" t="s">
        <v>144</v>
      </c>
      <c r="BQ94" s="1" t="s">
        <v>145</v>
      </c>
      <c r="BR94" s="1" t="s">
        <v>146</v>
      </c>
      <c r="BS94" s="1" t="s">
        <v>145</v>
      </c>
      <c r="BT94" s="1" t="s">
        <v>146</v>
      </c>
      <c r="BU94" s="1" t="s">
        <v>146</v>
      </c>
      <c r="BV94" s="1" t="s">
        <v>146</v>
      </c>
      <c r="BW94" s="1" t="s">
        <v>147</v>
      </c>
      <c r="BX94" s="1" t="s">
        <v>147</v>
      </c>
      <c r="BY94" s="1" t="s">
        <v>147</v>
      </c>
      <c r="BZ94" s="1" t="s">
        <v>147</v>
      </c>
      <c r="CA94" s="1" t="s">
        <v>147</v>
      </c>
      <c r="CB94" s="1">
        <v>-0.90965528299999998</v>
      </c>
      <c r="CC94" s="1">
        <v>-0.491439915</v>
      </c>
      <c r="CD94" s="19" t="str">
        <f t="shared" si="9"/>
        <v>Low</v>
      </c>
      <c r="CE94" s="1" t="str">
        <f t="shared" si="10"/>
        <v>antiinflamatoria</v>
      </c>
      <c r="CF94" s="1">
        <v>35.950000000000003</v>
      </c>
      <c r="CG94" s="1" t="s">
        <v>148</v>
      </c>
      <c r="CH94" s="1">
        <v>0.16698468599999999</v>
      </c>
      <c r="CI94" s="1">
        <v>0.10988795899999999</v>
      </c>
      <c r="CJ94" s="1">
        <v>4.9904593999999997E-2</v>
      </c>
      <c r="CK94" s="1">
        <v>0.12725671499999999</v>
      </c>
      <c r="CL94" s="1">
        <v>0.204706688</v>
      </c>
      <c r="CM94" s="1">
        <v>1231.789</v>
      </c>
      <c r="CN94" s="2" t="str">
        <f t="shared" si="2"/>
        <v>High</v>
      </c>
      <c r="CO94" s="1">
        <v>80.62</v>
      </c>
      <c r="CP94" s="1">
        <v>66.501000000000005</v>
      </c>
      <c r="CQ94" s="1">
        <v>14.119</v>
      </c>
      <c r="CR94" s="1">
        <v>49.795000000000002</v>
      </c>
      <c r="CS94" s="1">
        <v>18.791</v>
      </c>
      <c r="CT94" s="1">
        <v>2.097</v>
      </c>
      <c r="CU94" s="1">
        <v>0</v>
      </c>
      <c r="CV94" s="1">
        <v>2.097</v>
      </c>
      <c r="CW94" s="1">
        <v>0</v>
      </c>
      <c r="CX94" s="1">
        <v>9.9369999999999994</v>
      </c>
      <c r="CY94" s="1">
        <v>9.9369999999999994</v>
      </c>
      <c r="CZ94" s="1">
        <v>0</v>
      </c>
      <c r="DA94" s="1">
        <v>0</v>
      </c>
      <c r="DB94" s="1">
        <v>0</v>
      </c>
      <c r="DC94" s="1">
        <v>0</v>
      </c>
      <c r="DD94" s="1">
        <v>48.56</v>
      </c>
      <c r="DE94" s="1">
        <v>0</v>
      </c>
      <c r="DF94" s="1">
        <v>0</v>
      </c>
      <c r="DG94" s="1">
        <v>0</v>
      </c>
      <c r="DH94" s="1">
        <v>0</v>
      </c>
      <c r="DI94" s="1">
        <v>1.22</v>
      </c>
      <c r="DJ94" s="1">
        <v>1.22</v>
      </c>
      <c r="DK94" s="1">
        <v>0</v>
      </c>
      <c r="DL94" s="1">
        <v>1.6E-2</v>
      </c>
      <c r="DM94" s="1">
        <v>1.6E-2</v>
      </c>
      <c r="DN94" s="1">
        <v>0.129</v>
      </c>
      <c r="DO94" s="1">
        <v>0.34399999999999997</v>
      </c>
      <c r="DP94" s="1">
        <v>0.47299999999999998</v>
      </c>
      <c r="DQ94" s="1">
        <v>15.707000000000001</v>
      </c>
      <c r="DR94" s="1">
        <v>2.5939999999999999</v>
      </c>
      <c r="DS94" s="1">
        <v>18.300999999999998</v>
      </c>
      <c r="DT94" s="1">
        <v>0</v>
      </c>
      <c r="DU94" s="1">
        <v>9.9369999999999994</v>
      </c>
      <c r="DV94" s="1">
        <v>9.9369999999999994</v>
      </c>
      <c r="DW94" s="1" t="s">
        <v>156</v>
      </c>
      <c r="DX94" s="1" t="s">
        <v>157</v>
      </c>
      <c r="DY94" s="1" t="s">
        <v>157</v>
      </c>
      <c r="DZ94" s="1" t="s">
        <v>157</v>
      </c>
      <c r="EA94" s="1">
        <v>665.59100000000001</v>
      </c>
      <c r="EB94" s="1" t="str">
        <f t="shared" si="3"/>
        <v>high</v>
      </c>
      <c r="EC94" s="1">
        <v>43.563000000000002</v>
      </c>
      <c r="ED94" s="1">
        <v>26.907</v>
      </c>
      <c r="EE94" s="1">
        <v>10.153</v>
      </c>
      <c r="EF94" s="1" t="s">
        <v>149</v>
      </c>
      <c r="EG94" s="1" t="s">
        <v>157</v>
      </c>
      <c r="EH94" s="1" t="s">
        <v>157</v>
      </c>
      <c r="EI94" s="1" t="s">
        <v>157</v>
      </c>
      <c r="EJ94" s="1" t="s">
        <v>621</v>
      </c>
      <c r="EK94" s="1" t="s">
        <v>628</v>
      </c>
      <c r="EL94" s="1" t="s">
        <v>142</v>
      </c>
      <c r="EM94" s="1" t="s">
        <v>628</v>
      </c>
      <c r="EN94" s="1" t="s">
        <v>150</v>
      </c>
      <c r="EO94" s="1" t="s">
        <v>150</v>
      </c>
    </row>
    <row r="95" spans="1:145" ht="14.25" customHeight="1">
      <c r="A95" s="1" t="s">
        <v>255</v>
      </c>
      <c r="B95" s="16" t="s">
        <v>640</v>
      </c>
      <c r="C95" s="1" t="s">
        <v>152</v>
      </c>
      <c r="D95" s="1">
        <v>21</v>
      </c>
      <c r="E95" s="1" t="s">
        <v>137</v>
      </c>
      <c r="F95" s="1">
        <v>79.7</v>
      </c>
      <c r="G95" s="1">
        <v>47</v>
      </c>
      <c r="H95" s="1" t="s">
        <v>153</v>
      </c>
      <c r="I95" s="1">
        <v>10</v>
      </c>
      <c r="J95" s="1">
        <v>91</v>
      </c>
      <c r="K95" s="1">
        <v>148</v>
      </c>
      <c r="L95" s="1">
        <v>52</v>
      </c>
      <c r="M95" s="9">
        <v>3.1489361699999998</v>
      </c>
      <c r="N95" s="9">
        <f t="shared" si="7"/>
        <v>4.390548569908171E-2</v>
      </c>
      <c r="O95" t="str">
        <f t="shared" si="8"/>
        <v>Low</v>
      </c>
      <c r="P95" s="1">
        <v>21.1</v>
      </c>
      <c r="Q95" s="1">
        <v>0.57999999999999996</v>
      </c>
      <c r="R95" s="1">
        <v>76</v>
      </c>
      <c r="S95" s="1">
        <v>4.96</v>
      </c>
      <c r="T95" s="1">
        <v>11.2</v>
      </c>
      <c r="U95" s="1">
        <v>3.94</v>
      </c>
      <c r="V95" s="1">
        <v>2.842639594</v>
      </c>
      <c r="W95" s="1">
        <v>9.6300000000000008</v>
      </c>
      <c r="X95" s="1">
        <v>4.218</v>
      </c>
      <c r="Y95" s="1">
        <v>155.4</v>
      </c>
      <c r="Z95" s="1">
        <v>268.24512529999998</v>
      </c>
      <c r="AA95" s="1">
        <v>84.1</v>
      </c>
      <c r="AB95" s="1">
        <v>55.392332809999999</v>
      </c>
      <c r="AC95" s="1">
        <v>1.805304</v>
      </c>
      <c r="AD95" s="1">
        <v>0.348630037</v>
      </c>
      <c r="AE95" s="1">
        <v>58.1</v>
      </c>
      <c r="AF95" s="22">
        <v>1.657</v>
      </c>
      <c r="AG95" s="1">
        <v>21.160752890000001</v>
      </c>
      <c r="AH95" s="1" t="s">
        <v>153</v>
      </c>
      <c r="AI95" s="1">
        <v>33.286669439999997</v>
      </c>
      <c r="AJ95" s="1">
        <v>74</v>
      </c>
      <c r="AK95" s="1" t="s">
        <v>153</v>
      </c>
      <c r="AL95" s="1" t="s">
        <v>153</v>
      </c>
      <c r="AM95" s="1" t="s">
        <v>142</v>
      </c>
      <c r="AN95" s="1" t="s">
        <v>163</v>
      </c>
      <c r="AO95" s="1" t="s">
        <v>167</v>
      </c>
      <c r="AP95" s="1">
        <v>113</v>
      </c>
      <c r="AQ95" s="1">
        <v>71</v>
      </c>
      <c r="AR95" s="1">
        <v>2260.91</v>
      </c>
      <c r="AS95" s="1">
        <v>18.333100000000002</v>
      </c>
      <c r="AT95" s="1">
        <v>896.2</v>
      </c>
      <c r="AU95" s="1">
        <v>1234.98</v>
      </c>
      <c r="AV95" s="1">
        <v>13.318</v>
      </c>
      <c r="AW95" s="1">
        <v>1546.02</v>
      </c>
      <c r="AX95" s="1">
        <v>3578.26</v>
      </c>
      <c r="AY95" s="1">
        <v>256.06099999999998</v>
      </c>
      <c r="AZ95" s="1">
        <v>10.33</v>
      </c>
      <c r="BA95" s="1">
        <v>1.6526099999999999</v>
      </c>
      <c r="BB95" s="1">
        <v>2.9615</v>
      </c>
      <c r="BC95" s="1">
        <v>1013.88</v>
      </c>
      <c r="BD95" s="1">
        <v>1.5940300000000001</v>
      </c>
      <c r="BE95" s="1">
        <v>1.9538</v>
      </c>
      <c r="BF95" s="1">
        <v>24.748200000000001</v>
      </c>
      <c r="BG95" s="1">
        <v>5.9747700000000004</v>
      </c>
      <c r="BH95" s="1">
        <v>2.34781</v>
      </c>
      <c r="BI95" s="1">
        <v>350.33600000000001</v>
      </c>
      <c r="BJ95" s="1">
        <v>7.1726400000000003</v>
      </c>
      <c r="BK95" s="1">
        <v>215.255</v>
      </c>
      <c r="BL95" s="1">
        <v>14.2702376</v>
      </c>
      <c r="BM95" s="1">
        <v>2.7593197950000001</v>
      </c>
      <c r="BN95" s="1">
        <v>1.879922442</v>
      </c>
      <c r="BO95" s="1">
        <v>3.6087236000000002E-2</v>
      </c>
      <c r="BP95" s="1" t="s">
        <v>144</v>
      </c>
      <c r="BQ95" s="1" t="s">
        <v>145</v>
      </c>
      <c r="BR95" s="1" t="s">
        <v>146</v>
      </c>
      <c r="BS95" s="1" t="s">
        <v>145</v>
      </c>
      <c r="BT95" s="1" t="s">
        <v>146</v>
      </c>
      <c r="BU95" s="1" t="s">
        <v>146</v>
      </c>
      <c r="BV95" s="1" t="s">
        <v>146</v>
      </c>
      <c r="BW95" s="1">
        <v>2.4020884069999999</v>
      </c>
      <c r="BX95" s="1">
        <v>11.11186069</v>
      </c>
      <c r="BY95" s="1">
        <v>3.620978198</v>
      </c>
      <c r="BZ95" s="1">
        <v>0.82456766299999995</v>
      </c>
      <c r="CA95" s="1">
        <v>4.2279153139999996</v>
      </c>
      <c r="CB95" s="1">
        <v>-0.75703056800000001</v>
      </c>
      <c r="CC95" s="1">
        <v>-0.334821127</v>
      </c>
      <c r="CD95" s="19" t="str">
        <f t="shared" si="9"/>
        <v>Low</v>
      </c>
      <c r="CE95" s="1" t="str">
        <f t="shared" si="10"/>
        <v>antiinflamatoria</v>
      </c>
      <c r="CF95" s="1">
        <v>31.21621622</v>
      </c>
      <c r="CG95" s="1" t="s">
        <v>148</v>
      </c>
      <c r="CH95" s="1">
        <v>0.10044601</v>
      </c>
      <c r="CI95" s="1">
        <v>0.38900341100000002</v>
      </c>
      <c r="CJ95" s="1">
        <v>0.256624564</v>
      </c>
      <c r="CK95" s="1">
        <v>6.1841760000000004E-3</v>
      </c>
      <c r="CL95" s="1">
        <v>1.296803E-2</v>
      </c>
      <c r="CM95" s="1">
        <v>1257.6279999999999</v>
      </c>
      <c r="CN95" s="2" t="str">
        <f t="shared" si="2"/>
        <v>High</v>
      </c>
      <c r="CO95" s="1">
        <v>864.68700000000001</v>
      </c>
      <c r="CP95" s="1">
        <v>745.98800000000006</v>
      </c>
      <c r="CQ95" s="1">
        <v>118.699</v>
      </c>
      <c r="CR95" s="1">
        <v>576.33299999999997</v>
      </c>
      <c r="CS95" s="1">
        <v>239.31800000000001</v>
      </c>
      <c r="CT95" s="1">
        <v>1.456</v>
      </c>
      <c r="CU95" s="1">
        <v>0</v>
      </c>
      <c r="CV95" s="1">
        <v>1.456</v>
      </c>
      <c r="CW95" s="1">
        <v>0</v>
      </c>
      <c r="CX95" s="1">
        <v>47.247</v>
      </c>
      <c r="CY95" s="1">
        <v>47.247</v>
      </c>
      <c r="CZ95" s="1">
        <v>0.33300000000000002</v>
      </c>
      <c r="DA95" s="1">
        <v>1.4430000000000001</v>
      </c>
      <c r="DB95" s="1">
        <v>162.38</v>
      </c>
      <c r="DC95" s="1">
        <v>0</v>
      </c>
      <c r="DD95" s="1">
        <v>348.98</v>
      </c>
      <c r="DE95" s="1">
        <v>0.23</v>
      </c>
      <c r="DF95" s="1">
        <v>1.64</v>
      </c>
      <c r="DG95" s="1">
        <v>1.87</v>
      </c>
      <c r="DH95" s="1">
        <v>14.048999999999999</v>
      </c>
      <c r="DI95" s="1">
        <v>0.183</v>
      </c>
      <c r="DJ95" s="1">
        <v>14.231999999999999</v>
      </c>
      <c r="DK95" s="1">
        <v>37.950000000000003</v>
      </c>
      <c r="DL95" s="1">
        <v>10.920999999999999</v>
      </c>
      <c r="DM95" s="1">
        <v>48.871000000000002</v>
      </c>
      <c r="DN95" s="1">
        <v>6.1619999999999999</v>
      </c>
      <c r="DO95" s="1">
        <v>44.94</v>
      </c>
      <c r="DP95" s="1">
        <v>51.101999999999997</v>
      </c>
      <c r="DQ95" s="1">
        <v>174.44900000000001</v>
      </c>
      <c r="DR95" s="1">
        <v>13.768000000000001</v>
      </c>
      <c r="DS95" s="1">
        <v>188.21600000000001</v>
      </c>
      <c r="DT95" s="1">
        <v>0</v>
      </c>
      <c r="DU95" s="1">
        <v>47.247</v>
      </c>
      <c r="DV95" s="1">
        <v>47.247</v>
      </c>
      <c r="DW95" s="1" t="s">
        <v>156</v>
      </c>
      <c r="DX95" s="1" t="s">
        <v>149</v>
      </c>
      <c r="DY95" s="1" t="s">
        <v>149</v>
      </c>
      <c r="DZ95" s="1" t="s">
        <v>156</v>
      </c>
      <c r="EA95" s="1">
        <v>556.24900000000002</v>
      </c>
      <c r="EB95" s="1" t="str">
        <f t="shared" si="3"/>
        <v>high</v>
      </c>
      <c r="EC95" s="1">
        <v>382.45100000000002</v>
      </c>
      <c r="ED95" s="1">
        <v>254.91200000000001</v>
      </c>
      <c r="EE95" s="1">
        <v>105.85</v>
      </c>
      <c r="EF95" s="1" t="s">
        <v>156</v>
      </c>
      <c r="EG95" s="1" t="s">
        <v>156</v>
      </c>
      <c r="EH95" s="1" t="s">
        <v>149</v>
      </c>
      <c r="EI95" s="1" t="s">
        <v>156</v>
      </c>
      <c r="EJ95" s="1" t="s">
        <v>138</v>
      </c>
      <c r="EK95" s="1" t="s">
        <v>635</v>
      </c>
      <c r="EL95" s="1" t="s">
        <v>142</v>
      </c>
      <c r="EM95" s="1" t="s">
        <v>628</v>
      </c>
      <c r="EN95" s="1" t="s">
        <v>150</v>
      </c>
      <c r="EO95" s="1" t="s">
        <v>150</v>
      </c>
    </row>
    <row r="96" spans="1:145" ht="14.25" customHeight="1">
      <c r="A96" s="1" t="s">
        <v>256</v>
      </c>
      <c r="B96" s="16" t="s">
        <v>640</v>
      </c>
      <c r="C96" s="1" t="s">
        <v>136</v>
      </c>
      <c r="D96" s="1">
        <v>43</v>
      </c>
      <c r="E96" s="1" t="s">
        <v>159</v>
      </c>
      <c r="F96" s="1">
        <v>78.5</v>
      </c>
      <c r="G96" s="1">
        <v>52</v>
      </c>
      <c r="H96" s="1" t="s">
        <v>153</v>
      </c>
      <c r="I96" s="1">
        <v>17</v>
      </c>
      <c r="J96" s="1">
        <v>116</v>
      </c>
      <c r="K96" s="1">
        <v>185</v>
      </c>
      <c r="L96" s="1">
        <v>86</v>
      </c>
      <c r="M96" s="9">
        <v>3.557692308</v>
      </c>
      <c r="N96" s="9">
        <f t="shared" si="7"/>
        <v>0.21849510760876853</v>
      </c>
      <c r="O96" t="str">
        <f t="shared" si="8"/>
        <v>Medium</v>
      </c>
      <c r="P96" s="1">
        <v>121.9</v>
      </c>
      <c r="Q96" s="1">
        <v>0.5</v>
      </c>
      <c r="R96" s="1">
        <v>77</v>
      </c>
      <c r="S96" s="1">
        <v>5.33</v>
      </c>
      <c r="T96" s="1">
        <v>0.47</v>
      </c>
      <c r="U96" s="1">
        <v>6.85</v>
      </c>
      <c r="V96" s="1">
        <v>6.8613139000000004E-2</v>
      </c>
      <c r="W96" s="1">
        <v>3.42</v>
      </c>
      <c r="X96" s="1">
        <v>4.2735000000000003</v>
      </c>
      <c r="Y96" s="1">
        <v>75.900000000000006</v>
      </c>
      <c r="Z96" s="1">
        <v>88.429217840000007</v>
      </c>
      <c r="AA96" s="1">
        <v>233</v>
      </c>
      <c r="AB96" s="1">
        <v>153.9475224</v>
      </c>
      <c r="AC96" s="1">
        <v>0.64957200000000004</v>
      </c>
      <c r="AD96" s="1">
        <v>0.41246517199999999</v>
      </c>
      <c r="AE96" s="1">
        <v>63.2</v>
      </c>
      <c r="AF96" s="22">
        <v>1.68</v>
      </c>
      <c r="AG96" s="1">
        <v>22.392290249999999</v>
      </c>
      <c r="AH96" s="1" t="s">
        <v>153</v>
      </c>
      <c r="AI96" s="1">
        <v>34.178748970000001</v>
      </c>
      <c r="AJ96" s="1">
        <v>79.400000000000006</v>
      </c>
      <c r="AK96" s="1" t="s">
        <v>153</v>
      </c>
      <c r="AL96" s="1" t="s">
        <v>153</v>
      </c>
      <c r="AM96" s="1" t="s">
        <v>142</v>
      </c>
      <c r="AN96" s="1" t="s">
        <v>163</v>
      </c>
      <c r="AO96" s="1" t="s">
        <v>165</v>
      </c>
      <c r="AP96" s="1">
        <v>101</v>
      </c>
      <c r="AQ96" s="1">
        <v>66</v>
      </c>
      <c r="AR96" s="1">
        <v>2301.17</v>
      </c>
      <c r="AS96" s="1">
        <v>18.6648</v>
      </c>
      <c r="AT96" s="1">
        <v>708.51</v>
      </c>
      <c r="AU96" s="1">
        <v>1158.06</v>
      </c>
      <c r="AV96" s="1">
        <v>14.565200000000001</v>
      </c>
      <c r="AW96" s="1">
        <v>1325.11</v>
      </c>
      <c r="AX96" s="1">
        <v>3219.5</v>
      </c>
      <c r="AY96" s="1">
        <v>239.72900000000001</v>
      </c>
      <c r="AZ96" s="1">
        <v>10.834199999999999</v>
      </c>
      <c r="BA96" s="1">
        <v>1.48132</v>
      </c>
      <c r="BB96" s="1">
        <v>3.2022900000000001</v>
      </c>
      <c r="BC96" s="1">
        <v>912.06799999999998</v>
      </c>
      <c r="BD96" s="1">
        <v>1.60375</v>
      </c>
      <c r="BE96" s="1">
        <v>2.1240700000000001</v>
      </c>
      <c r="BF96" s="1">
        <v>17.644300000000001</v>
      </c>
      <c r="BG96" s="1">
        <v>5.2338800000000001</v>
      </c>
      <c r="BH96" s="1">
        <v>1.0806199999999999</v>
      </c>
      <c r="BI96" s="1">
        <v>449.80900000000003</v>
      </c>
      <c r="BJ96" s="1">
        <v>7.2277800000000001</v>
      </c>
      <c r="BK96" s="1">
        <v>111.797</v>
      </c>
      <c r="BL96" s="1">
        <v>1.1809585149999999</v>
      </c>
      <c r="BM96" s="1">
        <v>0.39681797299999999</v>
      </c>
      <c r="BN96" s="1">
        <v>0.231880909</v>
      </c>
      <c r="BO96" s="1">
        <v>3.3732092999999998E-2</v>
      </c>
      <c r="BP96" s="1" t="s">
        <v>155</v>
      </c>
      <c r="BQ96" s="1" t="s">
        <v>146</v>
      </c>
      <c r="BR96" s="1" t="s">
        <v>146</v>
      </c>
      <c r="BS96" s="1" t="s">
        <v>146</v>
      </c>
      <c r="BT96" s="1" t="s">
        <v>146</v>
      </c>
      <c r="BU96" s="1" t="s">
        <v>146</v>
      </c>
      <c r="BV96" s="1" t="s">
        <v>146</v>
      </c>
      <c r="BW96" s="1">
        <v>13.294731130000001</v>
      </c>
      <c r="BX96" s="1">
        <v>14.696880200000001</v>
      </c>
      <c r="BY96" s="1">
        <v>7.1178232650000002</v>
      </c>
      <c r="BZ96" s="1">
        <v>3.9229228850000002</v>
      </c>
      <c r="CA96" s="1">
        <v>3.4716184760000002</v>
      </c>
      <c r="CB96" s="1">
        <v>0.119681223</v>
      </c>
      <c r="CC96" s="1">
        <v>5.2012700000000002E-2</v>
      </c>
      <c r="CD96" s="19" t="str">
        <f t="shared" si="9"/>
        <v>Medium</v>
      </c>
      <c r="CE96" s="1" t="str">
        <f t="shared" si="10"/>
        <v>antiinflamatoria</v>
      </c>
      <c r="CF96" s="1">
        <v>21.682619649999999</v>
      </c>
      <c r="CG96" s="1" t="s">
        <v>148</v>
      </c>
      <c r="CH96" s="1">
        <v>0.23279359799999999</v>
      </c>
      <c r="CI96" s="1">
        <v>0.196538247</v>
      </c>
      <c r="CJ96" s="1">
        <v>1.1650847000000001E-2</v>
      </c>
      <c r="CK96" s="1">
        <v>0.320677461</v>
      </c>
      <c r="CL96" s="1">
        <v>0.12242695000000001</v>
      </c>
      <c r="CM96" s="1">
        <v>1128.8820000000001</v>
      </c>
      <c r="CN96" s="2" t="str">
        <f t="shared" si="2"/>
        <v>High</v>
      </c>
      <c r="CO96" s="1">
        <v>818.15899999999999</v>
      </c>
      <c r="CP96" s="1">
        <v>693.57799999999997</v>
      </c>
      <c r="CQ96" s="1">
        <v>124.581</v>
      </c>
      <c r="CR96" s="1">
        <v>497.70600000000002</v>
      </c>
      <c r="CS96" s="1">
        <v>312.30099999999999</v>
      </c>
      <c r="CT96" s="1">
        <v>2.0710000000000002</v>
      </c>
      <c r="CU96" s="1">
        <v>0</v>
      </c>
      <c r="CV96" s="1">
        <v>2.0710000000000002</v>
      </c>
      <c r="CW96" s="1">
        <v>0</v>
      </c>
      <c r="CX96" s="1">
        <v>6.0819999999999999</v>
      </c>
      <c r="CY96" s="1">
        <v>6.0819999999999999</v>
      </c>
      <c r="CZ96" s="1">
        <v>0</v>
      </c>
      <c r="DA96" s="1">
        <v>0.21099999999999999</v>
      </c>
      <c r="DB96" s="1">
        <v>1.4319999999999999</v>
      </c>
      <c r="DC96" s="1">
        <v>0</v>
      </c>
      <c r="DD96" s="1">
        <v>229.458</v>
      </c>
      <c r="DE96" s="1">
        <v>5.8999999999999997E-2</v>
      </c>
      <c r="DF96" s="1">
        <v>7.8259999999999996</v>
      </c>
      <c r="DG96" s="1">
        <v>7.8860000000000001</v>
      </c>
      <c r="DH96" s="1">
        <v>0.311</v>
      </c>
      <c r="DI96" s="1">
        <v>0.67700000000000005</v>
      </c>
      <c r="DJ96" s="1">
        <v>0.98799999999999999</v>
      </c>
      <c r="DK96" s="1">
        <v>243.745</v>
      </c>
      <c r="DL96" s="1">
        <v>5.9</v>
      </c>
      <c r="DM96" s="1">
        <v>249.64500000000001</v>
      </c>
      <c r="DN96" s="1">
        <v>1.7649999999999999</v>
      </c>
      <c r="DO96" s="1">
        <v>3.0990000000000002</v>
      </c>
      <c r="DP96" s="1">
        <v>4.8630000000000004</v>
      </c>
      <c r="DQ96" s="1">
        <v>206.434</v>
      </c>
      <c r="DR96" s="1">
        <v>100.99</v>
      </c>
      <c r="DS96" s="1">
        <v>307.42399999999998</v>
      </c>
      <c r="DT96" s="1">
        <v>0</v>
      </c>
      <c r="DU96" s="1">
        <v>6.0819999999999999</v>
      </c>
      <c r="DV96" s="1">
        <v>6.0819999999999999</v>
      </c>
      <c r="DW96" s="1" t="s">
        <v>156</v>
      </c>
      <c r="DX96" s="1" t="s">
        <v>149</v>
      </c>
      <c r="DY96" s="1" t="s">
        <v>149</v>
      </c>
      <c r="DZ96" s="1" t="s">
        <v>156</v>
      </c>
      <c r="EA96" s="1">
        <v>490.56900000000002</v>
      </c>
      <c r="EB96" s="1" t="str">
        <f t="shared" si="3"/>
        <v>low</v>
      </c>
      <c r="EC96" s="1">
        <v>355.541</v>
      </c>
      <c r="ED96" s="1">
        <v>216.28399999999999</v>
      </c>
      <c r="EE96" s="1">
        <v>135.714</v>
      </c>
      <c r="EF96" s="1" t="s">
        <v>156</v>
      </c>
      <c r="EG96" s="1" t="s">
        <v>156</v>
      </c>
      <c r="EH96" s="1" t="s">
        <v>149</v>
      </c>
      <c r="EI96" s="1" t="s">
        <v>156</v>
      </c>
      <c r="EJ96" s="1" t="s">
        <v>165</v>
      </c>
      <c r="EK96" s="1" t="s">
        <v>635</v>
      </c>
      <c r="EL96" s="1" t="s">
        <v>142</v>
      </c>
      <c r="EM96" s="1" t="s">
        <v>628</v>
      </c>
      <c r="EN96" s="1" t="s">
        <v>150</v>
      </c>
      <c r="EO96" s="1" t="s">
        <v>150</v>
      </c>
    </row>
    <row r="97" spans="1:145" ht="14.25" customHeight="1">
      <c r="A97" s="1" t="s">
        <v>257</v>
      </c>
      <c r="B97" s="16" t="s">
        <v>640</v>
      </c>
      <c r="C97" s="1" t="s">
        <v>152</v>
      </c>
      <c r="D97" s="1">
        <v>40</v>
      </c>
      <c r="E97" s="1" t="s">
        <v>137</v>
      </c>
      <c r="F97" s="1">
        <v>81.599999999999994</v>
      </c>
      <c r="G97" s="1">
        <v>87</v>
      </c>
      <c r="H97" s="1" t="s">
        <v>153</v>
      </c>
      <c r="I97" s="1">
        <v>32</v>
      </c>
      <c r="J97" s="1">
        <v>71</v>
      </c>
      <c r="K97" s="1">
        <v>190</v>
      </c>
      <c r="L97" s="1">
        <v>160</v>
      </c>
      <c r="M97" s="9">
        <v>2.183908046</v>
      </c>
      <c r="N97" s="9">
        <f t="shared" si="7"/>
        <v>0.26460073003730628</v>
      </c>
      <c r="O97" t="str">
        <f t="shared" si="8"/>
        <v>High</v>
      </c>
      <c r="P97" s="1">
        <v>60.4</v>
      </c>
      <c r="Q97" s="1">
        <v>12.45</v>
      </c>
      <c r="R97" s="1">
        <v>65</v>
      </c>
      <c r="S97" s="1">
        <v>6.06</v>
      </c>
      <c r="T97" s="1">
        <v>12.5</v>
      </c>
      <c r="U97" s="1">
        <v>6.36</v>
      </c>
      <c r="V97" s="1">
        <v>1.965408805</v>
      </c>
      <c r="W97" s="1">
        <v>14.25</v>
      </c>
      <c r="X97" s="1">
        <v>3.6074999999999999</v>
      </c>
      <c r="Y97" s="1">
        <v>275.8</v>
      </c>
      <c r="Z97" s="1">
        <v>2651.1627910000002</v>
      </c>
      <c r="AA97" s="1">
        <v>60.1</v>
      </c>
      <c r="AB97" s="1">
        <v>43.768464819999998</v>
      </c>
      <c r="AC97" s="1">
        <v>2.2847499999999998</v>
      </c>
      <c r="AD97" s="1">
        <v>0.336625699</v>
      </c>
      <c r="AE97" s="1">
        <v>81.7</v>
      </c>
      <c r="AF97" s="22">
        <v>1.619</v>
      </c>
      <c r="AG97" s="1">
        <v>31.169394019999999</v>
      </c>
      <c r="AH97" s="1" t="s">
        <v>154</v>
      </c>
      <c r="AI97" s="1">
        <v>42.129147230000001</v>
      </c>
      <c r="AJ97" s="1">
        <v>99.8</v>
      </c>
      <c r="AK97" s="1" t="s">
        <v>140</v>
      </c>
      <c r="AL97" s="1" t="s">
        <v>141</v>
      </c>
      <c r="AM97" s="1" t="s">
        <v>142</v>
      </c>
      <c r="AN97" s="1" t="s">
        <v>142</v>
      </c>
      <c r="AO97" s="1" t="s">
        <v>143</v>
      </c>
      <c r="AP97" s="1">
        <v>112</v>
      </c>
      <c r="AQ97" s="1">
        <v>69</v>
      </c>
      <c r="AR97" s="1">
        <v>1701.86</v>
      </c>
      <c r="AS97" s="1">
        <v>18.468299999999999</v>
      </c>
      <c r="AT97" s="1">
        <v>778.38</v>
      </c>
      <c r="AU97" s="1">
        <v>1092.6199999999999</v>
      </c>
      <c r="AV97" s="1">
        <v>13.4183</v>
      </c>
      <c r="AW97" s="1">
        <v>1187.43</v>
      </c>
      <c r="AX97" s="1">
        <v>2825.92</v>
      </c>
      <c r="AY97" s="1">
        <v>235.76400000000001</v>
      </c>
      <c r="AZ97" s="1">
        <v>9.7652999999999999</v>
      </c>
      <c r="BA97" s="1">
        <v>2.12676</v>
      </c>
      <c r="BB97" s="1">
        <v>3.3792</v>
      </c>
      <c r="BC97" s="1">
        <v>1037.53</v>
      </c>
      <c r="BD97" s="1">
        <v>1.13663</v>
      </c>
      <c r="BE97" s="1">
        <v>2.0749900000000001</v>
      </c>
      <c r="BF97" s="1">
        <v>16.067900000000002</v>
      </c>
      <c r="BG97" s="1">
        <v>5.43926</v>
      </c>
      <c r="BH97" s="1">
        <v>1.74529</v>
      </c>
      <c r="BI97" s="1">
        <v>294.267</v>
      </c>
      <c r="BJ97" s="1">
        <v>6.9340200000000003</v>
      </c>
      <c r="BK97" s="1">
        <v>318.44600000000003</v>
      </c>
      <c r="BL97" s="1">
        <v>5.6706666229999998</v>
      </c>
      <c r="BM97" s="1">
        <v>0.51241460299999997</v>
      </c>
      <c r="BN97" s="1">
        <v>0.495592908</v>
      </c>
      <c r="BO97" s="1">
        <v>1.5328069999999999E-2</v>
      </c>
      <c r="BP97" s="1" t="s">
        <v>144</v>
      </c>
      <c r="BQ97" s="1" t="s">
        <v>146</v>
      </c>
      <c r="BR97" s="1" t="s">
        <v>145</v>
      </c>
      <c r="BS97" s="1" t="s">
        <v>146</v>
      </c>
      <c r="BT97" s="1" t="s">
        <v>146</v>
      </c>
      <c r="BU97" s="1" t="s">
        <v>145</v>
      </c>
      <c r="BV97" s="1" t="s">
        <v>146</v>
      </c>
      <c r="BW97" s="1">
        <v>7.8563913010000004</v>
      </c>
      <c r="BX97" s="1">
        <v>14.70068569</v>
      </c>
      <c r="BY97" s="1">
        <v>5.327165945</v>
      </c>
      <c r="BZ97" s="1">
        <v>2.6643474309999999</v>
      </c>
      <c r="CA97" s="1">
        <v>6.0632999510000003</v>
      </c>
      <c r="CB97" s="1">
        <v>-1.3356103459999999</v>
      </c>
      <c r="CC97" s="1">
        <v>-0.78472993300000005</v>
      </c>
      <c r="CD97" s="19" t="str">
        <f t="shared" si="9"/>
        <v>Low</v>
      </c>
      <c r="CE97" s="1" t="str">
        <f t="shared" si="10"/>
        <v>antiinflamatoria</v>
      </c>
      <c r="CF97" s="1">
        <v>43.555110220000003</v>
      </c>
      <c r="CG97" s="1" t="s">
        <v>148</v>
      </c>
      <c r="CH97" s="1">
        <v>2.7923806999999998E-2</v>
      </c>
      <c r="CI97" s="1">
        <v>0.39530279200000001</v>
      </c>
      <c r="CJ97" s="1">
        <v>3.2907763E-2</v>
      </c>
      <c r="CK97" s="1">
        <v>0.19280398700000001</v>
      </c>
      <c r="CL97" s="1">
        <v>0.20311326599999999</v>
      </c>
      <c r="CM97" s="1">
        <v>3045.23</v>
      </c>
      <c r="CN97" s="2" t="str">
        <f t="shared" si="2"/>
        <v>High</v>
      </c>
      <c r="CO97" s="1">
        <v>682.29</v>
      </c>
      <c r="CP97" s="1">
        <v>595.99400000000003</v>
      </c>
      <c r="CQ97" s="1">
        <v>86.296000000000006</v>
      </c>
      <c r="CR97" s="1">
        <v>107.84399999999999</v>
      </c>
      <c r="CS97" s="1">
        <v>561.322</v>
      </c>
      <c r="CT97" s="1">
        <v>0.22500000000000001</v>
      </c>
      <c r="CU97" s="1">
        <v>0</v>
      </c>
      <c r="CV97" s="1">
        <v>0.22500000000000001</v>
      </c>
      <c r="CW97" s="1">
        <v>0</v>
      </c>
      <c r="CX97" s="1">
        <v>12.898</v>
      </c>
      <c r="CY97" s="1">
        <v>12.898</v>
      </c>
      <c r="CZ97" s="1">
        <v>0</v>
      </c>
      <c r="DA97" s="1">
        <v>0.223</v>
      </c>
      <c r="DB97" s="1">
        <v>0</v>
      </c>
      <c r="DC97" s="1">
        <v>0</v>
      </c>
      <c r="DD97" s="1">
        <v>63.576999999999998</v>
      </c>
      <c r="DE97" s="1">
        <v>0.3</v>
      </c>
      <c r="DF97" s="1">
        <v>4.9329999999999998</v>
      </c>
      <c r="DG97" s="1">
        <v>5.2320000000000002</v>
      </c>
      <c r="DH97" s="1">
        <v>2.2480000000000002</v>
      </c>
      <c r="DI97" s="1">
        <v>0.38400000000000001</v>
      </c>
      <c r="DJ97" s="1">
        <v>2.6320000000000001</v>
      </c>
      <c r="DK97" s="1">
        <v>33.045999999999999</v>
      </c>
      <c r="DL97" s="1">
        <v>3.3570000000000002</v>
      </c>
      <c r="DM97" s="1">
        <v>36.402999999999999</v>
      </c>
      <c r="DN97" s="1">
        <v>0.46</v>
      </c>
      <c r="DO97" s="1">
        <v>3.4340000000000002</v>
      </c>
      <c r="DP97" s="1">
        <v>3.8940000000000001</v>
      </c>
      <c r="DQ97" s="1">
        <v>496.10899999999998</v>
      </c>
      <c r="DR97" s="1">
        <v>61.261000000000003</v>
      </c>
      <c r="DS97" s="1">
        <v>557.36900000000003</v>
      </c>
      <c r="DT97" s="1">
        <v>0</v>
      </c>
      <c r="DU97" s="1">
        <v>12.898</v>
      </c>
      <c r="DV97" s="1">
        <v>12.898</v>
      </c>
      <c r="DW97" s="1" t="s">
        <v>149</v>
      </c>
      <c r="DX97" s="1" t="s">
        <v>156</v>
      </c>
      <c r="DY97" s="1" t="s">
        <v>156</v>
      </c>
      <c r="DZ97" s="1" t="s">
        <v>149</v>
      </c>
      <c r="EA97" s="1">
        <v>1789.354</v>
      </c>
      <c r="EB97" s="1" t="str">
        <f t="shared" si="3"/>
        <v>high</v>
      </c>
      <c r="EC97" s="1">
        <v>400.90800000000002</v>
      </c>
      <c r="ED97" s="1">
        <v>63.369</v>
      </c>
      <c r="EE97" s="1">
        <v>329.82799999999997</v>
      </c>
      <c r="EF97" s="1" t="s">
        <v>149</v>
      </c>
      <c r="EG97" s="1" t="s">
        <v>156</v>
      </c>
      <c r="EH97" s="1" t="s">
        <v>156</v>
      </c>
      <c r="EI97" s="1" t="s">
        <v>149</v>
      </c>
      <c r="EJ97" s="1" t="s">
        <v>621</v>
      </c>
      <c r="EK97" s="1" t="s">
        <v>628</v>
      </c>
      <c r="EL97" s="1" t="s">
        <v>142</v>
      </c>
      <c r="EM97" s="1" t="s">
        <v>628</v>
      </c>
      <c r="EN97" s="1" t="s">
        <v>150</v>
      </c>
      <c r="EO97" s="1" t="s">
        <v>150</v>
      </c>
    </row>
    <row r="98" spans="1:145" ht="14.25" customHeight="1">
      <c r="A98" s="1" t="s">
        <v>258</v>
      </c>
      <c r="B98" s="16" t="s">
        <v>640</v>
      </c>
      <c r="C98" s="1" t="s">
        <v>152</v>
      </c>
      <c r="D98" s="1">
        <v>54</v>
      </c>
      <c r="E98" s="1" t="s">
        <v>159</v>
      </c>
      <c r="F98" s="1">
        <v>101</v>
      </c>
      <c r="G98" s="1">
        <v>64</v>
      </c>
      <c r="H98" s="1" t="s">
        <v>153</v>
      </c>
      <c r="I98" s="1">
        <v>17</v>
      </c>
      <c r="J98" s="1">
        <v>110</v>
      </c>
      <c r="K98" s="1">
        <v>191</v>
      </c>
      <c r="L98" s="1">
        <v>87</v>
      </c>
      <c r="M98" s="9">
        <v>2.984375</v>
      </c>
      <c r="N98" s="9">
        <f t="shared" si="7"/>
        <v>0.13333927863473136</v>
      </c>
      <c r="O98" t="str">
        <f t="shared" si="8"/>
        <v>Medium</v>
      </c>
      <c r="P98" s="1">
        <v>77</v>
      </c>
      <c r="Q98" s="1">
        <v>3.79</v>
      </c>
      <c r="R98" s="1">
        <v>98</v>
      </c>
      <c r="S98" s="1">
        <v>5.45</v>
      </c>
      <c r="T98" s="1">
        <v>7.31</v>
      </c>
      <c r="U98" s="1">
        <v>14.85</v>
      </c>
      <c r="V98" s="1">
        <v>0.49225589199999997</v>
      </c>
      <c r="W98" s="1">
        <v>3.5</v>
      </c>
      <c r="X98" s="1">
        <v>5.4390000000000001</v>
      </c>
      <c r="Y98" s="1">
        <v>47.2</v>
      </c>
      <c r="Z98" s="1">
        <v>36.101083029999998</v>
      </c>
      <c r="AA98" s="1">
        <v>213.6</v>
      </c>
      <c r="AB98" s="1">
        <v>118.1939957</v>
      </c>
      <c r="AC98" s="1">
        <v>0.84606666699999999</v>
      </c>
      <c r="AD98" s="1">
        <v>0.39382104000000001</v>
      </c>
      <c r="AE98" s="1">
        <v>71</v>
      </c>
      <c r="AF98" s="22">
        <v>1.577</v>
      </c>
      <c r="AG98" s="1">
        <v>28.54926699</v>
      </c>
      <c r="AH98" s="1" t="s">
        <v>139</v>
      </c>
      <c r="AI98" s="1">
        <v>41.294738510000002</v>
      </c>
      <c r="AJ98" s="1">
        <v>84.4</v>
      </c>
      <c r="AK98" s="1" t="s">
        <v>140</v>
      </c>
      <c r="AL98" s="1" t="s">
        <v>153</v>
      </c>
      <c r="AM98" s="1" t="s">
        <v>142</v>
      </c>
      <c r="AN98" s="1" t="s">
        <v>163</v>
      </c>
      <c r="AO98" s="1" t="s">
        <v>143</v>
      </c>
      <c r="AP98" s="1">
        <v>116</v>
      </c>
      <c r="AQ98" s="1">
        <v>69</v>
      </c>
      <c r="AR98" s="1">
        <v>1776.18</v>
      </c>
      <c r="AS98" s="1">
        <v>18.031300000000002</v>
      </c>
      <c r="AT98" s="1">
        <v>998.52700000000004</v>
      </c>
      <c r="AU98" s="1">
        <v>1303.74</v>
      </c>
      <c r="AV98" s="1">
        <v>12.15</v>
      </c>
      <c r="AW98" s="1">
        <v>1741.44</v>
      </c>
      <c r="AX98" s="1">
        <v>2761.54</v>
      </c>
      <c r="AY98" s="1">
        <v>238.93199999999999</v>
      </c>
      <c r="AZ98" s="1">
        <v>10.638299999999999</v>
      </c>
      <c r="BA98" s="1">
        <v>1.26627</v>
      </c>
      <c r="BB98" s="1">
        <v>3.3244699999999998</v>
      </c>
      <c r="BC98" s="1">
        <v>1031.75</v>
      </c>
      <c r="BD98" s="1">
        <v>1.2192499999999999</v>
      </c>
      <c r="BE98" s="1">
        <v>1.6110500000000001</v>
      </c>
      <c r="BF98" s="1">
        <v>17.1295</v>
      </c>
      <c r="BG98" s="1">
        <v>4.5694600000000003</v>
      </c>
      <c r="BH98" s="1">
        <v>1.35351</v>
      </c>
      <c r="BI98" s="1">
        <v>308.2</v>
      </c>
      <c r="BJ98" s="1">
        <v>7.11843</v>
      </c>
      <c r="BK98" s="1">
        <v>181.398</v>
      </c>
      <c r="BL98" s="1">
        <v>9.1939827399999992</v>
      </c>
      <c r="BM98" s="1">
        <v>1.8853142599999999</v>
      </c>
      <c r="BN98" s="1">
        <v>1.420383656</v>
      </c>
      <c r="BO98" s="1">
        <v>8.1685806E-2</v>
      </c>
      <c r="BP98" s="1" t="s">
        <v>155</v>
      </c>
      <c r="BQ98" s="1" t="s">
        <v>146</v>
      </c>
      <c r="BR98" s="1" t="s">
        <v>146</v>
      </c>
      <c r="BS98" s="1" t="s">
        <v>146</v>
      </c>
      <c r="BT98" s="1" t="s">
        <v>146</v>
      </c>
      <c r="BU98" s="1" t="s">
        <v>145</v>
      </c>
      <c r="BV98" s="1" t="s">
        <v>146</v>
      </c>
      <c r="BW98" s="1">
        <v>12.30390354</v>
      </c>
      <c r="BX98" s="1">
        <v>4.4023359649999998</v>
      </c>
      <c r="BY98" s="1">
        <v>7.6472698770000003</v>
      </c>
      <c r="BZ98" s="1">
        <v>1.8668856140000001</v>
      </c>
      <c r="CA98" s="1">
        <v>4.0882036319999999</v>
      </c>
      <c r="CB98" s="1">
        <v>-0.58209170300000002</v>
      </c>
      <c r="CC98" s="1">
        <v>-0.32775433700000001</v>
      </c>
      <c r="CD98" s="19" t="str">
        <f t="shared" si="9"/>
        <v>Low</v>
      </c>
      <c r="CE98" s="1" t="str">
        <f t="shared" si="10"/>
        <v>antiinflamatoria</v>
      </c>
      <c r="CF98" s="1">
        <v>38.630331750000003</v>
      </c>
      <c r="CG98" s="1" t="s">
        <v>148</v>
      </c>
      <c r="CH98" s="3">
        <v>8.1600000000000005E-5</v>
      </c>
      <c r="CI98" s="1">
        <v>0.50018363600000004</v>
      </c>
      <c r="CJ98" s="1">
        <v>0.16596612899999999</v>
      </c>
      <c r="CK98" s="1">
        <v>9.6143644E-2</v>
      </c>
      <c r="CL98" s="1">
        <v>0.106468068</v>
      </c>
      <c r="CM98" s="1">
        <v>1070.452</v>
      </c>
      <c r="CN98" s="2" t="str">
        <f t="shared" si="2"/>
        <v>High</v>
      </c>
      <c r="CO98" s="1">
        <v>193.02099999999999</v>
      </c>
      <c r="CP98" s="1">
        <v>64.343000000000004</v>
      </c>
      <c r="CQ98" s="1">
        <v>128.678</v>
      </c>
      <c r="CR98" s="1">
        <v>25.045999999999999</v>
      </c>
      <c r="CS98" s="1">
        <v>137.78299999999999</v>
      </c>
      <c r="CT98" s="1">
        <v>4.2359999999999998</v>
      </c>
      <c r="CU98" s="1">
        <v>0</v>
      </c>
      <c r="CV98" s="1">
        <v>4.2359999999999998</v>
      </c>
      <c r="CW98" s="1">
        <v>0</v>
      </c>
      <c r="CX98" s="1">
        <v>25.957000000000001</v>
      </c>
      <c r="CY98" s="1">
        <v>25.957000000000001</v>
      </c>
      <c r="CZ98" s="1">
        <v>0</v>
      </c>
      <c r="DA98" s="1">
        <v>4.2359999999999998</v>
      </c>
      <c r="DB98" s="1">
        <v>0</v>
      </c>
      <c r="DC98" s="1">
        <v>0</v>
      </c>
      <c r="DD98" s="1">
        <v>6.0000000000000001E-3</v>
      </c>
      <c r="DE98" s="1">
        <v>0.27600000000000002</v>
      </c>
      <c r="DF98" s="1">
        <v>14.478999999999999</v>
      </c>
      <c r="DG98" s="1">
        <v>14.755000000000001</v>
      </c>
      <c r="DH98" s="1">
        <v>0.30099999999999999</v>
      </c>
      <c r="DI98" s="1">
        <v>1.155</v>
      </c>
      <c r="DJ98" s="1">
        <v>1.456</v>
      </c>
      <c r="DK98" s="1">
        <v>3.8610000000000002</v>
      </c>
      <c r="DL98" s="1">
        <v>4.968</v>
      </c>
      <c r="DM98" s="1">
        <v>8.8290000000000006</v>
      </c>
      <c r="DN98" s="1">
        <v>0.23</v>
      </c>
      <c r="DO98" s="1">
        <v>12.574</v>
      </c>
      <c r="DP98" s="1">
        <v>12.804</v>
      </c>
      <c r="DQ98" s="1">
        <v>55.412999999999997</v>
      </c>
      <c r="DR98" s="1">
        <v>69.524000000000001</v>
      </c>
      <c r="DS98" s="1">
        <v>124.937</v>
      </c>
      <c r="DT98" s="1">
        <v>0</v>
      </c>
      <c r="DU98" s="1">
        <v>25.957000000000001</v>
      </c>
      <c r="DV98" s="1">
        <v>25.957000000000001</v>
      </c>
      <c r="DW98" s="1" t="s">
        <v>156</v>
      </c>
      <c r="DX98" s="1" t="s">
        <v>157</v>
      </c>
      <c r="DY98" s="1" t="s">
        <v>157</v>
      </c>
      <c r="DZ98" s="1" t="s">
        <v>156</v>
      </c>
      <c r="EA98" s="1">
        <v>602.67100000000005</v>
      </c>
      <c r="EB98" s="1" t="str">
        <f t="shared" si="3"/>
        <v>high</v>
      </c>
      <c r="EC98" s="1">
        <v>108.672</v>
      </c>
      <c r="ED98" s="1">
        <v>14.101000000000001</v>
      </c>
      <c r="EE98" s="1">
        <v>77.572999999999993</v>
      </c>
      <c r="EF98" s="1" t="s">
        <v>156</v>
      </c>
      <c r="EG98" s="1" t="s">
        <v>157</v>
      </c>
      <c r="EH98" s="1" t="s">
        <v>157</v>
      </c>
      <c r="EI98" s="1" t="s">
        <v>156</v>
      </c>
      <c r="EJ98" s="1" t="s">
        <v>621</v>
      </c>
      <c r="EK98" s="1" t="s">
        <v>635</v>
      </c>
      <c r="EL98" s="1" t="s">
        <v>142</v>
      </c>
      <c r="EM98" s="5" t="s">
        <v>630</v>
      </c>
      <c r="EN98" s="1" t="s">
        <v>150</v>
      </c>
      <c r="EO98" s="1" t="s">
        <v>150</v>
      </c>
    </row>
    <row r="99" spans="1:145" ht="14.25" customHeight="1">
      <c r="A99" s="1" t="s">
        <v>259</v>
      </c>
      <c r="B99" s="16" t="s">
        <v>640</v>
      </c>
      <c r="C99" s="1" t="s">
        <v>136</v>
      </c>
      <c r="D99" s="1">
        <v>48</v>
      </c>
      <c r="E99" s="1" t="s">
        <v>159</v>
      </c>
      <c r="F99" s="1">
        <v>85.6</v>
      </c>
      <c r="G99" s="1">
        <v>48</v>
      </c>
      <c r="H99" s="1" t="s">
        <v>153</v>
      </c>
      <c r="I99" s="1">
        <v>24</v>
      </c>
      <c r="J99" s="1">
        <v>94</v>
      </c>
      <c r="K99" s="1">
        <v>166</v>
      </c>
      <c r="L99" s="1">
        <v>120</v>
      </c>
      <c r="M99" s="9">
        <v>3.4583333330000001</v>
      </c>
      <c r="N99" s="9">
        <f t="shared" si="7"/>
        <v>0.3979400086720376</v>
      </c>
      <c r="O99" t="str">
        <f t="shared" si="8"/>
        <v>High</v>
      </c>
      <c r="P99" s="1">
        <v>216.5</v>
      </c>
      <c r="Q99" s="1">
        <v>4.6100000000000003</v>
      </c>
      <c r="R99" s="1">
        <v>86</v>
      </c>
      <c r="S99" s="1">
        <v>5.4</v>
      </c>
      <c r="T99" s="1">
        <v>0.68</v>
      </c>
      <c r="U99" s="1">
        <v>5.3</v>
      </c>
      <c r="V99" s="1">
        <v>0.128301887</v>
      </c>
      <c r="W99" s="1">
        <v>5.4</v>
      </c>
      <c r="X99" s="1">
        <v>4.7729999999999997</v>
      </c>
      <c r="Y99" s="1">
        <v>82.3</v>
      </c>
      <c r="Z99" s="1">
        <v>84.838963079999999</v>
      </c>
      <c r="AA99" s="1">
        <v>143.69999999999999</v>
      </c>
      <c r="AB99" s="1">
        <v>87.296598919999994</v>
      </c>
      <c r="AC99" s="1">
        <v>1.1455200000000001</v>
      </c>
      <c r="AD99" s="1">
        <v>0.37441649500000002</v>
      </c>
      <c r="AE99" s="1">
        <v>66.8</v>
      </c>
      <c r="AF99" s="22">
        <v>1.7110000000000001</v>
      </c>
      <c r="AG99" s="1">
        <v>22.817940499999999</v>
      </c>
      <c r="AH99" s="1" t="s">
        <v>153</v>
      </c>
      <c r="AI99" s="1">
        <v>35.469623859999999</v>
      </c>
      <c r="AJ99" s="1">
        <v>88.1</v>
      </c>
      <c r="AK99" s="1" t="s">
        <v>140</v>
      </c>
      <c r="AL99" s="1" t="s">
        <v>153</v>
      </c>
      <c r="AM99" s="1" t="s">
        <v>142</v>
      </c>
      <c r="AN99" s="1" t="s">
        <v>142</v>
      </c>
      <c r="AO99" s="1" t="s">
        <v>165</v>
      </c>
      <c r="AP99" s="1">
        <v>103</v>
      </c>
      <c r="AQ99" s="1">
        <v>72</v>
      </c>
      <c r="AR99" s="1">
        <v>1963.55</v>
      </c>
      <c r="AS99" s="1">
        <v>14.470700000000001</v>
      </c>
      <c r="AT99" s="1">
        <v>344.654</v>
      </c>
      <c r="AU99" s="1">
        <v>794.02</v>
      </c>
      <c r="AV99" s="1">
        <v>12.587</v>
      </c>
      <c r="AW99" s="1">
        <v>993.35599999999999</v>
      </c>
      <c r="AX99" s="1">
        <v>2332.96</v>
      </c>
      <c r="AY99" s="1">
        <v>195.90199999999999</v>
      </c>
      <c r="AZ99" s="1">
        <v>9.94956</v>
      </c>
      <c r="BA99" s="1">
        <v>0.93591199999999997</v>
      </c>
      <c r="BB99" s="1">
        <v>2.9473699999999998</v>
      </c>
      <c r="BC99" s="1">
        <v>730.80399999999997</v>
      </c>
      <c r="BD99" s="1">
        <v>1.0789599999999999</v>
      </c>
      <c r="BE99" s="1">
        <v>1.3987000000000001</v>
      </c>
      <c r="BF99" s="1">
        <v>13.903</v>
      </c>
      <c r="BG99" s="1">
        <v>4.1508900000000004</v>
      </c>
      <c r="BH99" s="1">
        <v>1.67448</v>
      </c>
      <c r="BI99" s="1">
        <v>308.42899999999997</v>
      </c>
      <c r="BJ99" s="1">
        <v>6.6727600000000002</v>
      </c>
      <c r="BK99" s="1">
        <v>81.623199999999997</v>
      </c>
      <c r="BL99" s="1">
        <v>0.59921733499999996</v>
      </c>
      <c r="BM99" s="1">
        <v>0</v>
      </c>
      <c r="BN99" s="1">
        <v>0.171288054</v>
      </c>
      <c r="BO99" s="1">
        <v>0</v>
      </c>
      <c r="BP99" s="1" t="s">
        <v>155</v>
      </c>
      <c r="BQ99" s="1" t="s">
        <v>146</v>
      </c>
      <c r="BR99" s="1" t="s">
        <v>146</v>
      </c>
      <c r="BS99" s="1" t="s">
        <v>146</v>
      </c>
      <c r="BT99" s="1" t="s">
        <v>146</v>
      </c>
      <c r="BU99" s="1" t="s">
        <v>145</v>
      </c>
      <c r="BV99" s="1" t="s">
        <v>146</v>
      </c>
      <c r="BW99" s="1">
        <v>15.571470420000001</v>
      </c>
      <c r="BX99" s="1">
        <v>6.3162185759999998</v>
      </c>
      <c r="BY99" s="1">
        <v>9.5353579899999996</v>
      </c>
      <c r="BZ99" s="1">
        <v>4.4825852599999996</v>
      </c>
      <c r="CA99" s="1">
        <v>3.822477809</v>
      </c>
      <c r="CB99" s="1">
        <v>0.979825328</v>
      </c>
      <c r="CC99" s="1">
        <v>0.49889273299999998</v>
      </c>
      <c r="CD99" s="19" t="str">
        <f t="shared" si="9"/>
        <v>High</v>
      </c>
      <c r="CE99" s="1" t="str">
        <f t="shared" si="10"/>
        <v>proinflamatoria</v>
      </c>
      <c r="CF99" s="1">
        <v>25.157775260000001</v>
      </c>
      <c r="CG99" s="1" t="s">
        <v>148</v>
      </c>
      <c r="CH99" s="1">
        <v>0.13909976199999999</v>
      </c>
      <c r="CI99" s="1">
        <v>0.10144927500000001</v>
      </c>
      <c r="CJ99" s="1">
        <v>5.9427960000000002E-3</v>
      </c>
      <c r="CK99" s="1">
        <v>0.12771259900000001</v>
      </c>
      <c r="CL99" s="1">
        <v>0.27681926200000001</v>
      </c>
      <c r="CM99" s="1">
        <v>350.26</v>
      </c>
      <c r="CN99" s="2" t="str">
        <f t="shared" si="2"/>
        <v>low</v>
      </c>
      <c r="CO99" s="1">
        <v>60.042999999999999</v>
      </c>
      <c r="CP99" s="1">
        <v>14.71</v>
      </c>
      <c r="CQ99" s="1">
        <v>45.332999999999998</v>
      </c>
      <c r="CR99" s="1">
        <v>14.851000000000001</v>
      </c>
      <c r="CS99" s="1">
        <v>45.16</v>
      </c>
      <c r="CT99" s="1">
        <v>0</v>
      </c>
      <c r="CU99" s="1">
        <v>0</v>
      </c>
      <c r="CV99" s="1">
        <v>0</v>
      </c>
      <c r="CW99" s="1">
        <v>0</v>
      </c>
      <c r="CX99" s="1">
        <v>3.2000000000000001E-2</v>
      </c>
      <c r="CY99" s="1">
        <v>3.2000000000000001E-2</v>
      </c>
      <c r="CZ99" s="1">
        <v>0</v>
      </c>
      <c r="DA99" s="1">
        <v>0</v>
      </c>
      <c r="DB99" s="1">
        <v>0</v>
      </c>
      <c r="DC99" s="1">
        <v>0</v>
      </c>
      <c r="DD99" s="1">
        <v>3.327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10.977</v>
      </c>
      <c r="DL99" s="1">
        <v>0.49</v>
      </c>
      <c r="DM99" s="1">
        <v>11.467000000000001</v>
      </c>
      <c r="DN99" s="1">
        <v>0.192</v>
      </c>
      <c r="DO99" s="1">
        <v>0.72</v>
      </c>
      <c r="DP99" s="1">
        <v>0.91100000000000003</v>
      </c>
      <c r="DQ99" s="1">
        <v>0.13700000000000001</v>
      </c>
      <c r="DR99" s="1">
        <v>44.07</v>
      </c>
      <c r="DS99" s="1">
        <v>44.206000000000003</v>
      </c>
      <c r="DT99" s="1">
        <v>0</v>
      </c>
      <c r="DU99" s="1">
        <v>3.2000000000000001E-2</v>
      </c>
      <c r="DV99" s="1">
        <v>3.2000000000000001E-2</v>
      </c>
      <c r="DW99" s="1" t="s">
        <v>157</v>
      </c>
      <c r="DX99" s="1" t="s">
        <v>157</v>
      </c>
      <c r="DY99" s="1" t="s">
        <v>157</v>
      </c>
      <c r="DZ99" s="1" t="s">
        <v>157</v>
      </c>
      <c r="EA99" s="1">
        <v>178.381</v>
      </c>
      <c r="EB99" s="1" t="str">
        <f t="shared" si="3"/>
        <v>low</v>
      </c>
      <c r="EC99" s="1">
        <v>30.579000000000001</v>
      </c>
      <c r="ED99" s="1">
        <v>7.5629999999999997</v>
      </c>
      <c r="EE99" s="1">
        <v>22.998999999999999</v>
      </c>
      <c r="EF99" s="1" t="s">
        <v>157</v>
      </c>
      <c r="EG99" s="1" t="s">
        <v>157</v>
      </c>
      <c r="EH99" s="1" t="s">
        <v>157</v>
      </c>
      <c r="EI99" s="1" t="s">
        <v>157</v>
      </c>
      <c r="EJ99" s="1" t="s">
        <v>165</v>
      </c>
      <c r="EK99" s="1" t="s">
        <v>628</v>
      </c>
      <c r="EL99" s="1" t="s">
        <v>142</v>
      </c>
      <c r="EM99" s="1" t="s">
        <v>628</v>
      </c>
      <c r="EN99" s="1" t="s">
        <v>150</v>
      </c>
      <c r="EO99" s="1" t="s">
        <v>150</v>
      </c>
    </row>
    <row r="100" spans="1:145" ht="14.25" customHeight="1">
      <c r="A100" s="1" t="s">
        <v>260</v>
      </c>
      <c r="B100" s="16" t="s">
        <v>640</v>
      </c>
      <c r="C100" s="1" t="s">
        <v>136</v>
      </c>
      <c r="D100" s="1">
        <v>45</v>
      </c>
      <c r="E100" s="1" t="s">
        <v>159</v>
      </c>
      <c r="F100" s="1">
        <v>121</v>
      </c>
      <c r="G100" s="1">
        <v>43</v>
      </c>
      <c r="H100" s="1" t="s">
        <v>153</v>
      </c>
      <c r="I100" s="1">
        <v>50</v>
      </c>
      <c r="J100" s="1">
        <v>119</v>
      </c>
      <c r="K100" s="1">
        <v>212</v>
      </c>
      <c r="L100" s="1">
        <v>249</v>
      </c>
      <c r="M100" s="9">
        <v>4.9302325580000002</v>
      </c>
      <c r="N100" s="9">
        <f t="shared" si="7"/>
        <v>0.76273089151614981</v>
      </c>
      <c r="O100" t="str">
        <f t="shared" si="8"/>
        <v>High</v>
      </c>
      <c r="P100" s="1">
        <v>191.7</v>
      </c>
      <c r="Q100" s="1">
        <v>1.4</v>
      </c>
      <c r="R100" s="1">
        <v>85</v>
      </c>
      <c r="S100" s="1">
        <v>5.64</v>
      </c>
      <c r="T100" s="1">
        <v>1.77</v>
      </c>
      <c r="U100" s="1">
        <v>2.54</v>
      </c>
      <c r="V100" s="1">
        <v>0.69685039400000004</v>
      </c>
      <c r="W100" s="1">
        <v>10.35</v>
      </c>
      <c r="X100" s="1">
        <v>4.7175000000000002</v>
      </c>
      <c r="Y100" s="1">
        <v>130.4</v>
      </c>
      <c r="Z100" s="1">
        <v>170.0205339</v>
      </c>
      <c r="AA100" s="1">
        <v>75.900000000000006</v>
      </c>
      <c r="AB100" s="1">
        <v>46.081887510000001</v>
      </c>
      <c r="AC100" s="1">
        <v>2.1700499999999998</v>
      </c>
      <c r="AD100" s="1">
        <v>0.33917971000000002</v>
      </c>
      <c r="AE100" s="1">
        <v>87.4</v>
      </c>
      <c r="AF100" s="22">
        <v>1.766</v>
      </c>
      <c r="AG100" s="1">
        <v>28.023994179999999</v>
      </c>
      <c r="AH100" s="1" t="s">
        <v>139</v>
      </c>
      <c r="AI100" s="1">
        <v>35.986767579999999</v>
      </c>
      <c r="AJ100" s="1">
        <v>100.4</v>
      </c>
      <c r="AK100" s="1" t="s">
        <v>140</v>
      </c>
      <c r="AL100" s="1" t="s">
        <v>141</v>
      </c>
      <c r="AM100" s="1" t="s">
        <v>163</v>
      </c>
      <c r="AN100" s="1" t="s">
        <v>142</v>
      </c>
      <c r="AO100" s="1" t="s">
        <v>143</v>
      </c>
      <c r="AP100" s="1">
        <v>115</v>
      </c>
      <c r="AQ100" s="1">
        <v>68</v>
      </c>
      <c r="AR100" s="1">
        <v>1960.49</v>
      </c>
      <c r="AS100" s="1">
        <v>12.9254</v>
      </c>
      <c r="AT100" s="1">
        <v>823.56399999999996</v>
      </c>
      <c r="AU100" s="1">
        <v>1054.95</v>
      </c>
      <c r="AV100" s="1">
        <v>12.755100000000001</v>
      </c>
      <c r="AW100" s="1">
        <v>1684.05</v>
      </c>
      <c r="AX100" s="1">
        <v>2737.65</v>
      </c>
      <c r="AY100" s="1">
        <v>216.23500000000001</v>
      </c>
      <c r="AZ100" s="1">
        <v>10.3856</v>
      </c>
      <c r="BA100" s="1">
        <v>1.3475600000000001</v>
      </c>
      <c r="BB100" s="1">
        <v>3.6391800000000001</v>
      </c>
      <c r="BC100" s="1">
        <v>759.53300000000002</v>
      </c>
      <c r="BD100" s="1">
        <v>1.08531</v>
      </c>
      <c r="BE100" s="1">
        <v>1.78146</v>
      </c>
      <c r="BF100" s="1">
        <v>11.595000000000001</v>
      </c>
      <c r="BG100" s="1">
        <v>4.3872600000000004</v>
      </c>
      <c r="BH100" s="1">
        <v>1.29253</v>
      </c>
      <c r="BI100" s="1">
        <v>307.92500000000001</v>
      </c>
      <c r="BJ100" s="1">
        <v>7.12364</v>
      </c>
      <c r="BK100" s="1">
        <v>186.518</v>
      </c>
      <c r="BL100" s="1">
        <v>1.5880860290000001</v>
      </c>
      <c r="BM100" s="1">
        <v>0.673373428</v>
      </c>
      <c r="BN100" s="1">
        <v>0.85711587899999997</v>
      </c>
      <c r="BO100" s="1">
        <v>8.6753357000000003E-2</v>
      </c>
      <c r="BP100" s="1" t="s">
        <v>155</v>
      </c>
      <c r="BQ100" s="1" t="s">
        <v>146</v>
      </c>
      <c r="BR100" s="1" t="s">
        <v>145</v>
      </c>
      <c r="BS100" s="1" t="s">
        <v>146</v>
      </c>
      <c r="BT100" s="1" t="s">
        <v>146</v>
      </c>
      <c r="BU100" s="1" t="s">
        <v>146</v>
      </c>
      <c r="BV100" s="1" t="s">
        <v>146</v>
      </c>
      <c r="BW100" s="1">
        <v>14.29580241</v>
      </c>
      <c r="BX100" s="1">
        <v>6.3313885079999999</v>
      </c>
      <c r="BY100" s="1">
        <v>5.6909057670000003</v>
      </c>
      <c r="BZ100" s="1">
        <v>4.6617516520000004</v>
      </c>
      <c r="CA100" s="1">
        <v>3.9252779379999998</v>
      </c>
      <c r="CB100" s="1">
        <v>1.138455725</v>
      </c>
      <c r="CC100" s="1">
        <v>0.58084475800000002</v>
      </c>
      <c r="CD100" s="19" t="str">
        <f t="shared" si="9"/>
        <v>High</v>
      </c>
      <c r="CE100" s="1" t="str">
        <f t="shared" si="10"/>
        <v>proinflamatoria</v>
      </c>
      <c r="CF100" s="1">
        <v>28.820717129999998</v>
      </c>
      <c r="CG100" s="1" t="s">
        <v>148</v>
      </c>
      <c r="CH100" s="1">
        <v>1.6630445000000001E-2</v>
      </c>
      <c r="CI100" s="1">
        <v>0.161674383</v>
      </c>
      <c r="CJ100" s="1">
        <v>0.64058710500000005</v>
      </c>
      <c r="CK100" s="1">
        <v>3.2064002000000001E-2</v>
      </c>
      <c r="CL100" s="1">
        <v>9.5436076999999994E-2</v>
      </c>
      <c r="CM100" s="1">
        <v>591.12199999999996</v>
      </c>
      <c r="CN100" s="2" t="str">
        <f t="shared" si="2"/>
        <v>low</v>
      </c>
      <c r="CO100" s="1">
        <v>1134.3679999999999</v>
      </c>
      <c r="CP100" s="1">
        <v>909.74300000000005</v>
      </c>
      <c r="CQ100" s="1">
        <v>224.625</v>
      </c>
      <c r="CR100" s="1">
        <v>729.20100000000002</v>
      </c>
      <c r="CS100" s="1">
        <v>363.98200000000003</v>
      </c>
      <c r="CT100" s="1">
        <v>2.4849999999999999</v>
      </c>
      <c r="CU100" s="1">
        <v>0</v>
      </c>
      <c r="CV100" s="1">
        <v>2.4849999999999999</v>
      </c>
      <c r="CW100" s="1">
        <v>0</v>
      </c>
      <c r="CX100" s="1">
        <v>38.683999999999997</v>
      </c>
      <c r="CY100" s="1">
        <v>38.683999999999997</v>
      </c>
      <c r="CZ100" s="1">
        <v>1.7000000000000001E-2</v>
      </c>
      <c r="DA100" s="1">
        <v>0.253</v>
      </c>
      <c r="DB100" s="1">
        <v>0</v>
      </c>
      <c r="DC100" s="1">
        <v>0</v>
      </c>
      <c r="DD100" s="1">
        <v>59.317</v>
      </c>
      <c r="DE100" s="1">
        <v>0</v>
      </c>
      <c r="DF100" s="1">
        <v>31.283999999999999</v>
      </c>
      <c r="DG100" s="1">
        <v>31.283999999999999</v>
      </c>
      <c r="DH100" s="1">
        <v>0</v>
      </c>
      <c r="DI100" s="1">
        <v>1.218</v>
      </c>
      <c r="DJ100" s="1">
        <v>1.218</v>
      </c>
      <c r="DK100" s="1">
        <v>636.52700000000004</v>
      </c>
      <c r="DL100" s="1">
        <v>0.85399999999999998</v>
      </c>
      <c r="DM100" s="1">
        <v>637.38099999999997</v>
      </c>
      <c r="DN100" s="1">
        <v>0.14299999999999999</v>
      </c>
      <c r="DO100" s="1">
        <v>1.859</v>
      </c>
      <c r="DP100" s="1">
        <v>2.0019999999999998</v>
      </c>
      <c r="DQ100" s="1">
        <v>211.22399999999999</v>
      </c>
      <c r="DR100" s="1">
        <v>150.696</v>
      </c>
      <c r="DS100" s="1">
        <v>361.92</v>
      </c>
      <c r="DT100" s="1">
        <v>0</v>
      </c>
      <c r="DU100" s="1">
        <v>38.683999999999997</v>
      </c>
      <c r="DV100" s="1">
        <v>38.683999999999997</v>
      </c>
      <c r="DW100" s="1" t="s">
        <v>157</v>
      </c>
      <c r="DX100" s="1" t="s">
        <v>149</v>
      </c>
      <c r="DY100" s="1" t="s">
        <v>149</v>
      </c>
      <c r="DZ100" s="1" t="s">
        <v>156</v>
      </c>
      <c r="EA100" s="1">
        <v>301.51799999999997</v>
      </c>
      <c r="EB100" s="1" t="str">
        <f t="shared" si="3"/>
        <v>low</v>
      </c>
      <c r="EC100" s="1">
        <v>578.61400000000003</v>
      </c>
      <c r="ED100" s="1">
        <v>371.94799999999998</v>
      </c>
      <c r="EE100" s="1">
        <v>185.65899999999999</v>
      </c>
      <c r="EF100" s="1" t="s">
        <v>157</v>
      </c>
      <c r="EG100" s="1" t="s">
        <v>149</v>
      </c>
      <c r="EH100" s="1" t="s">
        <v>149</v>
      </c>
      <c r="EI100" s="1" t="s">
        <v>156</v>
      </c>
      <c r="EJ100" s="1" t="s">
        <v>621</v>
      </c>
      <c r="EK100" s="1" t="s">
        <v>628</v>
      </c>
      <c r="EL100" s="1" t="s">
        <v>163</v>
      </c>
      <c r="EM100" s="5" t="s">
        <v>629</v>
      </c>
      <c r="EN100" s="1" t="s">
        <v>150</v>
      </c>
      <c r="EO100" s="1" t="s">
        <v>150</v>
      </c>
    </row>
    <row r="101" spans="1:145" ht="14.25" customHeight="1">
      <c r="A101" s="1" t="s">
        <v>261</v>
      </c>
      <c r="B101" s="16" t="s">
        <v>641</v>
      </c>
      <c r="C101" s="1" t="s">
        <v>152</v>
      </c>
      <c r="D101" s="1">
        <v>44</v>
      </c>
      <c r="E101" s="1" t="s">
        <v>159</v>
      </c>
      <c r="F101" s="1">
        <v>125</v>
      </c>
      <c r="G101" s="1">
        <v>58</v>
      </c>
      <c r="H101" s="1" t="s">
        <v>153</v>
      </c>
      <c r="I101" s="1">
        <v>20</v>
      </c>
      <c r="J101" s="1">
        <v>182</v>
      </c>
      <c r="K101" s="1">
        <v>255</v>
      </c>
      <c r="L101" s="1">
        <v>101</v>
      </c>
      <c r="M101" s="9">
        <v>4.396551724</v>
      </c>
      <c r="N101" s="9">
        <f t="shared" si="7"/>
        <v>0.2408933802197053</v>
      </c>
      <c r="O101" t="str">
        <f t="shared" si="8"/>
        <v>Medium</v>
      </c>
      <c r="P101" s="1">
        <v>227.1</v>
      </c>
      <c r="Q101" s="1">
        <v>1.2</v>
      </c>
      <c r="R101" s="1">
        <v>82</v>
      </c>
      <c r="S101" s="1">
        <v>5.5</v>
      </c>
      <c r="T101" s="1">
        <v>2.99</v>
      </c>
      <c r="U101" s="1">
        <v>9.42</v>
      </c>
      <c r="V101" s="1">
        <v>0.31740976599999998</v>
      </c>
      <c r="W101" s="1">
        <v>5.25</v>
      </c>
      <c r="X101" s="1">
        <v>4.5510000000000002</v>
      </c>
      <c r="Y101" s="1">
        <v>88.9</v>
      </c>
      <c r="Z101" s="1">
        <v>99.904852520000006</v>
      </c>
      <c r="AA101" s="1">
        <v>149.6</v>
      </c>
      <c r="AB101" s="1">
        <v>94.170825879999995</v>
      </c>
      <c r="AC101" s="1">
        <v>1.0619000000000001</v>
      </c>
      <c r="AD101" s="1">
        <v>0.37908893100000002</v>
      </c>
      <c r="AE101" s="1">
        <v>68.400000000000006</v>
      </c>
      <c r="AF101" s="22">
        <v>1.629</v>
      </c>
      <c r="AG101" s="1">
        <v>25.77590563</v>
      </c>
      <c r="AH101" s="1" t="s">
        <v>139</v>
      </c>
      <c r="AI101" s="1">
        <v>40.16813835</v>
      </c>
      <c r="AJ101" s="1">
        <v>87.6</v>
      </c>
      <c r="AK101" s="1" t="s">
        <v>140</v>
      </c>
      <c r="AL101" s="1" t="s">
        <v>141</v>
      </c>
      <c r="AM101" s="1" t="s">
        <v>163</v>
      </c>
      <c r="AN101" s="1" t="s">
        <v>163</v>
      </c>
      <c r="AO101" s="1" t="s">
        <v>143</v>
      </c>
      <c r="AP101" s="1">
        <v>105</v>
      </c>
      <c r="AQ101" s="1">
        <v>79</v>
      </c>
      <c r="AR101" s="1">
        <v>1688.14</v>
      </c>
      <c r="AS101" s="1">
        <v>12.312799999999999</v>
      </c>
      <c r="AT101" s="1">
        <v>422.41800000000001</v>
      </c>
      <c r="AU101" s="1">
        <v>870.024</v>
      </c>
      <c r="AV101" s="1">
        <v>13.9398</v>
      </c>
      <c r="AW101" s="1">
        <v>870.01599999999996</v>
      </c>
      <c r="AX101" s="1">
        <v>2637.88</v>
      </c>
      <c r="AY101" s="1">
        <v>209.65899999999999</v>
      </c>
      <c r="AZ101" s="1">
        <v>10.694599999999999</v>
      </c>
      <c r="BA101" s="1">
        <v>1.1049</v>
      </c>
      <c r="BB101" s="1">
        <v>2.3723200000000002</v>
      </c>
      <c r="BC101" s="1">
        <v>610.23</v>
      </c>
      <c r="BD101" s="1">
        <v>0.77907800000000005</v>
      </c>
      <c r="BE101" s="1">
        <v>1.2808200000000001</v>
      </c>
      <c r="BF101" s="1">
        <v>15.985300000000001</v>
      </c>
      <c r="BG101" s="1">
        <v>5.0405699999999998</v>
      </c>
      <c r="BH101" s="1">
        <v>1.6830000000000001</v>
      </c>
      <c r="BI101" s="1">
        <v>324.14299999999997</v>
      </c>
      <c r="BJ101" s="1">
        <v>7.1413700000000002</v>
      </c>
      <c r="BK101" s="1">
        <v>136.095</v>
      </c>
      <c r="BL101" s="1">
        <v>0</v>
      </c>
      <c r="BM101" s="1">
        <v>0</v>
      </c>
      <c r="BN101" s="1">
        <v>0</v>
      </c>
      <c r="BO101" s="1">
        <v>0</v>
      </c>
      <c r="BP101" s="1" t="s">
        <v>155</v>
      </c>
      <c r="BQ101" s="1" t="s">
        <v>146</v>
      </c>
      <c r="BR101" s="1" t="s">
        <v>146</v>
      </c>
      <c r="BS101" s="1" t="s">
        <v>146</v>
      </c>
      <c r="BT101" s="1" t="s">
        <v>146</v>
      </c>
      <c r="BU101" s="1" t="s">
        <v>146</v>
      </c>
      <c r="BV101" s="1" t="s">
        <v>146</v>
      </c>
      <c r="BW101" s="1">
        <v>12.27825977</v>
      </c>
      <c r="BX101" s="1">
        <v>7.2941499810000003</v>
      </c>
      <c r="BY101" s="1">
        <v>4.8376762150000001</v>
      </c>
      <c r="BZ101" s="1">
        <v>3.9759524470000001</v>
      </c>
      <c r="CA101" s="1">
        <v>4.0480054760000002</v>
      </c>
      <c r="CB101" s="1">
        <v>0.61094573200000002</v>
      </c>
      <c r="CC101" s="1">
        <v>0.36193467499999998</v>
      </c>
      <c r="CD101" s="19" t="str">
        <f t="shared" si="9"/>
        <v>High</v>
      </c>
      <c r="CE101" s="1" t="str">
        <f t="shared" si="10"/>
        <v>proinflamatoria</v>
      </c>
      <c r="CF101" s="1">
        <v>38.808219180000002</v>
      </c>
      <c r="CG101" s="1" t="s">
        <v>148</v>
      </c>
      <c r="CH101" s="1">
        <v>9.9674222000000007E-2</v>
      </c>
      <c r="CI101" s="1">
        <v>0.185901435</v>
      </c>
      <c r="CJ101" s="1">
        <v>2.9851435999999999E-2</v>
      </c>
      <c r="CK101" s="1">
        <v>0.18876643300000001</v>
      </c>
      <c r="CL101" s="1">
        <v>0.24481874300000001</v>
      </c>
      <c r="CM101" s="1">
        <v>1556.9960000000001</v>
      </c>
      <c r="CN101" s="2" t="str">
        <f t="shared" si="2"/>
        <v>High</v>
      </c>
      <c r="CO101" s="1">
        <v>1682.6279999999999</v>
      </c>
      <c r="CP101" s="1">
        <v>1014.05</v>
      </c>
      <c r="CQ101" s="1">
        <v>668.57799999999997</v>
      </c>
      <c r="CR101" s="1">
        <v>180.154</v>
      </c>
      <c r="CS101" s="1">
        <v>1469.34</v>
      </c>
      <c r="CT101" s="1">
        <v>11.045</v>
      </c>
      <c r="CU101" s="1">
        <v>0</v>
      </c>
      <c r="CV101" s="1">
        <v>11.045</v>
      </c>
      <c r="CW101" s="1">
        <v>0.05</v>
      </c>
      <c r="CX101" s="1">
        <v>22.018000000000001</v>
      </c>
      <c r="CY101" s="1">
        <v>22.068000000000001</v>
      </c>
      <c r="CZ101" s="1">
        <v>2.1000000000000001E-2</v>
      </c>
      <c r="DA101" s="1">
        <v>1.0209999999999999</v>
      </c>
      <c r="DB101" s="1">
        <v>4.38</v>
      </c>
      <c r="DC101" s="1">
        <v>0</v>
      </c>
      <c r="DD101" s="1">
        <v>155.268</v>
      </c>
      <c r="DE101" s="1">
        <v>0.11899999999999999</v>
      </c>
      <c r="DF101" s="1">
        <v>0.84699999999999998</v>
      </c>
      <c r="DG101" s="1">
        <v>0.96599999999999997</v>
      </c>
      <c r="DH101" s="1">
        <v>7.0000000000000007E-2</v>
      </c>
      <c r="DI101" s="1">
        <v>1.2829999999999999</v>
      </c>
      <c r="DJ101" s="1">
        <v>1.353</v>
      </c>
      <c r="DK101" s="1">
        <v>13.332000000000001</v>
      </c>
      <c r="DL101" s="1">
        <v>4.8550000000000004</v>
      </c>
      <c r="DM101" s="1">
        <v>18.187000000000001</v>
      </c>
      <c r="DN101" s="1">
        <v>0.97799999999999998</v>
      </c>
      <c r="DO101" s="1">
        <v>7.9770000000000003</v>
      </c>
      <c r="DP101" s="1">
        <v>8.9559999999999995</v>
      </c>
      <c r="DQ101" s="1">
        <v>828.64599999999996</v>
      </c>
      <c r="DR101" s="1">
        <v>631.45799999999997</v>
      </c>
      <c r="DS101" s="1">
        <v>1460.104</v>
      </c>
      <c r="DT101" s="1">
        <v>0.05</v>
      </c>
      <c r="DU101" s="1">
        <v>22.018000000000001</v>
      </c>
      <c r="DV101" s="1">
        <v>22.068000000000001</v>
      </c>
      <c r="DW101" s="1" t="s">
        <v>149</v>
      </c>
      <c r="DX101" s="1" t="s">
        <v>149</v>
      </c>
      <c r="DY101" s="1" t="s">
        <v>156</v>
      </c>
      <c r="DZ101" s="1" t="s">
        <v>149</v>
      </c>
      <c r="EA101" s="1">
        <v>922.31500000000005</v>
      </c>
      <c r="EB101" s="1" t="str">
        <f t="shared" si="3"/>
        <v>high</v>
      </c>
      <c r="EC101" s="1">
        <v>996.73500000000001</v>
      </c>
      <c r="ED101" s="1">
        <v>106.717</v>
      </c>
      <c r="EE101" s="1">
        <v>870.39</v>
      </c>
      <c r="EF101" s="1" t="s">
        <v>149</v>
      </c>
      <c r="EG101" s="1" t="s">
        <v>149</v>
      </c>
      <c r="EH101" s="1" t="s">
        <v>156</v>
      </c>
      <c r="EI101" s="1" t="s">
        <v>149</v>
      </c>
      <c r="EJ101" s="1" t="s">
        <v>621</v>
      </c>
      <c r="EK101" s="1" t="s">
        <v>635</v>
      </c>
      <c r="EL101" s="1" t="s">
        <v>163</v>
      </c>
      <c r="EM101" s="5" t="s">
        <v>629</v>
      </c>
      <c r="EN101" s="1" t="s">
        <v>150</v>
      </c>
      <c r="EO101" s="1" t="s">
        <v>150</v>
      </c>
    </row>
    <row r="102" spans="1:145" ht="14.25" customHeight="1">
      <c r="A102" s="1" t="s">
        <v>262</v>
      </c>
      <c r="B102" s="16" t="s">
        <v>641</v>
      </c>
      <c r="C102" s="1" t="s">
        <v>152</v>
      </c>
      <c r="D102" s="1">
        <v>26</v>
      </c>
      <c r="E102" s="1" t="s">
        <v>137</v>
      </c>
      <c r="F102" s="1">
        <v>78</v>
      </c>
      <c r="G102" s="1">
        <v>55</v>
      </c>
      <c r="H102" s="1" t="s">
        <v>153</v>
      </c>
      <c r="I102" s="1">
        <v>14</v>
      </c>
      <c r="J102" s="1">
        <v>111</v>
      </c>
      <c r="K102" s="1">
        <v>175</v>
      </c>
      <c r="L102" s="1">
        <v>70</v>
      </c>
      <c r="M102" s="9">
        <v>3.1818181820000002</v>
      </c>
      <c r="N102" s="9">
        <f t="shared" si="7"/>
        <v>0.10473535052001298</v>
      </c>
      <c r="O102" t="str">
        <f t="shared" si="8"/>
        <v>Medium</v>
      </c>
      <c r="P102" s="1">
        <v>83.1</v>
      </c>
      <c r="Q102" s="1">
        <v>0.6</v>
      </c>
      <c r="R102" s="1">
        <v>78</v>
      </c>
      <c r="S102" s="1">
        <v>5.6</v>
      </c>
      <c r="T102" s="1">
        <v>5.73</v>
      </c>
      <c r="U102" s="1">
        <v>9.64</v>
      </c>
      <c r="V102" s="1">
        <v>0.59439834000000003</v>
      </c>
      <c r="W102" s="1">
        <v>10.87</v>
      </c>
      <c r="X102" s="1">
        <v>4.3289999999999997</v>
      </c>
      <c r="Y102" s="1">
        <v>160</v>
      </c>
      <c r="Z102" s="1">
        <v>262.24366709999998</v>
      </c>
      <c r="AA102" s="1">
        <v>74.099999999999994</v>
      </c>
      <c r="AB102" s="1">
        <v>47.815135210000001</v>
      </c>
      <c r="AC102" s="1">
        <v>2.0913879999999998</v>
      </c>
      <c r="AD102" s="1">
        <v>0.34103452499999998</v>
      </c>
      <c r="AE102" s="1">
        <v>55.2</v>
      </c>
      <c r="AF102" s="22">
        <v>1.5429999999999999</v>
      </c>
      <c r="AG102" s="1">
        <v>23.185006690000002</v>
      </c>
      <c r="AH102" s="1" t="s">
        <v>153</v>
      </c>
      <c r="AI102" s="1">
        <v>33.473915349999999</v>
      </c>
      <c r="AJ102" s="1">
        <v>77.7</v>
      </c>
      <c r="AK102" s="1" t="s">
        <v>153</v>
      </c>
      <c r="AL102" s="1" t="s">
        <v>153</v>
      </c>
      <c r="AM102" s="1" t="s">
        <v>142</v>
      </c>
      <c r="AN102" s="1" t="s">
        <v>163</v>
      </c>
      <c r="AO102" s="1" t="s">
        <v>143</v>
      </c>
      <c r="AP102" s="1">
        <v>106</v>
      </c>
      <c r="AQ102" s="1">
        <v>73</v>
      </c>
      <c r="AR102" s="1">
        <v>2040.41</v>
      </c>
      <c r="AS102" s="1">
        <v>15.0191</v>
      </c>
      <c r="AT102" s="1">
        <v>774.93100000000004</v>
      </c>
      <c r="AU102" s="1">
        <v>1184.52</v>
      </c>
      <c r="AV102" s="1">
        <v>15.520099999999999</v>
      </c>
      <c r="AW102" s="1">
        <v>1538.63</v>
      </c>
      <c r="AX102" s="1">
        <v>3235.69</v>
      </c>
      <c r="AY102" s="1">
        <v>258.334</v>
      </c>
      <c r="AZ102" s="1">
        <v>10.758900000000001</v>
      </c>
      <c r="BA102" s="1">
        <v>1.5824</v>
      </c>
      <c r="BB102" s="1">
        <v>2.92943</v>
      </c>
      <c r="BC102" s="1">
        <v>799.774</v>
      </c>
      <c r="BD102" s="1">
        <v>1.6469499999999999</v>
      </c>
      <c r="BE102" s="1">
        <v>2.4733399999999999</v>
      </c>
      <c r="BF102" s="1">
        <v>19.8992</v>
      </c>
      <c r="BG102" s="1">
        <v>4.5811099999999998</v>
      </c>
      <c r="BH102" s="1">
        <v>1.1509199999999999</v>
      </c>
      <c r="BI102" s="1">
        <v>318.95699999999999</v>
      </c>
      <c r="BJ102" s="1">
        <v>7.25929</v>
      </c>
      <c r="BK102" s="1">
        <v>98.958600000000004</v>
      </c>
      <c r="BL102" s="1">
        <v>0.74942326299999995</v>
      </c>
      <c r="BM102" s="1">
        <v>0.22370273800000001</v>
      </c>
      <c r="BN102" s="1">
        <v>0.11286439400000001</v>
      </c>
      <c r="BO102" s="1">
        <v>0</v>
      </c>
      <c r="BP102" s="1" t="s">
        <v>155</v>
      </c>
      <c r="BQ102" s="1" t="s">
        <v>146</v>
      </c>
      <c r="BR102" s="1" t="s">
        <v>146</v>
      </c>
      <c r="BS102" s="1" t="s">
        <v>146</v>
      </c>
      <c r="BT102" s="1" t="s">
        <v>146</v>
      </c>
      <c r="BU102" s="1" t="s">
        <v>146</v>
      </c>
      <c r="BV102" s="1" t="s">
        <v>146</v>
      </c>
      <c r="BW102" s="1">
        <v>13.859930690000001</v>
      </c>
      <c r="BX102" s="1">
        <v>6.6020953489999998</v>
      </c>
      <c r="BY102" s="1">
        <v>6.8835898999999996</v>
      </c>
      <c r="BZ102" s="1">
        <v>2.882039604</v>
      </c>
      <c r="CA102" s="1">
        <v>6.219882245</v>
      </c>
      <c r="CB102" s="1">
        <v>0.92637117899999999</v>
      </c>
      <c r="CC102" s="1">
        <v>0.45410351900000001</v>
      </c>
      <c r="CD102" s="19" t="str">
        <f t="shared" si="9"/>
        <v>High</v>
      </c>
      <c r="CE102" s="1" t="str">
        <f t="shared" si="10"/>
        <v>proinflamatoria</v>
      </c>
      <c r="CF102" s="1">
        <v>36.283140279999998</v>
      </c>
      <c r="CG102" s="1" t="s">
        <v>148</v>
      </c>
      <c r="CH102" s="1">
        <v>0.11690832299999999</v>
      </c>
      <c r="CI102" s="1">
        <v>0.16291814099999999</v>
      </c>
      <c r="CJ102" s="1">
        <v>5.3659090000000003E-3</v>
      </c>
      <c r="CK102" s="1">
        <v>0.21155383</v>
      </c>
      <c r="CL102" s="1">
        <v>0.182897591</v>
      </c>
      <c r="CM102" s="1">
        <v>3545.23</v>
      </c>
      <c r="CN102" s="2" t="str">
        <f t="shared" si="2"/>
        <v>High</v>
      </c>
      <c r="CO102" s="1">
        <v>2510.6320000000001</v>
      </c>
      <c r="CP102" s="1">
        <v>2267.3449999999998</v>
      </c>
      <c r="CQ102" s="1">
        <v>243.28700000000001</v>
      </c>
      <c r="CR102" s="1">
        <v>1994.623</v>
      </c>
      <c r="CS102" s="1">
        <v>484.495</v>
      </c>
      <c r="CT102" s="1">
        <v>3.7949999999999999</v>
      </c>
      <c r="CU102" s="1">
        <v>0</v>
      </c>
      <c r="CV102" s="1">
        <v>3.7949999999999999</v>
      </c>
      <c r="CW102" s="1">
        <v>0</v>
      </c>
      <c r="CX102" s="1">
        <v>27.719000000000001</v>
      </c>
      <c r="CY102" s="1">
        <v>27.719000000000001</v>
      </c>
      <c r="CZ102" s="1">
        <v>0</v>
      </c>
      <c r="DA102" s="1">
        <v>0.94899999999999995</v>
      </c>
      <c r="DB102" s="1">
        <v>0</v>
      </c>
      <c r="DC102" s="1">
        <v>0</v>
      </c>
      <c r="DD102" s="1">
        <v>1976.7729999999999</v>
      </c>
      <c r="DE102" s="1">
        <v>0.98599999999999999</v>
      </c>
      <c r="DF102" s="1">
        <v>0</v>
      </c>
      <c r="DG102" s="1">
        <v>0.98599999999999999</v>
      </c>
      <c r="DH102" s="1">
        <v>6.2480000000000002</v>
      </c>
      <c r="DI102" s="1">
        <v>0.17100000000000001</v>
      </c>
      <c r="DJ102" s="1">
        <v>6.4189999999999996</v>
      </c>
      <c r="DK102" s="1">
        <v>7.0220000000000002</v>
      </c>
      <c r="DL102" s="1">
        <v>3.4220000000000002</v>
      </c>
      <c r="DM102" s="1">
        <v>10.444000000000001</v>
      </c>
      <c r="DN102" s="1">
        <v>0.42199999999999999</v>
      </c>
      <c r="DO102" s="1">
        <v>31.149000000000001</v>
      </c>
      <c r="DP102" s="1">
        <v>31.57</v>
      </c>
      <c r="DQ102" s="1">
        <v>272.06700000000001</v>
      </c>
      <c r="DR102" s="1">
        <v>180.79400000000001</v>
      </c>
      <c r="DS102" s="1">
        <v>452.86099999999999</v>
      </c>
      <c r="DT102" s="1">
        <v>0</v>
      </c>
      <c r="DU102" s="1">
        <v>27.719000000000001</v>
      </c>
      <c r="DV102" s="1">
        <v>27.719000000000001</v>
      </c>
      <c r="DW102" s="1" t="s">
        <v>149</v>
      </c>
      <c r="DX102" s="1" t="s">
        <v>149</v>
      </c>
      <c r="DY102" s="1" t="s">
        <v>149</v>
      </c>
      <c r="DZ102" s="1" t="s">
        <v>149</v>
      </c>
      <c r="EA102" s="1">
        <v>1737.509</v>
      </c>
      <c r="EB102" s="1" t="str">
        <f t="shared" si="3"/>
        <v>high</v>
      </c>
      <c r="EC102" s="1">
        <v>1230.4549999999999</v>
      </c>
      <c r="ED102" s="1">
        <v>977.56</v>
      </c>
      <c r="EE102" s="1">
        <v>237.45</v>
      </c>
      <c r="EF102" s="1" t="s">
        <v>149</v>
      </c>
      <c r="EG102" s="1" t="s">
        <v>149</v>
      </c>
      <c r="EH102" s="1" t="s">
        <v>149</v>
      </c>
      <c r="EI102" s="1" t="s">
        <v>149</v>
      </c>
      <c r="EJ102" s="1" t="s">
        <v>621</v>
      </c>
      <c r="EK102" s="1" t="s">
        <v>635</v>
      </c>
      <c r="EL102" s="1" t="s">
        <v>142</v>
      </c>
      <c r="EM102" s="1" t="s">
        <v>628</v>
      </c>
      <c r="EN102" s="1" t="s">
        <v>150</v>
      </c>
      <c r="EO102" s="1" t="s">
        <v>150</v>
      </c>
    </row>
    <row r="103" spans="1:145" ht="14.25" customHeight="1">
      <c r="A103" s="1" t="s">
        <v>263</v>
      </c>
      <c r="B103" s="16" t="s">
        <v>641</v>
      </c>
      <c r="C103" s="1" t="s">
        <v>152</v>
      </c>
      <c r="D103" s="1">
        <v>29</v>
      </c>
      <c r="E103" s="1" t="s">
        <v>137</v>
      </c>
      <c r="F103" s="1">
        <v>88.6</v>
      </c>
      <c r="G103" s="1">
        <v>43</v>
      </c>
      <c r="H103" s="1" t="s">
        <v>153</v>
      </c>
      <c r="I103" s="1">
        <v>13</v>
      </c>
      <c r="J103" s="1">
        <v>120</v>
      </c>
      <c r="K103" s="1">
        <v>169</v>
      </c>
      <c r="L103" s="1">
        <v>64</v>
      </c>
      <c r="M103" s="9">
        <v>3.9302325580000002</v>
      </c>
      <c r="N103" s="9">
        <f t="shared" si="7"/>
        <v>0.17271151840430063</v>
      </c>
      <c r="O103" t="str">
        <f t="shared" si="8"/>
        <v>Medium</v>
      </c>
      <c r="P103" s="1">
        <v>176.9</v>
      </c>
      <c r="Q103" s="1">
        <v>0.9</v>
      </c>
      <c r="R103" s="1">
        <v>77</v>
      </c>
      <c r="S103" s="1">
        <v>5.3</v>
      </c>
      <c r="T103" s="1">
        <v>7.43</v>
      </c>
      <c r="U103" s="1">
        <v>5.15</v>
      </c>
      <c r="V103" s="1">
        <v>1.4427184470000001</v>
      </c>
      <c r="W103" s="1">
        <v>10.4</v>
      </c>
      <c r="X103" s="1">
        <v>4.2735000000000003</v>
      </c>
      <c r="Y103" s="1">
        <v>159.4</v>
      </c>
      <c r="Z103" s="1">
        <v>268.90756299999998</v>
      </c>
      <c r="AA103" s="1">
        <v>77.7</v>
      </c>
      <c r="AB103" s="1">
        <v>50.625050620000003</v>
      </c>
      <c r="AC103" s="1">
        <v>1.9753066669999999</v>
      </c>
      <c r="AD103" s="1">
        <v>0.34394349000000002</v>
      </c>
      <c r="AE103" s="1">
        <v>57.8</v>
      </c>
      <c r="AF103" s="22">
        <v>1.5569999999999999</v>
      </c>
      <c r="AG103" s="1">
        <v>23.842435330000001</v>
      </c>
      <c r="AH103" s="1" t="s">
        <v>153</v>
      </c>
      <c r="AI103" s="1">
        <v>34.896469459999999</v>
      </c>
      <c r="AJ103" s="1">
        <v>80.900000000000006</v>
      </c>
      <c r="AK103" s="1" t="s">
        <v>140</v>
      </c>
      <c r="AL103" s="1" t="s">
        <v>153</v>
      </c>
      <c r="AM103" s="1" t="s">
        <v>142</v>
      </c>
      <c r="AN103" s="1" t="s">
        <v>142</v>
      </c>
      <c r="AO103" s="1" t="s">
        <v>143</v>
      </c>
      <c r="AP103" s="1">
        <v>140</v>
      </c>
      <c r="AQ103" s="1">
        <v>87</v>
      </c>
      <c r="AR103" s="1">
        <v>1649.65</v>
      </c>
      <c r="AS103" s="1">
        <v>18.062799999999999</v>
      </c>
      <c r="AT103" s="1">
        <v>367.19799999999998</v>
      </c>
      <c r="AU103" s="1">
        <v>910.28200000000004</v>
      </c>
      <c r="AV103" s="1">
        <v>12.021599999999999</v>
      </c>
      <c r="AW103" s="1">
        <v>883.45</v>
      </c>
      <c r="AX103" s="1">
        <v>2756.56</v>
      </c>
      <c r="AY103" s="1">
        <v>213.673</v>
      </c>
      <c r="AZ103" s="1">
        <v>10.8401</v>
      </c>
      <c r="BA103" s="1">
        <v>1.1291500000000001</v>
      </c>
      <c r="BB103" s="1">
        <v>2.9219900000000001</v>
      </c>
      <c r="BC103" s="1">
        <v>657.44600000000003</v>
      </c>
      <c r="BD103" s="1">
        <v>0.81470600000000004</v>
      </c>
      <c r="BE103" s="1">
        <v>1.4851099999999999</v>
      </c>
      <c r="BF103" s="1">
        <v>16.5762</v>
      </c>
      <c r="BG103" s="1">
        <v>4.8975999999999997</v>
      </c>
      <c r="BH103" s="1">
        <v>0.87861699999999998</v>
      </c>
      <c r="BI103" s="1">
        <v>290.495</v>
      </c>
      <c r="BJ103" s="1">
        <v>7.5933900000000003</v>
      </c>
      <c r="BK103" s="1">
        <v>189.233</v>
      </c>
      <c r="BL103" s="1">
        <v>1.1239677910000001</v>
      </c>
      <c r="BM103" s="1">
        <v>0.133750855</v>
      </c>
      <c r="BN103" s="1">
        <v>0.114792463</v>
      </c>
      <c r="BO103" s="1">
        <v>1.3444747999999999E-2</v>
      </c>
      <c r="BP103" s="1" t="s">
        <v>144</v>
      </c>
      <c r="BQ103" s="1" t="s">
        <v>145</v>
      </c>
      <c r="BR103" s="1" t="s">
        <v>146</v>
      </c>
      <c r="BS103" s="1" t="s">
        <v>145</v>
      </c>
      <c r="BT103" s="1" t="s">
        <v>146</v>
      </c>
      <c r="BU103" s="1" t="s">
        <v>146</v>
      </c>
      <c r="BV103" s="1" t="s">
        <v>146</v>
      </c>
      <c r="BW103" s="1">
        <v>6.2151049880000002</v>
      </c>
      <c r="BX103" s="1">
        <v>25.057551910000001</v>
      </c>
      <c r="BY103" s="1">
        <v>2.4036319549999998</v>
      </c>
      <c r="BZ103" s="1">
        <v>1.630071622</v>
      </c>
      <c r="CA103" s="1">
        <v>8.0630094749999994</v>
      </c>
      <c r="CB103" s="1">
        <v>0.26607393699999998</v>
      </c>
      <c r="CC103" s="1">
        <v>0.16125693199999999</v>
      </c>
      <c r="CD103" s="19" t="str">
        <f t="shared" si="9"/>
        <v>Medium</v>
      </c>
      <c r="CE103" s="1" t="str">
        <f t="shared" si="10"/>
        <v>proinflamatoria</v>
      </c>
      <c r="CF103" s="1">
        <v>37.508034610000003</v>
      </c>
      <c r="CG103" s="1" t="s">
        <v>148</v>
      </c>
      <c r="CH103" s="1">
        <v>0.15539063</v>
      </c>
      <c r="CI103" s="1">
        <v>0.188986813</v>
      </c>
      <c r="CJ103" s="1">
        <v>1.3385462000000001E-2</v>
      </c>
      <c r="CK103" s="1">
        <v>9.2472335000000003E-2</v>
      </c>
      <c r="CL103" s="1">
        <v>0.15380027800000001</v>
      </c>
      <c r="CM103" s="1">
        <v>1129.2909999999999</v>
      </c>
      <c r="CN103" s="2" t="str">
        <f t="shared" si="2"/>
        <v>High</v>
      </c>
      <c r="CO103" s="1">
        <v>389.23</v>
      </c>
      <c r="CP103" s="1">
        <v>283.21300000000002</v>
      </c>
      <c r="CQ103" s="1">
        <v>106.017</v>
      </c>
      <c r="CR103" s="1">
        <v>337.09899999999999</v>
      </c>
      <c r="CS103" s="1">
        <v>39.378999999999998</v>
      </c>
      <c r="CT103" s="1">
        <v>2.1179999999999999</v>
      </c>
      <c r="CU103" s="1">
        <v>0</v>
      </c>
      <c r="CV103" s="1">
        <v>2.1179999999999999</v>
      </c>
      <c r="CW103" s="1">
        <v>0</v>
      </c>
      <c r="CX103" s="1">
        <v>10.634</v>
      </c>
      <c r="CY103" s="1">
        <v>10.634</v>
      </c>
      <c r="CZ103" s="1">
        <v>0</v>
      </c>
      <c r="DA103" s="1">
        <v>2.1179999999999999</v>
      </c>
      <c r="DB103" s="1">
        <v>1.6060000000000001</v>
      </c>
      <c r="DC103" s="1">
        <v>0</v>
      </c>
      <c r="DD103" s="1">
        <v>217.56100000000001</v>
      </c>
      <c r="DE103" s="1">
        <v>0</v>
      </c>
      <c r="DF103" s="1">
        <v>84.207999999999998</v>
      </c>
      <c r="DG103" s="1">
        <v>84.207999999999998</v>
      </c>
      <c r="DH103" s="1">
        <v>0</v>
      </c>
      <c r="DI103" s="1">
        <v>0.29499999999999998</v>
      </c>
      <c r="DJ103" s="1">
        <v>0.29499999999999998</v>
      </c>
      <c r="DK103" s="1">
        <v>19.677</v>
      </c>
      <c r="DL103" s="1">
        <v>4.4480000000000004</v>
      </c>
      <c r="DM103" s="1">
        <v>24.125</v>
      </c>
      <c r="DN103" s="1">
        <v>2.0219999999999998</v>
      </c>
      <c r="DO103" s="1">
        <v>1.038</v>
      </c>
      <c r="DP103" s="1">
        <v>3.06</v>
      </c>
      <c r="DQ103" s="1">
        <v>30.925999999999998</v>
      </c>
      <c r="DR103" s="1">
        <v>5.3929999999999998</v>
      </c>
      <c r="DS103" s="1">
        <v>36.319000000000003</v>
      </c>
      <c r="DT103" s="1">
        <v>0</v>
      </c>
      <c r="DU103" s="1">
        <v>10.634</v>
      </c>
      <c r="DV103" s="1">
        <v>10.634</v>
      </c>
      <c r="DW103" s="1" t="s">
        <v>156</v>
      </c>
      <c r="DX103" s="1" t="s">
        <v>156</v>
      </c>
      <c r="DY103" s="1" t="s">
        <v>149</v>
      </c>
      <c r="DZ103" s="1" t="s">
        <v>157</v>
      </c>
      <c r="EA103" s="1">
        <v>684.56399999999996</v>
      </c>
      <c r="EB103" s="1" t="str">
        <f t="shared" si="3"/>
        <v>high</v>
      </c>
      <c r="EC103" s="1">
        <v>235.947</v>
      </c>
      <c r="ED103" s="1">
        <v>204.346</v>
      </c>
      <c r="EE103" s="1">
        <v>23.870999999999999</v>
      </c>
      <c r="EF103" s="1" t="s">
        <v>149</v>
      </c>
      <c r="EG103" s="1" t="s">
        <v>156</v>
      </c>
      <c r="EH103" s="1" t="s">
        <v>149</v>
      </c>
      <c r="EI103" s="1" t="s">
        <v>157</v>
      </c>
      <c r="EJ103" s="1" t="s">
        <v>621</v>
      </c>
      <c r="EK103" s="1" t="s">
        <v>628</v>
      </c>
      <c r="EL103" s="1" t="s">
        <v>142</v>
      </c>
      <c r="EM103" s="1" t="s">
        <v>628</v>
      </c>
      <c r="EN103" s="1" t="s">
        <v>150</v>
      </c>
      <c r="EO103" s="1" t="s">
        <v>150</v>
      </c>
    </row>
    <row r="104" spans="1:145" ht="14.25" customHeight="1">
      <c r="A104" s="1" t="s">
        <v>264</v>
      </c>
      <c r="B104" s="16" t="s">
        <v>641</v>
      </c>
      <c r="C104" s="1" t="s">
        <v>152</v>
      </c>
      <c r="D104" s="1">
        <v>57</v>
      </c>
      <c r="E104" s="1" t="s">
        <v>159</v>
      </c>
      <c r="F104" s="1">
        <v>66.3</v>
      </c>
      <c r="G104" s="1">
        <v>62</v>
      </c>
      <c r="H104" s="1" t="s">
        <v>153</v>
      </c>
      <c r="I104" s="1">
        <v>16</v>
      </c>
      <c r="J104" s="1">
        <v>83</v>
      </c>
      <c r="K104" s="1">
        <v>148</v>
      </c>
      <c r="L104" s="1">
        <v>78</v>
      </c>
      <c r="M104" s="9">
        <v>2.3870967740000002</v>
      </c>
      <c r="N104" s="9">
        <f t="shared" si="7"/>
        <v>9.970291319222653E-2</v>
      </c>
      <c r="O104" t="str">
        <f t="shared" si="8"/>
        <v>Low</v>
      </c>
      <c r="P104" s="1">
        <v>48.3</v>
      </c>
      <c r="Q104" s="1">
        <v>0.7</v>
      </c>
      <c r="R104" s="1">
        <v>86</v>
      </c>
      <c r="S104" s="1">
        <v>5.7</v>
      </c>
      <c r="T104" s="1">
        <v>2.2799999999999998</v>
      </c>
      <c r="U104" s="1">
        <v>18.82</v>
      </c>
      <c r="V104" s="1">
        <v>0.121147715</v>
      </c>
      <c r="W104" s="1">
        <v>6.13</v>
      </c>
      <c r="X104" s="1">
        <v>4.7729999999999997</v>
      </c>
      <c r="Y104" s="1">
        <v>89.6</v>
      </c>
      <c r="Z104" s="1">
        <v>96.307934009999997</v>
      </c>
      <c r="AA104" s="1">
        <v>126.7</v>
      </c>
      <c r="AB104" s="1">
        <v>76.900756009999995</v>
      </c>
      <c r="AC104" s="1">
        <v>1.3003773329999999</v>
      </c>
      <c r="AD104" s="1">
        <v>0.366852766</v>
      </c>
      <c r="AE104" s="1">
        <v>52.6</v>
      </c>
      <c r="AF104" s="22">
        <v>1.5960000000000001</v>
      </c>
      <c r="AG104" s="1">
        <v>20.649995919999999</v>
      </c>
      <c r="AH104" s="1" t="s">
        <v>153</v>
      </c>
      <c r="AI104" s="1">
        <v>32.982264870000002</v>
      </c>
      <c r="AJ104" s="1">
        <v>69.900000000000006</v>
      </c>
      <c r="AK104" s="1" t="s">
        <v>153</v>
      </c>
      <c r="AL104" s="1" t="s">
        <v>153</v>
      </c>
      <c r="AM104" s="1" t="s">
        <v>142</v>
      </c>
      <c r="AN104" s="1" t="s">
        <v>142</v>
      </c>
      <c r="AO104" s="1" t="s">
        <v>165</v>
      </c>
      <c r="AP104" s="1">
        <v>111</v>
      </c>
      <c r="AQ104" s="1">
        <v>73</v>
      </c>
      <c r="AR104" s="1">
        <v>1501.72</v>
      </c>
      <c r="AS104" s="1">
        <v>25.986699999999999</v>
      </c>
      <c r="AT104" s="1">
        <v>737.17600000000004</v>
      </c>
      <c r="AU104" s="1">
        <v>812.1</v>
      </c>
      <c r="AV104" s="1">
        <v>12.585000000000001</v>
      </c>
      <c r="AW104" s="1">
        <v>1393.43</v>
      </c>
      <c r="AX104" s="1">
        <v>1831.43</v>
      </c>
      <c r="AY104" s="1">
        <v>185.51300000000001</v>
      </c>
      <c r="AZ104" s="1">
        <v>9.1807300000000005</v>
      </c>
      <c r="BA104" s="1">
        <v>0.96745999999999999</v>
      </c>
      <c r="BB104" s="1">
        <v>3.1366100000000001</v>
      </c>
      <c r="BC104" s="1">
        <v>914.7</v>
      </c>
      <c r="BD104" s="1">
        <v>0.86362700000000003</v>
      </c>
      <c r="BE104" s="1">
        <v>1.2199899999999999</v>
      </c>
      <c r="BF104" s="1">
        <v>10.369300000000001</v>
      </c>
      <c r="BG104" s="1">
        <v>3.5431699999999999</v>
      </c>
      <c r="BH104" s="1">
        <v>0.75679399999999997</v>
      </c>
      <c r="BI104" s="1">
        <v>360.98</v>
      </c>
      <c r="BJ104" s="1">
        <v>6.2993800000000002</v>
      </c>
      <c r="BK104" s="1">
        <v>239.69399999999999</v>
      </c>
      <c r="BL104" s="1">
        <v>5.8615515619999998</v>
      </c>
      <c r="BM104" s="1">
        <v>0.43149372899999999</v>
      </c>
      <c r="BN104" s="1">
        <v>0.27079845499999999</v>
      </c>
      <c r="BO104" s="1">
        <v>1.0277114E-2</v>
      </c>
      <c r="BP104" s="1" t="s">
        <v>144</v>
      </c>
      <c r="BQ104" s="1" t="s">
        <v>145</v>
      </c>
      <c r="BR104" s="1" t="s">
        <v>146</v>
      </c>
      <c r="BS104" s="1" t="s">
        <v>145</v>
      </c>
      <c r="BT104" s="1" t="s">
        <v>146</v>
      </c>
      <c r="BU104" s="1" t="s">
        <v>146</v>
      </c>
      <c r="BV104" s="1" t="s">
        <v>146</v>
      </c>
      <c r="BW104" s="1" t="s">
        <v>147</v>
      </c>
      <c r="BX104" s="1" t="s">
        <v>147</v>
      </c>
      <c r="BY104" s="1" t="s">
        <v>147</v>
      </c>
      <c r="BZ104" s="1" t="s">
        <v>147</v>
      </c>
      <c r="CA104" s="1" t="s">
        <v>147</v>
      </c>
      <c r="CB104" s="1">
        <v>-0.98194916600000004</v>
      </c>
      <c r="CC104" s="1">
        <v>-0.65376109599999999</v>
      </c>
      <c r="CD104" s="19" t="str">
        <f t="shared" si="9"/>
        <v>Low</v>
      </c>
      <c r="CE104" s="1" t="str">
        <f t="shared" si="10"/>
        <v>antiinflamatoria</v>
      </c>
      <c r="CF104" s="1">
        <v>30.334763949999999</v>
      </c>
      <c r="CG104" s="1" t="s">
        <v>148</v>
      </c>
      <c r="CH104" s="1">
        <v>5.3964300000000002E-4</v>
      </c>
      <c r="CI104" s="1">
        <v>0.272312163</v>
      </c>
      <c r="CJ104" s="1">
        <v>2.1170609999999999E-2</v>
      </c>
      <c r="CK104" s="1">
        <v>6.1768368999999997E-2</v>
      </c>
      <c r="CL104" s="1">
        <v>0.35720215900000002</v>
      </c>
      <c r="CM104" s="1">
        <v>741.33500000000004</v>
      </c>
      <c r="CN104" s="2" t="str">
        <f t="shared" si="2"/>
        <v>low</v>
      </c>
      <c r="CO104" s="1">
        <v>90.287000000000006</v>
      </c>
      <c r="CP104" s="1">
        <v>55.566000000000003</v>
      </c>
      <c r="CQ104" s="1">
        <v>34.720999999999997</v>
      </c>
      <c r="CR104" s="1">
        <v>51.064999999999998</v>
      </c>
      <c r="CS104" s="1">
        <v>5.2709999999999999</v>
      </c>
      <c r="CT104" s="1">
        <v>4.6150000000000002</v>
      </c>
      <c r="CU104" s="1">
        <v>0</v>
      </c>
      <c r="CV104" s="1">
        <v>4.6150000000000002</v>
      </c>
      <c r="CW104" s="1">
        <v>0</v>
      </c>
      <c r="CX104" s="1">
        <v>29.335000000000001</v>
      </c>
      <c r="CY104" s="1">
        <v>29.335000000000001</v>
      </c>
      <c r="CZ104" s="1">
        <v>0</v>
      </c>
      <c r="DA104" s="1">
        <v>4.6150000000000002</v>
      </c>
      <c r="DB104" s="1">
        <v>0</v>
      </c>
      <c r="DC104" s="1">
        <v>0</v>
      </c>
      <c r="DD104" s="1">
        <v>1.2629999999999999</v>
      </c>
      <c r="DE104" s="1">
        <v>0</v>
      </c>
      <c r="DF104" s="1">
        <v>0</v>
      </c>
      <c r="DG104" s="1">
        <v>0</v>
      </c>
      <c r="DH104" s="1">
        <v>3.7</v>
      </c>
      <c r="DI104" s="1">
        <v>0</v>
      </c>
      <c r="DJ104" s="1">
        <v>3.7</v>
      </c>
      <c r="DK104" s="1">
        <v>2.9089999999999998</v>
      </c>
      <c r="DL104" s="1">
        <v>1.875</v>
      </c>
      <c r="DM104" s="1">
        <v>4.7850000000000001</v>
      </c>
      <c r="DN104" s="1">
        <v>0.10199999999999999</v>
      </c>
      <c r="DO104" s="1">
        <v>0.33100000000000002</v>
      </c>
      <c r="DP104" s="1">
        <v>0.433</v>
      </c>
      <c r="DQ104" s="1">
        <v>1.6579999999999999</v>
      </c>
      <c r="DR104" s="1">
        <v>3.18</v>
      </c>
      <c r="DS104" s="1">
        <v>4.8380000000000001</v>
      </c>
      <c r="DT104" s="1">
        <v>0</v>
      </c>
      <c r="DU104" s="1">
        <v>29.335000000000001</v>
      </c>
      <c r="DV104" s="1">
        <v>29.335000000000001</v>
      </c>
      <c r="DW104" s="1" t="s">
        <v>156</v>
      </c>
      <c r="DX104" s="1" t="s">
        <v>157</v>
      </c>
      <c r="DY104" s="1" t="s">
        <v>157</v>
      </c>
      <c r="DZ104" s="1" t="s">
        <v>157</v>
      </c>
      <c r="EA104" s="1">
        <v>493.65699999999998</v>
      </c>
      <c r="EB104" s="1" t="str">
        <f t="shared" si="3"/>
        <v>low</v>
      </c>
      <c r="EC104" s="1">
        <v>60.122</v>
      </c>
      <c r="ED104" s="1">
        <v>34.005000000000003</v>
      </c>
      <c r="EE104" s="1">
        <v>3.51</v>
      </c>
      <c r="EF104" s="1" t="s">
        <v>156</v>
      </c>
      <c r="EG104" s="1" t="s">
        <v>157</v>
      </c>
      <c r="EH104" s="1" t="s">
        <v>156</v>
      </c>
      <c r="EI104" s="1" t="s">
        <v>157</v>
      </c>
      <c r="EJ104" s="1" t="s">
        <v>165</v>
      </c>
      <c r="EK104" s="1" t="s">
        <v>628</v>
      </c>
      <c r="EL104" s="1" t="s">
        <v>142</v>
      </c>
      <c r="EM104" s="1" t="s">
        <v>628</v>
      </c>
      <c r="EN104" s="1" t="s">
        <v>161</v>
      </c>
      <c r="EO104" s="1" t="s">
        <v>161</v>
      </c>
    </row>
    <row r="105" spans="1:145" ht="14.25" customHeight="1">
      <c r="A105" s="1" t="s">
        <v>265</v>
      </c>
      <c r="B105" s="16" t="s">
        <v>641</v>
      </c>
      <c r="C105" s="1" t="s">
        <v>152</v>
      </c>
      <c r="D105" s="1">
        <v>33</v>
      </c>
      <c r="E105" s="1" t="s">
        <v>137</v>
      </c>
      <c r="F105" s="1">
        <v>83.8</v>
      </c>
      <c r="G105" s="1">
        <v>48</v>
      </c>
      <c r="H105" s="1" t="s">
        <v>153</v>
      </c>
      <c r="I105" s="1">
        <v>10</v>
      </c>
      <c r="J105" s="1">
        <v>134</v>
      </c>
      <c r="K105" s="1">
        <v>189</v>
      </c>
      <c r="L105" s="1">
        <v>51</v>
      </c>
      <c r="M105" s="9">
        <v>3.9375</v>
      </c>
      <c r="N105" s="9">
        <f t="shared" si="7"/>
        <v>2.6328938722349149E-2</v>
      </c>
      <c r="O105" t="str">
        <f t="shared" si="8"/>
        <v>Low</v>
      </c>
      <c r="P105" s="1">
        <v>168.6</v>
      </c>
      <c r="Q105" s="1">
        <v>1.9</v>
      </c>
      <c r="R105" s="1">
        <v>82</v>
      </c>
      <c r="S105" s="1">
        <v>5.6</v>
      </c>
      <c r="T105" s="1">
        <v>5.86</v>
      </c>
      <c r="U105" s="1">
        <v>10.199999999999999</v>
      </c>
      <c r="V105" s="1">
        <v>0.57450980399999996</v>
      </c>
      <c r="W105" s="1">
        <v>6.26</v>
      </c>
      <c r="X105" s="1">
        <v>4.5510000000000002</v>
      </c>
      <c r="Y105" s="1">
        <v>100</v>
      </c>
      <c r="Z105" s="1">
        <v>119.12464319999999</v>
      </c>
      <c r="AA105" s="1">
        <v>125.8</v>
      </c>
      <c r="AB105" s="1">
        <v>78.977130349999996</v>
      </c>
      <c r="AC105" s="1">
        <v>1.266189333</v>
      </c>
      <c r="AD105" s="1">
        <v>0.36841660500000001</v>
      </c>
      <c r="AE105" s="1">
        <v>67.2</v>
      </c>
      <c r="AF105" s="22">
        <v>1.6060000000000001</v>
      </c>
      <c r="AG105" s="1">
        <v>26.054226910000001</v>
      </c>
      <c r="AH105" s="1" t="s">
        <v>139</v>
      </c>
      <c r="AI105" s="1">
        <v>35.562256470000001</v>
      </c>
      <c r="AJ105" s="1">
        <v>87</v>
      </c>
      <c r="AK105" s="1" t="s">
        <v>140</v>
      </c>
      <c r="AL105" s="1" t="s">
        <v>141</v>
      </c>
      <c r="AM105" s="1" t="s">
        <v>142</v>
      </c>
      <c r="AN105" s="1" t="s">
        <v>163</v>
      </c>
      <c r="AO105" s="1" t="s">
        <v>143</v>
      </c>
      <c r="AP105" s="1">
        <v>109</v>
      </c>
      <c r="AQ105" s="1">
        <v>72</v>
      </c>
      <c r="AR105" s="1">
        <v>2306.75</v>
      </c>
      <c r="AS105" s="1">
        <v>18.0824</v>
      </c>
      <c r="AT105" s="1">
        <v>489.40699999999998</v>
      </c>
      <c r="AU105" s="1">
        <v>902.79700000000003</v>
      </c>
      <c r="AV105" s="1">
        <v>11.706300000000001</v>
      </c>
      <c r="AW105" s="1">
        <v>1061.04</v>
      </c>
      <c r="AX105" s="1">
        <v>2761.87</v>
      </c>
      <c r="AY105" s="1">
        <v>250.559</v>
      </c>
      <c r="AZ105" s="1">
        <v>9.6537500000000005</v>
      </c>
      <c r="BA105" s="1">
        <v>1.2866500000000001</v>
      </c>
      <c r="BB105" s="1">
        <v>2.6924000000000001</v>
      </c>
      <c r="BC105" s="1">
        <v>686.01099999999997</v>
      </c>
      <c r="BD105" s="1">
        <v>0.73896399999999995</v>
      </c>
      <c r="BE105" s="1">
        <v>1.46584</v>
      </c>
      <c r="BF105" s="1">
        <v>14.167</v>
      </c>
      <c r="BG105" s="1">
        <v>4.9729799999999997</v>
      </c>
      <c r="BH105" s="1">
        <v>1.32474</v>
      </c>
      <c r="BI105" s="1">
        <v>306.93700000000001</v>
      </c>
      <c r="BJ105" s="1">
        <v>7.4378000000000002</v>
      </c>
      <c r="BK105" s="1">
        <v>197.85400000000001</v>
      </c>
      <c r="BL105" s="1">
        <v>1.950016119</v>
      </c>
      <c r="BM105" s="1">
        <v>0.53258207400000002</v>
      </c>
      <c r="BN105" s="1">
        <v>0.19751811499999999</v>
      </c>
      <c r="BO105" s="1">
        <v>0</v>
      </c>
      <c r="BP105" s="1" t="s">
        <v>155</v>
      </c>
      <c r="BQ105" s="1" t="s">
        <v>146</v>
      </c>
      <c r="BR105" s="1" t="s">
        <v>146</v>
      </c>
      <c r="BS105" s="1" t="s">
        <v>145</v>
      </c>
      <c r="BT105" s="1" t="s">
        <v>146</v>
      </c>
      <c r="BU105" s="1" t="s">
        <v>146</v>
      </c>
      <c r="BV105" s="1" t="s">
        <v>146</v>
      </c>
      <c r="BW105" s="1">
        <v>17.25733121</v>
      </c>
      <c r="BX105" s="1">
        <v>7.5093513359999999</v>
      </c>
      <c r="BY105" s="1">
        <v>9.1346711299999992</v>
      </c>
      <c r="BZ105" s="1">
        <v>2.8441733899999999</v>
      </c>
      <c r="CA105" s="1">
        <v>4.6069218679999997</v>
      </c>
      <c r="CB105" s="1">
        <v>0.89064628800000001</v>
      </c>
      <c r="CC105" s="1">
        <v>0.38606254400000001</v>
      </c>
      <c r="CD105" s="19" t="str">
        <f t="shared" si="9"/>
        <v>High</v>
      </c>
      <c r="CE105" s="1" t="str">
        <f t="shared" si="10"/>
        <v>proinflamatoria</v>
      </c>
      <c r="CF105" s="1">
        <v>39.080459769999997</v>
      </c>
      <c r="CG105" s="1" t="s">
        <v>148</v>
      </c>
      <c r="CH105" s="1">
        <v>7.6831667000000006E-2</v>
      </c>
      <c r="CI105" s="1">
        <v>0.14878708399999999</v>
      </c>
      <c r="CJ105" s="1">
        <v>8.4002620000000004E-3</v>
      </c>
      <c r="CK105" s="1">
        <v>0.20164727099999999</v>
      </c>
      <c r="CL105" s="1">
        <v>0.28675626900000001</v>
      </c>
      <c r="CM105" s="1">
        <v>1479.95</v>
      </c>
      <c r="CN105" s="2" t="str">
        <f t="shared" si="2"/>
        <v>High</v>
      </c>
      <c r="CO105" s="1">
        <v>485.61799999999999</v>
      </c>
      <c r="CP105" s="1">
        <v>460.42599999999999</v>
      </c>
      <c r="CQ105" s="1">
        <v>25.192</v>
      </c>
      <c r="CR105" s="1">
        <v>320.678</v>
      </c>
      <c r="CS105" s="1">
        <v>161.03200000000001</v>
      </c>
      <c r="CT105" s="1">
        <v>2.6920000000000002</v>
      </c>
      <c r="CU105" s="1">
        <v>0</v>
      </c>
      <c r="CV105" s="1">
        <v>2.6920000000000002</v>
      </c>
      <c r="CW105" s="1">
        <v>1.2999999999999999E-2</v>
      </c>
      <c r="CX105" s="1">
        <v>1.204</v>
      </c>
      <c r="CY105" s="1">
        <v>1.2170000000000001</v>
      </c>
      <c r="CZ105" s="1">
        <v>0</v>
      </c>
      <c r="DA105" s="1">
        <v>2.5529999999999999</v>
      </c>
      <c r="DB105" s="1">
        <v>1.6060000000000001</v>
      </c>
      <c r="DC105" s="1">
        <v>0</v>
      </c>
      <c r="DD105" s="1">
        <v>262.34199999999998</v>
      </c>
      <c r="DE105" s="1">
        <v>6.4000000000000001E-2</v>
      </c>
      <c r="DF105" s="1">
        <v>0</v>
      </c>
      <c r="DG105" s="1">
        <v>6.4000000000000001E-2</v>
      </c>
      <c r="DH105" s="1">
        <v>24.885999999999999</v>
      </c>
      <c r="DI105" s="1">
        <v>0.92</v>
      </c>
      <c r="DJ105" s="1">
        <v>25.806999999999999</v>
      </c>
      <c r="DK105" s="1">
        <v>16.579000000000001</v>
      </c>
      <c r="DL105" s="1">
        <v>4.9749999999999996</v>
      </c>
      <c r="DM105" s="1">
        <v>21.555</v>
      </c>
      <c r="DN105" s="1">
        <v>2.819</v>
      </c>
      <c r="DO105" s="1">
        <v>3.6459999999999999</v>
      </c>
      <c r="DP105" s="1">
        <v>6.4649999999999999</v>
      </c>
      <c r="DQ105" s="1">
        <v>140.11500000000001</v>
      </c>
      <c r="DR105" s="1">
        <v>14.442</v>
      </c>
      <c r="DS105" s="1">
        <v>154.55699999999999</v>
      </c>
      <c r="DT105" s="1">
        <v>1.2999999999999999E-2</v>
      </c>
      <c r="DU105" s="1">
        <v>1.204</v>
      </c>
      <c r="DV105" s="1">
        <v>1.2170000000000001</v>
      </c>
      <c r="DW105" s="1" t="s">
        <v>149</v>
      </c>
      <c r="DX105" s="1" t="s">
        <v>156</v>
      </c>
      <c r="DY105" s="1" t="s">
        <v>149</v>
      </c>
      <c r="DZ105" s="1" t="s">
        <v>156</v>
      </c>
      <c r="EA105" s="1">
        <v>641.57399999999996</v>
      </c>
      <c r="EB105" s="1" t="str">
        <f t="shared" si="3"/>
        <v>high</v>
      </c>
      <c r="EC105" s="1">
        <v>210.52</v>
      </c>
      <c r="ED105" s="1">
        <v>139.017</v>
      </c>
      <c r="EE105" s="1">
        <v>69.808999999999997</v>
      </c>
      <c r="EF105" s="1" t="s">
        <v>156</v>
      </c>
      <c r="EG105" s="1" t="s">
        <v>156</v>
      </c>
      <c r="EH105" s="1" t="s">
        <v>149</v>
      </c>
      <c r="EI105" s="1" t="s">
        <v>156</v>
      </c>
      <c r="EJ105" s="1" t="s">
        <v>621</v>
      </c>
      <c r="EK105" s="1" t="s">
        <v>635</v>
      </c>
      <c r="EL105" s="1" t="s">
        <v>142</v>
      </c>
      <c r="EM105" s="5" t="s">
        <v>629</v>
      </c>
      <c r="EN105" s="1" t="s">
        <v>150</v>
      </c>
      <c r="EO105" s="1" t="s">
        <v>150</v>
      </c>
    </row>
    <row r="106" spans="1:145" ht="14.25" customHeight="1">
      <c r="A106" s="1" t="s">
        <v>266</v>
      </c>
      <c r="B106" s="16" t="s">
        <v>641</v>
      </c>
      <c r="C106" s="1" t="s">
        <v>152</v>
      </c>
      <c r="D106" s="1">
        <v>43</v>
      </c>
      <c r="E106" s="1" t="s">
        <v>159</v>
      </c>
      <c r="F106" s="1">
        <v>80.8</v>
      </c>
      <c r="G106" s="1">
        <v>57</v>
      </c>
      <c r="H106" s="1" t="s">
        <v>153</v>
      </c>
      <c r="I106" s="1">
        <v>22</v>
      </c>
      <c r="J106" s="1">
        <v>116</v>
      </c>
      <c r="K106" s="1">
        <v>188</v>
      </c>
      <c r="L106" s="1">
        <v>111</v>
      </c>
      <c r="M106" s="9">
        <v>3.2982456139999998</v>
      </c>
      <c r="N106" s="9">
        <f t="shared" si="7"/>
        <v>0.28944812311416607</v>
      </c>
      <c r="O106" t="str">
        <f t="shared" si="8"/>
        <v>High</v>
      </c>
      <c r="P106" s="1">
        <v>217</v>
      </c>
      <c r="Q106" s="1">
        <v>1.5</v>
      </c>
      <c r="R106" s="1">
        <v>79</v>
      </c>
      <c r="S106" s="1">
        <v>5.6</v>
      </c>
      <c r="T106" s="1">
        <v>4.63</v>
      </c>
      <c r="U106" s="1">
        <v>8.56</v>
      </c>
      <c r="V106" s="1">
        <v>0.54088784999999995</v>
      </c>
      <c r="W106" s="1">
        <v>6.84</v>
      </c>
      <c r="X106" s="1">
        <v>4.3845000000000001</v>
      </c>
      <c r="Y106" s="1">
        <v>114.4</v>
      </c>
      <c r="Z106" s="1">
        <v>154.6636518</v>
      </c>
      <c r="AA106" s="1">
        <v>116.4</v>
      </c>
      <c r="AB106" s="1">
        <f>1/AC106*100</f>
        <v>75.025058369495412</v>
      </c>
      <c r="AC106" s="1">
        <v>1.3328880000000001</v>
      </c>
      <c r="AD106" s="1">
        <v>0.36541514000000003</v>
      </c>
      <c r="AE106" s="1">
        <v>57.6</v>
      </c>
      <c r="AF106" s="22">
        <v>1.5429999999999999</v>
      </c>
      <c r="AG106" s="1">
        <v>24.193050459999998</v>
      </c>
      <c r="AH106" s="1" t="s">
        <v>153</v>
      </c>
      <c r="AI106" s="1">
        <v>38.16696512</v>
      </c>
      <c r="AJ106" s="1">
        <v>76.599999999999994</v>
      </c>
      <c r="AK106" s="1" t="s">
        <v>153</v>
      </c>
      <c r="AL106" s="1" t="s">
        <v>153</v>
      </c>
      <c r="AM106" s="1" t="s">
        <v>142</v>
      </c>
      <c r="AN106" s="1" t="s">
        <v>142</v>
      </c>
      <c r="AO106" s="1" t="s">
        <v>143</v>
      </c>
      <c r="AP106" s="1">
        <v>109</v>
      </c>
      <c r="AQ106" s="1">
        <v>71</v>
      </c>
      <c r="AR106" s="1">
        <v>1787.81</v>
      </c>
      <c r="AS106" s="1">
        <v>17.343299999999999</v>
      </c>
      <c r="AT106" s="1">
        <v>604.09799999999996</v>
      </c>
      <c r="AU106" s="1">
        <v>1069.8</v>
      </c>
      <c r="AV106" s="1">
        <v>14.3743</v>
      </c>
      <c r="AW106" s="1">
        <v>1527.37</v>
      </c>
      <c r="AX106" s="1">
        <v>2655.04</v>
      </c>
      <c r="AY106" s="1">
        <v>244.78800000000001</v>
      </c>
      <c r="AZ106" s="1">
        <v>10.6914</v>
      </c>
      <c r="BA106" s="1">
        <v>2.0944699999999998</v>
      </c>
      <c r="BB106" s="1">
        <v>3.2381799999999998</v>
      </c>
      <c r="BC106" s="1">
        <v>760.44100000000003</v>
      </c>
      <c r="BD106" s="1">
        <v>1.0476399999999999</v>
      </c>
      <c r="BE106" s="1">
        <v>1.62961</v>
      </c>
      <c r="BF106" s="1">
        <v>15.214</v>
      </c>
      <c r="BG106" s="1">
        <v>5.10182</v>
      </c>
      <c r="BH106" s="1">
        <v>1.01881</v>
      </c>
      <c r="BI106" s="1">
        <v>361.77699999999999</v>
      </c>
      <c r="BJ106" s="1">
        <v>7.2167899999999996</v>
      </c>
      <c r="BK106" s="1">
        <v>180.88</v>
      </c>
      <c r="BL106" s="1">
        <v>0.17178659099999999</v>
      </c>
      <c r="BM106" s="1">
        <v>0.121845235</v>
      </c>
      <c r="BN106" s="1">
        <v>0.12045415199999999</v>
      </c>
      <c r="BO106" s="1">
        <v>2.0854260999999999E-2</v>
      </c>
      <c r="BP106" s="1" t="s">
        <v>155</v>
      </c>
      <c r="BQ106" s="1" t="s">
        <v>146</v>
      </c>
      <c r="BR106" s="1" t="s">
        <v>146</v>
      </c>
      <c r="BS106" s="1" t="s">
        <v>146</v>
      </c>
      <c r="BT106" s="1" t="s">
        <v>146</v>
      </c>
      <c r="BU106" s="1" t="s">
        <v>146</v>
      </c>
      <c r="BV106" s="1" t="s">
        <v>146</v>
      </c>
      <c r="BW106" s="1">
        <v>16.49515693</v>
      </c>
      <c r="BX106" s="1">
        <v>11.637454269999999</v>
      </c>
      <c r="BY106" s="1">
        <v>9.6204798280000006</v>
      </c>
      <c r="BZ106" s="1">
        <v>2.8875873580000002</v>
      </c>
      <c r="CA106" s="1">
        <v>4.6659660440000001</v>
      </c>
      <c r="CB106" s="1">
        <v>-0.120895197</v>
      </c>
      <c r="CC106" s="1">
        <v>-6.7614762999999994E-2</v>
      </c>
      <c r="CD106" s="19" t="str">
        <f t="shared" si="9"/>
        <v>Medium</v>
      </c>
      <c r="CE106" s="1" t="str">
        <f t="shared" si="10"/>
        <v>antiinflamatoria</v>
      </c>
      <c r="CF106" s="1">
        <v>35.712793730000001</v>
      </c>
      <c r="CG106" s="1" t="s">
        <v>148</v>
      </c>
      <c r="CH106" s="1">
        <v>2.7472184E-2</v>
      </c>
      <c r="CI106" s="1">
        <v>0.22502812899999999</v>
      </c>
      <c r="CJ106" s="1">
        <v>6.0320039999999997E-3</v>
      </c>
      <c r="CK106" s="1">
        <v>0.108013502</v>
      </c>
      <c r="CL106" s="1">
        <v>0.375046881</v>
      </c>
      <c r="CM106" s="1">
        <v>867.38499999999999</v>
      </c>
      <c r="CN106" s="2" t="str">
        <f t="shared" si="2"/>
        <v>low</v>
      </c>
      <c r="CO106" s="1">
        <v>788.36500000000001</v>
      </c>
      <c r="CP106" s="1">
        <v>602.90599999999995</v>
      </c>
      <c r="CQ106" s="1">
        <v>185.459</v>
      </c>
      <c r="CR106" s="1">
        <v>105.383</v>
      </c>
      <c r="CS106" s="1">
        <v>665.23299999999995</v>
      </c>
      <c r="CT106" s="1">
        <v>10.544</v>
      </c>
      <c r="CU106" s="1">
        <v>0</v>
      </c>
      <c r="CV106" s="1">
        <v>10.544</v>
      </c>
      <c r="CW106" s="1">
        <v>0</v>
      </c>
      <c r="CX106" s="1">
        <v>5.5979999999999999</v>
      </c>
      <c r="CY106" s="1">
        <v>5.5979999999999999</v>
      </c>
      <c r="CZ106" s="1">
        <v>1.607</v>
      </c>
      <c r="DA106" s="1">
        <v>4.782</v>
      </c>
      <c r="DB106" s="1">
        <v>24.652999999999999</v>
      </c>
      <c r="DC106" s="1">
        <v>0</v>
      </c>
      <c r="DD106" s="1">
        <v>72.373000000000005</v>
      </c>
      <c r="DE106" s="1">
        <v>0.38700000000000001</v>
      </c>
      <c r="DF106" s="1">
        <v>0</v>
      </c>
      <c r="DG106" s="1">
        <v>0.38700000000000001</v>
      </c>
      <c r="DH106" s="1">
        <v>0</v>
      </c>
      <c r="DI106" s="1">
        <v>3.5000000000000003E-2</v>
      </c>
      <c r="DJ106" s="1">
        <v>3.5000000000000003E-2</v>
      </c>
      <c r="DK106" s="1">
        <v>3.5489999999999999</v>
      </c>
      <c r="DL106" s="1">
        <v>1.9379999999999999</v>
      </c>
      <c r="DM106" s="1">
        <v>5.4870000000000001</v>
      </c>
      <c r="DN106" s="1">
        <v>4.3419999999999996</v>
      </c>
      <c r="DO106" s="1">
        <v>9.298</v>
      </c>
      <c r="DP106" s="1">
        <v>13.638999999999999</v>
      </c>
      <c r="DQ106" s="1">
        <v>482.93200000000002</v>
      </c>
      <c r="DR106" s="1">
        <v>168.59</v>
      </c>
      <c r="DS106" s="1">
        <v>651.52099999999996</v>
      </c>
      <c r="DT106" s="1">
        <v>0</v>
      </c>
      <c r="DU106" s="1">
        <v>5.5979999999999999</v>
      </c>
      <c r="DV106" s="1">
        <v>5.5979999999999999</v>
      </c>
      <c r="DW106" s="1" t="s">
        <v>156</v>
      </c>
      <c r="DX106" s="1" t="s">
        <v>149</v>
      </c>
      <c r="DY106" s="1" t="s">
        <v>156</v>
      </c>
      <c r="DZ106" s="1" t="s">
        <v>149</v>
      </c>
      <c r="EA106" s="1">
        <v>485.166</v>
      </c>
      <c r="EB106" s="1" t="str">
        <f t="shared" si="3"/>
        <v>low</v>
      </c>
      <c r="EC106" s="1">
        <v>440.96699999999998</v>
      </c>
      <c r="ED106" s="1">
        <v>58.945</v>
      </c>
      <c r="EE106" s="1">
        <v>372.09399999999999</v>
      </c>
      <c r="EF106" s="1" t="s">
        <v>156</v>
      </c>
      <c r="EG106" s="1" t="s">
        <v>149</v>
      </c>
      <c r="EH106" s="1" t="s">
        <v>156</v>
      </c>
      <c r="EI106" s="1" t="s">
        <v>149</v>
      </c>
      <c r="EJ106" s="1" t="s">
        <v>621</v>
      </c>
      <c r="EK106" s="1" t="s">
        <v>628</v>
      </c>
      <c r="EL106" s="1" t="s">
        <v>142</v>
      </c>
      <c r="EM106" s="1" t="s">
        <v>628</v>
      </c>
      <c r="EN106" s="1" t="s">
        <v>150</v>
      </c>
      <c r="EO106" s="1" t="s">
        <v>150</v>
      </c>
    </row>
    <row r="107" spans="1:145" ht="14.25" customHeight="1">
      <c r="A107" s="1" t="s">
        <v>267</v>
      </c>
      <c r="B107" s="16" t="s">
        <v>641</v>
      </c>
      <c r="C107" s="1" t="s">
        <v>152</v>
      </c>
      <c r="D107" s="1">
        <v>50</v>
      </c>
      <c r="E107" s="1" t="s">
        <v>159</v>
      </c>
      <c r="F107" s="1">
        <v>85.3</v>
      </c>
      <c r="G107" s="1">
        <v>95</v>
      </c>
      <c r="H107" s="1" t="s">
        <v>153</v>
      </c>
      <c r="I107" s="1">
        <v>9</v>
      </c>
      <c r="J107" s="1">
        <v>118</v>
      </c>
      <c r="K107" s="1">
        <v>224</v>
      </c>
      <c r="L107" s="1">
        <v>46</v>
      </c>
      <c r="M107" s="9">
        <v>2.3578947370000001</v>
      </c>
      <c r="N107" s="9">
        <f t="shared" si="7"/>
        <v>-0.31496577360727368</v>
      </c>
      <c r="O107" t="str">
        <f t="shared" si="8"/>
        <v>Low</v>
      </c>
      <c r="P107" s="1">
        <v>29</v>
      </c>
      <c r="Q107" s="1">
        <v>0.9</v>
      </c>
      <c r="R107" s="1">
        <v>84</v>
      </c>
      <c r="S107" s="1">
        <v>5.6</v>
      </c>
      <c r="T107" s="1">
        <v>2.64</v>
      </c>
      <c r="U107" s="1">
        <v>21.05</v>
      </c>
      <c r="V107" s="1">
        <v>0.125415677</v>
      </c>
      <c r="W107" s="1">
        <v>8.09</v>
      </c>
      <c r="X107" s="1">
        <v>4.6619999999999999</v>
      </c>
      <c r="Y107" s="1">
        <v>113.2</v>
      </c>
      <c r="Z107" s="1">
        <v>139.24268499999999</v>
      </c>
      <c r="AA107" s="1">
        <v>97</v>
      </c>
      <c r="AB107" s="1">
        <v>59.657043590000001</v>
      </c>
      <c r="AC107" s="1">
        <v>1.676248</v>
      </c>
      <c r="AD107" s="1">
        <v>0.352589653</v>
      </c>
      <c r="AE107" s="1">
        <v>50.6</v>
      </c>
      <c r="AF107" s="22">
        <v>1.5820000000000001</v>
      </c>
      <c r="AG107" s="1">
        <v>20.2179705</v>
      </c>
      <c r="AH107" s="1" t="s">
        <v>153</v>
      </c>
      <c r="AI107" s="1">
        <v>37.73702196</v>
      </c>
      <c r="AJ107" s="1">
        <v>75.7</v>
      </c>
      <c r="AK107" s="1" t="s">
        <v>153</v>
      </c>
      <c r="AL107" s="1" t="s">
        <v>153</v>
      </c>
      <c r="AM107" s="1" t="s">
        <v>142</v>
      </c>
      <c r="AN107" s="1" t="s">
        <v>142</v>
      </c>
      <c r="AO107" s="1" t="s">
        <v>165</v>
      </c>
      <c r="AP107" s="1">
        <v>100</v>
      </c>
      <c r="AQ107" s="1">
        <v>70</v>
      </c>
      <c r="AR107" s="1">
        <v>1510.76</v>
      </c>
      <c r="AS107" s="1">
        <v>17.445799999999998</v>
      </c>
      <c r="AT107" s="1">
        <v>515.77700000000004</v>
      </c>
      <c r="AU107" s="1">
        <v>952.50800000000004</v>
      </c>
      <c r="AV107" s="1">
        <v>13.029400000000001</v>
      </c>
      <c r="AW107" s="1">
        <v>1018.02</v>
      </c>
      <c r="AX107" s="1">
        <v>2502.17</v>
      </c>
      <c r="AY107" s="1">
        <v>218.125</v>
      </c>
      <c r="AZ107" s="1">
        <v>10.066599999999999</v>
      </c>
      <c r="BA107" s="1">
        <v>1.13259</v>
      </c>
      <c r="BB107" s="1">
        <v>3.05863</v>
      </c>
      <c r="BC107" s="1">
        <v>796.15300000000002</v>
      </c>
      <c r="BD107" s="1">
        <v>1.2130700000000001</v>
      </c>
      <c r="BE107" s="1">
        <v>1.6110500000000001</v>
      </c>
      <c r="BF107" s="1">
        <v>17.2956</v>
      </c>
      <c r="BG107" s="1">
        <v>4.4677100000000003</v>
      </c>
      <c r="BH107" s="1">
        <v>1.3965000000000001</v>
      </c>
      <c r="BI107" s="1">
        <v>342.81</v>
      </c>
      <c r="BJ107" s="1">
        <v>6.8485699999999996</v>
      </c>
      <c r="BK107" s="1">
        <v>137.994</v>
      </c>
      <c r="BL107" s="1">
        <v>3.5597837960000001</v>
      </c>
      <c r="BM107" s="1">
        <v>0.33099083899999998</v>
      </c>
      <c r="BN107" s="1">
        <v>0.188042442</v>
      </c>
      <c r="BO107" s="1">
        <v>2.3231536000000001E-2</v>
      </c>
      <c r="BP107" s="1" t="s">
        <v>155</v>
      </c>
      <c r="BQ107" s="1" t="s">
        <v>146</v>
      </c>
      <c r="BR107" s="1" t="s">
        <v>146</v>
      </c>
      <c r="BS107" s="1" t="s">
        <v>146</v>
      </c>
      <c r="BT107" s="1" t="s">
        <v>146</v>
      </c>
      <c r="BU107" s="1" t="s">
        <v>146</v>
      </c>
      <c r="BV107" s="1" t="s">
        <v>146</v>
      </c>
      <c r="BW107" s="1">
        <v>9.4456179149999997</v>
      </c>
      <c r="BX107" s="1">
        <v>25.956458550000001</v>
      </c>
      <c r="BY107" s="1">
        <v>0.95473978900000001</v>
      </c>
      <c r="BZ107" s="1">
        <v>1.5111113920000001</v>
      </c>
      <c r="CA107" s="1">
        <v>7.0924708240000003</v>
      </c>
      <c r="CB107" s="1">
        <v>-0.39541921400000002</v>
      </c>
      <c r="CC107" s="1">
        <v>-0.26169372200000002</v>
      </c>
      <c r="CD107" s="19" t="str">
        <f t="shared" si="9"/>
        <v>Low</v>
      </c>
      <c r="CE107" s="1" t="str">
        <f t="shared" si="10"/>
        <v>antiinflamatoria</v>
      </c>
      <c r="CF107" s="1">
        <v>34.203434610000002</v>
      </c>
      <c r="CG107" s="1" t="s">
        <v>148</v>
      </c>
      <c r="CH107" s="1">
        <v>0.14944104899999999</v>
      </c>
      <c r="CI107" s="1">
        <v>0.14124310600000001</v>
      </c>
      <c r="CJ107" s="1">
        <v>1.9764495E-2</v>
      </c>
      <c r="CK107" s="1">
        <v>0.212699359</v>
      </c>
      <c r="CL107" s="1">
        <v>0.12562229799999999</v>
      </c>
      <c r="CM107" s="1">
        <v>864.08</v>
      </c>
      <c r="CN107" s="2" t="str">
        <f t="shared" si="2"/>
        <v>low</v>
      </c>
      <c r="CO107" s="1">
        <v>395.32299999999998</v>
      </c>
      <c r="CP107" s="1">
        <v>255.803</v>
      </c>
      <c r="CQ107" s="1">
        <v>139.52000000000001</v>
      </c>
      <c r="CR107" s="1">
        <v>10.782</v>
      </c>
      <c r="CS107" s="1">
        <v>346.22</v>
      </c>
      <c r="CT107" s="1">
        <v>2.4590000000000001</v>
      </c>
      <c r="CU107" s="1">
        <v>0</v>
      </c>
      <c r="CV107" s="1">
        <v>2.4590000000000001</v>
      </c>
      <c r="CW107" s="1">
        <v>0</v>
      </c>
      <c r="CX107" s="1">
        <v>35.862000000000002</v>
      </c>
      <c r="CY107" s="1">
        <v>35.862000000000002</v>
      </c>
      <c r="CZ107" s="1">
        <v>0</v>
      </c>
      <c r="DA107" s="1">
        <v>0.25</v>
      </c>
      <c r="DB107" s="1">
        <v>0</v>
      </c>
      <c r="DC107" s="1">
        <v>0</v>
      </c>
      <c r="DD107" s="1">
        <v>3.8380000000000001</v>
      </c>
      <c r="DE107" s="1">
        <v>6.8000000000000005E-2</v>
      </c>
      <c r="DF107" s="1">
        <v>0.48799999999999999</v>
      </c>
      <c r="DG107" s="1">
        <v>0.55600000000000005</v>
      </c>
      <c r="DH107" s="1">
        <v>0</v>
      </c>
      <c r="DI107" s="1">
        <v>4.7E-2</v>
      </c>
      <c r="DJ107" s="1">
        <v>4.7E-2</v>
      </c>
      <c r="DK107" s="1">
        <v>4.6210000000000004</v>
      </c>
      <c r="DL107" s="1">
        <v>1.7210000000000001</v>
      </c>
      <c r="DM107" s="1">
        <v>6.3419999999999996</v>
      </c>
      <c r="DN107" s="1">
        <v>0.19900000000000001</v>
      </c>
      <c r="DO107" s="1">
        <v>0.42799999999999999</v>
      </c>
      <c r="DP107" s="1">
        <v>0.627</v>
      </c>
      <c r="DQ107" s="1">
        <v>244.61799999999999</v>
      </c>
      <c r="DR107" s="1">
        <v>100.97499999999999</v>
      </c>
      <c r="DS107" s="1">
        <v>345.59199999999998</v>
      </c>
      <c r="DT107" s="1">
        <v>0</v>
      </c>
      <c r="DU107" s="1">
        <v>35.862000000000002</v>
      </c>
      <c r="DV107" s="1">
        <v>35.862000000000002</v>
      </c>
      <c r="DW107" s="1" t="s">
        <v>156</v>
      </c>
      <c r="DX107" s="1" t="s">
        <v>156</v>
      </c>
      <c r="DY107" s="1" t="s">
        <v>157</v>
      </c>
      <c r="DZ107" s="1" t="s">
        <v>156</v>
      </c>
      <c r="EA107" s="1">
        <v>571.95000000000005</v>
      </c>
      <c r="EB107" s="1" t="str">
        <f t="shared" si="3"/>
        <v>high</v>
      </c>
      <c r="EC107" s="1">
        <v>261.67200000000003</v>
      </c>
      <c r="ED107" s="1">
        <v>7.1369999999999996</v>
      </c>
      <c r="EE107" s="1">
        <v>229.16900000000001</v>
      </c>
      <c r="EF107" s="1" t="s">
        <v>156</v>
      </c>
      <c r="EG107" s="1" t="s">
        <v>156</v>
      </c>
      <c r="EH107" s="1" t="s">
        <v>157</v>
      </c>
      <c r="EI107" s="1" t="s">
        <v>156</v>
      </c>
      <c r="EJ107" s="1" t="s">
        <v>165</v>
      </c>
      <c r="EK107" s="1" t="s">
        <v>628</v>
      </c>
      <c r="EL107" s="1" t="s">
        <v>142</v>
      </c>
      <c r="EM107" s="1" t="s">
        <v>628</v>
      </c>
      <c r="EN107" s="1" t="s">
        <v>161</v>
      </c>
      <c r="EO107" s="1" t="s">
        <v>161</v>
      </c>
    </row>
    <row r="108" spans="1:145" ht="14.25" customHeight="1">
      <c r="A108" s="1" t="s">
        <v>268</v>
      </c>
      <c r="B108" s="16" t="s">
        <v>641</v>
      </c>
      <c r="C108" s="1" t="s">
        <v>152</v>
      </c>
      <c r="D108" s="1">
        <v>27</v>
      </c>
      <c r="E108" s="1" t="s">
        <v>137</v>
      </c>
      <c r="F108" s="1">
        <v>76.7</v>
      </c>
      <c r="G108" s="1">
        <v>49</v>
      </c>
      <c r="H108" s="1" t="s">
        <v>153</v>
      </c>
      <c r="I108" s="1">
        <v>12</v>
      </c>
      <c r="J108" s="1">
        <v>99</v>
      </c>
      <c r="K108" s="1">
        <v>154</v>
      </c>
      <c r="L108" s="1">
        <v>62</v>
      </c>
      <c r="M108" s="9">
        <v>3.1428571430000001</v>
      </c>
      <c r="N108" s="9">
        <f t="shared" si="7"/>
        <v>0.10219560946974024</v>
      </c>
      <c r="O108" t="str">
        <f t="shared" si="8"/>
        <v>Medium</v>
      </c>
      <c r="P108" s="1">
        <v>131.30000000000001</v>
      </c>
      <c r="Q108" s="1">
        <v>1.1000000000000001</v>
      </c>
      <c r="R108" s="1">
        <v>84</v>
      </c>
      <c r="S108" s="1">
        <v>5.3</v>
      </c>
      <c r="T108" s="1">
        <v>4.84</v>
      </c>
      <c r="U108" s="1">
        <v>9.15</v>
      </c>
      <c r="V108" s="1">
        <v>0.52896174900000004</v>
      </c>
      <c r="W108" s="1">
        <v>7.45</v>
      </c>
      <c r="X108" s="1">
        <v>4.6619999999999999</v>
      </c>
      <c r="Y108" s="1">
        <v>107.1</v>
      </c>
      <c r="Z108" s="1">
        <v>128.2271945</v>
      </c>
      <c r="AA108" s="1">
        <v>105.2</v>
      </c>
      <c r="AB108" s="1">
        <v>64.781943979999994</v>
      </c>
      <c r="AC108" s="1">
        <v>1.5436399999999999</v>
      </c>
      <c r="AD108" s="1">
        <v>0.35709619799999998</v>
      </c>
      <c r="AE108" s="1">
        <v>63.2</v>
      </c>
      <c r="AF108" s="22">
        <v>1.5940000000000001</v>
      </c>
      <c r="AG108" s="1">
        <v>24.873702990000002</v>
      </c>
      <c r="AH108" s="1" t="s">
        <v>153</v>
      </c>
      <c r="AI108" s="1">
        <v>36.965076240000002</v>
      </c>
      <c r="AJ108" s="1">
        <v>81.099999999999994</v>
      </c>
      <c r="AK108" s="1" t="s">
        <v>140</v>
      </c>
      <c r="AL108" s="1" t="s">
        <v>153</v>
      </c>
      <c r="AM108" s="1" t="s">
        <v>142</v>
      </c>
      <c r="AN108" s="1" t="s">
        <v>142</v>
      </c>
      <c r="AO108" s="1" t="s">
        <v>143</v>
      </c>
      <c r="AP108" s="1">
        <v>108</v>
      </c>
      <c r="AQ108" s="1">
        <v>65</v>
      </c>
      <c r="AR108" s="1">
        <v>1415.09</v>
      </c>
      <c r="AS108" s="1">
        <v>22.758199999999999</v>
      </c>
      <c r="AT108" s="1">
        <v>469.87599999999998</v>
      </c>
      <c r="AU108" s="1">
        <v>996.05499999999995</v>
      </c>
      <c r="AV108" s="1">
        <v>12.7834</v>
      </c>
      <c r="AW108" s="1">
        <v>1000.2</v>
      </c>
      <c r="AX108" s="1">
        <v>3004.2</v>
      </c>
      <c r="AY108" s="1">
        <v>212.85300000000001</v>
      </c>
      <c r="AZ108" s="1">
        <v>10.4596</v>
      </c>
      <c r="BA108" s="1">
        <v>1.2564299999999999</v>
      </c>
      <c r="BB108" s="1">
        <v>2.92943</v>
      </c>
      <c r="BC108" s="1">
        <v>705.87</v>
      </c>
      <c r="BD108" s="1">
        <v>0.90212800000000004</v>
      </c>
      <c r="BE108" s="1">
        <v>1.3987000000000001</v>
      </c>
      <c r="BF108" s="1">
        <v>14.237</v>
      </c>
      <c r="BG108" s="1">
        <v>4.43079</v>
      </c>
      <c r="BH108" s="1">
        <v>0.86490500000000003</v>
      </c>
      <c r="BI108" s="1">
        <v>363.49400000000003</v>
      </c>
      <c r="BJ108" s="1">
        <v>7.0187299999999997</v>
      </c>
      <c r="BK108" s="1">
        <v>235.67</v>
      </c>
      <c r="BL108" s="1">
        <v>6.5857759089999997</v>
      </c>
      <c r="BM108" s="1">
        <v>1.0616143570000001</v>
      </c>
      <c r="BN108" s="1">
        <v>0.76509231200000005</v>
      </c>
      <c r="BO108" s="1">
        <v>5.5931812999999997E-2</v>
      </c>
      <c r="BP108" s="1" t="s">
        <v>155</v>
      </c>
      <c r="BQ108" s="1" t="s">
        <v>146</v>
      </c>
      <c r="BR108" s="1" t="s">
        <v>146</v>
      </c>
      <c r="BS108" s="1" t="s">
        <v>145</v>
      </c>
      <c r="BT108" s="1" t="s">
        <v>146</v>
      </c>
      <c r="BU108" s="1" t="s">
        <v>146</v>
      </c>
      <c r="BV108" s="1" t="s">
        <v>146</v>
      </c>
      <c r="BW108" s="1">
        <v>16.953081239999999</v>
      </c>
      <c r="BX108" s="1">
        <v>5.7803319220000002</v>
      </c>
      <c r="BY108" s="1">
        <v>5.6019789949999996</v>
      </c>
      <c r="BZ108" s="1">
        <v>6.6029815310000002</v>
      </c>
      <c r="CA108" s="1">
        <v>5.5105086400000003</v>
      </c>
      <c r="CB108" s="1">
        <v>-0.83630567700000003</v>
      </c>
      <c r="CC108" s="1">
        <v>-0.59102874699999997</v>
      </c>
      <c r="CD108" s="19" t="str">
        <f t="shared" si="9"/>
        <v>Low</v>
      </c>
      <c r="CE108" s="1" t="str">
        <f t="shared" si="10"/>
        <v>antiinflamatoria</v>
      </c>
      <c r="CF108" s="1">
        <v>36.690505549999997</v>
      </c>
      <c r="CG108" s="1" t="s">
        <v>148</v>
      </c>
      <c r="CH108" s="1">
        <v>0.42416689400000002</v>
      </c>
      <c r="CI108" s="1">
        <v>0.30234225599999998</v>
      </c>
      <c r="CJ108" s="1">
        <v>1.2701448000000001E-2</v>
      </c>
      <c r="CK108" s="1">
        <v>0.113425294</v>
      </c>
      <c r="CL108" s="1">
        <v>3.7148319999999999E-2</v>
      </c>
      <c r="CM108" s="1">
        <v>916.99</v>
      </c>
      <c r="CN108" s="2" t="str">
        <f t="shared" si="2"/>
        <v>low</v>
      </c>
      <c r="CO108" s="1">
        <v>26.888999999999999</v>
      </c>
      <c r="CP108" s="1">
        <v>8.4809999999999999</v>
      </c>
      <c r="CQ108" s="1">
        <v>18.408000000000001</v>
      </c>
      <c r="CR108" s="1">
        <v>5.4969999999999999</v>
      </c>
      <c r="CS108" s="1">
        <v>20.946999999999999</v>
      </c>
      <c r="CT108" s="1">
        <v>0.38</v>
      </c>
      <c r="CU108" s="1">
        <v>0</v>
      </c>
      <c r="CV108" s="1">
        <v>0.38</v>
      </c>
      <c r="CW108" s="1">
        <v>0</v>
      </c>
      <c r="CX108" s="1">
        <v>0.05</v>
      </c>
      <c r="CY108" s="1">
        <v>0.05</v>
      </c>
      <c r="CZ108" s="1">
        <v>1.4999999999999999E-2</v>
      </c>
      <c r="DA108" s="1">
        <v>0.38</v>
      </c>
      <c r="DB108" s="1">
        <v>0</v>
      </c>
      <c r="DC108" s="1">
        <v>0</v>
      </c>
      <c r="DD108" s="1">
        <v>0.89</v>
      </c>
      <c r="DE108" s="1">
        <v>0.17799999999999999</v>
      </c>
      <c r="DF108" s="1">
        <v>0</v>
      </c>
      <c r="DG108" s="1">
        <v>0.17799999999999999</v>
      </c>
      <c r="DH108" s="1">
        <v>3.8620000000000001</v>
      </c>
      <c r="DI108" s="1">
        <v>0</v>
      </c>
      <c r="DJ108" s="1">
        <v>3.8620000000000001</v>
      </c>
      <c r="DK108" s="1">
        <v>0.56599999999999995</v>
      </c>
      <c r="DL108" s="1">
        <v>0</v>
      </c>
      <c r="DM108" s="1">
        <v>0.56599999999999995</v>
      </c>
      <c r="DN108" s="1">
        <v>0.19400000000000001</v>
      </c>
      <c r="DO108" s="1">
        <v>0.38800000000000001</v>
      </c>
      <c r="DP108" s="1">
        <v>0.58099999999999996</v>
      </c>
      <c r="DQ108" s="1">
        <v>2.3860000000000001</v>
      </c>
      <c r="DR108" s="1">
        <v>17.96</v>
      </c>
      <c r="DS108" s="1">
        <v>20.347000000000001</v>
      </c>
      <c r="DT108" s="1">
        <v>0</v>
      </c>
      <c r="DU108" s="1">
        <v>0.05</v>
      </c>
      <c r="DV108" s="1">
        <v>0.05</v>
      </c>
      <c r="DW108" s="1" t="s">
        <v>156</v>
      </c>
      <c r="DX108" s="1" t="s">
        <v>157</v>
      </c>
      <c r="DY108" s="1" t="s">
        <v>157</v>
      </c>
      <c r="DZ108" s="1" t="s">
        <v>157</v>
      </c>
      <c r="EA108" s="1">
        <v>648.00800000000004</v>
      </c>
      <c r="EB108" s="1" t="str">
        <f t="shared" si="3"/>
        <v>high</v>
      </c>
      <c r="EC108" s="1">
        <v>19.001999999999999</v>
      </c>
      <c r="ED108" s="1">
        <v>3.8839999999999999</v>
      </c>
      <c r="EE108" s="1">
        <v>14.803000000000001</v>
      </c>
      <c r="EF108" s="1" t="s">
        <v>156</v>
      </c>
      <c r="EG108" s="1" t="s">
        <v>157</v>
      </c>
      <c r="EH108" s="1" t="s">
        <v>157</v>
      </c>
      <c r="EI108" s="1" t="s">
        <v>157</v>
      </c>
      <c r="EJ108" s="1" t="s">
        <v>621</v>
      </c>
      <c r="EK108" s="1" t="s">
        <v>628</v>
      </c>
      <c r="EL108" s="1" t="s">
        <v>142</v>
      </c>
      <c r="EM108" s="1" t="s">
        <v>628</v>
      </c>
      <c r="EN108" s="1" t="s">
        <v>161</v>
      </c>
      <c r="EO108" s="1" t="s">
        <v>161</v>
      </c>
    </row>
    <row r="109" spans="1:145" ht="14.25" customHeight="1">
      <c r="A109" s="1" t="s">
        <v>269</v>
      </c>
      <c r="B109" s="16" t="s">
        <v>641</v>
      </c>
      <c r="C109" s="1" t="s">
        <v>152</v>
      </c>
      <c r="D109" s="1">
        <v>18</v>
      </c>
      <c r="E109" s="1" t="s">
        <v>137</v>
      </c>
      <c r="F109" s="1">
        <v>43.8</v>
      </c>
      <c r="G109" s="1">
        <v>43</v>
      </c>
      <c r="H109" s="1" t="s">
        <v>153</v>
      </c>
      <c r="I109" s="1">
        <v>7</v>
      </c>
      <c r="J109" s="1">
        <v>60</v>
      </c>
      <c r="K109" s="1">
        <v>109</v>
      </c>
      <c r="L109" s="1">
        <v>35</v>
      </c>
      <c r="M109" s="9">
        <v>2.5348837209999999</v>
      </c>
      <c r="N109" s="9">
        <f t="shared" si="7"/>
        <v>-8.9400411229310889E-2</v>
      </c>
      <c r="O109" t="str">
        <f t="shared" si="8"/>
        <v>Low</v>
      </c>
      <c r="P109" s="1">
        <v>221.2</v>
      </c>
      <c r="Q109" s="1">
        <v>1.2</v>
      </c>
      <c r="R109" s="1">
        <v>88</v>
      </c>
      <c r="S109" s="1">
        <v>5.0999999999999996</v>
      </c>
      <c r="T109" s="1">
        <v>8.32</v>
      </c>
      <c r="U109" s="1">
        <v>5.58</v>
      </c>
      <c r="V109" s="1">
        <v>1.491039427</v>
      </c>
      <c r="W109" s="1">
        <v>12.99</v>
      </c>
      <c r="X109" s="1">
        <v>4.8840000000000003</v>
      </c>
      <c r="Y109" s="1">
        <v>142</v>
      </c>
      <c r="Z109" s="1">
        <v>187.71676299999999</v>
      </c>
      <c r="AA109" s="1">
        <v>60.2</v>
      </c>
      <c r="AB109" s="1">
        <v>35.464816069999998</v>
      </c>
      <c r="AC109" s="1">
        <v>2.819696</v>
      </c>
      <c r="AD109" s="1">
        <v>0.32658157300000001</v>
      </c>
      <c r="AE109" s="1">
        <v>67.599999999999994</v>
      </c>
      <c r="AF109" s="22">
        <v>1.544</v>
      </c>
      <c r="AG109" s="1">
        <v>28.35646595</v>
      </c>
      <c r="AH109" s="1" t="s">
        <v>139</v>
      </c>
      <c r="AI109" s="1">
        <v>33.681563779999998</v>
      </c>
      <c r="AJ109" s="1">
        <v>88.6</v>
      </c>
      <c r="AK109" s="1" t="s">
        <v>140</v>
      </c>
      <c r="AL109" s="1" t="s">
        <v>141</v>
      </c>
      <c r="AM109" s="1" t="s">
        <v>142</v>
      </c>
      <c r="AN109" s="1" t="s">
        <v>142</v>
      </c>
      <c r="AO109" s="1" t="s">
        <v>143</v>
      </c>
      <c r="AP109" s="1">
        <v>118</v>
      </c>
      <c r="AQ109" s="1">
        <v>82</v>
      </c>
      <c r="AR109" s="1">
        <v>2637.5</v>
      </c>
      <c r="AS109" s="1">
        <v>18.3873</v>
      </c>
      <c r="AT109" s="1">
        <v>421.51100000000002</v>
      </c>
      <c r="AU109" s="1">
        <v>1324.8</v>
      </c>
      <c r="AV109" s="1">
        <v>16.005500000000001</v>
      </c>
      <c r="AW109" s="1">
        <v>1724.4</v>
      </c>
      <c r="AX109" s="1">
        <v>2922.26</v>
      </c>
      <c r="AY109" s="1">
        <v>235.84200000000001</v>
      </c>
      <c r="AZ109" s="1">
        <v>10.9125</v>
      </c>
      <c r="BA109" s="1">
        <v>2.6833</v>
      </c>
      <c r="BB109" s="1">
        <v>3.17388</v>
      </c>
      <c r="BC109" s="1">
        <v>532.90499999999997</v>
      </c>
      <c r="BD109" s="1">
        <v>1.58745</v>
      </c>
      <c r="BE109" s="1">
        <v>2.0770499999999998</v>
      </c>
      <c r="BF109" s="1">
        <v>22.443899999999999</v>
      </c>
      <c r="BG109" s="1">
        <v>5.5657399999999999</v>
      </c>
      <c r="BH109" s="1">
        <v>0.709866</v>
      </c>
      <c r="BI109" s="1">
        <v>368.596</v>
      </c>
      <c r="BJ109" s="1">
        <v>7.6414900000000001</v>
      </c>
      <c r="BK109" s="1">
        <v>104.943</v>
      </c>
      <c r="BL109" s="1">
        <v>1.3919193599999999</v>
      </c>
      <c r="BM109" s="1">
        <v>0.55466552000000002</v>
      </c>
      <c r="BN109" s="1">
        <v>0.32126616499999999</v>
      </c>
      <c r="BO109" s="1">
        <v>5.2056076999999999E-2</v>
      </c>
      <c r="BP109" s="1" t="s">
        <v>155</v>
      </c>
      <c r="BQ109" s="1" t="s">
        <v>146</v>
      </c>
      <c r="BR109" s="1" t="s">
        <v>146</v>
      </c>
      <c r="BS109" s="1" t="s">
        <v>145</v>
      </c>
      <c r="BT109" s="1" t="s">
        <v>146</v>
      </c>
      <c r="BU109" s="1" t="s">
        <v>146</v>
      </c>
      <c r="BV109" s="1" t="s">
        <v>146</v>
      </c>
      <c r="BW109" s="1">
        <v>16.436751900000001</v>
      </c>
      <c r="BX109" s="1">
        <v>6.5906885009999998</v>
      </c>
      <c r="BY109" s="1">
        <v>9.5313899870000007</v>
      </c>
      <c r="BZ109" s="1">
        <v>4.3913638009999998</v>
      </c>
      <c r="CA109" s="1">
        <v>5.4109770279999996</v>
      </c>
      <c r="CB109" s="1">
        <v>1.1607117899999999</v>
      </c>
      <c r="CC109" s="1">
        <v>0.43999688799999997</v>
      </c>
      <c r="CD109" s="19" t="str">
        <f t="shared" si="9"/>
        <v>High</v>
      </c>
      <c r="CE109" s="1" t="str">
        <f t="shared" si="10"/>
        <v>proinflamatoria</v>
      </c>
      <c r="CF109" s="1">
        <v>41.146726860000001</v>
      </c>
      <c r="CG109" s="1" t="s">
        <v>148</v>
      </c>
      <c r="CH109" s="1">
        <v>0.23610685100000001</v>
      </c>
      <c r="CI109" s="1">
        <v>0.17308164100000001</v>
      </c>
      <c r="CJ109" s="1">
        <v>3.7569769999999999E-3</v>
      </c>
      <c r="CK109" s="1">
        <v>4.2752867999999999E-2</v>
      </c>
      <c r="CL109" s="1">
        <v>0.170689444</v>
      </c>
      <c r="CM109" s="1">
        <v>726.65499999999997</v>
      </c>
      <c r="CN109" s="2" t="str">
        <f t="shared" si="2"/>
        <v>low</v>
      </c>
      <c r="CO109" s="1">
        <v>75.438000000000002</v>
      </c>
      <c r="CP109" s="1">
        <v>63.77</v>
      </c>
      <c r="CQ109" s="1">
        <v>11.667</v>
      </c>
      <c r="CR109" s="1">
        <v>1.141</v>
      </c>
      <c r="CS109" s="1">
        <v>67.927999999999997</v>
      </c>
      <c r="CT109" s="1">
        <v>0</v>
      </c>
      <c r="CU109" s="1">
        <v>0</v>
      </c>
      <c r="CV109" s="1">
        <v>0</v>
      </c>
      <c r="CW109" s="1">
        <v>0</v>
      </c>
      <c r="CX109" s="1">
        <v>6.3559999999999999</v>
      </c>
      <c r="CY109" s="1">
        <v>6.3559999999999999</v>
      </c>
      <c r="CZ109" s="1">
        <v>1.2999999999999999E-2</v>
      </c>
      <c r="DA109" s="1">
        <v>0</v>
      </c>
      <c r="DB109" s="1">
        <v>0</v>
      </c>
      <c r="DC109" s="1">
        <v>0</v>
      </c>
      <c r="DD109" s="1">
        <v>0.72699999999999998</v>
      </c>
      <c r="DE109" s="1">
        <v>0</v>
      </c>
      <c r="DF109" s="1">
        <v>0</v>
      </c>
      <c r="DG109" s="1">
        <v>0</v>
      </c>
      <c r="DH109" s="1">
        <v>0.13300000000000001</v>
      </c>
      <c r="DI109" s="1">
        <v>4.0000000000000001E-3</v>
      </c>
      <c r="DJ109" s="1">
        <v>0.13800000000000001</v>
      </c>
      <c r="DK109" s="1">
        <v>0.153</v>
      </c>
      <c r="DL109" s="1">
        <v>0.123</v>
      </c>
      <c r="DM109" s="1">
        <v>0.27600000000000002</v>
      </c>
      <c r="DN109" s="1">
        <v>0.254</v>
      </c>
      <c r="DO109" s="1">
        <v>0.432</v>
      </c>
      <c r="DP109" s="1">
        <v>0.68600000000000005</v>
      </c>
      <c r="DQ109" s="1">
        <v>62.49</v>
      </c>
      <c r="DR109" s="1">
        <v>4.7519999999999998</v>
      </c>
      <c r="DS109" s="1">
        <v>67.242000000000004</v>
      </c>
      <c r="DT109" s="1">
        <v>0</v>
      </c>
      <c r="DU109" s="1">
        <v>6.3559999999999999</v>
      </c>
      <c r="DV109" s="1">
        <v>6.3559999999999999</v>
      </c>
      <c r="DW109" s="1" t="s">
        <v>157</v>
      </c>
      <c r="DX109" s="1" t="s">
        <v>157</v>
      </c>
      <c r="DY109" s="1" t="s">
        <v>157</v>
      </c>
      <c r="DZ109" s="1" t="s">
        <v>157</v>
      </c>
      <c r="EA109" s="1">
        <v>275.50900000000001</v>
      </c>
      <c r="EB109" s="1" t="str">
        <f t="shared" si="3"/>
        <v>low</v>
      </c>
      <c r="EC109" s="1">
        <v>28.602</v>
      </c>
      <c r="ED109" s="1">
        <v>0.432</v>
      </c>
      <c r="EE109" s="1">
        <v>25.754999999999999</v>
      </c>
      <c r="EF109" s="1" t="s">
        <v>157</v>
      </c>
      <c r="EG109" s="1" t="s">
        <v>157</v>
      </c>
      <c r="EH109" s="1" t="s">
        <v>157</v>
      </c>
      <c r="EI109" s="1" t="s">
        <v>157</v>
      </c>
      <c r="EJ109" s="1" t="s">
        <v>621</v>
      </c>
      <c r="EK109" s="1" t="s">
        <v>628</v>
      </c>
      <c r="EL109" s="1" t="s">
        <v>142</v>
      </c>
      <c r="EM109" s="1" t="s">
        <v>628</v>
      </c>
      <c r="EN109" s="1" t="s">
        <v>168</v>
      </c>
      <c r="EO109" s="1" t="s">
        <v>168</v>
      </c>
    </row>
    <row r="110" spans="1:145" ht="14.25" customHeight="1">
      <c r="A110" s="1" t="s">
        <v>270</v>
      </c>
      <c r="B110" s="16" t="s">
        <v>641</v>
      </c>
      <c r="C110" s="1" t="s">
        <v>152</v>
      </c>
      <c r="D110" s="1">
        <v>39</v>
      </c>
      <c r="E110" s="1" t="s">
        <v>137</v>
      </c>
      <c r="F110" s="1">
        <v>79.5</v>
      </c>
      <c r="G110" s="1">
        <v>35</v>
      </c>
      <c r="H110" s="1" t="s">
        <v>153</v>
      </c>
      <c r="I110" s="1">
        <v>35</v>
      </c>
      <c r="J110" s="1">
        <v>86</v>
      </c>
      <c r="K110" s="1">
        <v>139</v>
      </c>
      <c r="L110" s="1">
        <v>174</v>
      </c>
      <c r="M110" s="9">
        <v>3.9714285710000001</v>
      </c>
      <c r="N110" s="9">
        <f t="shared" si="7"/>
        <v>0.69648120393232404</v>
      </c>
      <c r="O110" t="str">
        <f t="shared" si="8"/>
        <v>High</v>
      </c>
      <c r="P110" s="1">
        <v>48.5</v>
      </c>
      <c r="Q110" s="1">
        <v>4.4000000000000004</v>
      </c>
      <c r="R110" s="1">
        <v>83</v>
      </c>
      <c r="S110" s="1">
        <v>5.7</v>
      </c>
      <c r="T110" s="1">
        <v>17.600000000000001</v>
      </c>
      <c r="U110" s="1">
        <v>5.18</v>
      </c>
      <c r="V110" s="1">
        <v>3.3976833979999999</v>
      </c>
      <c r="W110" s="1">
        <v>35.69</v>
      </c>
      <c r="X110" s="1">
        <v>4.6064999999999996</v>
      </c>
      <c r="Y110" s="1">
        <v>315.3</v>
      </c>
      <c r="Z110" s="1">
        <v>645.09715319999998</v>
      </c>
      <c r="AA110" s="1">
        <v>23.2</v>
      </c>
      <c r="AB110" s="1">
        <v>13.68563316</v>
      </c>
      <c r="AC110" s="1">
        <v>7.3069326669999999</v>
      </c>
      <c r="AD110" s="1">
        <v>0.28772383699999998</v>
      </c>
      <c r="AE110" s="1">
        <v>81.599999999999994</v>
      </c>
      <c r="AF110" s="22">
        <v>1.581</v>
      </c>
      <c r="AG110" s="1">
        <v>32.645732590000001</v>
      </c>
      <c r="AH110" s="1" t="s">
        <v>154</v>
      </c>
      <c r="AI110" s="1">
        <v>41.026784059999997</v>
      </c>
      <c r="AJ110" s="1">
        <v>100.6</v>
      </c>
      <c r="AK110" s="1" t="s">
        <v>140</v>
      </c>
      <c r="AL110" s="1" t="s">
        <v>141</v>
      </c>
      <c r="AM110" s="1" t="s">
        <v>142</v>
      </c>
      <c r="AN110" s="1" t="s">
        <v>142</v>
      </c>
      <c r="AO110" s="1" t="s">
        <v>143</v>
      </c>
      <c r="AP110" s="1">
        <v>110</v>
      </c>
      <c r="AQ110" s="1">
        <v>78</v>
      </c>
      <c r="AR110" s="1">
        <v>2059.94</v>
      </c>
      <c r="AS110" s="1">
        <v>18.0717</v>
      </c>
      <c r="AT110" s="1">
        <v>632.03099999999995</v>
      </c>
      <c r="AU110" s="1">
        <v>990.22500000000002</v>
      </c>
      <c r="AV110" s="1">
        <v>15.730600000000001</v>
      </c>
      <c r="AW110" s="1">
        <v>1586.49</v>
      </c>
      <c r="AX110" s="1">
        <v>2143.9899999999998</v>
      </c>
      <c r="AY110" s="1">
        <v>235.06</v>
      </c>
      <c r="AZ110" s="1">
        <v>10.8072</v>
      </c>
      <c r="BA110" s="1">
        <v>1.18893</v>
      </c>
      <c r="BB110" s="1">
        <v>3.43723</v>
      </c>
      <c r="BC110" s="1">
        <v>861.34900000000005</v>
      </c>
      <c r="BD110" s="1">
        <v>1.51292</v>
      </c>
      <c r="BE110" s="1">
        <v>2.04704</v>
      </c>
      <c r="BF110" s="1">
        <v>19.772200000000002</v>
      </c>
      <c r="BG110" s="1">
        <v>4.5636099999999997</v>
      </c>
      <c r="BH110" s="1">
        <v>1.3965000000000001</v>
      </c>
      <c r="BI110" s="1">
        <v>382.07299999999998</v>
      </c>
      <c r="BJ110" s="1">
        <v>7.2123699999999999</v>
      </c>
      <c r="BK110" s="1">
        <v>111.68899999999999</v>
      </c>
      <c r="BL110" s="1">
        <v>5.1906988429999998</v>
      </c>
      <c r="BM110" s="1">
        <v>1.0413262059999999</v>
      </c>
      <c r="BN110" s="1">
        <v>2.7452551280000002</v>
      </c>
      <c r="BO110" s="1">
        <v>1.9458113999999999E-2</v>
      </c>
      <c r="BP110" s="1" t="s">
        <v>144</v>
      </c>
      <c r="BQ110" s="1" t="s">
        <v>146</v>
      </c>
      <c r="BR110" s="1" t="s">
        <v>145</v>
      </c>
      <c r="BS110" s="1" t="s">
        <v>145</v>
      </c>
      <c r="BT110" s="1" t="s">
        <v>146</v>
      </c>
      <c r="BU110" s="1" t="s">
        <v>145</v>
      </c>
      <c r="BV110" s="1" t="s">
        <v>145</v>
      </c>
      <c r="BW110" s="1">
        <v>15.061438069999999</v>
      </c>
      <c r="BX110" s="1">
        <v>10.95057388</v>
      </c>
      <c r="BY110" s="1">
        <v>7.6184044320000002</v>
      </c>
      <c r="BZ110" s="1">
        <v>4.0177653849999997</v>
      </c>
      <c r="CA110" s="1">
        <v>5.2258313599999999</v>
      </c>
      <c r="CB110" s="1">
        <v>-0.102436681</v>
      </c>
      <c r="CC110" s="1">
        <v>-4.9726543999999998E-2</v>
      </c>
      <c r="CD110" s="19" t="str">
        <f t="shared" si="9"/>
        <v>Medium</v>
      </c>
      <c r="CE110" s="1" t="str">
        <f t="shared" si="10"/>
        <v>antiinflamatoria</v>
      </c>
      <c r="CF110" s="1">
        <v>44.568588470000002</v>
      </c>
      <c r="CG110" s="1" t="s">
        <v>148</v>
      </c>
      <c r="CH110" s="1">
        <v>2.7487961000000002E-2</v>
      </c>
      <c r="CI110" s="1">
        <v>0.77802300700000004</v>
      </c>
      <c r="CJ110" s="1">
        <v>6.4840824000000005E-2</v>
      </c>
      <c r="CK110" s="1">
        <v>7.5107009000000002E-2</v>
      </c>
      <c r="CL110" s="1">
        <v>4.7819689999999996E-3</v>
      </c>
      <c r="CM110" s="1">
        <v>356.56599999999997</v>
      </c>
      <c r="CN110" s="2" t="str">
        <f t="shared" si="2"/>
        <v>low</v>
      </c>
      <c r="CO110" s="1">
        <v>49.927</v>
      </c>
      <c r="CP110" s="1">
        <v>36.072000000000003</v>
      </c>
      <c r="CQ110" s="1">
        <v>13.853999999999999</v>
      </c>
      <c r="CR110" s="1">
        <v>27.172999999999998</v>
      </c>
      <c r="CS110" s="1">
        <v>20.779</v>
      </c>
      <c r="CT110" s="1">
        <v>1.806</v>
      </c>
      <c r="CU110" s="1">
        <v>0</v>
      </c>
      <c r="CV110" s="1">
        <v>1.806</v>
      </c>
      <c r="CW110" s="1">
        <v>0</v>
      </c>
      <c r="CX110" s="1">
        <v>0.16900000000000001</v>
      </c>
      <c r="CY110" s="1">
        <v>0.16900000000000001</v>
      </c>
      <c r="CZ110" s="1">
        <v>0</v>
      </c>
      <c r="DA110" s="1">
        <v>1.3959999999999999</v>
      </c>
      <c r="DB110" s="1">
        <v>0</v>
      </c>
      <c r="DC110" s="1">
        <v>0</v>
      </c>
      <c r="DD110" s="1">
        <v>3.7440000000000002</v>
      </c>
      <c r="DE110" s="1">
        <v>6.7430000000000003</v>
      </c>
      <c r="DF110" s="1">
        <v>1.744</v>
      </c>
      <c r="DG110" s="1">
        <v>8.4879999999999995</v>
      </c>
      <c r="DH110" s="1">
        <v>14.61</v>
      </c>
      <c r="DI110" s="1">
        <v>0</v>
      </c>
      <c r="DJ110" s="1">
        <v>14.61</v>
      </c>
      <c r="DK110" s="1">
        <v>0.28699999999999998</v>
      </c>
      <c r="DL110" s="1">
        <v>4.3999999999999997E-2</v>
      </c>
      <c r="DM110" s="1">
        <v>0.33100000000000002</v>
      </c>
      <c r="DN110" s="1">
        <v>0.33100000000000002</v>
      </c>
      <c r="DO110" s="1">
        <v>1.1399999999999999</v>
      </c>
      <c r="DP110" s="1">
        <v>1.4710000000000001</v>
      </c>
      <c r="DQ110" s="1">
        <v>8.5429999999999993</v>
      </c>
      <c r="DR110" s="1">
        <v>10.747999999999999</v>
      </c>
      <c r="DS110" s="1">
        <v>19.29</v>
      </c>
      <c r="DT110" s="1">
        <v>0</v>
      </c>
      <c r="DU110" s="1">
        <v>0.16900000000000001</v>
      </c>
      <c r="DV110" s="1">
        <v>0.16900000000000001</v>
      </c>
      <c r="DW110" s="1" t="s">
        <v>157</v>
      </c>
      <c r="DX110" s="1" t="s">
        <v>157</v>
      </c>
      <c r="DY110" s="1" t="s">
        <v>157</v>
      </c>
      <c r="DZ110" s="1" t="s">
        <v>157</v>
      </c>
      <c r="EA110" s="1">
        <v>173.095</v>
      </c>
      <c r="EB110" s="1" t="str">
        <f t="shared" si="3"/>
        <v>low</v>
      </c>
      <c r="EC110" s="1">
        <v>24.236999999999998</v>
      </c>
      <c r="ED110" s="1">
        <v>13.191000000000001</v>
      </c>
      <c r="EE110" s="1">
        <v>10.087</v>
      </c>
      <c r="EF110" s="1" t="s">
        <v>157</v>
      </c>
      <c r="EG110" s="1" t="s">
        <v>157</v>
      </c>
      <c r="EH110" s="1" t="s">
        <v>157</v>
      </c>
      <c r="EI110" s="1" t="s">
        <v>157</v>
      </c>
      <c r="EJ110" s="1" t="s">
        <v>621</v>
      </c>
      <c r="EK110" s="1" t="s">
        <v>628</v>
      </c>
      <c r="EL110" s="1" t="s">
        <v>142</v>
      </c>
      <c r="EM110" s="1" t="s">
        <v>628</v>
      </c>
      <c r="EN110" s="1" t="s">
        <v>150</v>
      </c>
      <c r="EO110" s="1" t="s">
        <v>150</v>
      </c>
    </row>
    <row r="111" spans="1:145" ht="14.25" customHeight="1">
      <c r="A111" s="1" t="s">
        <v>271</v>
      </c>
      <c r="B111" s="16" t="s">
        <v>641</v>
      </c>
      <c r="C111" s="1" t="s">
        <v>152</v>
      </c>
      <c r="D111" s="1">
        <v>36</v>
      </c>
      <c r="E111" s="1" t="s">
        <v>137</v>
      </c>
      <c r="F111" s="1">
        <v>83.5</v>
      </c>
      <c r="G111" s="1">
        <v>38</v>
      </c>
      <c r="H111" s="1" t="s">
        <v>153</v>
      </c>
      <c r="I111" s="1">
        <v>26</v>
      </c>
      <c r="J111" s="1">
        <v>107</v>
      </c>
      <c r="K111" s="1">
        <v>159</v>
      </c>
      <c r="L111" s="1">
        <v>129</v>
      </c>
      <c r="M111" s="9">
        <v>4.1842105260000002</v>
      </c>
      <c r="N111" s="9">
        <f t="shared" si="7"/>
        <v>0.5308061136824388</v>
      </c>
      <c r="O111" t="str">
        <f t="shared" si="8"/>
        <v>High</v>
      </c>
      <c r="P111" s="1">
        <v>151.1</v>
      </c>
      <c r="Q111" s="1">
        <v>3.9</v>
      </c>
      <c r="R111" s="1">
        <v>103</v>
      </c>
      <c r="S111" s="1">
        <v>6.3</v>
      </c>
      <c r="T111" s="1">
        <v>15</v>
      </c>
      <c r="U111" s="1">
        <v>4.4000000000000004</v>
      </c>
      <c r="V111" s="1">
        <v>3.4090909090000001</v>
      </c>
      <c r="W111" s="1">
        <v>29.66</v>
      </c>
      <c r="X111" s="1">
        <v>5.7164999999999999</v>
      </c>
      <c r="Y111" s="1">
        <v>185</v>
      </c>
      <c r="Z111" s="1">
        <v>267.62914499999999</v>
      </c>
      <c r="AA111" s="1">
        <v>26.1</v>
      </c>
      <c r="AB111" s="1">
        <v>13.270312909999999</v>
      </c>
      <c r="AC111" s="1">
        <v>7.5356173330000003</v>
      </c>
      <c r="AD111" s="1">
        <v>0.28662011500000001</v>
      </c>
      <c r="AE111" s="1">
        <v>88.2</v>
      </c>
      <c r="AF111" s="22">
        <v>1.546</v>
      </c>
      <c r="AG111" s="1">
        <v>36.901974629999998</v>
      </c>
      <c r="AH111" s="1" t="s">
        <v>154</v>
      </c>
      <c r="AI111" s="1">
        <v>42.987357150000001</v>
      </c>
      <c r="AJ111" s="1">
        <v>102.7</v>
      </c>
      <c r="AK111" s="1" t="s">
        <v>140</v>
      </c>
      <c r="AL111" s="1" t="s">
        <v>141</v>
      </c>
      <c r="AM111" s="1" t="s">
        <v>142</v>
      </c>
      <c r="AN111" s="1" t="s">
        <v>142</v>
      </c>
      <c r="AO111" s="1" t="s">
        <v>143</v>
      </c>
      <c r="AP111" s="1">
        <v>135</v>
      </c>
      <c r="AQ111" s="1">
        <v>94</v>
      </c>
      <c r="AR111" s="1">
        <v>1387.01</v>
      </c>
      <c r="AS111" s="1">
        <v>16.348099999999999</v>
      </c>
      <c r="AT111" s="1">
        <v>446.03199999999998</v>
      </c>
      <c r="AU111" s="1">
        <v>745.22199999999998</v>
      </c>
      <c r="AV111" s="1">
        <v>11.85</v>
      </c>
      <c r="AW111" s="1">
        <v>876.745</v>
      </c>
      <c r="AX111" s="1">
        <v>2688.18</v>
      </c>
      <c r="AY111" s="1">
        <v>202.11199999999999</v>
      </c>
      <c r="AZ111" s="1">
        <v>10.1402</v>
      </c>
      <c r="BA111" s="1">
        <v>1.1183000000000001</v>
      </c>
      <c r="BB111" s="1">
        <v>3.4748100000000002</v>
      </c>
      <c r="BC111" s="1">
        <v>632.04600000000005</v>
      </c>
      <c r="BD111" s="1">
        <v>0.78763799999999995</v>
      </c>
      <c r="BE111" s="1">
        <v>1.32961</v>
      </c>
      <c r="BF111" s="1">
        <v>10.8553</v>
      </c>
      <c r="BG111" s="1">
        <v>3.60412</v>
      </c>
      <c r="BH111" s="1">
        <v>1.7685299999999999</v>
      </c>
      <c r="BI111" s="1">
        <v>364.53699999999998</v>
      </c>
      <c r="BJ111" s="1">
        <v>6.9813799999999997</v>
      </c>
      <c r="BK111" s="1">
        <v>165.09800000000001</v>
      </c>
      <c r="BL111" s="1">
        <v>6.8850498480000004</v>
      </c>
      <c r="BM111" s="1">
        <v>1.6882965560000001</v>
      </c>
      <c r="BN111" s="1">
        <v>2.7355310020000001</v>
      </c>
      <c r="BO111" s="1">
        <v>4.0884103999999998E-2</v>
      </c>
      <c r="BP111" s="1" t="s">
        <v>144</v>
      </c>
      <c r="BQ111" s="1" t="s">
        <v>145</v>
      </c>
      <c r="BR111" s="1" t="s">
        <v>146</v>
      </c>
      <c r="BS111" s="1" t="s">
        <v>145</v>
      </c>
      <c r="BT111" s="1" t="s">
        <v>145</v>
      </c>
      <c r="BU111" s="1" t="s">
        <v>145</v>
      </c>
      <c r="BV111" s="1" t="s">
        <v>145</v>
      </c>
      <c r="BW111" s="1">
        <v>15.134192669999999</v>
      </c>
      <c r="BX111" s="1">
        <v>5.7094213119999999</v>
      </c>
      <c r="BY111" s="1">
        <v>7.6048969120000001</v>
      </c>
      <c r="BZ111" s="1">
        <v>4.4348150019999997</v>
      </c>
      <c r="CA111" s="1">
        <v>5.7161088969999998</v>
      </c>
      <c r="CB111" s="1">
        <v>-1.9558952000000001E-2</v>
      </c>
      <c r="CC111" s="1">
        <v>-1.4101624E-2</v>
      </c>
      <c r="CD111" s="19" t="str">
        <f t="shared" si="9"/>
        <v>Medium</v>
      </c>
      <c r="CE111" s="1" t="str">
        <f t="shared" si="10"/>
        <v>antiinflamatoria</v>
      </c>
      <c r="CF111" s="1">
        <v>45.892891919999997</v>
      </c>
      <c r="CG111" s="1" t="s">
        <v>148</v>
      </c>
      <c r="CH111" s="1">
        <v>2.3539920000000001E-3</v>
      </c>
      <c r="CI111" s="1">
        <v>0.41771175799999999</v>
      </c>
      <c r="CJ111" s="1">
        <v>6.2096679999999998E-3</v>
      </c>
      <c r="CK111" s="1">
        <v>0.21900239499999999</v>
      </c>
      <c r="CL111" s="1">
        <v>1.8994277E-2</v>
      </c>
      <c r="CM111" s="1">
        <v>886.09</v>
      </c>
      <c r="CN111" s="2" t="str">
        <f t="shared" si="2"/>
        <v>low</v>
      </c>
      <c r="CO111" s="1">
        <v>226.96899999999999</v>
      </c>
      <c r="CP111" s="1">
        <v>219.792</v>
      </c>
      <c r="CQ111" s="1">
        <v>7.1769999999999996</v>
      </c>
      <c r="CR111" s="1">
        <v>212.727</v>
      </c>
      <c r="CS111" s="1">
        <v>7.1779999999999999</v>
      </c>
      <c r="CT111" s="1">
        <v>5.9109999999999996</v>
      </c>
      <c r="CU111" s="1">
        <v>0</v>
      </c>
      <c r="CV111" s="1">
        <v>5.9109999999999996</v>
      </c>
      <c r="CW111" s="1">
        <v>0</v>
      </c>
      <c r="CX111" s="1">
        <v>1.153</v>
      </c>
      <c r="CY111" s="1">
        <v>1.153</v>
      </c>
      <c r="CZ111" s="1">
        <v>0</v>
      </c>
      <c r="DA111" s="1">
        <v>5.8929999999999998</v>
      </c>
      <c r="DB111" s="1">
        <v>0</v>
      </c>
      <c r="DC111" s="1">
        <v>0</v>
      </c>
      <c r="DD111" s="1">
        <v>204.52699999999999</v>
      </c>
      <c r="DE111" s="1">
        <v>1.2E-2</v>
      </c>
      <c r="DF111" s="1">
        <v>8.5000000000000006E-2</v>
      </c>
      <c r="DG111" s="1">
        <v>9.7000000000000003E-2</v>
      </c>
      <c r="DH111" s="1">
        <v>0</v>
      </c>
      <c r="DI111" s="1">
        <v>8.0000000000000002E-3</v>
      </c>
      <c r="DJ111" s="1">
        <v>8.0000000000000002E-3</v>
      </c>
      <c r="DK111" s="1">
        <v>7.415</v>
      </c>
      <c r="DL111" s="1">
        <v>0.66300000000000003</v>
      </c>
      <c r="DM111" s="1">
        <v>8.0779999999999994</v>
      </c>
      <c r="DN111" s="1">
        <v>7.1999999999999995E-2</v>
      </c>
      <c r="DO111" s="1">
        <v>2.0179999999999998</v>
      </c>
      <c r="DP111" s="1">
        <v>2.09</v>
      </c>
      <c r="DQ111" s="1">
        <v>1.8380000000000001</v>
      </c>
      <c r="DR111" s="1">
        <v>3.2509999999999999</v>
      </c>
      <c r="DS111" s="1">
        <v>5.0880000000000001</v>
      </c>
      <c r="DT111" s="1">
        <v>0</v>
      </c>
      <c r="DU111" s="1">
        <v>1.153</v>
      </c>
      <c r="DV111" s="1">
        <v>1.153</v>
      </c>
      <c r="DW111" s="1" t="s">
        <v>156</v>
      </c>
      <c r="DX111" s="1" t="s">
        <v>157</v>
      </c>
      <c r="DY111" s="1" t="s">
        <v>156</v>
      </c>
      <c r="DZ111" s="1" t="s">
        <v>157</v>
      </c>
      <c r="EA111" s="1">
        <v>638.84900000000005</v>
      </c>
      <c r="EB111" s="1" t="str">
        <f t="shared" si="3"/>
        <v>high</v>
      </c>
      <c r="EC111" s="1">
        <v>163.63900000000001</v>
      </c>
      <c r="ED111" s="1">
        <v>153.37100000000001</v>
      </c>
      <c r="EE111" s="1">
        <v>5.1749999999999998</v>
      </c>
      <c r="EF111" s="1" t="s">
        <v>156</v>
      </c>
      <c r="EG111" s="1" t="s">
        <v>157</v>
      </c>
      <c r="EH111" s="1" t="s">
        <v>149</v>
      </c>
      <c r="EI111" s="1" t="s">
        <v>157</v>
      </c>
      <c r="EJ111" s="1" t="s">
        <v>621</v>
      </c>
      <c r="EK111" s="1" t="s">
        <v>628</v>
      </c>
      <c r="EL111" s="1" t="s">
        <v>142</v>
      </c>
      <c r="EM111" s="1" t="s">
        <v>628</v>
      </c>
      <c r="EN111" s="1" t="s">
        <v>161</v>
      </c>
      <c r="EO111" s="1" t="s">
        <v>161</v>
      </c>
    </row>
    <row r="112" spans="1:145" ht="14.25" customHeight="1">
      <c r="A112" s="1" t="s">
        <v>272</v>
      </c>
      <c r="B112" s="16" t="s">
        <v>641</v>
      </c>
      <c r="C112" s="1" t="s">
        <v>152</v>
      </c>
      <c r="D112" s="1">
        <v>45</v>
      </c>
      <c r="E112" s="1" t="s">
        <v>159</v>
      </c>
      <c r="F112" s="1">
        <v>103</v>
      </c>
      <c r="G112" s="1">
        <v>53</v>
      </c>
      <c r="H112" s="1" t="s">
        <v>153</v>
      </c>
      <c r="I112" s="1">
        <v>11</v>
      </c>
      <c r="J112" s="1">
        <v>136</v>
      </c>
      <c r="K112" s="1">
        <v>203</v>
      </c>
      <c r="L112" s="1">
        <v>57</v>
      </c>
      <c r="M112" s="9">
        <v>3.8301886789999999</v>
      </c>
      <c r="N112" s="9">
        <f t="shared" si="7"/>
        <v>3.1598986071702348E-2</v>
      </c>
      <c r="O112" t="str">
        <f t="shared" si="8"/>
        <v>Low</v>
      </c>
      <c r="P112" s="1">
        <v>50.4</v>
      </c>
      <c r="Q112" s="1">
        <v>2</v>
      </c>
      <c r="R112" s="1">
        <v>82</v>
      </c>
      <c r="S112" s="1">
        <v>5.3</v>
      </c>
      <c r="T112" s="1">
        <v>2.66</v>
      </c>
      <c r="U112" s="1">
        <v>15.9</v>
      </c>
      <c r="V112" s="1">
        <v>0.16729559699999999</v>
      </c>
      <c r="W112" s="1">
        <v>6.95</v>
      </c>
      <c r="X112" s="1">
        <v>4.5510000000000002</v>
      </c>
      <c r="Y112" s="1">
        <v>107.2</v>
      </c>
      <c r="Z112" s="1">
        <v>132.2549952</v>
      </c>
      <c r="AA112" s="1">
        <v>113.4</v>
      </c>
      <c r="AB112" s="1">
        <v>71.136235389999996</v>
      </c>
      <c r="AC112" s="1">
        <v>1.405753333</v>
      </c>
      <c r="AD112" s="1">
        <v>0.36235442600000001</v>
      </c>
      <c r="AE112" s="1">
        <v>58.8</v>
      </c>
      <c r="AF112" s="22">
        <v>1.506</v>
      </c>
      <c r="AG112" s="1">
        <v>25.925514410000002</v>
      </c>
      <c r="AH112" s="1" t="s">
        <v>139</v>
      </c>
      <c r="AI112" s="1">
        <v>35.816599709999998</v>
      </c>
      <c r="AJ112" s="1">
        <v>83.2</v>
      </c>
      <c r="AK112" s="1" t="s">
        <v>140</v>
      </c>
      <c r="AL112" s="1" t="s">
        <v>153</v>
      </c>
      <c r="AM112" s="1" t="s">
        <v>142</v>
      </c>
      <c r="AN112" s="1" t="s">
        <v>163</v>
      </c>
      <c r="AO112" s="1" t="s">
        <v>143</v>
      </c>
      <c r="AP112" s="1">
        <v>137</v>
      </c>
      <c r="AQ112" s="1">
        <v>96</v>
      </c>
      <c r="AR112" s="1">
        <v>1232.33</v>
      </c>
      <c r="AS112" s="1">
        <v>13.446400000000001</v>
      </c>
      <c r="AT112" s="1">
        <v>531.76400000000001</v>
      </c>
      <c r="AU112" s="1">
        <v>889.41800000000001</v>
      </c>
      <c r="AV112" s="1">
        <v>9.8100500000000004</v>
      </c>
      <c r="AW112" s="1">
        <v>716.95500000000004</v>
      </c>
      <c r="AX112" s="1">
        <v>2971.96</v>
      </c>
      <c r="AY112" s="1">
        <v>188.648</v>
      </c>
      <c r="AZ112" s="1">
        <v>9.6347000000000005</v>
      </c>
      <c r="BA112" s="1">
        <v>0.98415300000000006</v>
      </c>
      <c r="BB112" s="1">
        <v>2.1547100000000001</v>
      </c>
      <c r="BC112" s="1">
        <v>826.51499999999999</v>
      </c>
      <c r="BD112" s="1">
        <v>0.75564500000000001</v>
      </c>
      <c r="BE112" s="1">
        <v>1.2340899999999999</v>
      </c>
      <c r="BF112" s="1">
        <v>14.671900000000001</v>
      </c>
      <c r="BG112" s="1">
        <v>4.0466899999999999</v>
      </c>
      <c r="BH112" s="1">
        <v>0.86382000000000003</v>
      </c>
      <c r="BI112" s="1">
        <v>252.596</v>
      </c>
      <c r="BJ112" s="1">
        <v>7.5226499999999996</v>
      </c>
      <c r="BK112" s="1">
        <v>116.27800000000001</v>
      </c>
      <c r="BL112" s="1">
        <v>3.1809743749999999</v>
      </c>
      <c r="BM112" s="1">
        <v>0.62434019299999999</v>
      </c>
      <c r="BN112" s="1">
        <v>0.12584721200000001</v>
      </c>
      <c r="BO112" s="1">
        <v>2.4941936000000001E-2</v>
      </c>
      <c r="BP112" s="1" t="s">
        <v>155</v>
      </c>
      <c r="BQ112" s="1" t="s">
        <v>145</v>
      </c>
      <c r="BR112" s="1" t="s">
        <v>146</v>
      </c>
      <c r="BS112" s="1" t="s">
        <v>146</v>
      </c>
      <c r="BT112" s="1" t="s">
        <v>146</v>
      </c>
      <c r="BU112" s="1" t="s">
        <v>146</v>
      </c>
      <c r="BV112" s="1" t="s">
        <v>146</v>
      </c>
      <c r="BW112" s="1">
        <v>13.157148530000001</v>
      </c>
      <c r="BX112" s="1">
        <v>8.4964552569999992</v>
      </c>
      <c r="BY112" s="1">
        <v>9.5262805020000005</v>
      </c>
      <c r="BZ112" s="1">
        <v>3.362758076</v>
      </c>
      <c r="CA112" s="1">
        <v>4.6540517729999999</v>
      </c>
      <c r="CB112" s="1">
        <v>1.094310044</v>
      </c>
      <c r="CC112" s="1">
        <v>0.88823867199999995</v>
      </c>
      <c r="CD112" s="19" t="str">
        <f t="shared" si="9"/>
        <v>High</v>
      </c>
      <c r="CE112" s="1" t="str">
        <f t="shared" si="10"/>
        <v>proinflamatoria</v>
      </c>
      <c r="CF112" s="1">
        <v>39.79807692</v>
      </c>
      <c r="CG112" s="1" t="s">
        <v>148</v>
      </c>
      <c r="CH112" s="1">
        <v>0.128425714</v>
      </c>
      <c r="CI112" s="1">
        <v>0.18530618200000001</v>
      </c>
      <c r="CJ112" s="1">
        <v>6.3396130999999994E-2</v>
      </c>
      <c r="CK112" s="1">
        <v>3.0001089000000002E-2</v>
      </c>
      <c r="CL112" s="1">
        <v>0.21962684699999999</v>
      </c>
      <c r="CM112" s="1">
        <v>813.36099999999999</v>
      </c>
      <c r="CN112" s="2" t="str">
        <f t="shared" si="2"/>
        <v>low</v>
      </c>
      <c r="CO112" s="1">
        <v>851.26300000000003</v>
      </c>
      <c r="CP112" s="1">
        <v>572.87199999999996</v>
      </c>
      <c r="CQ112" s="1">
        <v>278.39</v>
      </c>
      <c r="CR112" s="1">
        <v>30.843</v>
      </c>
      <c r="CS112" s="1">
        <v>808.88499999999999</v>
      </c>
      <c r="CT112" s="1">
        <v>6.4710000000000001</v>
      </c>
      <c r="CU112" s="1">
        <v>0</v>
      </c>
      <c r="CV112" s="1">
        <v>6.4710000000000001</v>
      </c>
      <c r="CW112" s="1">
        <v>0</v>
      </c>
      <c r="CX112" s="1">
        <v>5.0640000000000001</v>
      </c>
      <c r="CY112" s="1">
        <v>5.0640000000000001</v>
      </c>
      <c r="CZ112" s="1">
        <v>0</v>
      </c>
      <c r="DA112" s="1">
        <v>0.65800000000000003</v>
      </c>
      <c r="DB112" s="1">
        <v>15.951000000000001</v>
      </c>
      <c r="DC112" s="1">
        <v>0</v>
      </c>
      <c r="DD112" s="1">
        <v>2.7280000000000002</v>
      </c>
      <c r="DE112" s="1">
        <v>7.5999999999999998E-2</v>
      </c>
      <c r="DF112" s="1">
        <v>4.7690000000000001</v>
      </c>
      <c r="DG112" s="1">
        <v>4.8449999999999998</v>
      </c>
      <c r="DH112" s="1">
        <v>6.8000000000000005E-2</v>
      </c>
      <c r="DI112" s="1">
        <v>0.29599999999999999</v>
      </c>
      <c r="DJ112" s="1">
        <v>0.36299999999999999</v>
      </c>
      <c r="DK112" s="1">
        <v>4.524</v>
      </c>
      <c r="DL112" s="1">
        <v>2.4319999999999999</v>
      </c>
      <c r="DM112" s="1">
        <v>6.9560000000000004</v>
      </c>
      <c r="DN112" s="1">
        <v>4.694</v>
      </c>
      <c r="DO112" s="1">
        <v>5.8460000000000001</v>
      </c>
      <c r="DP112" s="1">
        <v>10.541</v>
      </c>
      <c r="DQ112" s="1">
        <v>538.36099999999999</v>
      </c>
      <c r="DR112" s="1">
        <v>259.98399999999998</v>
      </c>
      <c r="DS112" s="1">
        <v>798.34400000000005</v>
      </c>
      <c r="DT112" s="1">
        <v>0</v>
      </c>
      <c r="DU112" s="1">
        <v>5.0640000000000001</v>
      </c>
      <c r="DV112" s="1">
        <v>5.0640000000000001</v>
      </c>
      <c r="DW112" s="1" t="s">
        <v>156</v>
      </c>
      <c r="DX112" s="1" t="s">
        <v>149</v>
      </c>
      <c r="DY112" s="1" t="s">
        <v>157</v>
      </c>
      <c r="DZ112" s="1" t="s">
        <v>149</v>
      </c>
      <c r="EA112" s="1">
        <v>660.01900000000001</v>
      </c>
      <c r="EB112" s="1" t="str">
        <f t="shared" si="3"/>
        <v>high</v>
      </c>
      <c r="EC112" s="1">
        <v>690.77499999999998</v>
      </c>
      <c r="ED112" s="1">
        <v>25.027999999999999</v>
      </c>
      <c r="EE112" s="1">
        <v>656.38699999999994</v>
      </c>
      <c r="EF112" s="1" t="s">
        <v>156</v>
      </c>
      <c r="EG112" s="1" t="s">
        <v>149</v>
      </c>
      <c r="EH112" s="1" t="s">
        <v>157</v>
      </c>
      <c r="EI112" s="1" t="s">
        <v>149</v>
      </c>
      <c r="EJ112" s="1" t="s">
        <v>621</v>
      </c>
      <c r="EK112" s="1" t="s">
        <v>635</v>
      </c>
      <c r="EL112" s="1" t="s">
        <v>142</v>
      </c>
      <c r="EM112" s="1" t="s">
        <v>628</v>
      </c>
      <c r="EN112" s="1" t="s">
        <v>161</v>
      </c>
      <c r="EO112" s="1" t="s">
        <v>161</v>
      </c>
    </row>
    <row r="113" spans="1:145" ht="14.25" customHeight="1">
      <c r="A113" s="1" t="s">
        <v>273</v>
      </c>
      <c r="B113" s="16" t="s">
        <v>641</v>
      </c>
      <c r="C113" s="1" t="s">
        <v>152</v>
      </c>
      <c r="D113" s="1">
        <v>59</v>
      </c>
      <c r="E113" s="1" t="s">
        <v>159</v>
      </c>
      <c r="F113" s="1">
        <v>83.1</v>
      </c>
      <c r="G113" s="1">
        <v>63</v>
      </c>
      <c r="H113" s="1" t="s">
        <v>153</v>
      </c>
      <c r="I113" s="1">
        <v>14</v>
      </c>
      <c r="J113" s="1">
        <v>120</v>
      </c>
      <c r="K113" s="1">
        <v>194</v>
      </c>
      <c r="L113" s="1">
        <v>69</v>
      </c>
      <c r="M113" s="9">
        <v>3.079365079</v>
      </c>
      <c r="N113" s="9">
        <f t="shared" si="7"/>
        <v>3.9508541283673655E-2</v>
      </c>
      <c r="O113" t="str">
        <f t="shared" si="8"/>
        <v>Low</v>
      </c>
      <c r="P113" s="1">
        <v>147.69999999999999</v>
      </c>
      <c r="Q113" s="1">
        <v>3.2</v>
      </c>
      <c r="R113" s="1">
        <v>79</v>
      </c>
      <c r="S113" s="1">
        <v>5.3</v>
      </c>
      <c r="T113" s="1">
        <v>13.1</v>
      </c>
      <c r="U113" s="1">
        <v>6.88</v>
      </c>
      <c r="V113" s="1">
        <v>1.904069767</v>
      </c>
      <c r="W113" s="1">
        <v>4.5199999999999996</v>
      </c>
      <c r="X113" s="1">
        <v>4.3845000000000001</v>
      </c>
      <c r="Y113" s="1">
        <v>86.8</v>
      </c>
      <c r="Z113" s="1">
        <v>102.2046354</v>
      </c>
      <c r="AA113" s="1">
        <v>175.4</v>
      </c>
      <c r="AB113" s="1">
        <v>113.5334955</v>
      </c>
      <c r="AC113" s="1">
        <v>0.88079733299999996</v>
      </c>
      <c r="AD113" s="1">
        <v>0.39112982899999998</v>
      </c>
      <c r="AE113" s="1">
        <v>77.8</v>
      </c>
      <c r="AF113" s="22">
        <v>1.575</v>
      </c>
      <c r="AG113" s="1">
        <v>31.363063740000001</v>
      </c>
      <c r="AH113" s="1" t="s">
        <v>154</v>
      </c>
      <c r="AI113" s="1">
        <v>42.858387909999998</v>
      </c>
      <c r="AJ113" s="1">
        <v>103.8</v>
      </c>
      <c r="AK113" s="1" t="s">
        <v>140</v>
      </c>
      <c r="AL113" s="1" t="s">
        <v>141</v>
      </c>
      <c r="AM113" s="1" t="s">
        <v>142</v>
      </c>
      <c r="AN113" s="1" t="s">
        <v>163</v>
      </c>
      <c r="AO113" s="1" t="s">
        <v>143</v>
      </c>
      <c r="AP113" s="1">
        <v>99</v>
      </c>
      <c r="AQ113" s="1">
        <v>70</v>
      </c>
      <c r="AR113" s="1">
        <v>1524.48</v>
      </c>
      <c r="AS113" s="1">
        <v>16.4435</v>
      </c>
      <c r="AT113" s="1">
        <v>517.10199999999998</v>
      </c>
      <c r="AU113" s="1">
        <v>897.90300000000002</v>
      </c>
      <c r="AV113" s="1">
        <v>12.562099999999999</v>
      </c>
      <c r="AW113" s="1">
        <v>931.76499999999999</v>
      </c>
      <c r="AX113" s="1">
        <v>2088.2199999999998</v>
      </c>
      <c r="AY113" s="1">
        <v>200.55699999999999</v>
      </c>
      <c r="AZ113" s="1">
        <v>9.7601800000000001</v>
      </c>
      <c r="BA113" s="1">
        <v>1.3165</v>
      </c>
      <c r="BB113" s="1">
        <v>3.04251</v>
      </c>
      <c r="BC113" s="1">
        <v>703.00199999999995</v>
      </c>
      <c r="BD113" s="1">
        <v>1.2130700000000001</v>
      </c>
      <c r="BE113" s="1">
        <v>1.3149599999999999</v>
      </c>
      <c r="BF113" s="1">
        <v>14.1761</v>
      </c>
      <c r="BG113" s="1">
        <v>3.7673000000000001</v>
      </c>
      <c r="BH113" s="1">
        <v>1.0739799999999999</v>
      </c>
      <c r="BI113" s="1">
        <v>376.702</v>
      </c>
      <c r="BJ113" s="1">
        <v>6.7319599999999999</v>
      </c>
      <c r="BK113" s="1">
        <v>92.751199999999997</v>
      </c>
      <c r="BL113" s="1">
        <v>5.4994580040000001</v>
      </c>
      <c r="BM113" s="1">
        <v>1.0128306680000001</v>
      </c>
      <c r="BN113" s="1">
        <v>0.67332905700000001</v>
      </c>
      <c r="BO113" s="1">
        <v>5.7970298000000003E-2</v>
      </c>
      <c r="BP113" s="1" t="s">
        <v>155</v>
      </c>
      <c r="BQ113" s="1" t="s">
        <v>146</v>
      </c>
      <c r="BR113" s="1" t="s">
        <v>146</v>
      </c>
      <c r="BS113" s="1" t="s">
        <v>146</v>
      </c>
      <c r="BT113" s="1" t="s">
        <v>146</v>
      </c>
      <c r="BU113" s="1" t="s">
        <v>145</v>
      </c>
      <c r="BV113" s="1" t="s">
        <v>146</v>
      </c>
      <c r="BW113" s="1">
        <v>13.145565189999999</v>
      </c>
      <c r="BX113" s="1">
        <v>9.1120722490000006</v>
      </c>
      <c r="BY113" s="1">
        <v>7.8309644220000001</v>
      </c>
      <c r="BZ113" s="1">
        <v>2.8148335900000001</v>
      </c>
      <c r="CA113" s="1">
        <v>4.418823991</v>
      </c>
      <c r="CB113" s="1">
        <v>0.54418777299999999</v>
      </c>
      <c r="CC113" s="1">
        <v>0.357078591</v>
      </c>
      <c r="CD113" s="19" t="str">
        <f t="shared" si="9"/>
        <v>High</v>
      </c>
      <c r="CE113" s="1" t="str">
        <f t="shared" si="10"/>
        <v>proinflamatoria</v>
      </c>
      <c r="CF113" s="1">
        <v>45.653179190000003</v>
      </c>
      <c r="CG113" s="1" t="s">
        <v>148</v>
      </c>
      <c r="CH113" s="1">
        <v>9.0354597999999994E-2</v>
      </c>
      <c r="CI113" s="1">
        <v>0.20308298</v>
      </c>
      <c r="CJ113" s="1">
        <v>9.0382320000000002E-3</v>
      </c>
      <c r="CK113" s="1">
        <v>0.59352906900000002</v>
      </c>
      <c r="CL113" s="1">
        <v>4.0145277E-2</v>
      </c>
      <c r="CM113" s="1">
        <v>687.84500000000003</v>
      </c>
      <c r="CN113" s="2" t="str">
        <f t="shared" si="2"/>
        <v>low</v>
      </c>
      <c r="CO113" s="1">
        <v>101.892</v>
      </c>
      <c r="CP113" s="1">
        <v>92.418999999999997</v>
      </c>
      <c r="CQ113" s="1">
        <v>9.4719999999999995</v>
      </c>
      <c r="CR113" s="1">
        <v>54.165999999999997</v>
      </c>
      <c r="CS113" s="1">
        <v>44.941000000000003</v>
      </c>
      <c r="CT113" s="1">
        <v>0.29799999999999999</v>
      </c>
      <c r="CU113" s="1">
        <v>0</v>
      </c>
      <c r="CV113" s="1">
        <v>0.29799999999999999</v>
      </c>
      <c r="CW113" s="1">
        <v>0</v>
      </c>
      <c r="CX113" s="1">
        <v>2.4729999999999999</v>
      </c>
      <c r="CY113" s="1">
        <v>2.4729999999999999</v>
      </c>
      <c r="CZ113" s="1">
        <v>1.4E-2</v>
      </c>
      <c r="DA113" s="1">
        <v>0.29799999999999999</v>
      </c>
      <c r="DB113" s="1">
        <v>0.26800000000000002</v>
      </c>
      <c r="DC113" s="1">
        <v>0</v>
      </c>
      <c r="DD113" s="1">
        <v>36.869999999999997</v>
      </c>
      <c r="DE113" s="1">
        <v>0.05</v>
      </c>
      <c r="DF113" s="1">
        <v>0.35399999999999998</v>
      </c>
      <c r="DG113" s="1">
        <v>0.40300000000000002</v>
      </c>
      <c r="DH113" s="1">
        <v>0.13300000000000001</v>
      </c>
      <c r="DI113" s="1">
        <v>8.4000000000000005E-2</v>
      </c>
      <c r="DJ113" s="1">
        <v>0.217</v>
      </c>
      <c r="DK113" s="1">
        <v>11.433999999999999</v>
      </c>
      <c r="DL113" s="1">
        <v>3.4220000000000002</v>
      </c>
      <c r="DM113" s="1">
        <v>14.856</v>
      </c>
      <c r="DN113" s="1">
        <v>0.58099999999999996</v>
      </c>
      <c r="DO113" s="1">
        <v>0.26600000000000001</v>
      </c>
      <c r="DP113" s="1">
        <v>0.84699999999999998</v>
      </c>
      <c r="DQ113" s="1">
        <v>41.220999999999997</v>
      </c>
      <c r="DR113" s="1">
        <v>2.8730000000000002</v>
      </c>
      <c r="DS113" s="1">
        <v>44.094000000000001</v>
      </c>
      <c r="DT113" s="1">
        <v>0</v>
      </c>
      <c r="DU113" s="1">
        <v>2.4729999999999999</v>
      </c>
      <c r="DV113" s="1">
        <v>2.4729999999999999</v>
      </c>
      <c r="DW113" s="1" t="s">
        <v>157</v>
      </c>
      <c r="DX113" s="1" t="s">
        <v>157</v>
      </c>
      <c r="DY113" s="1" t="s">
        <v>157</v>
      </c>
      <c r="DZ113" s="1" t="s">
        <v>157</v>
      </c>
      <c r="EA113" s="1">
        <v>451.2</v>
      </c>
      <c r="EB113" s="1" t="str">
        <f t="shared" si="3"/>
        <v>low</v>
      </c>
      <c r="EC113" s="1">
        <v>66.837000000000003</v>
      </c>
      <c r="ED113" s="1">
        <v>35.530999999999999</v>
      </c>
      <c r="EE113" s="1">
        <v>29.478999999999999</v>
      </c>
      <c r="EF113" s="1" t="s">
        <v>156</v>
      </c>
      <c r="EG113" s="1" t="s">
        <v>157</v>
      </c>
      <c r="EH113" s="1" t="s">
        <v>156</v>
      </c>
      <c r="EI113" s="1" t="s">
        <v>157</v>
      </c>
      <c r="EJ113" s="1" t="s">
        <v>621</v>
      </c>
      <c r="EK113" s="1" t="s">
        <v>635</v>
      </c>
      <c r="EL113" s="1" t="s">
        <v>142</v>
      </c>
      <c r="EM113" s="1" t="s">
        <v>628</v>
      </c>
      <c r="EN113" s="1" t="s">
        <v>161</v>
      </c>
      <c r="EO113" s="1" t="s">
        <v>161</v>
      </c>
    </row>
    <row r="114" spans="1:145" ht="14.25" customHeight="1">
      <c r="A114" s="1" t="s">
        <v>274</v>
      </c>
      <c r="B114" s="16" t="s">
        <v>641</v>
      </c>
      <c r="C114" s="1" t="s">
        <v>152</v>
      </c>
      <c r="D114" s="1">
        <v>44</v>
      </c>
      <c r="E114" s="1" t="s">
        <v>159</v>
      </c>
      <c r="F114" s="1">
        <v>102</v>
      </c>
      <c r="G114" s="1">
        <v>51</v>
      </c>
      <c r="H114" s="1" t="s">
        <v>153</v>
      </c>
      <c r="I114" s="1">
        <v>25</v>
      </c>
      <c r="J114" s="1">
        <v>125</v>
      </c>
      <c r="K114" s="1">
        <v>198</v>
      </c>
      <c r="L114" s="1">
        <v>127</v>
      </c>
      <c r="M114" s="9">
        <v>3.8823529410000002</v>
      </c>
      <c r="N114" s="9">
        <f t="shared" si="7"/>
        <v>0.39623354485802048</v>
      </c>
      <c r="O114" t="str">
        <f t="shared" si="8"/>
        <v>High</v>
      </c>
      <c r="P114" s="1">
        <v>83.8</v>
      </c>
      <c r="Q114" s="1">
        <v>3.7</v>
      </c>
      <c r="R114" s="1">
        <v>76</v>
      </c>
      <c r="S114" s="1">
        <v>5.6</v>
      </c>
      <c r="T114" s="1">
        <v>3.43</v>
      </c>
      <c r="U114" s="1">
        <v>8.06</v>
      </c>
      <c r="V114" s="1">
        <v>0.42555831300000002</v>
      </c>
      <c r="W114" s="1">
        <v>4.55</v>
      </c>
      <c r="X114" s="1">
        <v>4.218</v>
      </c>
      <c r="Y114" s="1">
        <v>94.3</v>
      </c>
      <c r="Z114" s="1">
        <v>126.7409471</v>
      </c>
      <c r="AA114" s="1">
        <v>176.2</v>
      </c>
      <c r="AB114" s="1">
        <v>117.2369594</v>
      </c>
      <c r="AC114" s="1">
        <v>0.852973333</v>
      </c>
      <c r="AD114" s="1">
        <v>0.393274181</v>
      </c>
      <c r="AE114" s="1">
        <v>59</v>
      </c>
      <c r="AF114" s="22">
        <v>1.6339999999999999</v>
      </c>
      <c r="AG114" s="1">
        <v>22.09774243</v>
      </c>
      <c r="AH114" s="1" t="s">
        <v>153</v>
      </c>
      <c r="AI114" s="1">
        <v>36.320746649999997</v>
      </c>
      <c r="AJ114" s="1">
        <v>81</v>
      </c>
      <c r="AK114" s="1" t="s">
        <v>140</v>
      </c>
      <c r="AL114" s="1" t="s">
        <v>153</v>
      </c>
      <c r="AM114" s="1" t="s">
        <v>163</v>
      </c>
      <c r="AN114" s="1" t="s">
        <v>142</v>
      </c>
      <c r="AO114" s="1" t="s">
        <v>143</v>
      </c>
      <c r="AP114" s="1">
        <v>101</v>
      </c>
      <c r="AQ114" s="1">
        <v>64</v>
      </c>
      <c r="AR114" s="1">
        <v>1916.42</v>
      </c>
      <c r="AS114" s="1">
        <v>14.9278</v>
      </c>
      <c r="AT114" s="1">
        <v>652.60900000000004</v>
      </c>
      <c r="AU114" s="1">
        <v>1140.1500000000001</v>
      </c>
      <c r="AV114" s="1">
        <v>13.045</v>
      </c>
      <c r="AW114" s="1">
        <v>1246.3599999999999</v>
      </c>
      <c r="AX114" s="1">
        <v>3470.79</v>
      </c>
      <c r="AY114" s="1">
        <v>217.554</v>
      </c>
      <c r="AZ114" s="1">
        <v>11.719900000000001</v>
      </c>
      <c r="BA114" s="1">
        <v>1.3687199999999999</v>
      </c>
      <c r="BB114" s="1">
        <v>2.5201199999999999</v>
      </c>
      <c r="BC114" s="1">
        <v>740.71600000000001</v>
      </c>
      <c r="BD114" s="1">
        <v>1.1045100000000001</v>
      </c>
      <c r="BE114" s="1">
        <v>2.7584399999999998</v>
      </c>
      <c r="BF114" s="1">
        <v>14.6432</v>
      </c>
      <c r="BG114" s="1">
        <v>4.6269499999999999</v>
      </c>
      <c r="BH114" s="1">
        <v>2.4479000000000002</v>
      </c>
      <c r="BI114" s="1">
        <v>315.81299999999999</v>
      </c>
      <c r="BJ114" s="1">
        <v>7.4684400000000002</v>
      </c>
      <c r="BK114" s="1">
        <v>176.304</v>
      </c>
      <c r="BL114" s="1">
        <v>1.9424159459999999</v>
      </c>
      <c r="BM114" s="1">
        <v>0.70821606699999995</v>
      </c>
      <c r="BN114" s="1">
        <v>0.226152569</v>
      </c>
      <c r="BO114" s="1">
        <v>0</v>
      </c>
      <c r="BP114" s="1" t="s">
        <v>144</v>
      </c>
      <c r="BQ114" s="1" t="s">
        <v>145</v>
      </c>
      <c r="BR114" s="1" t="s">
        <v>146</v>
      </c>
      <c r="BS114" s="1" t="s">
        <v>146</v>
      </c>
      <c r="BT114" s="1" t="s">
        <v>146</v>
      </c>
      <c r="BU114" s="1" t="s">
        <v>145</v>
      </c>
      <c r="BV114" s="1" t="s">
        <v>146</v>
      </c>
      <c r="BW114" s="1">
        <v>12.03329589</v>
      </c>
      <c r="BX114" s="1">
        <v>6.3630219309999996</v>
      </c>
      <c r="BY114" s="1">
        <v>6.9191660449999999</v>
      </c>
      <c r="BZ114" s="1">
        <v>2.4878512019999999</v>
      </c>
      <c r="CA114" s="1">
        <v>4.7948088719999999</v>
      </c>
      <c r="CB114" s="1">
        <v>0.19334934500000001</v>
      </c>
      <c r="CC114" s="1">
        <v>0.10091301900000001</v>
      </c>
      <c r="CD114" s="19" t="str">
        <f t="shared" si="9"/>
        <v>Medium</v>
      </c>
      <c r="CE114" s="1" t="str">
        <f t="shared" si="10"/>
        <v>proinflamatoria</v>
      </c>
      <c r="CF114" s="1">
        <v>35.654320990000002</v>
      </c>
      <c r="CG114" s="1" t="s">
        <v>148</v>
      </c>
      <c r="CH114" s="1">
        <v>3.1166199999999999E-4</v>
      </c>
      <c r="CI114" s="1">
        <v>0.15617403199999999</v>
      </c>
      <c r="CJ114" s="1">
        <v>1.4585801000000001E-2</v>
      </c>
      <c r="CK114" s="1">
        <v>0.72570591500000003</v>
      </c>
      <c r="CL114" s="1">
        <v>1.5957115000000001E-2</v>
      </c>
      <c r="CM114" s="1">
        <v>1017.227</v>
      </c>
      <c r="CN114" s="2" t="str">
        <f t="shared" si="2"/>
        <v>High</v>
      </c>
      <c r="CO114" s="1">
        <v>694.06299999999999</v>
      </c>
      <c r="CP114" s="1">
        <v>635.68799999999999</v>
      </c>
      <c r="CQ114" s="1">
        <v>58.375</v>
      </c>
      <c r="CR114" s="1">
        <v>626.75199999999995</v>
      </c>
      <c r="CS114" s="1">
        <v>56.976999999999997</v>
      </c>
      <c r="CT114" s="1">
        <v>5.4779999999999998</v>
      </c>
      <c r="CU114" s="1">
        <v>0</v>
      </c>
      <c r="CV114" s="1">
        <v>5.4779999999999998</v>
      </c>
      <c r="CW114" s="1">
        <v>0</v>
      </c>
      <c r="CX114" s="1">
        <v>4.8559999999999999</v>
      </c>
      <c r="CY114" s="1">
        <v>4.8559999999999999</v>
      </c>
      <c r="CZ114" s="1">
        <v>0</v>
      </c>
      <c r="DA114" s="1">
        <v>3.0000000000000001E-3</v>
      </c>
      <c r="DB114" s="1">
        <v>0</v>
      </c>
      <c r="DC114" s="1">
        <v>0</v>
      </c>
      <c r="DD114" s="1">
        <v>493.666</v>
      </c>
      <c r="DE114" s="1">
        <v>91.775999999999996</v>
      </c>
      <c r="DF114" s="1">
        <v>23.898</v>
      </c>
      <c r="DG114" s="1">
        <v>115.67400000000001</v>
      </c>
      <c r="DH114" s="1">
        <v>13.898</v>
      </c>
      <c r="DI114" s="1">
        <v>8.8999999999999996E-2</v>
      </c>
      <c r="DJ114" s="1">
        <v>13.986000000000001</v>
      </c>
      <c r="DK114" s="1">
        <v>2.6309999999999998</v>
      </c>
      <c r="DL114" s="1">
        <v>0.79500000000000004</v>
      </c>
      <c r="DM114" s="1">
        <v>3.4260000000000002</v>
      </c>
      <c r="DN114" s="1">
        <v>2.4E-2</v>
      </c>
      <c r="DO114" s="1">
        <v>8.5429999999999993</v>
      </c>
      <c r="DP114" s="1">
        <v>8.5670000000000002</v>
      </c>
      <c r="DQ114" s="1">
        <v>28.215</v>
      </c>
      <c r="DR114" s="1">
        <v>20.195</v>
      </c>
      <c r="DS114" s="1">
        <v>48.41</v>
      </c>
      <c r="DT114" s="1">
        <v>0</v>
      </c>
      <c r="DU114" s="1">
        <v>4.8559999999999999</v>
      </c>
      <c r="DV114" s="1">
        <v>4.8559999999999999</v>
      </c>
      <c r="DW114" s="1" t="s">
        <v>156</v>
      </c>
      <c r="DX114" s="1" t="s">
        <v>156</v>
      </c>
      <c r="DY114" s="1" t="s">
        <v>149</v>
      </c>
      <c r="DZ114" s="1" t="s">
        <v>157</v>
      </c>
      <c r="EA114" s="1">
        <v>530.79600000000005</v>
      </c>
      <c r="EB114" s="1" t="str">
        <f t="shared" si="3"/>
        <v>high</v>
      </c>
      <c r="EC114" s="1">
        <v>362.16699999999997</v>
      </c>
      <c r="ED114" s="1">
        <v>327.04300000000001</v>
      </c>
      <c r="EE114" s="1">
        <v>29.731000000000002</v>
      </c>
      <c r="EF114" s="1" t="s">
        <v>156</v>
      </c>
      <c r="EG114" s="1" t="s">
        <v>156</v>
      </c>
      <c r="EH114" s="1" t="s">
        <v>149</v>
      </c>
      <c r="EI114" s="1" t="s">
        <v>157</v>
      </c>
      <c r="EJ114" s="1" t="s">
        <v>621</v>
      </c>
      <c r="EK114" s="1" t="s">
        <v>628</v>
      </c>
      <c r="EL114" s="1" t="s">
        <v>163</v>
      </c>
      <c r="EM114" s="5" t="s">
        <v>629</v>
      </c>
      <c r="EN114" s="1" t="s">
        <v>150</v>
      </c>
      <c r="EO114" s="1" t="s">
        <v>150</v>
      </c>
    </row>
    <row r="115" spans="1:145" ht="14.25" customHeight="1">
      <c r="A115" s="1" t="s">
        <v>275</v>
      </c>
      <c r="B115" s="16" t="s">
        <v>641</v>
      </c>
      <c r="C115" s="1" t="s">
        <v>152</v>
      </c>
      <c r="D115" s="1">
        <v>32</v>
      </c>
      <c r="E115" s="1" t="s">
        <v>137</v>
      </c>
      <c r="F115" s="1">
        <v>97.5</v>
      </c>
      <c r="G115" s="1">
        <v>66</v>
      </c>
      <c r="H115" s="1" t="s">
        <v>153</v>
      </c>
      <c r="I115" s="1">
        <v>27</v>
      </c>
      <c r="J115" s="1">
        <v>127</v>
      </c>
      <c r="K115" s="1">
        <v>203</v>
      </c>
      <c r="L115" s="1">
        <v>136</v>
      </c>
      <c r="M115" s="9">
        <v>3.075757576</v>
      </c>
      <c r="N115" s="9">
        <f t="shared" si="7"/>
        <v>0.31399497282834882</v>
      </c>
      <c r="O115" t="str">
        <f t="shared" si="8"/>
        <v>High</v>
      </c>
      <c r="P115" s="1">
        <v>66.8</v>
      </c>
      <c r="Q115" s="1">
        <v>1.6</v>
      </c>
      <c r="R115" s="1">
        <v>76</v>
      </c>
      <c r="S115" s="1">
        <v>5.0999999999999996</v>
      </c>
      <c r="T115" s="1">
        <v>10.3</v>
      </c>
      <c r="U115" s="1">
        <v>12.49</v>
      </c>
      <c r="V115" s="1">
        <v>0.82465972799999998</v>
      </c>
      <c r="W115" s="1">
        <v>21.6</v>
      </c>
      <c r="X115" s="1">
        <v>4.218</v>
      </c>
      <c r="Y115" s="1">
        <v>266.8</v>
      </c>
      <c r="Z115" s="1">
        <v>601.6713092</v>
      </c>
      <c r="AA115" s="1">
        <v>38.299999999999997</v>
      </c>
      <c r="AB115" s="1">
        <v>24.695748380000001</v>
      </c>
      <c r="AC115" s="1">
        <v>4.0492800000000004</v>
      </c>
      <c r="AD115" s="1">
        <v>0.310636411</v>
      </c>
      <c r="AE115" s="1">
        <v>74.400000000000006</v>
      </c>
      <c r="AF115" s="22">
        <v>1.62</v>
      </c>
      <c r="AG115" s="1">
        <v>28.349336990000001</v>
      </c>
      <c r="AH115" s="1" t="s">
        <v>139</v>
      </c>
      <c r="AI115" s="1">
        <v>36.201112709999997</v>
      </c>
      <c r="AJ115" s="1">
        <v>85.4</v>
      </c>
      <c r="AK115" s="1" t="s">
        <v>140</v>
      </c>
      <c r="AL115" s="1" t="s">
        <v>153</v>
      </c>
      <c r="AM115" s="1" t="s">
        <v>142</v>
      </c>
      <c r="AN115" s="1" t="s">
        <v>142</v>
      </c>
      <c r="AO115" s="1" t="s">
        <v>143</v>
      </c>
      <c r="AP115" s="1">
        <v>105</v>
      </c>
      <c r="AQ115" s="1">
        <v>71</v>
      </c>
      <c r="AR115" s="1">
        <v>1881.01</v>
      </c>
      <c r="AS115" s="1">
        <v>12.3818</v>
      </c>
      <c r="AT115" s="1">
        <v>589.928</v>
      </c>
      <c r="AU115" s="1">
        <v>930.49400000000003</v>
      </c>
      <c r="AV115" s="1">
        <v>11.5822</v>
      </c>
      <c r="AW115" s="1">
        <v>1437.24</v>
      </c>
      <c r="AX115" s="1">
        <v>2300.4</v>
      </c>
      <c r="AY115" s="1">
        <v>181.36799999999999</v>
      </c>
      <c r="AZ115" s="1">
        <v>10.2403</v>
      </c>
      <c r="BA115" s="1">
        <v>1.00057</v>
      </c>
      <c r="BB115" s="1">
        <v>2.3447900000000002</v>
      </c>
      <c r="BC115" s="1">
        <v>665.50699999999995</v>
      </c>
      <c r="BD115" s="1">
        <v>0.86563400000000001</v>
      </c>
      <c r="BE115" s="1">
        <v>1.6614800000000001</v>
      </c>
      <c r="BF115" s="1">
        <v>18.145399999999999</v>
      </c>
      <c r="BG115" s="1">
        <v>4.0530299999999997</v>
      </c>
      <c r="BH115" s="1">
        <v>1.39808</v>
      </c>
      <c r="BI115" s="1">
        <v>336.91399999999999</v>
      </c>
      <c r="BJ115" s="1">
        <v>7.5376200000000004</v>
      </c>
      <c r="BK115" s="1">
        <v>108.595</v>
      </c>
      <c r="BL115" s="1">
        <v>1.0400341310000001</v>
      </c>
      <c r="BM115" s="1">
        <v>0.210800143</v>
      </c>
      <c r="BN115" s="1">
        <v>0.18066523900000001</v>
      </c>
      <c r="BO115" s="1">
        <v>0</v>
      </c>
      <c r="BP115" s="1" t="s">
        <v>155</v>
      </c>
      <c r="BQ115" s="1" t="s">
        <v>146</v>
      </c>
      <c r="BR115" s="1" t="s">
        <v>146</v>
      </c>
      <c r="BS115" s="1" t="s">
        <v>146</v>
      </c>
      <c r="BT115" s="1" t="s">
        <v>146</v>
      </c>
      <c r="BU115" s="1" t="s">
        <v>146</v>
      </c>
      <c r="BV115" s="1" t="s">
        <v>145</v>
      </c>
      <c r="BW115" s="1">
        <v>9.6126206730000003</v>
      </c>
      <c r="BX115" s="1">
        <v>24.586009279999999</v>
      </c>
      <c r="BY115" s="1">
        <v>4.6626741100000002</v>
      </c>
      <c r="BZ115" s="1">
        <v>2.6947856959999998</v>
      </c>
      <c r="CA115" s="1">
        <v>8.0898006569999996</v>
      </c>
      <c r="CB115" s="1">
        <v>1.007978166</v>
      </c>
      <c r="CC115" s="1">
        <v>0.53587355999999997</v>
      </c>
      <c r="CD115" s="19" t="str">
        <f t="shared" si="9"/>
        <v>High</v>
      </c>
      <c r="CE115" s="1" t="str">
        <f t="shared" si="10"/>
        <v>proinflamatoria</v>
      </c>
      <c r="CF115" s="1">
        <v>38.060889930000002</v>
      </c>
      <c r="CG115" s="1" t="s">
        <v>148</v>
      </c>
      <c r="CH115" s="1">
        <v>4.8911057000000001E-2</v>
      </c>
      <c r="CI115" s="1">
        <v>0.19358123999999999</v>
      </c>
      <c r="CJ115" s="1">
        <v>9.1920409999999998E-3</v>
      </c>
      <c r="CK115" s="1">
        <v>0.325090092</v>
      </c>
      <c r="CL115" s="1">
        <v>0.16182691799999999</v>
      </c>
      <c r="CM115" s="1">
        <v>460.49299999999999</v>
      </c>
      <c r="CN115" s="2" t="str">
        <f t="shared" si="2"/>
        <v>low</v>
      </c>
      <c r="CO115" s="1">
        <v>226.97399999999999</v>
      </c>
      <c r="CP115" s="1">
        <v>216.673</v>
      </c>
      <c r="CQ115" s="1">
        <v>10.301</v>
      </c>
      <c r="CR115" s="1">
        <v>129.625</v>
      </c>
      <c r="CS115" s="1">
        <v>96.195999999999998</v>
      </c>
      <c r="CT115" s="1">
        <v>0</v>
      </c>
      <c r="CU115" s="1">
        <v>0</v>
      </c>
      <c r="CV115" s="1">
        <v>0</v>
      </c>
      <c r="CW115" s="1">
        <v>0</v>
      </c>
      <c r="CX115" s="1">
        <v>1.153</v>
      </c>
      <c r="CY115" s="1">
        <v>1.153</v>
      </c>
      <c r="CZ115" s="1">
        <v>0</v>
      </c>
      <c r="DA115" s="1">
        <v>0</v>
      </c>
      <c r="DB115" s="1">
        <v>92.5</v>
      </c>
      <c r="DC115" s="1">
        <v>0</v>
      </c>
      <c r="DD115" s="1">
        <v>4.0730000000000004</v>
      </c>
      <c r="DE115" s="1">
        <v>3.7999999999999999E-2</v>
      </c>
      <c r="DF115" s="1">
        <v>0.27</v>
      </c>
      <c r="DG115" s="1">
        <v>0.307</v>
      </c>
      <c r="DH115" s="1">
        <v>0.10199999999999999</v>
      </c>
      <c r="DI115" s="1">
        <v>3.2000000000000001E-2</v>
      </c>
      <c r="DJ115" s="1">
        <v>0.13400000000000001</v>
      </c>
      <c r="DK115" s="1">
        <v>29.129000000000001</v>
      </c>
      <c r="DL115" s="1">
        <v>3.4820000000000002</v>
      </c>
      <c r="DM115" s="1">
        <v>32.610999999999997</v>
      </c>
      <c r="DN115" s="1">
        <v>0.73399999999999999</v>
      </c>
      <c r="DO115" s="1">
        <v>0.43</v>
      </c>
      <c r="DP115" s="1">
        <v>1.1639999999999999</v>
      </c>
      <c r="DQ115" s="1">
        <v>90.094999999999999</v>
      </c>
      <c r="DR115" s="1">
        <v>4.931</v>
      </c>
      <c r="DS115" s="1">
        <v>95.025000000000006</v>
      </c>
      <c r="DT115" s="1">
        <v>0</v>
      </c>
      <c r="DU115" s="1">
        <v>1.153</v>
      </c>
      <c r="DV115" s="1">
        <v>1.153</v>
      </c>
      <c r="DW115" s="1" t="s">
        <v>157</v>
      </c>
      <c r="DX115" s="1" t="s">
        <v>157</v>
      </c>
      <c r="DY115" s="1" t="s">
        <v>156</v>
      </c>
      <c r="DZ115" s="1" t="s">
        <v>157</v>
      </c>
      <c r="EA115" s="1">
        <v>244.81200000000001</v>
      </c>
      <c r="EB115" s="1" t="str">
        <f t="shared" si="3"/>
        <v>low</v>
      </c>
      <c r="EC115" s="1">
        <v>120.666</v>
      </c>
      <c r="ED115" s="1">
        <v>68.912000000000006</v>
      </c>
      <c r="EE115" s="1">
        <v>51.140999999999998</v>
      </c>
      <c r="EF115" s="1" t="s">
        <v>157</v>
      </c>
      <c r="EG115" s="1" t="s">
        <v>157</v>
      </c>
      <c r="EH115" s="1" t="s">
        <v>156</v>
      </c>
      <c r="EI115" s="1" t="s">
        <v>157</v>
      </c>
      <c r="EJ115" s="1" t="s">
        <v>621</v>
      </c>
      <c r="EK115" s="1" t="s">
        <v>628</v>
      </c>
      <c r="EL115" s="1" t="s">
        <v>142</v>
      </c>
      <c r="EM115" s="1" t="s">
        <v>628</v>
      </c>
      <c r="EN115" s="1" t="s">
        <v>150</v>
      </c>
      <c r="EO115" s="1" t="s">
        <v>150</v>
      </c>
    </row>
    <row r="116" spans="1:145" ht="14.25" customHeight="1">
      <c r="A116" s="1" t="s">
        <v>276</v>
      </c>
      <c r="B116" s="16" t="s">
        <v>641</v>
      </c>
      <c r="C116" s="1" t="s">
        <v>152</v>
      </c>
      <c r="D116" s="1">
        <v>50</v>
      </c>
      <c r="E116" s="1" t="s">
        <v>159</v>
      </c>
      <c r="F116" s="1">
        <v>117</v>
      </c>
      <c r="G116" s="1">
        <v>44</v>
      </c>
      <c r="H116" s="1" t="s">
        <v>153</v>
      </c>
      <c r="I116" s="1">
        <v>53</v>
      </c>
      <c r="J116" s="1">
        <v>146</v>
      </c>
      <c r="K116" s="1">
        <v>223</v>
      </c>
      <c r="L116" s="1">
        <v>266</v>
      </c>
      <c r="M116" s="9">
        <v>5.0681818180000002</v>
      </c>
      <c r="N116" s="9">
        <f t="shared" si="7"/>
        <v>0.78142896014487961</v>
      </c>
      <c r="O116" t="str">
        <f t="shared" si="8"/>
        <v>High</v>
      </c>
      <c r="P116" s="1">
        <v>40</v>
      </c>
      <c r="Q116" s="1">
        <v>1</v>
      </c>
      <c r="R116" s="1">
        <v>90</v>
      </c>
      <c r="S116" s="1">
        <v>5.8</v>
      </c>
      <c r="T116" s="1">
        <v>10.1</v>
      </c>
      <c r="U116" s="1">
        <v>8.06</v>
      </c>
      <c r="V116" s="1">
        <v>1.2531017369999999</v>
      </c>
      <c r="W116" s="1">
        <v>10.36</v>
      </c>
      <c r="X116" s="1">
        <v>4.9950000000000001</v>
      </c>
      <c r="Y116" s="1">
        <v>116.5</v>
      </c>
      <c r="Z116" s="1">
        <v>138.59531770000001</v>
      </c>
      <c r="AA116" s="1">
        <v>74.7</v>
      </c>
      <c r="AB116" s="1">
        <v>43.479773209999998</v>
      </c>
      <c r="AC116" s="1">
        <v>2.2999200000000002</v>
      </c>
      <c r="AD116" s="1">
        <v>0.33630033599999998</v>
      </c>
      <c r="AE116" s="1">
        <v>81.2</v>
      </c>
      <c r="AF116" s="22">
        <v>1.5740000000000001</v>
      </c>
      <c r="AG116" s="1">
        <v>32.775292270000001</v>
      </c>
      <c r="AH116" s="1" t="s">
        <v>154</v>
      </c>
      <c r="AI116" s="1">
        <v>46.21540332</v>
      </c>
      <c r="AJ116" s="1">
        <v>101.3</v>
      </c>
      <c r="AK116" s="1" t="s">
        <v>140</v>
      </c>
      <c r="AL116" s="1" t="s">
        <v>141</v>
      </c>
      <c r="AM116" s="1" t="s">
        <v>163</v>
      </c>
      <c r="AN116" s="1" t="s">
        <v>163</v>
      </c>
      <c r="AO116" s="1" t="s">
        <v>143</v>
      </c>
      <c r="AP116" s="1">
        <v>114</v>
      </c>
      <c r="AQ116" s="1">
        <v>74</v>
      </c>
      <c r="AR116" s="1">
        <v>1918.64</v>
      </c>
      <c r="AS116" s="1">
        <v>16.776399999999999</v>
      </c>
      <c r="AT116" s="1">
        <v>531.38599999999997</v>
      </c>
      <c r="AU116" s="1">
        <v>960.96900000000005</v>
      </c>
      <c r="AV116" s="1">
        <v>12.702199999999999</v>
      </c>
      <c r="AW116" s="1">
        <v>769.76</v>
      </c>
      <c r="AX116" s="1">
        <v>2859.91</v>
      </c>
      <c r="AY116" s="1">
        <v>233.26599999999999</v>
      </c>
      <c r="AZ116" s="1">
        <v>10.4298</v>
      </c>
      <c r="BA116" s="1">
        <v>1.3371200000000001</v>
      </c>
      <c r="BB116" s="1">
        <v>3.4187799999999999</v>
      </c>
      <c r="BC116" s="1">
        <v>721.57799999999997</v>
      </c>
      <c r="BD116" s="1">
        <v>1.07264</v>
      </c>
      <c r="BE116" s="1">
        <v>1.5807800000000001</v>
      </c>
      <c r="BF116" s="1">
        <v>13.2173</v>
      </c>
      <c r="BG116" s="1">
        <v>5.2244000000000002</v>
      </c>
      <c r="BH116" s="1">
        <v>0.81406800000000001</v>
      </c>
      <c r="BI116" s="1">
        <v>362.56900000000002</v>
      </c>
      <c r="BJ116" s="1">
        <v>7.1197400000000002</v>
      </c>
      <c r="BK116" s="1">
        <v>169.84800000000001</v>
      </c>
      <c r="BL116" s="1">
        <v>9.8698480960000001</v>
      </c>
      <c r="BM116" s="1">
        <v>2.9204681219999999</v>
      </c>
      <c r="BN116" s="1">
        <v>1.2240857679999999</v>
      </c>
      <c r="BO116" s="1">
        <v>5.2778578999999999E-2</v>
      </c>
      <c r="BP116" s="1" t="s">
        <v>144</v>
      </c>
      <c r="BQ116" s="1" t="s">
        <v>146</v>
      </c>
      <c r="BR116" s="1" t="s">
        <v>145</v>
      </c>
      <c r="BS116" s="1" t="s">
        <v>145</v>
      </c>
      <c r="BT116" s="1" t="s">
        <v>146</v>
      </c>
      <c r="BU116" s="1" t="s">
        <v>146</v>
      </c>
      <c r="BV116" s="1" t="s">
        <v>146</v>
      </c>
      <c r="BW116" s="1">
        <v>19.097120879999999</v>
      </c>
      <c r="BX116" s="1">
        <v>3.7559863629999999</v>
      </c>
      <c r="BY116" s="1">
        <v>6.3541744590000002</v>
      </c>
      <c r="BZ116" s="1">
        <v>9.1003126909999992</v>
      </c>
      <c r="CA116" s="1">
        <v>4.6535327430000004</v>
      </c>
      <c r="CB116" s="1">
        <v>8.7521964999999993E-2</v>
      </c>
      <c r="CC116" s="1">
        <v>4.5608111E-2</v>
      </c>
      <c r="CD116" s="19" t="str">
        <f t="shared" si="9"/>
        <v>Medium</v>
      </c>
      <c r="CE116" s="1" t="str">
        <f t="shared" si="10"/>
        <v>antiinflamatoria</v>
      </c>
      <c r="CF116" s="1">
        <v>44.92398815</v>
      </c>
      <c r="CG116" s="1" t="s">
        <v>148</v>
      </c>
      <c r="CH116" s="1">
        <v>0.107567411</v>
      </c>
      <c r="CI116" s="1">
        <v>0.57559357</v>
      </c>
      <c r="CJ116" s="1">
        <v>9.7773912000000004E-2</v>
      </c>
      <c r="CK116" s="1">
        <v>3.2988627999999999E-2</v>
      </c>
      <c r="CL116" s="1">
        <v>6.0822782999999998E-2</v>
      </c>
      <c r="CM116" s="1">
        <v>2001.2090000000001</v>
      </c>
      <c r="CN116" s="2" t="str">
        <f t="shared" si="2"/>
        <v>High</v>
      </c>
      <c r="CO116" s="1">
        <v>1211.577</v>
      </c>
      <c r="CP116" s="1">
        <v>1047.3219999999999</v>
      </c>
      <c r="CQ116" s="1">
        <v>164.255</v>
      </c>
      <c r="CR116" s="1">
        <v>843.00199999999995</v>
      </c>
      <c r="CS116" s="1">
        <v>349.25599999999997</v>
      </c>
      <c r="CT116" s="1">
        <v>2.7440000000000002</v>
      </c>
      <c r="CU116" s="1">
        <v>0</v>
      </c>
      <c r="CV116" s="1">
        <v>2.7440000000000002</v>
      </c>
      <c r="CW116" s="1">
        <v>0</v>
      </c>
      <c r="CX116" s="1">
        <v>16.574999999999999</v>
      </c>
      <c r="CY116" s="1">
        <v>16.574999999999999</v>
      </c>
      <c r="CZ116" s="1">
        <v>0</v>
      </c>
      <c r="DA116" s="1">
        <v>0.72899999999999998</v>
      </c>
      <c r="DB116" s="1">
        <v>79.756</v>
      </c>
      <c r="DC116" s="1">
        <v>0</v>
      </c>
      <c r="DD116" s="1">
        <v>671.86099999999999</v>
      </c>
      <c r="DE116" s="1">
        <v>1.0169999999999999</v>
      </c>
      <c r="DF116" s="1">
        <v>1.161</v>
      </c>
      <c r="DG116" s="1">
        <v>2.1779999999999999</v>
      </c>
      <c r="DH116" s="1">
        <v>5.0839999999999996</v>
      </c>
      <c r="DI116" s="1">
        <v>0.121</v>
      </c>
      <c r="DJ116" s="1">
        <v>5.2039999999999997</v>
      </c>
      <c r="DK116" s="1">
        <v>65.198999999999998</v>
      </c>
      <c r="DL116" s="1">
        <v>18.803999999999998</v>
      </c>
      <c r="DM116" s="1">
        <v>84.003</v>
      </c>
      <c r="DN116" s="1">
        <v>24.640999999999998</v>
      </c>
      <c r="DO116" s="1">
        <v>26.85</v>
      </c>
      <c r="DP116" s="1">
        <v>51.491</v>
      </c>
      <c r="DQ116" s="1">
        <v>197.02099999999999</v>
      </c>
      <c r="DR116" s="1">
        <v>100.745</v>
      </c>
      <c r="DS116" s="1">
        <v>297.76499999999999</v>
      </c>
      <c r="DT116" s="1">
        <v>0</v>
      </c>
      <c r="DU116" s="1">
        <v>16.574999999999999</v>
      </c>
      <c r="DV116" s="1">
        <v>16.574999999999999</v>
      </c>
      <c r="DW116" s="1" t="s">
        <v>149</v>
      </c>
      <c r="DX116" s="1" t="s">
        <v>149</v>
      </c>
      <c r="DY116" s="1" t="s">
        <v>149</v>
      </c>
      <c r="DZ116" s="1" t="s">
        <v>156</v>
      </c>
      <c r="EA116" s="1">
        <v>1043.0350000000001</v>
      </c>
      <c r="EB116" s="1" t="str">
        <f t="shared" si="3"/>
        <v>high</v>
      </c>
      <c r="EC116" s="1">
        <v>631.47699999999998</v>
      </c>
      <c r="ED116" s="1">
        <v>439.375</v>
      </c>
      <c r="EE116" s="1">
        <v>182.03299999999999</v>
      </c>
      <c r="EF116" s="1" t="s">
        <v>149</v>
      </c>
      <c r="EG116" s="1" t="s">
        <v>149</v>
      </c>
      <c r="EH116" s="1" t="s">
        <v>149</v>
      </c>
      <c r="EI116" s="1" t="s">
        <v>156</v>
      </c>
      <c r="EJ116" s="1" t="s">
        <v>621</v>
      </c>
      <c r="EK116" s="1" t="s">
        <v>635</v>
      </c>
      <c r="EL116" s="1" t="s">
        <v>163</v>
      </c>
      <c r="EM116" s="5" t="s">
        <v>629</v>
      </c>
      <c r="EN116" s="1" t="s">
        <v>150</v>
      </c>
      <c r="EO116" s="1" t="s">
        <v>150</v>
      </c>
    </row>
    <row r="117" spans="1:145" ht="14.25" customHeight="1">
      <c r="A117" s="1" t="s">
        <v>277</v>
      </c>
      <c r="B117" s="16" t="s">
        <v>641</v>
      </c>
      <c r="C117" s="1" t="s">
        <v>152</v>
      </c>
      <c r="D117" s="1">
        <v>33</v>
      </c>
      <c r="E117" s="1" t="s">
        <v>137</v>
      </c>
      <c r="F117" s="1">
        <v>97.7</v>
      </c>
      <c r="G117" s="1">
        <v>55</v>
      </c>
      <c r="H117" s="1" t="s">
        <v>153</v>
      </c>
      <c r="I117" s="1">
        <v>20</v>
      </c>
      <c r="J117" s="1">
        <v>144</v>
      </c>
      <c r="K117" s="1">
        <v>219</v>
      </c>
      <c r="L117" s="1">
        <v>100</v>
      </c>
      <c r="M117" s="9">
        <v>3.981818182</v>
      </c>
      <c r="N117" s="9">
        <f t="shared" si="7"/>
        <v>0.25963731050575611</v>
      </c>
      <c r="O117" t="str">
        <f t="shared" si="8"/>
        <v>Medium</v>
      </c>
      <c r="P117" s="1">
        <v>128.4</v>
      </c>
      <c r="Q117" s="1">
        <v>1.3</v>
      </c>
      <c r="R117" s="1">
        <v>79</v>
      </c>
      <c r="S117" s="1">
        <v>5.3</v>
      </c>
      <c r="T117" s="1">
        <v>5.01</v>
      </c>
      <c r="U117" s="1">
        <v>5.74</v>
      </c>
      <c r="V117" s="1">
        <v>0.87282230000000005</v>
      </c>
      <c r="W117" s="1">
        <v>7.26</v>
      </c>
      <c r="X117" s="1">
        <v>4.3845000000000001</v>
      </c>
      <c r="Y117" s="1">
        <v>119</v>
      </c>
      <c r="Z117" s="1">
        <v>164.16054270000001</v>
      </c>
      <c r="AA117" s="1">
        <v>109.8</v>
      </c>
      <c r="AB117" s="1">
        <v>70.684765740000003</v>
      </c>
      <c r="AC117" s="1">
        <v>1.4147320000000001</v>
      </c>
      <c r="AD117" s="1">
        <v>0.36199173600000001</v>
      </c>
      <c r="AE117" s="1">
        <v>63.8</v>
      </c>
      <c r="AF117" s="22">
        <v>1.6220000000000001</v>
      </c>
      <c r="AG117" s="1">
        <v>24.25040405</v>
      </c>
      <c r="AH117" s="1" t="s">
        <v>153</v>
      </c>
      <c r="AI117" s="1">
        <v>37.693989360000003</v>
      </c>
      <c r="AJ117" s="1">
        <v>85.7</v>
      </c>
      <c r="AK117" s="1" t="s">
        <v>140</v>
      </c>
      <c r="AL117" s="1" t="s">
        <v>153</v>
      </c>
      <c r="AM117" s="1" t="s">
        <v>142</v>
      </c>
      <c r="AN117" s="1" t="s">
        <v>163</v>
      </c>
      <c r="AO117" s="1" t="s">
        <v>143</v>
      </c>
      <c r="AP117" s="1">
        <v>96</v>
      </c>
      <c r="AQ117" s="1">
        <v>59</v>
      </c>
      <c r="AR117" s="1">
        <v>2162.0100000000002</v>
      </c>
      <c r="AS117" s="1">
        <v>17.9148</v>
      </c>
      <c r="AT117" s="1">
        <v>531.77099999999996</v>
      </c>
      <c r="AU117" s="1">
        <v>932.54700000000003</v>
      </c>
      <c r="AV117" s="1">
        <v>14.5901</v>
      </c>
      <c r="AW117" s="1">
        <v>1648.05</v>
      </c>
      <c r="AX117" s="1">
        <v>2902.14</v>
      </c>
      <c r="AY117" s="1">
        <v>238.72</v>
      </c>
      <c r="AZ117" s="1">
        <v>10.026300000000001</v>
      </c>
      <c r="BA117" s="1">
        <v>1.5559799999999999</v>
      </c>
      <c r="BB117" s="1">
        <v>4.3057299999999996</v>
      </c>
      <c r="BC117" s="1">
        <v>608.01900000000001</v>
      </c>
      <c r="BD117" s="1">
        <v>1.15608</v>
      </c>
      <c r="BE117" s="1">
        <v>1.5222500000000001</v>
      </c>
      <c r="BF117" s="1">
        <v>13.3119</v>
      </c>
      <c r="BG117" s="1">
        <v>4.9502499999999996</v>
      </c>
      <c r="BH117" s="1">
        <v>2.9123399999999999</v>
      </c>
      <c r="BI117" s="1">
        <v>375.7</v>
      </c>
      <c r="BJ117" s="1">
        <v>6.8033799999999998</v>
      </c>
      <c r="BK117" s="1">
        <v>102.34399999999999</v>
      </c>
      <c r="BL117" s="1">
        <v>0</v>
      </c>
      <c r="BM117" s="1">
        <v>0</v>
      </c>
      <c r="BN117" s="1">
        <v>0</v>
      </c>
      <c r="BO117" s="1">
        <v>0</v>
      </c>
      <c r="BP117" s="1" t="s">
        <v>155</v>
      </c>
      <c r="BQ117" s="1" t="s">
        <v>146</v>
      </c>
      <c r="BR117" s="1" t="s">
        <v>146</v>
      </c>
      <c r="BS117" s="1" t="s">
        <v>146</v>
      </c>
      <c r="BT117" s="1" t="s">
        <v>146</v>
      </c>
      <c r="BU117" s="1" t="s">
        <v>146</v>
      </c>
      <c r="BV117" s="1" t="s">
        <v>146</v>
      </c>
      <c r="BW117" s="1" t="s">
        <v>147</v>
      </c>
      <c r="BX117" s="1" t="s">
        <v>147</v>
      </c>
      <c r="BY117" s="1" t="s">
        <v>147</v>
      </c>
      <c r="BZ117" s="1" t="s">
        <v>147</v>
      </c>
      <c r="CA117" s="1" t="s">
        <v>147</v>
      </c>
      <c r="CB117" s="1">
        <v>0.25640611400000002</v>
      </c>
      <c r="CC117" s="1">
        <v>0.118596722</v>
      </c>
      <c r="CD117" s="19" t="str">
        <f t="shared" si="9"/>
        <v>Medium</v>
      </c>
      <c r="CE117" s="1" t="str">
        <f t="shared" si="10"/>
        <v>proinflamatoria</v>
      </c>
      <c r="CF117" s="1">
        <v>38.147024500000001</v>
      </c>
      <c r="CG117" s="1" t="s">
        <v>148</v>
      </c>
      <c r="CH117" s="1">
        <v>4.6380042000000003E-2</v>
      </c>
      <c r="CI117" s="1">
        <v>0.160229757</v>
      </c>
      <c r="CJ117" s="1">
        <v>7.1884778999999996E-2</v>
      </c>
      <c r="CK117" s="1">
        <v>0.146212868</v>
      </c>
      <c r="CL117" s="1">
        <v>0.42577907300000001</v>
      </c>
      <c r="CM117" s="1">
        <v>1263.6379999999999</v>
      </c>
      <c r="CN117" s="2" t="str">
        <f t="shared" si="2"/>
        <v>High</v>
      </c>
      <c r="CO117" s="1">
        <v>1151.1569999999999</v>
      </c>
      <c r="CP117" s="1">
        <v>831.34100000000001</v>
      </c>
      <c r="CQ117" s="1">
        <v>319.81599999999997</v>
      </c>
      <c r="CR117" s="1">
        <v>250.083</v>
      </c>
      <c r="CS117" s="1">
        <v>880.07799999999997</v>
      </c>
      <c r="CT117" s="1">
        <v>20.483000000000001</v>
      </c>
      <c r="CU117" s="1">
        <v>0</v>
      </c>
      <c r="CV117" s="1">
        <v>20.483000000000001</v>
      </c>
      <c r="CW117" s="1">
        <v>0.17399999999999999</v>
      </c>
      <c r="CX117" s="1">
        <v>0.32900000000000001</v>
      </c>
      <c r="CY117" s="1">
        <v>0.503</v>
      </c>
      <c r="CZ117" s="1">
        <v>0.01</v>
      </c>
      <c r="DA117" s="1">
        <v>12.823</v>
      </c>
      <c r="DB117" s="1">
        <v>1.6060000000000001</v>
      </c>
      <c r="DC117" s="1">
        <v>0</v>
      </c>
      <c r="DD117" s="1">
        <v>219.05199999999999</v>
      </c>
      <c r="DE117" s="1">
        <v>0</v>
      </c>
      <c r="DF117" s="1">
        <v>0</v>
      </c>
      <c r="DG117" s="1">
        <v>0</v>
      </c>
      <c r="DH117" s="1">
        <v>3.7080000000000002</v>
      </c>
      <c r="DI117" s="1">
        <v>0.29799999999999999</v>
      </c>
      <c r="DJ117" s="1">
        <v>4.0060000000000002</v>
      </c>
      <c r="DK117" s="1">
        <v>11.855</v>
      </c>
      <c r="DL117" s="1">
        <v>4.26</v>
      </c>
      <c r="DM117" s="1">
        <v>16.116</v>
      </c>
      <c r="DN117" s="1">
        <v>2.0590000000000002</v>
      </c>
      <c r="DO117" s="1">
        <v>1.9390000000000001</v>
      </c>
      <c r="DP117" s="1">
        <v>3.9980000000000002</v>
      </c>
      <c r="DQ117" s="1">
        <v>563.05700000000002</v>
      </c>
      <c r="DR117" s="1">
        <v>312.95699999999999</v>
      </c>
      <c r="DS117" s="1">
        <v>876.01400000000001</v>
      </c>
      <c r="DT117" s="1">
        <v>0.17399999999999999</v>
      </c>
      <c r="DU117" s="1">
        <v>0.32900000000000001</v>
      </c>
      <c r="DV117" s="1">
        <v>0.503</v>
      </c>
      <c r="DW117" s="1" t="s">
        <v>156</v>
      </c>
      <c r="DX117" s="1" t="s">
        <v>149</v>
      </c>
      <c r="DY117" s="1" t="s">
        <v>149</v>
      </c>
      <c r="DZ117" s="1" t="s">
        <v>149</v>
      </c>
      <c r="EA117" s="1">
        <v>584.47400000000005</v>
      </c>
      <c r="EB117" s="1" t="str">
        <f t="shared" si="3"/>
        <v>high</v>
      </c>
      <c r="EC117" s="1">
        <v>532.447</v>
      </c>
      <c r="ED117" s="1">
        <v>115.672</v>
      </c>
      <c r="EE117" s="1">
        <v>407.065</v>
      </c>
      <c r="EF117" s="1" t="s">
        <v>156</v>
      </c>
      <c r="EG117" s="1" t="s">
        <v>149</v>
      </c>
      <c r="EH117" s="1" t="s">
        <v>156</v>
      </c>
      <c r="EI117" s="1" t="s">
        <v>149</v>
      </c>
      <c r="EJ117" s="1" t="s">
        <v>621</v>
      </c>
      <c r="EK117" s="1" t="s">
        <v>635</v>
      </c>
      <c r="EL117" s="1" t="s">
        <v>142</v>
      </c>
      <c r="EM117" s="1" t="s">
        <v>628</v>
      </c>
      <c r="EN117" s="1" t="s">
        <v>150</v>
      </c>
      <c r="EO117" s="1" t="s">
        <v>150</v>
      </c>
    </row>
    <row r="118" spans="1:145" ht="14.25" customHeight="1">
      <c r="A118" s="1" t="s">
        <v>278</v>
      </c>
      <c r="B118" s="16" t="s">
        <v>641</v>
      </c>
      <c r="C118" s="1" t="s">
        <v>152</v>
      </c>
      <c r="D118" s="1">
        <v>42</v>
      </c>
      <c r="E118" s="1" t="s">
        <v>159</v>
      </c>
      <c r="F118" s="1">
        <v>103</v>
      </c>
      <c r="G118" s="1">
        <v>28</v>
      </c>
      <c r="H118" s="1" t="s">
        <v>153</v>
      </c>
      <c r="I118" s="1">
        <v>59</v>
      </c>
      <c r="J118" s="1">
        <v>109</v>
      </c>
      <c r="K118" s="1">
        <v>177</v>
      </c>
      <c r="L118" s="1">
        <v>295</v>
      </c>
      <c r="M118" s="9">
        <v>6.3214285710000002</v>
      </c>
      <c r="N118" s="9">
        <f t="shared" si="7"/>
        <v>1.0226639846359438</v>
      </c>
      <c r="O118" t="str">
        <f t="shared" si="8"/>
        <v>High</v>
      </c>
      <c r="P118" s="1">
        <v>158.6</v>
      </c>
      <c r="Q118" s="1">
        <v>13</v>
      </c>
      <c r="R118" s="1">
        <v>84</v>
      </c>
      <c r="S118" s="1">
        <v>5.7</v>
      </c>
      <c r="T118" s="1">
        <v>3.44</v>
      </c>
      <c r="U118" s="1">
        <v>5.89</v>
      </c>
      <c r="V118" s="1">
        <v>0.58404074699999997</v>
      </c>
      <c r="W118" s="1">
        <v>6.38</v>
      </c>
      <c r="X118" s="1">
        <v>4.6619999999999999</v>
      </c>
      <c r="Y118" s="1">
        <v>96.5</v>
      </c>
      <c r="Z118" s="1">
        <v>109.8106713</v>
      </c>
      <c r="AA118" s="1">
        <v>122.6</v>
      </c>
      <c r="AB118" s="1">
        <v>75.646627370000004</v>
      </c>
      <c r="AC118" s="1">
        <v>1.321936</v>
      </c>
      <c r="AD118" s="1">
        <v>0.36589422900000002</v>
      </c>
      <c r="AE118" s="1">
        <v>69</v>
      </c>
      <c r="AF118" s="22">
        <v>1.6180000000000001</v>
      </c>
      <c r="AG118" s="1">
        <v>26.356762079999999</v>
      </c>
      <c r="AH118" s="1" t="s">
        <v>139</v>
      </c>
      <c r="AI118" s="1">
        <v>38.867366480000001</v>
      </c>
      <c r="AJ118" s="1">
        <v>85.9</v>
      </c>
      <c r="AK118" s="1" t="s">
        <v>140</v>
      </c>
      <c r="AL118" s="1" t="s">
        <v>153</v>
      </c>
      <c r="AM118" s="1" t="s">
        <v>142</v>
      </c>
      <c r="AN118" s="1" t="s">
        <v>142</v>
      </c>
      <c r="AO118" s="1" t="s">
        <v>143</v>
      </c>
      <c r="AP118" s="1">
        <v>118</v>
      </c>
      <c r="AQ118" s="1">
        <v>82</v>
      </c>
      <c r="AR118" s="1">
        <v>1050.1400000000001</v>
      </c>
      <c r="AS118" s="1">
        <v>9.7144399999999997</v>
      </c>
      <c r="AT118" s="1">
        <v>232.667</v>
      </c>
      <c r="AU118" s="1">
        <v>564.16300000000001</v>
      </c>
      <c r="AV118" s="1">
        <v>11.4231</v>
      </c>
      <c r="AW118" s="1">
        <v>702.26900000000001</v>
      </c>
      <c r="AX118" s="1">
        <v>1720.55</v>
      </c>
      <c r="AY118" s="1">
        <v>124.926</v>
      </c>
      <c r="AZ118" s="1">
        <v>9.7262299999999993</v>
      </c>
      <c r="BA118" s="1">
        <v>0.87574300000000005</v>
      </c>
      <c r="BB118" s="1">
        <v>2.1387499999999999</v>
      </c>
      <c r="BC118" s="1">
        <v>582.05100000000004</v>
      </c>
      <c r="BD118" s="1">
        <v>0.77907800000000005</v>
      </c>
      <c r="BE118" s="1">
        <v>1.0577099999999999</v>
      </c>
      <c r="BF118" s="1">
        <v>11.806100000000001</v>
      </c>
      <c r="BG118" s="1">
        <v>3.1163500000000002</v>
      </c>
      <c r="BH118" s="1">
        <v>1.0468900000000001</v>
      </c>
      <c r="BI118" s="1">
        <v>259.40899999999999</v>
      </c>
      <c r="BJ118" s="1">
        <v>6.9474999999999998</v>
      </c>
      <c r="BK118" s="1">
        <v>92.382400000000004</v>
      </c>
      <c r="BL118" s="1">
        <v>0.83319519399999997</v>
      </c>
      <c r="BM118" s="1">
        <v>0.48570572899999997</v>
      </c>
      <c r="BN118" s="1">
        <v>0.43452832499999999</v>
      </c>
      <c r="BO118" s="1">
        <v>5.3817005000000001E-2</v>
      </c>
      <c r="BP118" s="1" t="s">
        <v>144</v>
      </c>
      <c r="BQ118" s="1" t="s">
        <v>146</v>
      </c>
      <c r="BR118" s="1" t="s">
        <v>145</v>
      </c>
      <c r="BS118" s="1" t="s">
        <v>145</v>
      </c>
      <c r="BT118" s="1" t="s">
        <v>146</v>
      </c>
      <c r="BU118" s="1" t="s">
        <v>145</v>
      </c>
      <c r="BV118" s="1" t="s">
        <v>146</v>
      </c>
      <c r="BW118" s="1">
        <v>17.39330627</v>
      </c>
      <c r="BX118" s="1">
        <v>5.8984029290000004</v>
      </c>
      <c r="BY118" s="1">
        <v>12.1942071</v>
      </c>
      <c r="BZ118" s="1">
        <v>8.3361745389999999</v>
      </c>
      <c r="CA118" s="1">
        <v>4.1406833599999997</v>
      </c>
      <c r="CB118" s="1">
        <v>1.5792309840000001</v>
      </c>
      <c r="CC118" s="1">
        <v>1.5040295079999999</v>
      </c>
      <c r="CD118" s="19" t="str">
        <f t="shared" si="9"/>
        <v>High</v>
      </c>
      <c r="CE118" s="1" t="str">
        <f t="shared" si="10"/>
        <v>proinflamatoria</v>
      </c>
      <c r="CF118" s="1">
        <v>38.328288710000002</v>
      </c>
      <c r="CG118" s="1" t="s">
        <v>148</v>
      </c>
      <c r="CH118" s="1">
        <v>0.30776809199999999</v>
      </c>
      <c r="CI118" s="1">
        <v>0.19482923299999999</v>
      </c>
      <c r="CJ118" s="1">
        <v>0.29594578500000002</v>
      </c>
      <c r="CK118" s="1">
        <v>9.8817769999999996E-3</v>
      </c>
      <c r="CL118" s="1">
        <v>6.9888941999999996E-2</v>
      </c>
      <c r="CM118" s="1">
        <v>302.14299999999997</v>
      </c>
      <c r="CN118" s="2" t="str">
        <f t="shared" si="2"/>
        <v>low</v>
      </c>
      <c r="CO118" s="1">
        <v>45.524999999999999</v>
      </c>
      <c r="CP118" s="1">
        <v>38.198999999999998</v>
      </c>
      <c r="CQ118" s="1">
        <v>7.3259999999999996</v>
      </c>
      <c r="CR118" s="1">
        <v>5.0119999999999996</v>
      </c>
      <c r="CS118" s="1">
        <v>36.398000000000003</v>
      </c>
      <c r="CT118" s="1">
        <v>0</v>
      </c>
      <c r="CU118" s="1">
        <v>0</v>
      </c>
      <c r="CV118" s="1">
        <v>0</v>
      </c>
      <c r="CW118" s="1">
        <v>0</v>
      </c>
      <c r="CX118" s="1">
        <v>4.1159999999999997</v>
      </c>
      <c r="CY118" s="1">
        <v>4.1159999999999997</v>
      </c>
      <c r="CZ118" s="1">
        <v>0</v>
      </c>
      <c r="DA118" s="1">
        <v>0</v>
      </c>
      <c r="DB118" s="1">
        <v>0</v>
      </c>
      <c r="DC118" s="1">
        <v>0</v>
      </c>
      <c r="DD118" s="1">
        <v>1E-3</v>
      </c>
      <c r="DE118" s="1">
        <v>2.7E-2</v>
      </c>
      <c r="DF118" s="1">
        <v>0.19</v>
      </c>
      <c r="DG118" s="1">
        <v>0.217</v>
      </c>
      <c r="DH118" s="1">
        <v>0</v>
      </c>
      <c r="DI118" s="1">
        <v>2.1000000000000001E-2</v>
      </c>
      <c r="DJ118" s="1">
        <v>2.1000000000000001E-2</v>
      </c>
      <c r="DK118" s="1">
        <v>3.6</v>
      </c>
      <c r="DL118" s="1">
        <v>1.173</v>
      </c>
      <c r="DM118" s="1">
        <v>4.7729999999999997</v>
      </c>
      <c r="DN118" s="1">
        <v>0.1</v>
      </c>
      <c r="DO118" s="1">
        <v>0.11</v>
      </c>
      <c r="DP118" s="1">
        <v>0.20899999999999999</v>
      </c>
      <c r="DQ118" s="1">
        <v>34.472000000000001</v>
      </c>
      <c r="DR118" s="1">
        <v>1.7170000000000001</v>
      </c>
      <c r="DS118" s="1">
        <v>36.189</v>
      </c>
      <c r="DT118" s="1">
        <v>0</v>
      </c>
      <c r="DU118" s="1">
        <v>4.1159999999999997</v>
      </c>
      <c r="DV118" s="1">
        <v>4.1159999999999997</v>
      </c>
      <c r="DW118" s="1" t="s">
        <v>157</v>
      </c>
      <c r="DX118" s="1" t="s">
        <v>157</v>
      </c>
      <c r="DY118" s="1" t="s">
        <v>157</v>
      </c>
      <c r="DZ118" s="1" t="s">
        <v>157</v>
      </c>
      <c r="EA118" s="1">
        <v>287.71699999999998</v>
      </c>
      <c r="EB118" s="1" t="str">
        <f t="shared" si="3"/>
        <v>low</v>
      </c>
      <c r="EC118" s="1">
        <v>43.351999999999997</v>
      </c>
      <c r="ED118" s="1">
        <v>4.7720000000000002</v>
      </c>
      <c r="EE118" s="1">
        <v>34.659999999999997</v>
      </c>
      <c r="EF118" s="1" t="s">
        <v>157</v>
      </c>
      <c r="EG118" s="1" t="s">
        <v>157</v>
      </c>
      <c r="EH118" s="1" t="s">
        <v>157</v>
      </c>
      <c r="EI118" s="1" t="s">
        <v>157</v>
      </c>
      <c r="EJ118" s="1" t="s">
        <v>621</v>
      </c>
      <c r="EK118" s="1" t="s">
        <v>628</v>
      </c>
      <c r="EL118" s="1" t="s">
        <v>142</v>
      </c>
      <c r="EM118" s="5" t="s">
        <v>630</v>
      </c>
      <c r="EN118" s="1" t="s">
        <v>161</v>
      </c>
      <c r="EO118" s="1" t="s">
        <v>161</v>
      </c>
    </row>
    <row r="119" spans="1:145" ht="14.25" customHeight="1">
      <c r="A119" s="1" t="s">
        <v>279</v>
      </c>
      <c r="B119" s="16" t="s">
        <v>641</v>
      </c>
      <c r="C119" s="1" t="s">
        <v>152</v>
      </c>
      <c r="D119" s="1">
        <v>52</v>
      </c>
      <c r="E119" s="1" t="s">
        <v>159</v>
      </c>
      <c r="F119" s="1">
        <v>85.4</v>
      </c>
      <c r="G119" s="1">
        <v>61</v>
      </c>
      <c r="H119" s="1" t="s">
        <v>153</v>
      </c>
      <c r="I119" s="1">
        <v>20</v>
      </c>
      <c r="J119" s="1">
        <v>97</v>
      </c>
      <c r="K119" s="1">
        <v>178</v>
      </c>
      <c r="L119" s="1">
        <v>99</v>
      </c>
      <c r="M119" s="9">
        <v>2.918032787</v>
      </c>
      <c r="N119" s="9">
        <f t="shared" si="7"/>
        <v>0.2103053595867829</v>
      </c>
      <c r="O119" t="str">
        <f t="shared" si="8"/>
        <v>Medium</v>
      </c>
      <c r="P119" s="1">
        <v>180</v>
      </c>
      <c r="Q119" s="1">
        <v>1.5</v>
      </c>
      <c r="R119" s="1">
        <v>85</v>
      </c>
      <c r="S119" s="1">
        <v>6</v>
      </c>
      <c r="T119" s="1">
        <v>2.92</v>
      </c>
      <c r="U119" s="1">
        <v>7.29</v>
      </c>
      <c r="V119" s="1">
        <v>0.40054869700000001</v>
      </c>
      <c r="W119" s="1">
        <v>6.69</v>
      </c>
      <c r="X119" s="1">
        <v>4.7175000000000002</v>
      </c>
      <c r="Y119" s="1">
        <v>97.3</v>
      </c>
      <c r="Z119" s="1">
        <v>109.8973306</v>
      </c>
      <c r="AA119" s="1">
        <v>116.6</v>
      </c>
      <c r="AB119" s="1">
        <v>71.292606239999998</v>
      </c>
      <c r="AC119" s="1">
        <v>1.4026700000000001</v>
      </c>
      <c r="AD119" s="1">
        <v>0.362479679</v>
      </c>
      <c r="AE119" s="1">
        <v>52.4</v>
      </c>
      <c r="AF119" s="22">
        <v>1.5109999999999999</v>
      </c>
      <c r="AG119" s="1">
        <v>22.951039389999998</v>
      </c>
      <c r="AH119" s="1" t="s">
        <v>153</v>
      </c>
      <c r="AI119" s="1">
        <v>38.116554010000002</v>
      </c>
      <c r="AJ119" s="1">
        <v>78.3</v>
      </c>
      <c r="AK119" s="1" t="s">
        <v>153</v>
      </c>
      <c r="AL119" s="1" t="s">
        <v>153</v>
      </c>
      <c r="AM119" s="1" t="s">
        <v>142</v>
      </c>
      <c r="AN119" s="1" t="s">
        <v>142</v>
      </c>
      <c r="AO119" s="1" t="s">
        <v>143</v>
      </c>
      <c r="AP119" s="1">
        <v>102</v>
      </c>
      <c r="AQ119" s="1">
        <v>67</v>
      </c>
      <c r="AR119" s="1">
        <v>1989.93</v>
      </c>
      <c r="AS119" s="1">
        <v>15.7338</v>
      </c>
      <c r="AT119" s="1">
        <v>1039.8900000000001</v>
      </c>
      <c r="AU119" s="1">
        <v>1311.82</v>
      </c>
      <c r="AV119" s="1">
        <v>11.3748</v>
      </c>
      <c r="AW119" s="1">
        <v>1336.98</v>
      </c>
      <c r="AX119" s="1">
        <v>2740.73</v>
      </c>
      <c r="AY119" s="1">
        <v>238.60900000000001</v>
      </c>
      <c r="AZ119" s="1">
        <v>10.8667</v>
      </c>
      <c r="BA119" s="1">
        <v>1.0554600000000001</v>
      </c>
      <c r="BB119" s="1">
        <v>2.77481</v>
      </c>
      <c r="BC119" s="1">
        <v>1013.37</v>
      </c>
      <c r="BD119" s="1">
        <v>0.74721400000000004</v>
      </c>
      <c r="BE119" s="1">
        <v>1.6237900000000001</v>
      </c>
      <c r="BF119" s="1">
        <v>11.515700000000001</v>
      </c>
      <c r="BG119" s="1">
        <v>4.7694900000000002</v>
      </c>
      <c r="BH119" s="1">
        <v>0.95847599999999999</v>
      </c>
      <c r="BI119" s="1">
        <v>304.82100000000003</v>
      </c>
      <c r="BJ119" s="1">
        <v>7.62845</v>
      </c>
      <c r="BK119" s="1">
        <v>176.72200000000001</v>
      </c>
      <c r="BL119" s="1">
        <v>0</v>
      </c>
      <c r="BM119" s="1">
        <v>0</v>
      </c>
      <c r="BN119" s="1">
        <v>0</v>
      </c>
      <c r="BO119" s="1">
        <v>0</v>
      </c>
      <c r="BP119" s="1" t="s">
        <v>155</v>
      </c>
      <c r="BQ119" s="1" t="s">
        <v>146</v>
      </c>
      <c r="BR119" s="1" t="s">
        <v>146</v>
      </c>
      <c r="BS119" s="1" t="s">
        <v>145</v>
      </c>
      <c r="BT119" s="1" t="s">
        <v>146</v>
      </c>
      <c r="BU119" s="1" t="s">
        <v>146</v>
      </c>
      <c r="BV119" s="1" t="s">
        <v>146</v>
      </c>
      <c r="BW119" s="1">
        <v>10.473503089999999</v>
      </c>
      <c r="BX119" s="1">
        <v>16.200589019999999</v>
      </c>
      <c r="BY119" s="1">
        <v>2.4542186969999999</v>
      </c>
      <c r="BZ119" s="1">
        <v>1.2169999920000001</v>
      </c>
      <c r="CA119" s="1">
        <v>6.1768547539999998</v>
      </c>
      <c r="CB119" s="1">
        <v>1.0676028070000001</v>
      </c>
      <c r="CC119" s="1">
        <v>0.536483822</v>
      </c>
      <c r="CD119" s="19" t="str">
        <f t="shared" si="9"/>
        <v>High</v>
      </c>
      <c r="CE119" s="1" t="str">
        <f t="shared" si="10"/>
        <v>proinflamatoria</v>
      </c>
      <c r="CF119" s="1">
        <v>37.404853129999999</v>
      </c>
      <c r="CG119" s="1" t="s">
        <v>148</v>
      </c>
      <c r="CH119" s="1">
        <v>4.7287389999999999E-2</v>
      </c>
      <c r="CI119" s="1">
        <v>6.3245357000000002E-2</v>
      </c>
      <c r="CJ119" s="1">
        <v>3.1036169999999999E-3</v>
      </c>
      <c r="CK119" s="1">
        <v>0.33125610900000002</v>
      </c>
      <c r="CL119" s="1">
        <v>0.34728738999999997</v>
      </c>
      <c r="CM119" s="1">
        <v>1125.3679999999999</v>
      </c>
      <c r="CN119" s="2" t="str">
        <f t="shared" si="2"/>
        <v>High</v>
      </c>
      <c r="CO119" s="1">
        <v>1008.337</v>
      </c>
      <c r="CP119" s="1">
        <v>652.33299999999997</v>
      </c>
      <c r="CQ119" s="1">
        <v>356.00400000000002</v>
      </c>
      <c r="CR119" s="1">
        <v>46.323999999999998</v>
      </c>
      <c r="CS119" s="1">
        <v>950.32799999999997</v>
      </c>
      <c r="CT119" s="1">
        <v>7.5410000000000004</v>
      </c>
      <c r="CU119" s="1">
        <v>0</v>
      </c>
      <c r="CV119" s="1">
        <v>7.5410000000000004</v>
      </c>
      <c r="CW119" s="1">
        <v>0</v>
      </c>
      <c r="CX119" s="1">
        <v>4.1429999999999998</v>
      </c>
      <c r="CY119" s="1">
        <v>4.1429999999999998</v>
      </c>
      <c r="CZ119" s="1">
        <v>0</v>
      </c>
      <c r="DA119" s="1">
        <v>1.1080000000000001</v>
      </c>
      <c r="DB119" s="1">
        <v>0</v>
      </c>
      <c r="DC119" s="1">
        <v>0</v>
      </c>
      <c r="DD119" s="1">
        <v>29.702999999999999</v>
      </c>
      <c r="DE119" s="1">
        <v>0.123</v>
      </c>
      <c r="DF119" s="1">
        <v>0.874</v>
      </c>
      <c r="DG119" s="1">
        <v>0.997</v>
      </c>
      <c r="DH119" s="1">
        <v>3.7</v>
      </c>
      <c r="DI119" s="1">
        <v>8.4000000000000005E-2</v>
      </c>
      <c r="DJ119" s="1">
        <v>3.7839999999999998</v>
      </c>
      <c r="DK119" s="1">
        <v>9.2210000000000001</v>
      </c>
      <c r="DL119" s="1">
        <v>2.609</v>
      </c>
      <c r="DM119" s="1">
        <v>11.83</v>
      </c>
      <c r="DN119" s="1">
        <v>0.32500000000000001</v>
      </c>
      <c r="DO119" s="1">
        <v>1.468</v>
      </c>
      <c r="DP119" s="1">
        <v>1.7929999999999999</v>
      </c>
      <c r="DQ119" s="1">
        <v>601.67499999999995</v>
      </c>
      <c r="DR119" s="1">
        <v>346.79</v>
      </c>
      <c r="DS119" s="1">
        <v>948.46500000000003</v>
      </c>
      <c r="DT119" s="1">
        <v>0</v>
      </c>
      <c r="DU119" s="1">
        <v>4.1429999999999998</v>
      </c>
      <c r="DV119" s="1">
        <v>4.1429999999999998</v>
      </c>
      <c r="DW119" s="1" t="s">
        <v>156</v>
      </c>
      <c r="DX119" s="1" t="s">
        <v>149</v>
      </c>
      <c r="DY119" s="1" t="s">
        <v>157</v>
      </c>
      <c r="DZ119" s="1" t="s">
        <v>149</v>
      </c>
      <c r="EA119" s="1">
        <v>565.53099999999995</v>
      </c>
      <c r="EB119" s="1" t="str">
        <f t="shared" si="3"/>
        <v>high</v>
      </c>
      <c r="EC119" s="1">
        <v>506.72</v>
      </c>
      <c r="ED119" s="1">
        <v>23.279</v>
      </c>
      <c r="EE119" s="1">
        <v>477.56900000000002</v>
      </c>
      <c r="EF119" s="1" t="s">
        <v>156</v>
      </c>
      <c r="EG119" s="1" t="s">
        <v>149</v>
      </c>
      <c r="EH119" s="1" t="s">
        <v>157</v>
      </c>
      <c r="EI119" s="1" t="s">
        <v>149</v>
      </c>
      <c r="EJ119" s="1" t="s">
        <v>621</v>
      </c>
      <c r="EK119" s="1" t="s">
        <v>628</v>
      </c>
      <c r="EL119" s="1" t="s">
        <v>142</v>
      </c>
      <c r="EM119" s="1" t="s">
        <v>628</v>
      </c>
      <c r="EN119" s="1" t="s">
        <v>150</v>
      </c>
      <c r="EO119" s="1" t="s">
        <v>150</v>
      </c>
    </row>
    <row r="120" spans="1:145" ht="14.25" customHeight="1">
      <c r="A120" s="1" t="s">
        <v>280</v>
      </c>
      <c r="B120" s="16" t="s">
        <v>641</v>
      </c>
      <c r="C120" s="1" t="s">
        <v>152</v>
      </c>
      <c r="D120" s="1">
        <v>43</v>
      </c>
      <c r="E120" s="1" t="s">
        <v>159</v>
      </c>
      <c r="F120" s="1">
        <v>80.900000000000006</v>
      </c>
      <c r="G120" s="1">
        <v>63</v>
      </c>
      <c r="H120" s="1" t="s">
        <v>153</v>
      </c>
      <c r="I120" s="1">
        <v>19</v>
      </c>
      <c r="J120" s="1">
        <v>115</v>
      </c>
      <c r="K120" s="1">
        <v>184</v>
      </c>
      <c r="L120" s="1">
        <v>93</v>
      </c>
      <c r="M120" s="9">
        <v>2.920634921</v>
      </c>
      <c r="N120" s="9">
        <f t="shared" si="7"/>
        <v>0.16914239910035345</v>
      </c>
      <c r="O120" t="str">
        <f t="shared" si="8"/>
        <v>Medium</v>
      </c>
      <c r="P120" s="1">
        <v>50.4</v>
      </c>
      <c r="Q120" s="1">
        <v>1.3</v>
      </c>
      <c r="R120" s="1">
        <v>82</v>
      </c>
      <c r="S120" s="1">
        <v>5.7</v>
      </c>
      <c r="T120" s="1">
        <v>2.56</v>
      </c>
      <c r="U120" s="1">
        <v>22.57</v>
      </c>
      <c r="V120" s="1">
        <v>0.1134249</v>
      </c>
      <c r="W120" s="1">
        <v>3.94</v>
      </c>
      <c r="X120" s="1">
        <v>4.5510000000000002</v>
      </c>
      <c r="Y120" s="1">
        <v>73.400000000000006</v>
      </c>
      <c r="Z120" s="1">
        <v>74.976213130000005</v>
      </c>
      <c r="AA120" s="1">
        <v>198.9</v>
      </c>
      <c r="AB120" s="1">
        <v>125.48143039999999</v>
      </c>
      <c r="AC120" s="1">
        <v>0.79693066700000004</v>
      </c>
      <c r="AD120" s="1">
        <v>0.39789270199999999</v>
      </c>
      <c r="AE120" s="1">
        <v>49.8</v>
      </c>
      <c r="AF120" s="22">
        <v>1.528</v>
      </c>
      <c r="AG120" s="1">
        <v>21.32959623</v>
      </c>
      <c r="AH120" s="1" t="s">
        <v>153</v>
      </c>
      <c r="AI120" s="1">
        <v>34.747372730000002</v>
      </c>
      <c r="AJ120" s="1">
        <v>69.400000000000006</v>
      </c>
      <c r="AK120" s="1" t="s">
        <v>153</v>
      </c>
      <c r="AL120" s="1" t="s">
        <v>153</v>
      </c>
      <c r="AM120" s="1" t="s">
        <v>142</v>
      </c>
      <c r="AN120" s="1" t="s">
        <v>142</v>
      </c>
      <c r="AO120" s="1" t="s">
        <v>143</v>
      </c>
      <c r="AP120" s="1">
        <v>117</v>
      </c>
      <c r="AQ120" s="1">
        <v>75</v>
      </c>
      <c r="AR120" s="1">
        <v>1751.06</v>
      </c>
      <c r="AS120" s="1">
        <v>21.530100000000001</v>
      </c>
      <c r="AT120" s="1">
        <v>754.15300000000002</v>
      </c>
      <c r="AU120" s="1">
        <v>1094.7</v>
      </c>
      <c r="AV120" s="1">
        <v>15.1981</v>
      </c>
      <c r="AW120" s="1">
        <v>1688.35</v>
      </c>
      <c r="AX120" s="1">
        <v>3000.86</v>
      </c>
      <c r="AY120" s="1">
        <v>240.982</v>
      </c>
      <c r="AZ120" s="1">
        <v>12.097899999999999</v>
      </c>
      <c r="BA120" s="1">
        <v>2.2797299999999998</v>
      </c>
      <c r="BB120" s="1">
        <v>3.1417600000000001</v>
      </c>
      <c r="BC120" s="1">
        <v>766.69600000000003</v>
      </c>
      <c r="BD120" s="1">
        <v>1.3986700000000001</v>
      </c>
      <c r="BE120" s="1">
        <v>3.3590200000000001</v>
      </c>
      <c r="BF120" s="1">
        <v>19.2317</v>
      </c>
      <c r="BG120" s="1">
        <v>4.8628900000000002</v>
      </c>
      <c r="BH120" s="1">
        <v>3.1425299999999998</v>
      </c>
      <c r="BI120" s="1">
        <v>428.00799999999998</v>
      </c>
      <c r="BJ120" s="1">
        <v>6.9718200000000001</v>
      </c>
      <c r="BK120" s="1">
        <v>175.35599999999999</v>
      </c>
      <c r="BL120" s="1">
        <v>4.5828732810000004</v>
      </c>
      <c r="BM120" s="1">
        <v>0.74216420800000005</v>
      </c>
      <c r="BN120" s="1">
        <v>0.50041422599999996</v>
      </c>
      <c r="BO120" s="1">
        <v>4.5048101E-2</v>
      </c>
      <c r="BP120" s="1" t="s">
        <v>155</v>
      </c>
      <c r="BQ120" s="1" t="s">
        <v>146</v>
      </c>
      <c r="BR120" s="1" t="s">
        <v>146</v>
      </c>
      <c r="BS120" s="1" t="s">
        <v>146</v>
      </c>
      <c r="BT120" s="1" t="s">
        <v>146</v>
      </c>
      <c r="BU120" s="1" t="s">
        <v>146</v>
      </c>
      <c r="BV120" s="1" t="s">
        <v>146</v>
      </c>
      <c r="BW120" s="1">
        <v>15.577899609999999</v>
      </c>
      <c r="BX120" s="1">
        <v>1.0510120860000001</v>
      </c>
      <c r="BY120" s="1">
        <v>4.8661294000000002</v>
      </c>
      <c r="BZ120" s="1">
        <v>7.6376388589999999</v>
      </c>
      <c r="CA120" s="1">
        <v>5.4906162470000002</v>
      </c>
      <c r="CB120" s="1">
        <v>-1.770406114</v>
      </c>
      <c r="CC120" s="1">
        <v>-1.011082875</v>
      </c>
      <c r="CD120" s="19" t="str">
        <f t="shared" si="9"/>
        <v>Low</v>
      </c>
      <c r="CE120" s="1" t="str">
        <f t="shared" si="10"/>
        <v>antiinflamatoria</v>
      </c>
      <c r="CF120" s="1">
        <v>31.96541787</v>
      </c>
      <c r="CG120" s="1" t="s">
        <v>148</v>
      </c>
      <c r="CH120" s="1">
        <v>0.144041168</v>
      </c>
      <c r="CI120" s="1">
        <v>0.24832642699999999</v>
      </c>
      <c r="CJ120" s="1">
        <v>0.12518784999999999</v>
      </c>
      <c r="CK120" s="1">
        <v>0.20233161799999999</v>
      </c>
      <c r="CL120" s="1">
        <v>0.14759324200000001</v>
      </c>
      <c r="CM120" s="1">
        <v>2580.0520000000001</v>
      </c>
      <c r="CN120" s="2" t="str">
        <f t="shared" si="2"/>
        <v>High</v>
      </c>
      <c r="CO120" s="1">
        <v>1369.8969999999999</v>
      </c>
      <c r="CP120" s="1">
        <v>1084.8869999999999</v>
      </c>
      <c r="CQ120" s="1">
        <v>285.01</v>
      </c>
      <c r="CR120" s="1">
        <v>643.37099999999998</v>
      </c>
      <c r="CS120" s="1">
        <v>719.58399999999995</v>
      </c>
      <c r="CT120" s="1">
        <v>4.9779999999999998</v>
      </c>
      <c r="CU120" s="1">
        <v>0</v>
      </c>
      <c r="CV120" s="1">
        <v>4.9779999999999998</v>
      </c>
      <c r="CW120" s="1">
        <v>0</v>
      </c>
      <c r="CX120" s="1">
        <v>1.952</v>
      </c>
      <c r="CY120" s="1">
        <v>1.952</v>
      </c>
      <c r="CZ120" s="1">
        <v>1.2999999999999999E-2</v>
      </c>
      <c r="DA120" s="1">
        <v>0.503</v>
      </c>
      <c r="DB120" s="1">
        <v>99.694000000000003</v>
      </c>
      <c r="DC120" s="1">
        <v>0</v>
      </c>
      <c r="DD120" s="1">
        <v>517.08000000000004</v>
      </c>
      <c r="DE120" s="1">
        <v>0.23599999999999999</v>
      </c>
      <c r="DF120" s="1">
        <v>0.35099999999999998</v>
      </c>
      <c r="DG120" s="1">
        <v>0.58799999999999997</v>
      </c>
      <c r="DH120" s="1">
        <v>0.13300000000000001</v>
      </c>
      <c r="DI120" s="1">
        <v>3.4000000000000002E-2</v>
      </c>
      <c r="DJ120" s="1">
        <v>0.16700000000000001</v>
      </c>
      <c r="DK120" s="1">
        <v>18.832999999999998</v>
      </c>
      <c r="DL120" s="1">
        <v>7.0090000000000003</v>
      </c>
      <c r="DM120" s="1">
        <v>25.841000000000001</v>
      </c>
      <c r="DN120" s="1">
        <v>29.385000000000002</v>
      </c>
      <c r="DO120" s="1">
        <v>28.808</v>
      </c>
      <c r="DP120" s="1">
        <v>58.192999999999998</v>
      </c>
      <c r="DQ120" s="1">
        <v>414.50599999999997</v>
      </c>
      <c r="DR120" s="1">
        <v>246.827</v>
      </c>
      <c r="DS120" s="1">
        <v>661.33299999999997</v>
      </c>
      <c r="DT120" s="1">
        <v>0</v>
      </c>
      <c r="DU120" s="1">
        <v>1.952</v>
      </c>
      <c r="DV120" s="1">
        <v>1.952</v>
      </c>
      <c r="DW120" s="1" t="s">
        <v>149</v>
      </c>
      <c r="DX120" s="1" t="s">
        <v>149</v>
      </c>
      <c r="DY120" s="1" t="s">
        <v>149</v>
      </c>
      <c r="DZ120" s="1" t="s">
        <v>149</v>
      </c>
      <c r="EA120" s="1">
        <v>1473.423</v>
      </c>
      <c r="EB120" s="1" t="str">
        <f t="shared" si="3"/>
        <v>high</v>
      </c>
      <c r="EC120" s="1">
        <v>782.32500000000005</v>
      </c>
      <c r="ED120" s="1">
        <v>367.41800000000001</v>
      </c>
      <c r="EE120" s="1">
        <v>410.94200000000001</v>
      </c>
      <c r="EF120" s="1" t="s">
        <v>149</v>
      </c>
      <c r="EG120" s="1" t="s">
        <v>149</v>
      </c>
      <c r="EH120" s="1" t="s">
        <v>149</v>
      </c>
      <c r="EI120" s="1" t="s">
        <v>149</v>
      </c>
      <c r="EJ120" s="1" t="s">
        <v>621</v>
      </c>
      <c r="EK120" s="1" t="s">
        <v>628</v>
      </c>
      <c r="EL120" s="1" t="s">
        <v>142</v>
      </c>
      <c r="EM120" s="1" t="s">
        <v>628</v>
      </c>
      <c r="EN120" s="1" t="s">
        <v>150</v>
      </c>
      <c r="EO120" s="1" t="s">
        <v>150</v>
      </c>
    </row>
    <row r="121" spans="1:145" ht="14.25" customHeight="1">
      <c r="A121" s="1" t="s">
        <v>281</v>
      </c>
      <c r="B121" s="16" t="s">
        <v>641</v>
      </c>
      <c r="C121" s="1" t="s">
        <v>136</v>
      </c>
      <c r="D121" s="1">
        <v>47</v>
      </c>
      <c r="E121" s="1" t="s">
        <v>159</v>
      </c>
      <c r="F121" s="1">
        <v>92.6</v>
      </c>
      <c r="G121" s="1">
        <v>40</v>
      </c>
      <c r="H121" s="1" t="s">
        <v>153</v>
      </c>
      <c r="I121" s="1">
        <v>26</v>
      </c>
      <c r="J121" s="1">
        <v>123</v>
      </c>
      <c r="K121" s="1">
        <v>176</v>
      </c>
      <c r="L121" s="1">
        <v>129</v>
      </c>
      <c r="M121" s="9">
        <v>4.4000000000000004</v>
      </c>
      <c r="N121" s="9">
        <f t="shared" si="7"/>
        <v>0.50852971897128663</v>
      </c>
      <c r="O121" t="str">
        <f t="shared" si="8"/>
        <v>High</v>
      </c>
      <c r="P121" s="1">
        <v>185.5</v>
      </c>
      <c r="Q121" s="1">
        <v>5.2</v>
      </c>
      <c r="R121" s="1">
        <v>86</v>
      </c>
      <c r="S121" s="1">
        <v>6</v>
      </c>
      <c r="T121" s="1">
        <v>2.35</v>
      </c>
      <c r="U121" s="1">
        <v>5.39</v>
      </c>
      <c r="V121" s="1">
        <v>0.43599257899999999</v>
      </c>
      <c r="W121" s="1">
        <v>4.7</v>
      </c>
      <c r="X121" s="1">
        <v>4.7729999999999997</v>
      </c>
      <c r="Y121" s="1">
        <v>75</v>
      </c>
      <c r="Z121" s="1">
        <v>73.841319720000001</v>
      </c>
      <c r="AA121" s="1">
        <v>164.8</v>
      </c>
      <c r="AB121" s="1">
        <v>100.29822</v>
      </c>
      <c r="AC121" s="1">
        <v>0.99702666699999998</v>
      </c>
      <c r="AD121" s="1">
        <v>0.38306447399999999</v>
      </c>
      <c r="AE121" s="1">
        <v>82.8</v>
      </c>
      <c r="AF121" s="22">
        <v>1.768</v>
      </c>
      <c r="AG121" s="1">
        <v>26.489015380000001</v>
      </c>
      <c r="AH121" s="1" t="s">
        <v>139</v>
      </c>
      <c r="AI121" s="1">
        <v>37.121016189999999</v>
      </c>
      <c r="AJ121" s="1">
        <v>96.4</v>
      </c>
      <c r="AK121" s="1" t="s">
        <v>140</v>
      </c>
      <c r="AL121" s="1" t="s">
        <v>141</v>
      </c>
      <c r="AM121" s="1" t="s">
        <v>142</v>
      </c>
      <c r="AN121" s="1" t="s">
        <v>142</v>
      </c>
      <c r="AO121" s="1" t="s">
        <v>167</v>
      </c>
      <c r="AP121" s="1">
        <v>151</v>
      </c>
      <c r="AQ121" s="1">
        <v>95</v>
      </c>
      <c r="AR121" s="1">
        <v>2174.79</v>
      </c>
      <c r="AS121" s="1">
        <v>17.3032</v>
      </c>
      <c r="AT121" s="1">
        <v>779.35699999999997</v>
      </c>
      <c r="AU121" s="1">
        <v>1178.58</v>
      </c>
      <c r="AV121" s="1">
        <v>17.656600000000001</v>
      </c>
      <c r="AW121" s="1">
        <v>1300.33</v>
      </c>
      <c r="AX121" s="1">
        <v>2781.44</v>
      </c>
      <c r="AY121" s="1">
        <v>248.45500000000001</v>
      </c>
      <c r="AZ121" s="1">
        <v>10.498100000000001</v>
      </c>
      <c r="BA121" s="1">
        <v>1.3165</v>
      </c>
      <c r="BB121" s="1">
        <v>3.3269899999999999</v>
      </c>
      <c r="BC121" s="1">
        <v>992.65899999999999</v>
      </c>
      <c r="BD121" s="1">
        <v>1.6439699999999999</v>
      </c>
      <c r="BE121" s="1">
        <v>2.17191</v>
      </c>
      <c r="BF121" s="1">
        <v>19.458600000000001</v>
      </c>
      <c r="BG121" s="1">
        <v>4.6770399999999999</v>
      </c>
      <c r="BH121" s="1">
        <v>2.4242699999999999</v>
      </c>
      <c r="BI121" s="1">
        <v>410.45100000000002</v>
      </c>
      <c r="BJ121" s="1">
        <v>7.01511</v>
      </c>
      <c r="BK121" s="1">
        <v>229.084</v>
      </c>
      <c r="BL121" s="1">
        <v>3.2133900629999999</v>
      </c>
      <c r="BM121" s="1">
        <v>0.60113417000000002</v>
      </c>
      <c r="BN121" s="1">
        <v>0.39766280700000001</v>
      </c>
      <c r="BO121" s="1">
        <v>2.1008530000000001E-2</v>
      </c>
      <c r="BP121" s="1" t="s">
        <v>144</v>
      </c>
      <c r="BQ121" s="1" t="s">
        <v>145</v>
      </c>
      <c r="BR121" s="1" t="s">
        <v>146</v>
      </c>
      <c r="BS121" s="1" t="s">
        <v>146</v>
      </c>
      <c r="BT121" s="1" t="s">
        <v>146</v>
      </c>
      <c r="BU121" s="1" t="s">
        <v>145</v>
      </c>
      <c r="BV121" s="1" t="s">
        <v>146</v>
      </c>
      <c r="BW121" s="1">
        <v>19.491161269999999</v>
      </c>
      <c r="BX121" s="1">
        <v>5.6698164049999997</v>
      </c>
      <c r="BY121" s="1">
        <v>7.5493411359999998</v>
      </c>
      <c r="BZ121" s="1">
        <v>4.2568871699999997</v>
      </c>
      <c r="CA121" s="1">
        <v>4.9996027989999998</v>
      </c>
      <c r="CB121" s="1">
        <v>-0.60065938900000004</v>
      </c>
      <c r="CC121" s="1">
        <v>-0.27616523599999998</v>
      </c>
      <c r="CD121" s="19" t="str">
        <f t="shared" si="9"/>
        <v>Low</v>
      </c>
      <c r="CE121" s="1" t="str">
        <f t="shared" si="10"/>
        <v>antiinflamatoria</v>
      </c>
      <c r="CF121" s="1">
        <v>27.319502069999999</v>
      </c>
      <c r="CG121" s="1" t="s">
        <v>148</v>
      </c>
      <c r="CH121" s="1">
        <v>0.18096731099999999</v>
      </c>
      <c r="CI121" s="1">
        <v>0.305823228</v>
      </c>
      <c r="CJ121" s="1">
        <v>1.2125962000000001E-2</v>
      </c>
      <c r="CK121" s="1">
        <v>0.14348287200000001</v>
      </c>
      <c r="CL121" s="1">
        <v>5.8140071000000001E-2</v>
      </c>
      <c r="CM121" s="1">
        <v>1307.874</v>
      </c>
      <c r="CN121" s="2" t="str">
        <f t="shared" si="2"/>
        <v>High</v>
      </c>
      <c r="CO121" s="1">
        <v>200.798</v>
      </c>
      <c r="CP121" s="1">
        <v>158.66</v>
      </c>
      <c r="CQ121" s="1">
        <v>42.137</v>
      </c>
      <c r="CR121" s="1">
        <v>146.94800000000001</v>
      </c>
      <c r="CS121" s="1">
        <v>46.5</v>
      </c>
      <c r="CT121" s="1">
        <v>0</v>
      </c>
      <c r="CU121" s="1">
        <v>0</v>
      </c>
      <c r="CV121" s="1">
        <v>0</v>
      </c>
      <c r="CW121" s="1">
        <v>0</v>
      </c>
      <c r="CX121" s="1">
        <v>7.28</v>
      </c>
      <c r="CY121" s="1">
        <v>7.28</v>
      </c>
      <c r="CZ121" s="1">
        <v>7.0000000000000007E-2</v>
      </c>
      <c r="DA121" s="1">
        <v>0</v>
      </c>
      <c r="DB121" s="1">
        <v>15.352</v>
      </c>
      <c r="DC121" s="1">
        <v>0</v>
      </c>
      <c r="DD121" s="1">
        <v>121.212</v>
      </c>
      <c r="DE121" s="1">
        <v>0</v>
      </c>
      <c r="DF121" s="1">
        <v>0</v>
      </c>
      <c r="DG121" s="1">
        <v>0</v>
      </c>
      <c r="DH121" s="1">
        <v>0</v>
      </c>
      <c r="DI121" s="1">
        <v>0.98899999999999999</v>
      </c>
      <c r="DJ121" s="1">
        <v>0.98899999999999999</v>
      </c>
      <c r="DK121" s="1">
        <v>4.202</v>
      </c>
      <c r="DL121" s="1">
        <v>2.2610000000000001</v>
      </c>
      <c r="DM121" s="1">
        <v>6.4619999999999997</v>
      </c>
      <c r="DN121" s="1">
        <v>3.2080000000000002</v>
      </c>
      <c r="DO121" s="1">
        <v>14.372999999999999</v>
      </c>
      <c r="DP121" s="1">
        <v>17.582000000000001</v>
      </c>
      <c r="DQ121" s="1">
        <v>11.675000000000001</v>
      </c>
      <c r="DR121" s="1">
        <v>17.227</v>
      </c>
      <c r="DS121" s="1">
        <v>28.902000000000001</v>
      </c>
      <c r="DT121" s="1">
        <v>0</v>
      </c>
      <c r="DU121" s="1">
        <v>7.28</v>
      </c>
      <c r="DV121" s="1">
        <v>7.28</v>
      </c>
      <c r="DW121" s="1" t="s">
        <v>149</v>
      </c>
      <c r="DX121" s="1" t="s">
        <v>157</v>
      </c>
      <c r="DY121" s="1" t="s">
        <v>156</v>
      </c>
      <c r="DZ121" s="1" t="s">
        <v>157</v>
      </c>
      <c r="EA121" s="1">
        <v>601.37900000000002</v>
      </c>
      <c r="EB121" s="1" t="str">
        <f t="shared" si="3"/>
        <v>high</v>
      </c>
      <c r="EC121" s="1">
        <v>92.33</v>
      </c>
      <c r="ED121" s="1">
        <v>67.569000000000003</v>
      </c>
      <c r="EE121" s="1">
        <v>21.381</v>
      </c>
      <c r="EF121" s="1" t="s">
        <v>156</v>
      </c>
      <c r="EG121" s="1" t="s">
        <v>157</v>
      </c>
      <c r="EH121" s="1" t="s">
        <v>156</v>
      </c>
      <c r="EI121" s="1" t="s">
        <v>157</v>
      </c>
      <c r="EJ121" s="1" t="s">
        <v>138</v>
      </c>
      <c r="EK121" s="1" t="s">
        <v>628</v>
      </c>
      <c r="EL121" s="1" t="s">
        <v>142</v>
      </c>
      <c r="EM121" s="5" t="s">
        <v>630</v>
      </c>
      <c r="EN121" s="1" t="s">
        <v>150</v>
      </c>
      <c r="EO121" s="1" t="s">
        <v>150</v>
      </c>
    </row>
    <row r="122" spans="1:145" ht="14.25" customHeight="1">
      <c r="A122" s="1" t="s">
        <v>282</v>
      </c>
      <c r="B122" s="16" t="s">
        <v>641</v>
      </c>
      <c r="C122" s="1" t="s">
        <v>152</v>
      </c>
      <c r="D122" s="1">
        <v>42</v>
      </c>
      <c r="E122" s="1" t="s">
        <v>159</v>
      </c>
      <c r="F122" s="1">
        <v>75.900000000000006</v>
      </c>
      <c r="G122" s="1">
        <v>37</v>
      </c>
      <c r="H122" s="1" t="s">
        <v>153</v>
      </c>
      <c r="I122" s="1">
        <v>25</v>
      </c>
      <c r="J122" s="1">
        <v>96</v>
      </c>
      <c r="K122" s="1">
        <v>147</v>
      </c>
      <c r="L122" s="1">
        <v>127</v>
      </c>
      <c r="M122" s="9">
        <v>3.9729729730000001</v>
      </c>
      <c r="N122" s="9">
        <f t="shared" si="7"/>
        <v>0.53560199688896182</v>
      </c>
      <c r="O122" t="str">
        <f t="shared" si="8"/>
        <v>High</v>
      </c>
      <c r="P122" s="1" t="s">
        <v>147</v>
      </c>
      <c r="Q122" s="1">
        <v>1.2</v>
      </c>
      <c r="R122" s="1">
        <v>96</v>
      </c>
      <c r="S122" s="1">
        <v>5.3</v>
      </c>
      <c r="T122" s="1">
        <v>6.42</v>
      </c>
      <c r="U122" s="1">
        <v>4.6500000000000004</v>
      </c>
      <c r="V122" s="1">
        <v>1.3806451609999999</v>
      </c>
      <c r="W122" s="1">
        <v>11.66</v>
      </c>
      <c r="X122" s="1">
        <v>5.3280000000000003</v>
      </c>
      <c r="Y122" s="1">
        <v>111.2</v>
      </c>
      <c r="Z122" s="1">
        <v>127.571116</v>
      </c>
      <c r="AA122" s="1">
        <v>65.400000000000006</v>
      </c>
      <c r="AB122" s="1">
        <v>36.217606969999999</v>
      </c>
      <c r="AC122" s="1">
        <v>2.761088</v>
      </c>
      <c r="AD122" s="1">
        <v>0.327557396</v>
      </c>
      <c r="AE122" s="1">
        <v>70.8</v>
      </c>
      <c r="AF122" s="22">
        <v>1.58</v>
      </c>
      <c r="AG122" s="1">
        <v>28.360839609999999</v>
      </c>
      <c r="AH122" s="1" t="s">
        <v>139</v>
      </c>
      <c r="AI122" s="1">
        <v>36.320746649999997</v>
      </c>
      <c r="AJ122" s="1">
        <v>90.9</v>
      </c>
      <c r="AK122" s="1" t="s">
        <v>140</v>
      </c>
      <c r="AL122" s="1" t="s">
        <v>141</v>
      </c>
      <c r="AM122" s="1" t="s">
        <v>142</v>
      </c>
      <c r="AN122" s="1" t="s">
        <v>142</v>
      </c>
      <c r="AO122" s="1" t="s">
        <v>143</v>
      </c>
      <c r="AP122" s="1">
        <v>118</v>
      </c>
      <c r="AQ122" s="1">
        <v>88</v>
      </c>
      <c r="AR122" s="1">
        <v>1996.35</v>
      </c>
      <c r="AS122" s="1">
        <v>18.464400000000001</v>
      </c>
      <c r="AT122" s="1">
        <v>433.05799999999999</v>
      </c>
      <c r="AU122" s="1">
        <v>917.39400000000001</v>
      </c>
      <c r="AV122" s="1">
        <v>13.5779</v>
      </c>
      <c r="AW122" s="1">
        <v>1200</v>
      </c>
      <c r="AX122" s="1">
        <v>2495.46</v>
      </c>
      <c r="AY122" s="1">
        <v>181.90700000000001</v>
      </c>
      <c r="AZ122" s="1">
        <v>9.82925</v>
      </c>
      <c r="BA122" s="1">
        <v>1.8968700000000001</v>
      </c>
      <c r="BB122" s="1">
        <v>3.1208100000000001</v>
      </c>
      <c r="BC122" s="1">
        <v>745.95600000000002</v>
      </c>
      <c r="BD122" s="1">
        <v>0.83310200000000001</v>
      </c>
      <c r="BE122" s="1">
        <v>1.4376</v>
      </c>
      <c r="BF122" s="1">
        <v>12.4816</v>
      </c>
      <c r="BG122" s="1">
        <v>4.8231700000000002</v>
      </c>
      <c r="BH122" s="1">
        <v>1.1876</v>
      </c>
      <c r="BI122" s="1">
        <v>348.94900000000001</v>
      </c>
      <c r="BJ122" s="1">
        <v>6.8338599999999996</v>
      </c>
      <c r="BK122" s="1">
        <v>190.31700000000001</v>
      </c>
      <c r="BL122" s="1" t="s">
        <v>147</v>
      </c>
      <c r="BM122" s="1" t="s">
        <v>147</v>
      </c>
      <c r="BN122" s="1" t="s">
        <v>147</v>
      </c>
      <c r="BO122" s="1" t="s">
        <v>147</v>
      </c>
      <c r="BP122" s="1" t="s">
        <v>144</v>
      </c>
      <c r="BQ122" s="1" t="s">
        <v>145</v>
      </c>
      <c r="BR122" s="1" t="s">
        <v>146</v>
      </c>
      <c r="BS122" s="1" t="s">
        <v>145</v>
      </c>
      <c r="BT122" s="1" t="s">
        <v>146</v>
      </c>
      <c r="BU122" s="1" t="s">
        <v>146</v>
      </c>
      <c r="BV122" s="1" t="s">
        <v>146</v>
      </c>
      <c r="BW122" s="1">
        <v>8.4807318009999992</v>
      </c>
      <c r="BX122" s="1">
        <v>22.703966730000001</v>
      </c>
      <c r="BY122" s="1">
        <v>7.4482007230000002</v>
      </c>
      <c r="BZ122" s="1">
        <v>2.285988379</v>
      </c>
      <c r="CA122" s="1">
        <v>8.838124037</v>
      </c>
      <c r="CB122" s="1">
        <v>0.80239872400000001</v>
      </c>
      <c r="CC122" s="1">
        <v>0.402003369</v>
      </c>
      <c r="CD122" s="19" t="str">
        <f t="shared" si="9"/>
        <v>High</v>
      </c>
      <c r="CE122" s="1" t="str">
        <f t="shared" si="10"/>
        <v>proinflamatoria</v>
      </c>
      <c r="CF122" s="1">
        <v>41.236523650000002</v>
      </c>
      <c r="CG122" s="1" t="s">
        <v>148</v>
      </c>
      <c r="CH122" s="1" t="s">
        <v>147</v>
      </c>
      <c r="CI122" s="1" t="s">
        <v>147</v>
      </c>
      <c r="CJ122" s="1" t="s">
        <v>147</v>
      </c>
      <c r="CK122" s="1" t="s">
        <v>147</v>
      </c>
      <c r="CL122" s="1" t="s">
        <v>147</v>
      </c>
      <c r="CM122" s="1">
        <v>729.28899999999999</v>
      </c>
      <c r="CN122" s="2" t="str">
        <f t="shared" si="2"/>
        <v>low</v>
      </c>
      <c r="CO122" s="1">
        <v>362.73399999999998</v>
      </c>
      <c r="CP122" s="1">
        <v>324.90100000000001</v>
      </c>
      <c r="CQ122" s="1">
        <v>37.832999999999998</v>
      </c>
      <c r="CR122" s="1">
        <v>266.00900000000001</v>
      </c>
      <c r="CS122" s="1">
        <v>79.153000000000006</v>
      </c>
      <c r="CT122" s="1">
        <v>2.3730000000000002</v>
      </c>
      <c r="CU122" s="1">
        <v>0</v>
      </c>
      <c r="CV122" s="1">
        <v>2.3730000000000002</v>
      </c>
      <c r="CW122" s="1">
        <v>0</v>
      </c>
      <c r="CX122" s="1">
        <v>15.199</v>
      </c>
      <c r="CY122" s="1">
        <v>15.199</v>
      </c>
      <c r="CZ122" s="1">
        <v>0</v>
      </c>
      <c r="DA122" s="1">
        <v>2.3439999999999999</v>
      </c>
      <c r="DB122" s="1">
        <v>0</v>
      </c>
      <c r="DC122" s="1">
        <v>0</v>
      </c>
      <c r="DD122" s="1">
        <v>244.53899999999999</v>
      </c>
      <c r="DE122" s="1">
        <v>0</v>
      </c>
      <c r="DF122" s="1">
        <v>0</v>
      </c>
      <c r="DG122" s="1">
        <v>0</v>
      </c>
      <c r="DH122" s="1">
        <v>18.643999999999998</v>
      </c>
      <c r="DI122" s="1">
        <v>0.13100000000000001</v>
      </c>
      <c r="DJ122" s="1">
        <v>18.774999999999999</v>
      </c>
      <c r="DK122" s="1">
        <v>1.4550000000000001</v>
      </c>
      <c r="DL122" s="1">
        <v>1.24</v>
      </c>
      <c r="DM122" s="1">
        <v>2.6949999999999998</v>
      </c>
      <c r="DN122" s="1">
        <v>0.20300000000000001</v>
      </c>
      <c r="DO122" s="1">
        <v>7.141</v>
      </c>
      <c r="DP122" s="1">
        <v>7.343</v>
      </c>
      <c r="DQ122" s="1">
        <v>57.688000000000002</v>
      </c>
      <c r="DR122" s="1">
        <v>14.121</v>
      </c>
      <c r="DS122" s="1">
        <v>71.808999999999997</v>
      </c>
      <c r="DT122" s="1">
        <v>0</v>
      </c>
      <c r="DU122" s="1">
        <v>15.199</v>
      </c>
      <c r="DV122" s="1">
        <v>15.199</v>
      </c>
      <c r="DW122" s="1" t="s">
        <v>157</v>
      </c>
      <c r="DX122" s="1" t="s">
        <v>156</v>
      </c>
      <c r="DY122" s="1" t="s">
        <v>149</v>
      </c>
      <c r="DZ122" s="1" t="s">
        <v>157</v>
      </c>
      <c r="EA122" s="1">
        <v>365.31099999999998</v>
      </c>
      <c r="EB122" s="1" t="str">
        <f t="shared" si="3"/>
        <v>low</v>
      </c>
      <c r="EC122" s="1">
        <v>181.69900000000001</v>
      </c>
      <c r="ED122" s="1">
        <v>133.24799999999999</v>
      </c>
      <c r="EE122" s="1">
        <v>39.649000000000001</v>
      </c>
      <c r="EF122" s="1" t="s">
        <v>157</v>
      </c>
      <c r="EG122" s="1" t="s">
        <v>157</v>
      </c>
      <c r="EH122" s="1" t="s">
        <v>156</v>
      </c>
      <c r="EI122" s="1" t="s">
        <v>157</v>
      </c>
      <c r="EJ122" s="1" t="s">
        <v>621</v>
      </c>
      <c r="EK122" s="1" t="s">
        <v>628</v>
      </c>
      <c r="EL122" s="1" t="s">
        <v>142</v>
      </c>
      <c r="EM122" s="5" t="s">
        <v>630</v>
      </c>
      <c r="EN122" s="1" t="s">
        <v>150</v>
      </c>
      <c r="EO122" s="1" t="s">
        <v>150</v>
      </c>
    </row>
    <row r="123" spans="1:145" ht="14.25" customHeight="1">
      <c r="A123" s="1" t="s">
        <v>283</v>
      </c>
      <c r="B123" s="16" t="s">
        <v>641</v>
      </c>
      <c r="C123" s="1" t="s">
        <v>152</v>
      </c>
      <c r="D123" s="1">
        <v>41</v>
      </c>
      <c r="E123" s="1" t="s">
        <v>159</v>
      </c>
      <c r="F123" s="1">
        <v>128</v>
      </c>
      <c r="G123" s="1">
        <v>42</v>
      </c>
      <c r="H123" s="1" t="s">
        <v>153</v>
      </c>
      <c r="I123" s="1">
        <v>41</v>
      </c>
      <c r="J123" s="1">
        <v>171</v>
      </c>
      <c r="K123" s="1">
        <v>234</v>
      </c>
      <c r="L123" s="1">
        <v>205</v>
      </c>
      <c r="M123" s="9">
        <v>5.5714285710000002</v>
      </c>
      <c r="N123" s="9">
        <f t="shared" si="7"/>
        <v>0.68850457065785386</v>
      </c>
      <c r="O123" t="str">
        <f t="shared" si="8"/>
        <v>High</v>
      </c>
      <c r="P123" s="1">
        <v>75.5</v>
      </c>
      <c r="Q123" s="1">
        <v>1.2</v>
      </c>
      <c r="R123" s="1">
        <v>88</v>
      </c>
      <c r="S123" s="1">
        <v>5.9</v>
      </c>
      <c r="T123" s="1">
        <v>4.87</v>
      </c>
      <c r="U123" s="1">
        <v>7.6</v>
      </c>
      <c r="V123" s="1">
        <v>0.64078947399999997</v>
      </c>
      <c r="W123" s="1">
        <v>8.9499999999999993</v>
      </c>
      <c r="X123" s="1">
        <v>4.8840000000000003</v>
      </c>
      <c r="Y123" s="1">
        <v>110.4</v>
      </c>
      <c r="Z123" s="1">
        <v>129.3352601</v>
      </c>
      <c r="AA123" s="1">
        <v>86.7</v>
      </c>
      <c r="AB123" s="1">
        <v>51.473515149999997</v>
      </c>
      <c r="AC123" s="1">
        <v>1.942746667</v>
      </c>
      <c r="AD123" s="1">
        <v>0.34479952699999999</v>
      </c>
      <c r="AE123" s="1">
        <v>65.599999999999994</v>
      </c>
      <c r="AF123" s="22">
        <v>1.5880000000000001</v>
      </c>
      <c r="AG123" s="1">
        <v>26.013742870000002</v>
      </c>
      <c r="AH123" s="1" t="s">
        <v>139</v>
      </c>
      <c r="AI123" s="1">
        <v>41.009938490000003</v>
      </c>
      <c r="AJ123" s="1">
        <v>97.4</v>
      </c>
      <c r="AK123" s="1" t="s">
        <v>140</v>
      </c>
      <c r="AL123" s="1" t="s">
        <v>141</v>
      </c>
      <c r="AM123" s="1" t="s">
        <v>163</v>
      </c>
      <c r="AN123" s="1" t="s">
        <v>142</v>
      </c>
      <c r="AO123" s="1" t="s">
        <v>143</v>
      </c>
      <c r="AP123" s="1">
        <v>118</v>
      </c>
      <c r="AQ123" s="1">
        <v>79</v>
      </c>
      <c r="AR123" s="1">
        <v>1917.28</v>
      </c>
      <c r="AS123" s="1">
        <v>15.1394</v>
      </c>
      <c r="AT123" s="1">
        <v>398.41699999999997</v>
      </c>
      <c r="AU123" s="1">
        <v>729.67700000000002</v>
      </c>
      <c r="AV123" s="1">
        <v>11.404999999999999</v>
      </c>
      <c r="AW123" s="1">
        <v>1071.67</v>
      </c>
      <c r="AX123" s="1">
        <v>2618.79</v>
      </c>
      <c r="AY123" s="1">
        <v>196.827</v>
      </c>
      <c r="AZ123" s="1">
        <v>9.9535599999999995</v>
      </c>
      <c r="BA123" s="1">
        <v>1.3794500000000001</v>
      </c>
      <c r="BB123" s="1">
        <v>3.14472</v>
      </c>
      <c r="BC123" s="1">
        <v>684.08500000000004</v>
      </c>
      <c r="BD123" s="1">
        <v>0.87126199999999998</v>
      </c>
      <c r="BE123" s="1">
        <v>1.1143000000000001</v>
      </c>
      <c r="BF123" s="1">
        <v>13.626899999999999</v>
      </c>
      <c r="BG123" s="1">
        <v>4.25556</v>
      </c>
      <c r="BH123" s="1">
        <v>1.65724</v>
      </c>
      <c r="BI123" s="1">
        <v>302.34899999999999</v>
      </c>
      <c r="BJ123" s="1">
        <v>6.9903500000000003</v>
      </c>
      <c r="BK123" s="1">
        <v>106.108</v>
      </c>
      <c r="BL123" s="1">
        <v>0.51607660899999996</v>
      </c>
      <c r="BM123" s="1">
        <v>0</v>
      </c>
      <c r="BN123" s="1">
        <v>0</v>
      </c>
      <c r="BO123" s="1">
        <v>0</v>
      </c>
      <c r="BP123" s="1" t="s">
        <v>144</v>
      </c>
      <c r="BQ123" s="1" t="s">
        <v>146</v>
      </c>
      <c r="BR123" s="1" t="s">
        <v>145</v>
      </c>
      <c r="BS123" s="1" t="s">
        <v>145</v>
      </c>
      <c r="BT123" s="1" t="s">
        <v>146</v>
      </c>
      <c r="BU123" s="1" t="s">
        <v>146</v>
      </c>
      <c r="BV123" s="1" t="s">
        <v>146</v>
      </c>
      <c r="BW123" s="1">
        <v>13.557701209999999</v>
      </c>
      <c r="BX123" s="1">
        <v>23.955321040000001</v>
      </c>
      <c r="BY123" s="1">
        <v>10.227718449999999</v>
      </c>
      <c r="BZ123" s="1">
        <v>1.8237345819999999</v>
      </c>
      <c r="CA123" s="1">
        <v>6.4044206020000001</v>
      </c>
      <c r="CB123" s="1">
        <v>1.2833179560000001</v>
      </c>
      <c r="CC123" s="1">
        <v>0.66944077000000002</v>
      </c>
      <c r="CD123" s="19" t="str">
        <f t="shared" si="9"/>
        <v>High</v>
      </c>
      <c r="CE123" s="1" t="str">
        <f t="shared" si="10"/>
        <v>proinflamatoria</v>
      </c>
      <c r="CF123" s="1">
        <v>43.39219713</v>
      </c>
      <c r="CG123" s="1" t="s">
        <v>148</v>
      </c>
      <c r="CH123" s="1">
        <v>0.22365844100000001</v>
      </c>
      <c r="CI123" s="1">
        <v>0.30723331999999998</v>
      </c>
      <c r="CJ123" s="1">
        <v>7.1432302000000003E-2</v>
      </c>
      <c r="CK123" s="1">
        <v>7.5597336000000001E-2</v>
      </c>
      <c r="CL123" s="1">
        <v>6.8520695000000006E-2</v>
      </c>
      <c r="CM123" s="1">
        <v>1044.2619999999999</v>
      </c>
      <c r="CN123" s="2" t="str">
        <f t="shared" si="2"/>
        <v>High</v>
      </c>
      <c r="CO123" s="1">
        <v>591.29499999999996</v>
      </c>
      <c r="CP123" s="1">
        <v>558.59699999999998</v>
      </c>
      <c r="CQ123" s="1">
        <v>32.698999999999998</v>
      </c>
      <c r="CR123" s="1">
        <v>497.23099999999999</v>
      </c>
      <c r="CS123" s="1">
        <v>76.804000000000002</v>
      </c>
      <c r="CT123" s="1">
        <v>4.625</v>
      </c>
      <c r="CU123" s="1">
        <v>0</v>
      </c>
      <c r="CV123" s="1">
        <v>4.625</v>
      </c>
      <c r="CW123" s="1">
        <v>0</v>
      </c>
      <c r="CX123" s="1">
        <v>12.635</v>
      </c>
      <c r="CY123" s="1">
        <v>12.635</v>
      </c>
      <c r="CZ123" s="1">
        <v>0</v>
      </c>
      <c r="DA123" s="1">
        <v>4.5670000000000002</v>
      </c>
      <c r="DB123" s="1">
        <v>0</v>
      </c>
      <c r="DC123" s="1">
        <v>0</v>
      </c>
      <c r="DD123" s="1">
        <v>493.98200000000003</v>
      </c>
      <c r="DE123" s="1">
        <v>5.1999999999999998E-2</v>
      </c>
      <c r="DF123" s="1">
        <v>0</v>
      </c>
      <c r="DG123" s="1">
        <v>5.1999999999999998E-2</v>
      </c>
      <c r="DH123" s="1">
        <v>0</v>
      </c>
      <c r="DI123" s="1">
        <v>0.14399999999999999</v>
      </c>
      <c r="DJ123" s="1">
        <v>0.14399999999999999</v>
      </c>
      <c r="DK123" s="1">
        <v>1.974</v>
      </c>
      <c r="DL123" s="1">
        <v>1.079</v>
      </c>
      <c r="DM123" s="1">
        <v>3.0529999999999999</v>
      </c>
      <c r="DN123" s="1">
        <v>0.128</v>
      </c>
      <c r="DO123" s="1">
        <v>9.9640000000000004</v>
      </c>
      <c r="DP123" s="1">
        <v>10.093</v>
      </c>
      <c r="DQ123" s="1">
        <v>57.835000000000001</v>
      </c>
      <c r="DR123" s="1">
        <v>8.8759999999999994</v>
      </c>
      <c r="DS123" s="1">
        <v>66.710999999999999</v>
      </c>
      <c r="DT123" s="1">
        <v>0</v>
      </c>
      <c r="DU123" s="1">
        <v>12.635</v>
      </c>
      <c r="DV123" s="1">
        <v>12.635</v>
      </c>
      <c r="DW123" s="1" t="s">
        <v>156</v>
      </c>
      <c r="DX123" s="1" t="s">
        <v>156</v>
      </c>
      <c r="DY123" s="1" t="s">
        <v>149</v>
      </c>
      <c r="DZ123" s="1" t="s">
        <v>157</v>
      </c>
      <c r="EA123" s="1">
        <v>544.65800000000002</v>
      </c>
      <c r="EB123" s="1" t="str">
        <f t="shared" si="3"/>
        <v>high</v>
      </c>
      <c r="EC123" s="1">
        <v>308.40300000000002</v>
      </c>
      <c r="ED123" s="1">
        <v>259.34199999999998</v>
      </c>
      <c r="EE123" s="1">
        <v>40.058999999999997</v>
      </c>
      <c r="EF123" s="1" t="s">
        <v>156</v>
      </c>
      <c r="EG123" s="1" t="s">
        <v>156</v>
      </c>
      <c r="EH123" s="1" t="s">
        <v>149</v>
      </c>
      <c r="EI123" s="1" t="s">
        <v>157</v>
      </c>
      <c r="EJ123" s="1" t="s">
        <v>621</v>
      </c>
      <c r="EK123" s="1" t="s">
        <v>628</v>
      </c>
      <c r="EL123" s="1" t="s">
        <v>163</v>
      </c>
      <c r="EM123" s="5" t="s">
        <v>629</v>
      </c>
      <c r="EN123" s="1" t="s">
        <v>150</v>
      </c>
      <c r="EO123" s="1" t="s">
        <v>150</v>
      </c>
    </row>
    <row r="124" spans="1:145" ht="14.25" customHeight="1">
      <c r="A124" s="1" t="s">
        <v>284</v>
      </c>
      <c r="B124" s="16" t="s">
        <v>641</v>
      </c>
      <c r="C124" s="1" t="s">
        <v>152</v>
      </c>
      <c r="D124" s="1">
        <v>56</v>
      </c>
      <c r="E124" s="1" t="s">
        <v>159</v>
      </c>
      <c r="F124" s="1">
        <v>90.6</v>
      </c>
      <c r="G124" s="1">
        <v>63</v>
      </c>
      <c r="H124" s="1" t="s">
        <v>153</v>
      </c>
      <c r="I124" s="1">
        <v>21</v>
      </c>
      <c r="J124" s="1">
        <v>121</v>
      </c>
      <c r="K124" s="1">
        <v>196</v>
      </c>
      <c r="L124" s="1">
        <v>104</v>
      </c>
      <c r="M124" s="9">
        <v>3.111111111</v>
      </c>
      <c r="N124" s="9">
        <f t="shared" si="7"/>
        <v>0.21769278984519863</v>
      </c>
      <c r="O124" t="str">
        <f t="shared" si="8"/>
        <v>Medium</v>
      </c>
      <c r="P124" s="1">
        <v>204.1</v>
      </c>
      <c r="Q124" s="1">
        <v>6</v>
      </c>
      <c r="R124" s="1">
        <v>88</v>
      </c>
      <c r="S124" s="1">
        <v>5.9</v>
      </c>
      <c r="T124" s="1">
        <v>13.7</v>
      </c>
      <c r="U124" s="1">
        <v>6.45</v>
      </c>
      <c r="V124" s="1">
        <v>2.1240310080000002</v>
      </c>
      <c r="W124" s="1">
        <v>7.52</v>
      </c>
      <c r="X124" s="1">
        <v>4.8840000000000003</v>
      </c>
      <c r="Y124" s="1">
        <v>98.1</v>
      </c>
      <c r="Z124" s="1">
        <v>108.6705202</v>
      </c>
      <c r="AA124" s="1">
        <v>102.9</v>
      </c>
      <c r="AB124" s="1">
        <v>61.261696909999998</v>
      </c>
      <c r="AC124" s="1">
        <v>1.6323413330000001</v>
      </c>
      <c r="AD124" s="1">
        <v>0.35402856799999999</v>
      </c>
      <c r="AE124" s="1">
        <v>72.400000000000006</v>
      </c>
      <c r="AF124" s="22">
        <v>1.49</v>
      </c>
      <c r="AG124" s="1">
        <v>32.611143640000002</v>
      </c>
      <c r="AH124" s="1" t="s">
        <v>154</v>
      </c>
      <c r="AI124" s="1">
        <v>43.387721569999997</v>
      </c>
      <c r="AJ124" s="1">
        <v>107.9</v>
      </c>
      <c r="AK124" s="1" t="s">
        <v>140</v>
      </c>
      <c r="AL124" s="1" t="s">
        <v>141</v>
      </c>
      <c r="AM124" s="1" t="s">
        <v>142</v>
      </c>
      <c r="AN124" s="1" t="s">
        <v>163</v>
      </c>
      <c r="AO124" s="1" t="s">
        <v>143</v>
      </c>
      <c r="AP124" s="1">
        <v>133</v>
      </c>
      <c r="AQ124" s="1">
        <v>87</v>
      </c>
      <c r="AR124" s="1">
        <v>1565.94</v>
      </c>
      <c r="AS124" s="1">
        <v>11.9383</v>
      </c>
      <c r="AT124" s="1">
        <v>528.25099999999998</v>
      </c>
      <c r="AU124" s="1">
        <v>962.50699999999995</v>
      </c>
      <c r="AV124" s="1">
        <v>11.7857</v>
      </c>
      <c r="AW124" s="1">
        <v>896.11</v>
      </c>
      <c r="AX124" s="1">
        <v>2405.4299999999998</v>
      </c>
      <c r="AY124" s="1">
        <v>194.39400000000001</v>
      </c>
      <c r="AZ124" s="1">
        <v>10.184100000000001</v>
      </c>
      <c r="BA124" s="1">
        <v>0.96195799999999998</v>
      </c>
      <c r="BB124" s="1">
        <v>3.3041399999999999</v>
      </c>
      <c r="BC124" s="1">
        <v>862.95100000000002</v>
      </c>
      <c r="BD124" s="1">
        <v>0.85236999999999996</v>
      </c>
      <c r="BE124" s="1">
        <v>1.9055299999999999</v>
      </c>
      <c r="BF124" s="1">
        <v>12.7727</v>
      </c>
      <c r="BG124" s="1">
        <v>5.1913</v>
      </c>
      <c r="BH124" s="1">
        <v>1.0329900000000001</v>
      </c>
      <c r="BI124" s="1">
        <v>315.661</v>
      </c>
      <c r="BJ124" s="1">
        <v>7.2734100000000002</v>
      </c>
      <c r="BK124" s="1">
        <v>100.88</v>
      </c>
      <c r="BL124" s="1">
        <v>11.71104431</v>
      </c>
      <c r="BM124" s="1">
        <v>3.117060167</v>
      </c>
      <c r="BN124" s="1">
        <v>1.024848591</v>
      </c>
      <c r="BO124" s="1">
        <v>0.215274193</v>
      </c>
      <c r="BP124" s="1" t="s">
        <v>144</v>
      </c>
      <c r="BQ124" s="1" t="s">
        <v>145</v>
      </c>
      <c r="BR124" s="1" t="s">
        <v>146</v>
      </c>
      <c r="BS124" s="1" t="s">
        <v>146</v>
      </c>
      <c r="BT124" s="1" t="s">
        <v>146</v>
      </c>
      <c r="BU124" s="1" t="s">
        <v>145</v>
      </c>
      <c r="BV124" s="1" t="s">
        <v>146</v>
      </c>
      <c r="BW124" s="1">
        <v>11.874228499999999</v>
      </c>
      <c r="BX124" s="1">
        <v>24.91269161</v>
      </c>
      <c r="BY124" s="1">
        <v>11.44907839</v>
      </c>
      <c r="BZ124" s="1">
        <v>2.3252509990000001</v>
      </c>
      <c r="CA124" s="1">
        <v>7.1512095650000003</v>
      </c>
      <c r="CB124" s="1">
        <v>1.2421004369999999</v>
      </c>
      <c r="CC124" s="1">
        <v>0.79316758399999998</v>
      </c>
      <c r="CD124" s="19" t="str">
        <f t="shared" si="9"/>
        <v>High</v>
      </c>
      <c r="CE124" s="1" t="str">
        <f t="shared" si="10"/>
        <v>proinflamatoria</v>
      </c>
      <c r="CF124" s="1">
        <v>48.381835029999998</v>
      </c>
      <c r="CG124" s="1" t="s">
        <v>148</v>
      </c>
      <c r="CH124" s="1">
        <v>0.13820781300000001</v>
      </c>
      <c r="CI124" s="1">
        <v>0.56198658099999999</v>
      </c>
      <c r="CJ124" s="1">
        <v>0.123063899</v>
      </c>
      <c r="CK124" s="1">
        <v>3.3517275999999999E-2</v>
      </c>
      <c r="CL124" s="1">
        <v>4.6748604999999999E-2</v>
      </c>
      <c r="CM124" s="1">
        <v>1802.2940000000001</v>
      </c>
      <c r="CN124" s="2" t="str">
        <f t="shared" si="2"/>
        <v>High</v>
      </c>
      <c r="CO124" s="1">
        <v>1719.3489999999999</v>
      </c>
      <c r="CP124" s="1">
        <v>1151.4010000000001</v>
      </c>
      <c r="CQ124" s="1">
        <v>567.94899999999996</v>
      </c>
      <c r="CR124" s="1">
        <v>8.1189999999999998</v>
      </c>
      <c r="CS124" s="1">
        <v>1681.739</v>
      </c>
      <c r="CT124" s="1">
        <v>13.718</v>
      </c>
      <c r="CU124" s="1">
        <v>0</v>
      </c>
      <c r="CV124" s="1">
        <v>13.718</v>
      </c>
      <c r="CW124" s="1">
        <v>0</v>
      </c>
      <c r="CX124" s="1">
        <v>15.773</v>
      </c>
      <c r="CY124" s="1">
        <v>15.773</v>
      </c>
      <c r="CZ124" s="1">
        <v>0</v>
      </c>
      <c r="DA124" s="1">
        <v>1.3959999999999999</v>
      </c>
      <c r="DB124" s="1">
        <v>0</v>
      </c>
      <c r="DC124" s="1">
        <v>0</v>
      </c>
      <c r="DD124" s="1">
        <v>0.84499999999999997</v>
      </c>
      <c r="DE124" s="1">
        <v>4.8000000000000001E-2</v>
      </c>
      <c r="DF124" s="1">
        <v>0.34200000000000003</v>
      </c>
      <c r="DG124" s="1">
        <v>0.39</v>
      </c>
      <c r="DH124" s="1">
        <v>0</v>
      </c>
      <c r="DI124" s="1">
        <v>0.161</v>
      </c>
      <c r="DJ124" s="1">
        <v>0.161</v>
      </c>
      <c r="DK124" s="1">
        <v>4.266</v>
      </c>
      <c r="DL124" s="1">
        <v>2.4580000000000002</v>
      </c>
      <c r="DM124" s="1">
        <v>6.7240000000000002</v>
      </c>
      <c r="DN124" s="1">
        <v>0.11600000000000001</v>
      </c>
      <c r="DO124" s="1">
        <v>3.7970000000000002</v>
      </c>
      <c r="DP124" s="1">
        <v>3.9129999999999998</v>
      </c>
      <c r="DQ124" s="1">
        <v>1132.4069999999999</v>
      </c>
      <c r="DR124" s="1">
        <v>545.41800000000001</v>
      </c>
      <c r="DS124" s="1">
        <v>1677.826</v>
      </c>
      <c r="DT124" s="1">
        <v>0</v>
      </c>
      <c r="DU124" s="1">
        <v>15.773</v>
      </c>
      <c r="DV124" s="1">
        <v>15.773</v>
      </c>
      <c r="DW124" s="1" t="s">
        <v>149</v>
      </c>
      <c r="DX124" s="1" t="s">
        <v>149</v>
      </c>
      <c r="DY124" s="1" t="s">
        <v>157</v>
      </c>
      <c r="DZ124" s="1" t="s">
        <v>149</v>
      </c>
      <c r="EA124" s="1">
        <v>1150.934</v>
      </c>
      <c r="EB124" s="1" t="str">
        <f t="shared" si="3"/>
        <v>high</v>
      </c>
      <c r="EC124" s="1">
        <v>1097.9659999999999</v>
      </c>
      <c r="ED124" s="1">
        <v>5.1849999999999996</v>
      </c>
      <c r="EE124" s="1">
        <v>1073.9490000000001</v>
      </c>
      <c r="EF124" s="1" t="s">
        <v>149</v>
      </c>
      <c r="EG124" s="1" t="s">
        <v>149</v>
      </c>
      <c r="EH124" s="1" t="s">
        <v>157</v>
      </c>
      <c r="EI124" s="1" t="s">
        <v>149</v>
      </c>
      <c r="EJ124" s="1" t="s">
        <v>621</v>
      </c>
      <c r="EK124" s="1" t="s">
        <v>635</v>
      </c>
      <c r="EL124" s="1" t="s">
        <v>142</v>
      </c>
      <c r="EM124" s="1" t="s">
        <v>628</v>
      </c>
      <c r="EN124" s="1" t="s">
        <v>161</v>
      </c>
      <c r="EO124" s="1" t="s">
        <v>161</v>
      </c>
    </row>
    <row r="125" spans="1:145" ht="14.25" customHeight="1">
      <c r="A125" s="1" t="s">
        <v>285</v>
      </c>
      <c r="B125" s="16" t="s">
        <v>641</v>
      </c>
      <c r="C125" s="1" t="s">
        <v>152</v>
      </c>
      <c r="D125" s="1">
        <v>39</v>
      </c>
      <c r="E125" s="1" t="s">
        <v>137</v>
      </c>
      <c r="F125" s="1">
        <v>79.900000000000006</v>
      </c>
      <c r="G125" s="1">
        <v>45</v>
      </c>
      <c r="H125" s="1" t="s">
        <v>153</v>
      </c>
      <c r="I125" s="1">
        <v>20</v>
      </c>
      <c r="J125" s="1">
        <v>112</v>
      </c>
      <c r="K125" s="1">
        <v>169</v>
      </c>
      <c r="L125" s="1">
        <v>100</v>
      </c>
      <c r="M125" s="9">
        <v>3.755555556</v>
      </c>
      <c r="N125" s="9">
        <f t="shared" si="7"/>
        <v>0.34678748622465633</v>
      </c>
      <c r="O125" t="str">
        <f t="shared" si="8"/>
        <v>High</v>
      </c>
      <c r="P125" s="1">
        <v>179.7</v>
      </c>
      <c r="Q125" s="1">
        <v>5.9</v>
      </c>
      <c r="R125" s="1">
        <v>99</v>
      </c>
      <c r="S125" s="1">
        <v>5.6</v>
      </c>
      <c r="T125" s="1">
        <v>11</v>
      </c>
      <c r="U125" s="1">
        <v>8.7100000000000009</v>
      </c>
      <c r="V125" s="1">
        <v>1.2629161879999999</v>
      </c>
      <c r="W125" s="1">
        <v>8.64</v>
      </c>
      <c r="X125" s="1">
        <v>5.4945000000000004</v>
      </c>
      <c r="Y125" s="1">
        <v>85.3</v>
      </c>
      <c r="Z125" s="1">
        <v>86.638255200000003</v>
      </c>
      <c r="AA125" s="1">
        <v>87.1</v>
      </c>
      <c r="AB125" s="1">
        <v>47.395880730000002</v>
      </c>
      <c r="AC125" s="1">
        <v>2.1098880000000002</v>
      </c>
      <c r="AD125" s="1">
        <v>0.34059026399999998</v>
      </c>
      <c r="AE125" s="1">
        <v>72.599999999999994</v>
      </c>
      <c r="AF125" s="22">
        <v>1.514</v>
      </c>
      <c r="AG125" s="1">
        <v>31.672684189999998</v>
      </c>
      <c r="AH125" s="1" t="s">
        <v>154</v>
      </c>
      <c r="AI125" s="1">
        <v>41.370449929999999</v>
      </c>
      <c r="AJ125" s="1">
        <v>101.5</v>
      </c>
      <c r="AK125" s="1" t="s">
        <v>140</v>
      </c>
      <c r="AL125" s="1" t="s">
        <v>141</v>
      </c>
      <c r="AM125" s="1" t="s">
        <v>142</v>
      </c>
      <c r="AN125" s="1" t="s">
        <v>142</v>
      </c>
      <c r="AO125" s="1" t="s">
        <v>143</v>
      </c>
      <c r="AP125" s="1">
        <v>131</v>
      </c>
      <c r="AQ125" s="1">
        <v>97</v>
      </c>
      <c r="AR125" s="1">
        <v>1561.34</v>
      </c>
      <c r="AS125" s="1">
        <v>15.5823</v>
      </c>
      <c r="AT125" s="1">
        <v>503.39499999999998</v>
      </c>
      <c r="AU125" s="1">
        <v>819.11300000000006</v>
      </c>
      <c r="AV125" s="1">
        <v>11.573499999999999</v>
      </c>
      <c r="AW125" s="1">
        <v>893.82500000000005</v>
      </c>
      <c r="AX125" s="1">
        <v>3163.24</v>
      </c>
      <c r="AY125" s="1">
        <v>224.739</v>
      </c>
      <c r="AZ125" s="1">
        <v>10.0715</v>
      </c>
      <c r="BA125" s="1">
        <v>1.37927</v>
      </c>
      <c r="BB125" s="1">
        <v>3.7942900000000002</v>
      </c>
      <c r="BC125" s="1">
        <v>644.29399999999998</v>
      </c>
      <c r="BD125" s="1">
        <v>0.92827400000000004</v>
      </c>
      <c r="BE125" s="1">
        <v>1.5181500000000001</v>
      </c>
      <c r="BF125" s="1">
        <v>13.735300000000001</v>
      </c>
      <c r="BG125" s="1">
        <v>4.4867699999999999</v>
      </c>
      <c r="BH125" s="1">
        <v>1.3351900000000001</v>
      </c>
      <c r="BI125" s="1">
        <v>245.69900000000001</v>
      </c>
      <c r="BJ125" s="1">
        <v>6.9321700000000002</v>
      </c>
      <c r="BK125" s="1">
        <v>165.50800000000001</v>
      </c>
      <c r="BL125" s="1">
        <v>0.43932808299999998</v>
      </c>
      <c r="BM125" s="1">
        <v>0</v>
      </c>
      <c r="BN125" s="1">
        <v>2.88104E-2</v>
      </c>
      <c r="BO125" s="1">
        <v>0</v>
      </c>
      <c r="BP125" s="1" t="s">
        <v>144</v>
      </c>
      <c r="BQ125" s="1" t="s">
        <v>145</v>
      </c>
      <c r="BR125" s="1" t="s">
        <v>146</v>
      </c>
      <c r="BS125" s="1" t="s">
        <v>145</v>
      </c>
      <c r="BT125" s="1" t="s">
        <v>146</v>
      </c>
      <c r="BU125" s="1" t="s">
        <v>145</v>
      </c>
      <c r="BV125" s="1" t="s">
        <v>146</v>
      </c>
      <c r="BW125" s="1">
        <v>6.4408199130000003</v>
      </c>
      <c r="BX125" s="1">
        <v>0.32383076900000002</v>
      </c>
      <c r="BY125" s="1">
        <v>0.16875802400000001</v>
      </c>
      <c r="BZ125" s="1">
        <v>5.1456755E-2</v>
      </c>
      <c r="CA125" s="1">
        <v>1.6875971E-2</v>
      </c>
      <c r="CB125" s="1">
        <v>0.38461632899999998</v>
      </c>
      <c r="CC125" s="1">
        <v>0.24639098600000001</v>
      </c>
      <c r="CD125" s="19" t="str">
        <f t="shared" si="9"/>
        <v>Medium</v>
      </c>
      <c r="CE125" s="1" t="str">
        <f t="shared" si="10"/>
        <v>proinflamatoria</v>
      </c>
      <c r="CF125" s="1">
        <v>46.167487680000001</v>
      </c>
      <c r="CG125" s="1" t="s">
        <v>148</v>
      </c>
      <c r="CH125" s="1">
        <v>0.15686977099999999</v>
      </c>
      <c r="CI125" s="1">
        <v>0.43714280599999999</v>
      </c>
      <c r="CJ125" s="1">
        <v>1.3347187999999999E-2</v>
      </c>
      <c r="CK125" s="1">
        <v>2.6300231E-2</v>
      </c>
      <c r="CL125" s="1">
        <v>0.12913628499999999</v>
      </c>
      <c r="CM125" s="1">
        <v>2340.1010000000001</v>
      </c>
      <c r="CN125" s="2" t="str">
        <f t="shared" si="2"/>
        <v>High</v>
      </c>
      <c r="CO125" s="1">
        <v>832.31799999999998</v>
      </c>
      <c r="CP125" s="1">
        <v>720.53499999999997</v>
      </c>
      <c r="CQ125" s="1">
        <v>111.783</v>
      </c>
      <c r="CR125" s="1">
        <v>308.12299999999999</v>
      </c>
      <c r="CS125" s="1">
        <v>516.78300000000002</v>
      </c>
      <c r="CT125" s="1">
        <v>2.1070000000000002</v>
      </c>
      <c r="CU125" s="1">
        <v>0</v>
      </c>
      <c r="CV125" s="1">
        <v>2.1070000000000002</v>
      </c>
      <c r="CW125" s="1">
        <v>0</v>
      </c>
      <c r="CX125" s="1">
        <v>5.306</v>
      </c>
      <c r="CY125" s="1">
        <v>5.306</v>
      </c>
      <c r="CZ125" s="1">
        <v>0</v>
      </c>
      <c r="DA125" s="1">
        <v>0.21199999999999999</v>
      </c>
      <c r="DB125" s="1">
        <v>1.0980000000000001</v>
      </c>
      <c r="DC125" s="1">
        <v>0</v>
      </c>
      <c r="DD125" s="1">
        <v>293.952</v>
      </c>
      <c r="DE125" s="1">
        <v>0</v>
      </c>
      <c r="DF125" s="1">
        <v>0</v>
      </c>
      <c r="DG125" s="1">
        <v>0</v>
      </c>
      <c r="DH125" s="1">
        <v>0</v>
      </c>
      <c r="DI125" s="1">
        <v>7.6999999999999999E-2</v>
      </c>
      <c r="DJ125" s="1">
        <v>7.6999999999999999E-2</v>
      </c>
      <c r="DK125" s="1">
        <v>11.552</v>
      </c>
      <c r="DL125" s="1">
        <v>1.4430000000000001</v>
      </c>
      <c r="DM125" s="1">
        <v>12.996</v>
      </c>
      <c r="DN125" s="1">
        <v>1.1950000000000001</v>
      </c>
      <c r="DO125" s="1">
        <v>14.737</v>
      </c>
      <c r="DP125" s="1">
        <v>15.933</v>
      </c>
      <c r="DQ125" s="1">
        <v>410.62700000000001</v>
      </c>
      <c r="DR125" s="1">
        <v>90.198999999999998</v>
      </c>
      <c r="DS125" s="1">
        <v>500.82600000000002</v>
      </c>
      <c r="DT125" s="1">
        <v>0</v>
      </c>
      <c r="DU125" s="1">
        <v>5.306</v>
      </c>
      <c r="DV125" s="1">
        <v>5.306</v>
      </c>
      <c r="DW125" s="1" t="s">
        <v>149</v>
      </c>
      <c r="DX125" s="1" t="s">
        <v>149</v>
      </c>
      <c r="DY125" s="1" t="s">
        <v>149</v>
      </c>
      <c r="DZ125" s="1" t="s">
        <v>149</v>
      </c>
      <c r="EA125" s="1">
        <v>1498.777</v>
      </c>
      <c r="EB125" s="1" t="str">
        <f t="shared" si="3"/>
        <v>high</v>
      </c>
      <c r="EC125" s="1">
        <v>533.08000000000004</v>
      </c>
      <c r="ED125" s="1">
        <v>197.345</v>
      </c>
      <c r="EE125" s="1">
        <v>330.98700000000002</v>
      </c>
      <c r="EF125" s="1" t="s">
        <v>149</v>
      </c>
      <c r="EG125" s="1" t="s">
        <v>149</v>
      </c>
      <c r="EH125" s="1" t="s">
        <v>149</v>
      </c>
      <c r="EI125" s="1" t="s">
        <v>149</v>
      </c>
      <c r="EJ125" s="1" t="s">
        <v>621</v>
      </c>
      <c r="EK125" s="1" t="s">
        <v>628</v>
      </c>
      <c r="EL125" s="1" t="s">
        <v>142</v>
      </c>
      <c r="EM125" s="1" t="s">
        <v>628</v>
      </c>
      <c r="EN125" s="1" t="s">
        <v>161</v>
      </c>
      <c r="EO125" s="1" t="s">
        <v>161</v>
      </c>
    </row>
    <row r="126" spans="1:145" ht="14.25" customHeight="1">
      <c r="A126" s="1" t="s">
        <v>286</v>
      </c>
      <c r="B126" s="16" t="s">
        <v>641</v>
      </c>
      <c r="C126" s="1" t="s">
        <v>136</v>
      </c>
      <c r="D126" s="1">
        <v>32</v>
      </c>
      <c r="E126" s="1" t="s">
        <v>137</v>
      </c>
      <c r="F126" s="1">
        <v>79.900000000000006</v>
      </c>
      <c r="G126" s="1">
        <v>39</v>
      </c>
      <c r="H126" s="1" t="s">
        <v>138</v>
      </c>
      <c r="I126" s="1">
        <v>28</v>
      </c>
      <c r="J126" s="1">
        <v>114</v>
      </c>
      <c r="K126" s="1">
        <v>169</v>
      </c>
      <c r="L126" s="1">
        <v>139</v>
      </c>
      <c r="M126" s="9">
        <v>4.3333333329999997</v>
      </c>
      <c r="N126" s="9">
        <f t="shared" si="7"/>
        <v>0.55195019322759586</v>
      </c>
      <c r="O126" t="str">
        <f t="shared" si="8"/>
        <v>High</v>
      </c>
      <c r="P126" s="1">
        <v>269.8</v>
      </c>
      <c r="Q126" s="1">
        <v>2.2000000000000002</v>
      </c>
      <c r="R126" s="1">
        <v>96</v>
      </c>
      <c r="S126" s="1">
        <v>5.7</v>
      </c>
      <c r="T126" s="1">
        <v>3.39</v>
      </c>
      <c r="U126" s="1">
        <v>3.97</v>
      </c>
      <c r="V126" s="1">
        <v>0.85390428200000001</v>
      </c>
      <c r="W126" s="1">
        <v>10.91</v>
      </c>
      <c r="X126" s="1">
        <v>5.3280000000000003</v>
      </c>
      <c r="Y126" s="1">
        <v>106.3</v>
      </c>
      <c r="Z126" s="1">
        <v>119.3654267</v>
      </c>
      <c r="AA126" s="1">
        <v>69.8</v>
      </c>
      <c r="AB126" s="1">
        <v>38.707359969999999</v>
      </c>
      <c r="AC126" s="1">
        <v>2.583488</v>
      </c>
      <c r="AD126" s="1">
        <v>0.330684957</v>
      </c>
      <c r="AE126" s="1">
        <v>86</v>
      </c>
      <c r="AF126" s="22">
        <v>1.742</v>
      </c>
      <c r="AG126" s="1">
        <v>28.340150349999998</v>
      </c>
      <c r="AH126" s="1" t="s">
        <v>139</v>
      </c>
      <c r="AI126" s="1">
        <v>33.658948330000001</v>
      </c>
      <c r="AJ126" s="1">
        <v>100.6</v>
      </c>
      <c r="AK126" s="1" t="s">
        <v>140</v>
      </c>
      <c r="AL126" s="1" t="s">
        <v>141</v>
      </c>
      <c r="AM126" s="1" t="s">
        <v>142</v>
      </c>
      <c r="AN126" s="1" t="s">
        <v>163</v>
      </c>
      <c r="AO126" s="1" t="s">
        <v>143</v>
      </c>
      <c r="AP126" s="1">
        <v>123</v>
      </c>
      <c r="AQ126" s="1">
        <v>82</v>
      </c>
      <c r="AR126" s="1">
        <v>2130.08</v>
      </c>
      <c r="AS126" s="1">
        <v>16.533799999999999</v>
      </c>
      <c r="AT126" s="1">
        <v>769.99699999999996</v>
      </c>
      <c r="AU126" s="1">
        <v>1190.58</v>
      </c>
      <c r="AV126" s="1">
        <v>14.6935</v>
      </c>
      <c r="AW126" s="1">
        <v>1594.13</v>
      </c>
      <c r="AX126" s="1">
        <v>3534.24</v>
      </c>
      <c r="AY126" s="1">
        <v>279.303</v>
      </c>
      <c r="AZ126" s="1">
        <v>10.916399999999999</v>
      </c>
      <c r="BA126" s="1">
        <v>2.51241</v>
      </c>
      <c r="BB126" s="1">
        <v>3.5569500000000001</v>
      </c>
      <c r="BC126" s="1">
        <v>1013.25</v>
      </c>
      <c r="BD126" s="1">
        <v>1.4395100000000001</v>
      </c>
      <c r="BE126" s="1">
        <v>1.8283400000000001</v>
      </c>
      <c r="BF126" s="1">
        <v>17.6342</v>
      </c>
      <c r="BG126" s="1">
        <v>6.2023900000000003</v>
      </c>
      <c r="BH126" s="1">
        <v>1.4537599999999999</v>
      </c>
      <c r="BI126" s="1">
        <v>289.74400000000003</v>
      </c>
      <c r="BJ126" s="1">
        <v>7.1955999999999998</v>
      </c>
      <c r="BK126" s="1">
        <v>201.78100000000001</v>
      </c>
      <c r="BL126" s="1">
        <v>2.3628141989999998</v>
      </c>
      <c r="BM126" s="1">
        <v>0.446677398</v>
      </c>
      <c r="BN126" s="1">
        <v>0.28711617099999998</v>
      </c>
      <c r="BO126" s="1">
        <v>4.6262985E-2</v>
      </c>
      <c r="BP126" s="1" t="s">
        <v>155</v>
      </c>
      <c r="BQ126" s="1" t="s">
        <v>146</v>
      </c>
      <c r="BR126" s="1" t="s">
        <v>146</v>
      </c>
      <c r="BS126" s="1" t="s">
        <v>145</v>
      </c>
      <c r="BT126" s="1" t="s">
        <v>146</v>
      </c>
      <c r="BU126" s="1" t="s">
        <v>146</v>
      </c>
      <c r="BV126" s="1" t="s">
        <v>146</v>
      </c>
      <c r="BW126" s="1">
        <v>11.949172000000001</v>
      </c>
      <c r="BX126" s="1">
        <v>31.347635100000002</v>
      </c>
      <c r="BY126" s="1">
        <v>13.383856529999999</v>
      </c>
      <c r="BZ126" s="1">
        <v>2.7714042980000002</v>
      </c>
      <c r="CA126" s="1">
        <v>6.2847360739999996</v>
      </c>
      <c r="CB126" s="1">
        <v>-0.57389416100000001</v>
      </c>
      <c r="CC126" s="1">
        <v>-0.26943387800000002</v>
      </c>
      <c r="CD126" s="19" t="str">
        <f t="shared" si="9"/>
        <v>Low</v>
      </c>
      <c r="CE126" s="1" t="str">
        <f t="shared" si="10"/>
        <v>antiinflamatoria</v>
      </c>
      <c r="CF126" s="1">
        <v>29.367793240000001</v>
      </c>
      <c r="CG126" s="1" t="s">
        <v>148</v>
      </c>
      <c r="CH126" s="1">
        <v>0.14669585199999999</v>
      </c>
      <c r="CI126" s="1">
        <v>0.194965468</v>
      </c>
      <c r="CJ126" s="1">
        <v>0.117786919</v>
      </c>
      <c r="CK126" s="1">
        <v>1.4756388E-2</v>
      </c>
      <c r="CL126" s="1">
        <v>0.13771370299999999</v>
      </c>
      <c r="CM126" s="1">
        <v>728.55100000000004</v>
      </c>
      <c r="CN126" s="2" t="str">
        <f t="shared" si="2"/>
        <v>low</v>
      </c>
      <c r="CO126" s="1">
        <v>275.84100000000001</v>
      </c>
      <c r="CP126" s="1">
        <v>248.596</v>
      </c>
      <c r="CQ126" s="1">
        <v>27.245000000000001</v>
      </c>
      <c r="CR126" s="1">
        <v>123.456</v>
      </c>
      <c r="CS126" s="1">
        <v>137.28700000000001</v>
      </c>
      <c r="CT126" s="1">
        <v>0</v>
      </c>
      <c r="CU126" s="1">
        <v>0</v>
      </c>
      <c r="CV126" s="1">
        <v>0</v>
      </c>
      <c r="CW126" s="1">
        <v>0</v>
      </c>
      <c r="CX126" s="1">
        <v>15.098000000000001</v>
      </c>
      <c r="CY126" s="1">
        <v>15.098000000000001</v>
      </c>
      <c r="CZ126" s="1">
        <v>0</v>
      </c>
      <c r="DA126" s="1">
        <v>0</v>
      </c>
      <c r="DB126" s="1">
        <v>92.5</v>
      </c>
      <c r="DC126" s="1">
        <v>0</v>
      </c>
      <c r="DD126" s="1">
        <v>8.3369999999999997</v>
      </c>
      <c r="DE126" s="1">
        <v>0.53600000000000003</v>
      </c>
      <c r="DF126" s="1">
        <v>1.0580000000000001</v>
      </c>
      <c r="DG126" s="1">
        <v>1.593</v>
      </c>
      <c r="DH126" s="1">
        <v>5.0999999999999997E-2</v>
      </c>
      <c r="DI126" s="1">
        <v>0.72099999999999997</v>
      </c>
      <c r="DJ126" s="1">
        <v>0.77200000000000002</v>
      </c>
      <c r="DK126" s="1">
        <v>19.771999999999998</v>
      </c>
      <c r="DL126" s="1">
        <v>0.48299999999999998</v>
      </c>
      <c r="DM126" s="1">
        <v>20.254999999999999</v>
      </c>
      <c r="DN126" s="1">
        <v>0.75</v>
      </c>
      <c r="DO126" s="1">
        <v>1.069</v>
      </c>
      <c r="DP126" s="1">
        <v>1.819</v>
      </c>
      <c r="DQ126" s="1">
        <v>126.65</v>
      </c>
      <c r="DR126" s="1">
        <v>8.8170000000000002</v>
      </c>
      <c r="DS126" s="1">
        <v>135.46799999999999</v>
      </c>
      <c r="DT126" s="1">
        <v>0</v>
      </c>
      <c r="DU126" s="1">
        <v>15.098000000000001</v>
      </c>
      <c r="DV126" s="1">
        <v>15.098000000000001</v>
      </c>
      <c r="DW126" s="1" t="s">
        <v>157</v>
      </c>
      <c r="DX126" s="1" t="s">
        <v>157</v>
      </c>
      <c r="DY126" s="1" t="s">
        <v>156</v>
      </c>
      <c r="DZ126" s="1" t="s">
        <v>156</v>
      </c>
      <c r="EA126" s="1">
        <v>342.03</v>
      </c>
      <c r="EB126" s="1" t="str">
        <f t="shared" si="3"/>
        <v>low</v>
      </c>
      <c r="EC126" s="1">
        <v>129.49799999999999</v>
      </c>
      <c r="ED126" s="1">
        <v>57.957999999999998</v>
      </c>
      <c r="EE126" s="1">
        <v>64.450999999999993</v>
      </c>
      <c r="EF126" s="1" t="s">
        <v>157</v>
      </c>
      <c r="EG126" s="1" t="s">
        <v>157</v>
      </c>
      <c r="EH126" s="1" t="s">
        <v>156</v>
      </c>
      <c r="EI126" s="1" t="s">
        <v>156</v>
      </c>
      <c r="EJ126" s="1" t="s">
        <v>621</v>
      </c>
      <c r="EK126" s="1" t="s">
        <v>635</v>
      </c>
      <c r="EL126" s="1" t="s">
        <v>142</v>
      </c>
      <c r="EM126" s="1" t="s">
        <v>628</v>
      </c>
      <c r="EN126" s="1" t="s">
        <v>150</v>
      </c>
      <c r="EO126" s="1" t="s">
        <v>150</v>
      </c>
    </row>
    <row r="127" spans="1:145" ht="14.25" customHeight="1">
      <c r="A127" s="1" t="s">
        <v>287</v>
      </c>
      <c r="B127" s="16" t="s">
        <v>641</v>
      </c>
      <c r="C127" s="1" t="s">
        <v>136</v>
      </c>
      <c r="D127" s="1">
        <v>59</v>
      </c>
      <c r="E127" s="1" t="s">
        <v>159</v>
      </c>
      <c r="F127" s="1">
        <v>124</v>
      </c>
      <c r="G127" s="1">
        <v>35</v>
      </c>
      <c r="H127" s="1" t="s">
        <v>138</v>
      </c>
      <c r="I127" s="1">
        <v>37</v>
      </c>
      <c r="J127" s="1">
        <v>156</v>
      </c>
      <c r="K127" s="1">
        <v>216</v>
      </c>
      <c r="L127" s="1">
        <v>187</v>
      </c>
      <c r="M127" s="9">
        <v>6.1714285709999999</v>
      </c>
      <c r="N127" s="9">
        <f t="shared" si="7"/>
        <v>0.72777356218622336</v>
      </c>
      <c r="O127" t="str">
        <f t="shared" si="8"/>
        <v>High</v>
      </c>
      <c r="P127" s="1">
        <v>81.599999999999994</v>
      </c>
      <c r="Q127" s="1">
        <v>1.6</v>
      </c>
      <c r="R127" s="1">
        <v>101</v>
      </c>
      <c r="S127" s="1">
        <v>6.3</v>
      </c>
      <c r="T127" s="1">
        <v>6.48</v>
      </c>
      <c r="U127" s="1">
        <v>3.72</v>
      </c>
      <c r="V127" s="1">
        <v>1.7419354840000001</v>
      </c>
      <c r="W127" s="1">
        <v>32.03</v>
      </c>
      <c r="X127" s="1">
        <v>5.6055000000000001</v>
      </c>
      <c r="Y127" s="1">
        <v>202.4</v>
      </c>
      <c r="Z127" s="1">
        <v>304.2507718</v>
      </c>
      <c r="AA127" s="1">
        <v>24.4</v>
      </c>
      <c r="AB127" s="1">
        <v>12.531735579999999</v>
      </c>
      <c r="AC127" s="1">
        <v>7.9797406669999997</v>
      </c>
      <c r="AD127" s="1">
        <v>0.28459148200000001</v>
      </c>
      <c r="AE127" s="1">
        <v>79.599999999999994</v>
      </c>
      <c r="AF127" s="22">
        <v>1.5920000000000001</v>
      </c>
      <c r="AG127" s="1">
        <v>31.407035180000001</v>
      </c>
      <c r="AH127" s="1" t="s">
        <v>154</v>
      </c>
      <c r="AI127" s="1">
        <v>45.331975989999997</v>
      </c>
      <c r="AJ127" s="1">
        <v>102.3</v>
      </c>
      <c r="AK127" s="1" t="s">
        <v>140</v>
      </c>
      <c r="AL127" s="1" t="s">
        <v>141</v>
      </c>
      <c r="AM127" s="1" t="s">
        <v>163</v>
      </c>
      <c r="AN127" s="1" t="s">
        <v>163</v>
      </c>
      <c r="AO127" s="1" t="s">
        <v>143</v>
      </c>
      <c r="AP127" s="1">
        <v>130</v>
      </c>
      <c r="AQ127" s="1">
        <v>76</v>
      </c>
      <c r="AR127" s="1">
        <v>1730.46</v>
      </c>
      <c r="AS127" s="1">
        <v>17.570699999999999</v>
      </c>
      <c r="AT127" s="1">
        <v>607.84500000000003</v>
      </c>
      <c r="AU127" s="1">
        <v>988.57399999999996</v>
      </c>
      <c r="AV127" s="1">
        <v>13.0021</v>
      </c>
      <c r="AW127" s="1">
        <v>996.99599999999998</v>
      </c>
      <c r="AX127" s="1">
        <v>3068.89</v>
      </c>
      <c r="AY127" s="1">
        <v>252.48</v>
      </c>
      <c r="AZ127" s="1">
        <v>10.851599999999999</v>
      </c>
      <c r="BA127" s="1">
        <v>1.22722</v>
      </c>
      <c r="BB127" s="1">
        <v>3.1025299999999998</v>
      </c>
      <c r="BC127" s="1">
        <v>866.95799999999997</v>
      </c>
      <c r="BD127" s="1">
        <v>1.0230600000000001</v>
      </c>
      <c r="BE127" s="1">
        <v>1.74091</v>
      </c>
      <c r="BF127" s="1">
        <v>14.9703</v>
      </c>
      <c r="BG127" s="1">
        <v>4.8922800000000004</v>
      </c>
      <c r="BH127" s="1">
        <v>1.10026</v>
      </c>
      <c r="BI127" s="1">
        <v>384.38900000000001</v>
      </c>
      <c r="BJ127" s="1">
        <v>7.3233100000000002</v>
      </c>
      <c r="BK127" s="1">
        <v>239.53</v>
      </c>
      <c r="BL127" s="1">
        <v>4.5681014629999996</v>
      </c>
      <c r="BM127" s="1">
        <v>1.6038147250000001</v>
      </c>
      <c r="BN127" s="1">
        <v>0.64673831400000004</v>
      </c>
      <c r="BO127" s="1">
        <v>8.7756640000000007E-3</v>
      </c>
      <c r="BP127" s="1" t="s">
        <v>144</v>
      </c>
      <c r="BQ127" s="1" t="s">
        <v>145</v>
      </c>
      <c r="BR127" s="1" t="s">
        <v>145</v>
      </c>
      <c r="BS127" s="1" t="s">
        <v>145</v>
      </c>
      <c r="BT127" s="1" t="s">
        <v>145</v>
      </c>
      <c r="BU127" s="1" t="s">
        <v>146</v>
      </c>
      <c r="BV127" s="1" t="s">
        <v>145</v>
      </c>
      <c r="BW127" s="1">
        <v>10.4162249</v>
      </c>
      <c r="BX127" s="1">
        <v>21.875264659999999</v>
      </c>
      <c r="BY127" s="1">
        <v>3.9797919570000002</v>
      </c>
      <c r="BZ127" s="1">
        <v>1.52778199</v>
      </c>
      <c r="CA127" s="1">
        <v>5.4670098310000004</v>
      </c>
      <c r="CB127" s="1">
        <v>-0.682048035</v>
      </c>
      <c r="CC127" s="1">
        <v>-0.39424741899999999</v>
      </c>
      <c r="CD127" s="19" t="str">
        <f t="shared" si="9"/>
        <v>Low</v>
      </c>
      <c r="CE127" s="1" t="str">
        <f t="shared" si="10"/>
        <v>antiinflamatoria</v>
      </c>
      <c r="CF127" s="1">
        <v>32.87585533</v>
      </c>
      <c r="CG127" s="1" t="s">
        <v>148</v>
      </c>
      <c r="CH127" s="1">
        <v>0.106750438</v>
      </c>
      <c r="CI127" s="1">
        <v>0.24503214500000001</v>
      </c>
      <c r="CJ127" s="1">
        <v>1.1270212E-2</v>
      </c>
      <c r="CK127" s="1">
        <v>7.6251705000000003E-2</v>
      </c>
      <c r="CL127" s="1">
        <v>0.18539840199999999</v>
      </c>
      <c r="CM127" s="1">
        <v>2215.0819999999999</v>
      </c>
      <c r="CN127" s="2" t="str">
        <f t="shared" si="2"/>
        <v>High</v>
      </c>
      <c r="CO127" s="1">
        <v>2486.5419999999999</v>
      </c>
      <c r="CP127" s="1">
        <v>1875.41</v>
      </c>
      <c r="CQ127" s="1">
        <v>611.13199999999995</v>
      </c>
      <c r="CR127" s="1">
        <v>318.57</v>
      </c>
      <c r="CS127" s="1">
        <v>2150.134</v>
      </c>
      <c r="CT127" s="1">
        <v>16.783999999999999</v>
      </c>
      <c r="CU127" s="1">
        <v>0</v>
      </c>
      <c r="CV127" s="1">
        <v>16.783999999999999</v>
      </c>
      <c r="CW127" s="1">
        <v>0</v>
      </c>
      <c r="CX127" s="1">
        <v>1.054</v>
      </c>
      <c r="CY127" s="1">
        <v>1.054</v>
      </c>
      <c r="CZ127" s="1">
        <v>0</v>
      </c>
      <c r="DA127" s="1">
        <v>1.4810000000000001</v>
      </c>
      <c r="DB127" s="1">
        <v>184.999</v>
      </c>
      <c r="DC127" s="1">
        <v>0</v>
      </c>
      <c r="DD127" s="1">
        <v>40.700000000000003</v>
      </c>
      <c r="DE127" s="1">
        <v>37.682000000000002</v>
      </c>
      <c r="DF127" s="1">
        <v>9.8119999999999994</v>
      </c>
      <c r="DG127" s="1">
        <v>47.494</v>
      </c>
      <c r="DH127" s="1">
        <v>5.7060000000000004</v>
      </c>
      <c r="DI127" s="1">
        <v>0</v>
      </c>
      <c r="DJ127" s="1">
        <v>5.7060000000000004</v>
      </c>
      <c r="DK127" s="1">
        <v>39.287999999999997</v>
      </c>
      <c r="DL127" s="1">
        <v>0.37</v>
      </c>
      <c r="DM127" s="1">
        <v>39.658000000000001</v>
      </c>
      <c r="DN127" s="1">
        <v>0.85599999999999998</v>
      </c>
      <c r="DO127" s="1">
        <v>0.98599999999999999</v>
      </c>
      <c r="DP127" s="1">
        <v>1.841</v>
      </c>
      <c r="DQ127" s="1">
        <v>1549.37</v>
      </c>
      <c r="DR127" s="1">
        <v>598.89800000000002</v>
      </c>
      <c r="DS127" s="1">
        <v>2148.268</v>
      </c>
      <c r="DT127" s="1">
        <v>0</v>
      </c>
      <c r="DU127" s="1">
        <v>1.054</v>
      </c>
      <c r="DV127" s="1">
        <v>1.054</v>
      </c>
      <c r="DW127" s="1" t="s">
        <v>149</v>
      </c>
      <c r="DX127" s="1" t="s">
        <v>149</v>
      </c>
      <c r="DY127" s="1" t="s">
        <v>149</v>
      </c>
      <c r="DZ127" s="1" t="s">
        <v>149</v>
      </c>
      <c r="EA127" s="1">
        <v>1280.0540000000001</v>
      </c>
      <c r="EB127" s="1" t="str">
        <f t="shared" si="3"/>
        <v>high</v>
      </c>
      <c r="EC127" s="1">
        <v>1436.925</v>
      </c>
      <c r="ED127" s="1">
        <v>184.096</v>
      </c>
      <c r="EE127" s="1">
        <v>1242.5219999999999</v>
      </c>
      <c r="EF127" s="1" t="s">
        <v>149</v>
      </c>
      <c r="EG127" s="1" t="s">
        <v>149</v>
      </c>
      <c r="EH127" s="1" t="s">
        <v>149</v>
      </c>
      <c r="EI127" s="1" t="s">
        <v>149</v>
      </c>
      <c r="EJ127" s="1" t="s">
        <v>621</v>
      </c>
      <c r="EK127" s="1" t="s">
        <v>635</v>
      </c>
      <c r="EL127" s="1" t="s">
        <v>163</v>
      </c>
      <c r="EM127" s="5" t="s">
        <v>629</v>
      </c>
      <c r="EN127" s="1" t="s">
        <v>150</v>
      </c>
      <c r="EO127" s="1" t="s">
        <v>150</v>
      </c>
    </row>
    <row r="128" spans="1:145" ht="14.25" customHeight="1">
      <c r="A128" s="1" t="s">
        <v>288</v>
      </c>
      <c r="B128" s="16" t="s">
        <v>641</v>
      </c>
      <c r="C128" s="1" t="s">
        <v>136</v>
      </c>
      <c r="D128" s="1">
        <v>29</v>
      </c>
      <c r="E128" s="1" t="s">
        <v>137</v>
      </c>
      <c r="F128" s="1">
        <v>106</v>
      </c>
      <c r="G128" s="1">
        <v>50</v>
      </c>
      <c r="H128" s="1" t="s">
        <v>153</v>
      </c>
      <c r="I128" s="1">
        <v>18</v>
      </c>
      <c r="J128" s="1">
        <v>159</v>
      </c>
      <c r="K128" s="1">
        <v>223</v>
      </c>
      <c r="L128" s="1">
        <v>92</v>
      </c>
      <c r="M128" s="9">
        <v>4.46</v>
      </c>
      <c r="N128" s="9">
        <f t="shared" si="7"/>
        <v>0.26481782300953649</v>
      </c>
      <c r="O128" t="str">
        <f t="shared" si="8"/>
        <v>High</v>
      </c>
      <c r="P128" s="1">
        <v>294</v>
      </c>
      <c r="Q128" s="1">
        <v>6.1</v>
      </c>
      <c r="R128" s="1">
        <v>74</v>
      </c>
      <c r="S128" s="1">
        <v>4.8</v>
      </c>
      <c r="T128" s="1">
        <v>2.04</v>
      </c>
      <c r="U128" s="1">
        <v>6.01</v>
      </c>
      <c r="V128" s="1">
        <v>0.33943427599999998</v>
      </c>
      <c r="W128" s="1">
        <v>9.66</v>
      </c>
      <c r="X128" s="1">
        <v>4.1070000000000002</v>
      </c>
      <c r="Y128" s="1">
        <v>164.3</v>
      </c>
      <c r="Z128" s="1">
        <v>318.28665569999998</v>
      </c>
      <c r="AA128" s="1">
        <v>84.5</v>
      </c>
      <c r="AB128" s="1">
        <v>56.712747659999998</v>
      </c>
      <c r="AC128" s="1">
        <v>1.763272</v>
      </c>
      <c r="AD128" s="1">
        <v>0.34987799800000002</v>
      </c>
      <c r="AE128" s="1">
        <v>72.599999999999994</v>
      </c>
      <c r="AF128" s="22">
        <v>1.6379999999999999</v>
      </c>
      <c r="AG128" s="1">
        <v>27.05881827</v>
      </c>
      <c r="AH128" s="1" t="s">
        <v>139</v>
      </c>
      <c r="AI128" s="1">
        <v>36.663890240000001</v>
      </c>
      <c r="AJ128" s="1">
        <v>88.7</v>
      </c>
      <c r="AK128" s="1" t="s">
        <v>140</v>
      </c>
      <c r="AL128" s="1" t="s">
        <v>153</v>
      </c>
      <c r="AM128" s="1" t="s">
        <v>142</v>
      </c>
      <c r="AN128" s="1" t="s">
        <v>142</v>
      </c>
      <c r="AO128" s="1" t="s">
        <v>143</v>
      </c>
      <c r="AP128" s="1">
        <v>118</v>
      </c>
      <c r="AQ128" s="1">
        <v>72</v>
      </c>
      <c r="AR128" s="1">
        <v>2513.88</v>
      </c>
      <c r="AS128" s="1">
        <v>17.753699999999998</v>
      </c>
      <c r="AT128" s="1">
        <v>654.98099999999999</v>
      </c>
      <c r="AU128" s="1">
        <v>1185.79</v>
      </c>
      <c r="AV128" s="1">
        <v>13.5533</v>
      </c>
      <c r="AW128" s="1">
        <v>921.87300000000005</v>
      </c>
      <c r="AX128" s="1">
        <v>4022.87</v>
      </c>
      <c r="AY128" s="1">
        <v>294.58999999999997</v>
      </c>
      <c r="AZ128" s="1">
        <v>11.000299999999999</v>
      </c>
      <c r="BA128" s="1">
        <v>2.3350200000000001</v>
      </c>
      <c r="BB128" s="1">
        <v>3.0713599999999999</v>
      </c>
      <c r="BC128" s="1">
        <v>691.73699999999997</v>
      </c>
      <c r="BD128" s="1">
        <v>1.1045100000000001</v>
      </c>
      <c r="BE128" s="1">
        <v>1.76118</v>
      </c>
      <c r="BF128" s="1">
        <v>19.0867</v>
      </c>
      <c r="BG128" s="1">
        <v>6.2871199999999998</v>
      </c>
      <c r="BH128" s="1">
        <v>0.76209700000000002</v>
      </c>
      <c r="BI128" s="1">
        <v>332.45</v>
      </c>
      <c r="BJ128" s="1">
        <v>7.3860999999999999</v>
      </c>
      <c r="BK128" s="1">
        <v>157.81100000000001</v>
      </c>
      <c r="BL128" s="1">
        <v>1.116745162</v>
      </c>
      <c r="BM128" s="1">
        <v>0.15952253899999999</v>
      </c>
      <c r="BN128" s="1">
        <v>6.7690726000000007E-2</v>
      </c>
      <c r="BO128" s="1">
        <v>0</v>
      </c>
      <c r="BP128" s="1" t="s">
        <v>155</v>
      </c>
      <c r="BQ128" s="1" t="s">
        <v>146</v>
      </c>
      <c r="BR128" s="1" t="s">
        <v>146</v>
      </c>
      <c r="BS128" s="1" t="s">
        <v>146</v>
      </c>
      <c r="BT128" s="1" t="s">
        <v>146</v>
      </c>
      <c r="BU128" s="1" t="s">
        <v>145</v>
      </c>
      <c r="BV128" s="1" t="s">
        <v>146</v>
      </c>
      <c r="BW128" s="1">
        <v>18.56300164</v>
      </c>
      <c r="BX128" s="1">
        <v>5.9823259709999999</v>
      </c>
      <c r="BY128" s="1">
        <v>4.8033092670000004</v>
      </c>
      <c r="BZ128" s="1">
        <v>4.5069392170000002</v>
      </c>
      <c r="CA128" s="1">
        <v>4.4866353840000004</v>
      </c>
      <c r="CB128" s="1">
        <v>0.77120960699999996</v>
      </c>
      <c r="CC128" s="1">
        <v>0.30676595299999998</v>
      </c>
      <c r="CD128" s="19" t="str">
        <f t="shared" si="9"/>
        <v>Medium</v>
      </c>
      <c r="CE128" s="1" t="str">
        <f t="shared" si="10"/>
        <v>proinflamatoria</v>
      </c>
      <c r="CF128" s="1">
        <v>27.066516350000001</v>
      </c>
      <c r="CG128" s="1" t="s">
        <v>148</v>
      </c>
      <c r="CH128" s="1">
        <v>7.0089469999999997E-3</v>
      </c>
      <c r="CI128" s="1">
        <v>0.29831444099999999</v>
      </c>
      <c r="CJ128" s="1">
        <v>1.1893501000000001E-2</v>
      </c>
      <c r="CK128" s="1">
        <v>0.286746577</v>
      </c>
      <c r="CL128" s="1">
        <v>0.24473941299999999</v>
      </c>
      <c r="CM128" s="1">
        <v>1139.6489999999999</v>
      </c>
      <c r="CN128" s="2" t="str">
        <f t="shared" si="2"/>
        <v>High</v>
      </c>
      <c r="CO128" s="1">
        <v>682.86</v>
      </c>
      <c r="CP128" s="1">
        <v>665.01800000000003</v>
      </c>
      <c r="CQ128" s="1">
        <v>17.841999999999999</v>
      </c>
      <c r="CR128" s="1">
        <v>497.916</v>
      </c>
      <c r="CS128" s="1">
        <v>177.233</v>
      </c>
      <c r="CT128" s="1">
        <v>6.0999999999999999E-2</v>
      </c>
      <c r="CU128" s="1">
        <v>0</v>
      </c>
      <c r="CV128" s="1">
        <v>6.0999999999999999E-2</v>
      </c>
      <c r="CW128" s="1">
        <v>0</v>
      </c>
      <c r="CX128" s="1">
        <v>7.65</v>
      </c>
      <c r="CY128" s="1">
        <v>7.65</v>
      </c>
      <c r="CZ128" s="1">
        <v>0</v>
      </c>
      <c r="DA128" s="1">
        <v>3.0000000000000001E-3</v>
      </c>
      <c r="DB128" s="1">
        <v>0</v>
      </c>
      <c r="DC128" s="1">
        <v>0</v>
      </c>
      <c r="DD128" s="1">
        <v>497.67700000000002</v>
      </c>
      <c r="DE128" s="1">
        <v>0</v>
      </c>
      <c r="DF128" s="1">
        <v>0</v>
      </c>
      <c r="DG128" s="1">
        <v>0</v>
      </c>
      <c r="DH128" s="1">
        <v>0</v>
      </c>
      <c r="DI128" s="1">
        <v>3.9E-2</v>
      </c>
      <c r="DJ128" s="1">
        <v>3.9E-2</v>
      </c>
      <c r="DK128" s="1">
        <v>0</v>
      </c>
      <c r="DL128" s="1">
        <v>0.2</v>
      </c>
      <c r="DM128" s="1">
        <v>0.2</v>
      </c>
      <c r="DN128" s="1">
        <v>0.13700000000000001</v>
      </c>
      <c r="DO128" s="1">
        <v>6.7450000000000001</v>
      </c>
      <c r="DP128" s="1">
        <v>6.8819999999999997</v>
      </c>
      <c r="DQ128" s="1">
        <v>167.14400000000001</v>
      </c>
      <c r="DR128" s="1">
        <v>3.2069999999999999</v>
      </c>
      <c r="DS128" s="1">
        <v>170.351</v>
      </c>
      <c r="DT128" s="1">
        <v>0</v>
      </c>
      <c r="DU128" s="1">
        <v>7.65</v>
      </c>
      <c r="DV128" s="1">
        <v>7.65</v>
      </c>
      <c r="DW128" s="1" t="s">
        <v>156</v>
      </c>
      <c r="DX128" s="1" t="s">
        <v>156</v>
      </c>
      <c r="DY128" s="1" t="s">
        <v>149</v>
      </c>
      <c r="DZ128" s="1" t="s">
        <v>156</v>
      </c>
      <c r="EA128" s="1">
        <v>453.34300000000002</v>
      </c>
      <c r="EB128" s="1" t="str">
        <f t="shared" si="3"/>
        <v>low</v>
      </c>
      <c r="EC128" s="1">
        <v>271.63600000000002</v>
      </c>
      <c r="ED128" s="1">
        <v>198.06700000000001</v>
      </c>
      <c r="EE128" s="1">
        <v>70.501999999999995</v>
      </c>
      <c r="EF128" s="1" t="s">
        <v>156</v>
      </c>
      <c r="EG128" s="1" t="s">
        <v>156</v>
      </c>
      <c r="EH128" s="1" t="s">
        <v>149</v>
      </c>
      <c r="EI128" s="1" t="s">
        <v>156</v>
      </c>
      <c r="EJ128" s="1" t="s">
        <v>621</v>
      </c>
      <c r="EK128" s="1" t="s">
        <v>628</v>
      </c>
      <c r="EL128" s="1" t="s">
        <v>142</v>
      </c>
      <c r="EM128" s="1" t="s">
        <v>628</v>
      </c>
      <c r="EN128" s="1" t="s">
        <v>168</v>
      </c>
      <c r="EO128" s="1" t="s">
        <v>168</v>
      </c>
    </row>
    <row r="129" spans="1:145" ht="14.25" customHeight="1">
      <c r="A129" s="1" t="s">
        <v>289</v>
      </c>
      <c r="B129" s="16" t="s">
        <v>641</v>
      </c>
      <c r="C129" s="1" t="s">
        <v>136</v>
      </c>
      <c r="D129" s="1">
        <v>22</v>
      </c>
      <c r="E129" s="1" t="s">
        <v>137</v>
      </c>
      <c r="F129" s="1">
        <v>104</v>
      </c>
      <c r="G129" s="1">
        <v>34</v>
      </c>
      <c r="H129" s="1" t="s">
        <v>138</v>
      </c>
      <c r="I129" s="1">
        <v>71</v>
      </c>
      <c r="J129" s="1">
        <v>131</v>
      </c>
      <c r="K129" s="1">
        <v>207</v>
      </c>
      <c r="L129" s="1">
        <v>353</v>
      </c>
      <c r="M129" s="9">
        <v>6.0882352940000004</v>
      </c>
      <c r="N129" s="9">
        <f t="shared" si="7"/>
        <v>1.0162957883455674</v>
      </c>
      <c r="O129" t="str">
        <f t="shared" si="8"/>
        <v>High</v>
      </c>
      <c r="P129" s="1">
        <v>254.8</v>
      </c>
      <c r="Q129" s="1">
        <v>4</v>
      </c>
      <c r="R129" s="1">
        <v>81</v>
      </c>
      <c r="S129" s="1">
        <v>5.7</v>
      </c>
      <c r="T129" s="1">
        <v>1.59</v>
      </c>
      <c r="U129" s="1">
        <v>5.86</v>
      </c>
      <c r="V129" s="1">
        <v>0.27133105800000001</v>
      </c>
      <c r="W129" s="1">
        <v>8.5399999999999991</v>
      </c>
      <c r="X129" s="1">
        <v>4.4954999999999998</v>
      </c>
      <c r="Y129" s="1">
        <v>126.2</v>
      </c>
      <c r="Z129" s="1">
        <v>171.5720743</v>
      </c>
      <c r="AA129" s="1">
        <v>92.9</v>
      </c>
      <c r="AB129" s="1">
        <v>58.606615980000001</v>
      </c>
      <c r="AC129" s="1">
        <v>1.7062919999999999</v>
      </c>
      <c r="AD129" s="1">
        <v>0.35163312000000002</v>
      </c>
      <c r="AE129" s="1">
        <v>74.2</v>
      </c>
      <c r="AF129" s="22">
        <v>1.681</v>
      </c>
      <c r="AG129" s="1">
        <v>26.258413220000001</v>
      </c>
      <c r="AH129" s="1" t="s">
        <v>139</v>
      </c>
      <c r="AI129" s="1">
        <v>32.514415630000002</v>
      </c>
      <c r="AJ129" s="1">
        <v>89.4</v>
      </c>
      <c r="AK129" s="1" t="s">
        <v>140</v>
      </c>
      <c r="AL129" s="1" t="s">
        <v>141</v>
      </c>
      <c r="AM129" s="1" t="s">
        <v>163</v>
      </c>
      <c r="AN129" s="1" t="s">
        <v>163</v>
      </c>
      <c r="AO129" s="1" t="s">
        <v>143</v>
      </c>
      <c r="AP129" s="1">
        <v>106</v>
      </c>
      <c r="AQ129" s="1">
        <v>81</v>
      </c>
      <c r="AR129" s="1">
        <v>2210.23</v>
      </c>
      <c r="AS129" s="1">
        <v>16.785299999999999</v>
      </c>
      <c r="AT129" s="1">
        <v>1047.76</v>
      </c>
      <c r="AU129" s="1">
        <v>1302.4100000000001</v>
      </c>
      <c r="AV129" s="1">
        <v>14.5763</v>
      </c>
      <c r="AW129" s="1">
        <v>1695.21</v>
      </c>
      <c r="AX129" s="1">
        <v>3376.9</v>
      </c>
      <c r="AY129" s="1">
        <v>261.83999999999997</v>
      </c>
      <c r="AZ129" s="1">
        <v>10.342599999999999</v>
      </c>
      <c r="BA129" s="1">
        <v>1.8365100000000001</v>
      </c>
      <c r="BB129" s="1">
        <v>3.6411199999999999</v>
      </c>
      <c r="BC129" s="1">
        <v>929.93299999999999</v>
      </c>
      <c r="BD129" s="1">
        <v>1.5907500000000001</v>
      </c>
      <c r="BE129" s="1">
        <v>2.0262199999999999</v>
      </c>
      <c r="BF129" s="1">
        <v>15.312200000000001</v>
      </c>
      <c r="BG129" s="1">
        <v>4.6326000000000001</v>
      </c>
      <c r="BH129" s="1">
        <v>2.7457799999999999</v>
      </c>
      <c r="BI129" s="1">
        <v>362.791</v>
      </c>
      <c r="BJ129" s="1">
        <v>7.7402100000000003</v>
      </c>
      <c r="BK129" s="1">
        <v>263.51400000000001</v>
      </c>
      <c r="BL129" s="1">
        <v>0.378326422</v>
      </c>
      <c r="BM129" s="1">
        <v>0.24959706200000001</v>
      </c>
      <c r="BN129" s="1">
        <v>0.26606324100000001</v>
      </c>
      <c r="BO129" s="1">
        <v>5.0522988999999997E-2</v>
      </c>
      <c r="BP129" s="1" t="s">
        <v>144</v>
      </c>
      <c r="BQ129" s="1" t="s">
        <v>146</v>
      </c>
      <c r="BR129" s="1" t="s">
        <v>145</v>
      </c>
      <c r="BS129" s="1" t="s">
        <v>145</v>
      </c>
      <c r="BT129" s="1" t="s">
        <v>146</v>
      </c>
      <c r="BU129" s="1" t="s">
        <v>145</v>
      </c>
      <c r="BV129" s="1" t="s">
        <v>146</v>
      </c>
      <c r="BW129" s="1">
        <v>11.70507334</v>
      </c>
      <c r="BX129" s="1">
        <v>24.773191069999999</v>
      </c>
      <c r="BY129" s="1">
        <v>6.4454548430000003</v>
      </c>
      <c r="BZ129" s="1">
        <v>2.1465919549999999</v>
      </c>
      <c r="CA129" s="1">
        <v>4.5018615219999996</v>
      </c>
      <c r="CB129" s="1">
        <v>-0.28245511899999998</v>
      </c>
      <c r="CC129" s="1">
        <v>-0.127807746</v>
      </c>
      <c r="CD129" s="19" t="str">
        <f t="shared" si="9"/>
        <v>Medium</v>
      </c>
      <c r="CE129" s="1" t="str">
        <f t="shared" si="10"/>
        <v>antiinflamatoria</v>
      </c>
      <c r="CF129" s="1">
        <v>26.393736019999999</v>
      </c>
      <c r="CG129" s="1" t="s">
        <v>148</v>
      </c>
      <c r="CH129" s="1">
        <v>0.251935152</v>
      </c>
      <c r="CI129" s="1">
        <v>0.32558719000000003</v>
      </c>
      <c r="CJ129" s="1">
        <v>0.163117504</v>
      </c>
      <c r="CK129" s="1">
        <v>1.1228863E-2</v>
      </c>
      <c r="CL129" s="1">
        <v>8.3767981000000005E-2</v>
      </c>
      <c r="CM129" s="1">
        <v>2055.3850000000002</v>
      </c>
      <c r="CN129" s="2" t="str">
        <f t="shared" si="2"/>
        <v>High</v>
      </c>
      <c r="CO129" s="1">
        <v>1690.3219999999999</v>
      </c>
      <c r="CP129" s="1">
        <v>1160.5070000000001</v>
      </c>
      <c r="CQ129" s="1">
        <v>529.81500000000005</v>
      </c>
      <c r="CR129" s="1">
        <v>96.707999999999998</v>
      </c>
      <c r="CS129" s="1">
        <v>1571.912</v>
      </c>
      <c r="CT129" s="1">
        <v>21.225000000000001</v>
      </c>
      <c r="CU129" s="1">
        <v>0</v>
      </c>
      <c r="CV129" s="1">
        <v>21.225000000000001</v>
      </c>
      <c r="CW129" s="1">
        <v>2.5999999999999999E-2</v>
      </c>
      <c r="CX129" s="1">
        <v>0.45200000000000001</v>
      </c>
      <c r="CY129" s="1">
        <v>0.47799999999999998</v>
      </c>
      <c r="CZ129" s="1">
        <v>0</v>
      </c>
      <c r="DA129" s="1">
        <v>9.2829999999999995</v>
      </c>
      <c r="DB129" s="1">
        <v>0</v>
      </c>
      <c r="DC129" s="1">
        <v>0</v>
      </c>
      <c r="DD129" s="1">
        <v>65.009</v>
      </c>
      <c r="DE129" s="1">
        <v>0</v>
      </c>
      <c r="DF129" s="1">
        <v>1.383</v>
      </c>
      <c r="DG129" s="1">
        <v>1.383</v>
      </c>
      <c r="DH129" s="1">
        <v>20.529</v>
      </c>
      <c r="DI129" s="1">
        <v>5.9169999999999998</v>
      </c>
      <c r="DJ129" s="1">
        <v>26.446000000000002</v>
      </c>
      <c r="DK129" s="1">
        <v>1.863</v>
      </c>
      <c r="DL129" s="1">
        <v>2.0059999999999998</v>
      </c>
      <c r="DM129" s="1">
        <v>3.87</v>
      </c>
      <c r="DN129" s="1">
        <v>1.254</v>
      </c>
      <c r="DO129" s="1">
        <v>1.494</v>
      </c>
      <c r="DP129" s="1">
        <v>2.7480000000000002</v>
      </c>
      <c r="DQ129" s="1">
        <v>1050.6010000000001</v>
      </c>
      <c r="DR129" s="1">
        <v>518.56200000000001</v>
      </c>
      <c r="DS129" s="1">
        <v>1569.163</v>
      </c>
      <c r="DT129" s="1">
        <v>2.5999999999999999E-2</v>
      </c>
      <c r="DU129" s="1">
        <v>0.45200000000000001</v>
      </c>
      <c r="DV129" s="1">
        <v>0.47799999999999998</v>
      </c>
      <c r="DW129" s="1" t="s">
        <v>149</v>
      </c>
      <c r="DX129" s="1" t="s">
        <v>149</v>
      </c>
      <c r="DY129" s="1" t="s">
        <v>156</v>
      </c>
      <c r="DZ129" s="1" t="s">
        <v>149</v>
      </c>
      <c r="EA129" s="1">
        <v>929.94200000000001</v>
      </c>
      <c r="EB129" s="1" t="str">
        <f t="shared" si="3"/>
        <v>high</v>
      </c>
      <c r="EC129" s="1">
        <v>764.77200000000005</v>
      </c>
      <c r="ED129" s="1">
        <v>43.755000000000003</v>
      </c>
      <c r="EE129" s="1">
        <v>711.19799999999998</v>
      </c>
      <c r="EF129" s="1" t="s">
        <v>149</v>
      </c>
      <c r="EG129" s="1" t="s">
        <v>149</v>
      </c>
      <c r="EH129" s="1" t="s">
        <v>156</v>
      </c>
      <c r="EI129" s="1" t="s">
        <v>149</v>
      </c>
      <c r="EJ129" s="1" t="s">
        <v>621</v>
      </c>
      <c r="EK129" s="1" t="s">
        <v>635</v>
      </c>
      <c r="EL129" s="1" t="s">
        <v>163</v>
      </c>
      <c r="EM129" s="5" t="s">
        <v>629</v>
      </c>
      <c r="EN129" s="1" t="s">
        <v>150</v>
      </c>
      <c r="EO129" s="1" t="s">
        <v>150</v>
      </c>
    </row>
    <row r="130" spans="1:145" ht="14.25" customHeight="1">
      <c r="A130" s="1" t="s">
        <v>290</v>
      </c>
      <c r="B130" s="16" t="s">
        <v>641</v>
      </c>
      <c r="C130" s="1" t="s">
        <v>152</v>
      </c>
      <c r="D130" s="1">
        <v>24</v>
      </c>
      <c r="E130" s="1" t="s">
        <v>137</v>
      </c>
      <c r="F130" s="1">
        <v>85.5</v>
      </c>
      <c r="G130" s="1">
        <v>40</v>
      </c>
      <c r="H130" s="1" t="s">
        <v>153</v>
      </c>
      <c r="I130" s="1">
        <v>31</v>
      </c>
      <c r="J130" s="1">
        <v>101</v>
      </c>
      <c r="K130" s="1">
        <v>163</v>
      </c>
      <c r="L130" s="1">
        <v>156</v>
      </c>
      <c r="M130" s="9">
        <v>4.0750000000000002</v>
      </c>
      <c r="N130" s="9">
        <f t="shared" ref="N130:N193" si="11">LOG10(L130/G130)</f>
        <v>0.59106460702649921</v>
      </c>
      <c r="O130" t="str">
        <f t="shared" si="8"/>
        <v>High</v>
      </c>
      <c r="P130" s="1">
        <v>182.9</v>
      </c>
      <c r="Q130" s="1">
        <v>40.4</v>
      </c>
      <c r="R130" s="1">
        <v>85</v>
      </c>
      <c r="S130" s="1">
        <v>5.8</v>
      </c>
      <c r="T130" s="1">
        <v>18</v>
      </c>
      <c r="U130" s="1">
        <v>5.43</v>
      </c>
      <c r="V130" s="1">
        <v>3.3149171270000002</v>
      </c>
      <c r="W130" s="1">
        <v>23.49</v>
      </c>
      <c r="X130" s="1">
        <v>4.7175000000000002</v>
      </c>
      <c r="Y130" s="1">
        <v>227</v>
      </c>
      <c r="Z130" s="1">
        <v>385.87268990000001</v>
      </c>
      <c r="AA130" s="1">
        <v>34.299999999999997</v>
      </c>
      <c r="AB130" s="1">
        <v>20.304279940000001</v>
      </c>
      <c r="AC130" s="1">
        <v>4.9250699999999998</v>
      </c>
      <c r="AD130" s="1">
        <v>0.30264216599999999</v>
      </c>
      <c r="AE130" s="1">
        <v>101</v>
      </c>
      <c r="AF130" s="22">
        <v>1.641</v>
      </c>
      <c r="AG130" s="1">
        <v>37.50629902</v>
      </c>
      <c r="AH130" s="1" t="s">
        <v>154</v>
      </c>
      <c r="AI130" s="1">
        <v>43.492496729999999</v>
      </c>
      <c r="AJ130" s="1">
        <v>92.8</v>
      </c>
      <c r="AK130" s="1" t="s">
        <v>140</v>
      </c>
      <c r="AL130" s="1" t="s">
        <v>141</v>
      </c>
      <c r="AM130" s="1" t="s">
        <v>142</v>
      </c>
      <c r="AN130" s="1" t="s">
        <v>142</v>
      </c>
      <c r="AO130" s="1" t="s">
        <v>143</v>
      </c>
      <c r="AP130" s="1">
        <v>121</v>
      </c>
      <c r="AQ130" s="1">
        <v>70</v>
      </c>
      <c r="AR130" s="1">
        <v>2019.22</v>
      </c>
      <c r="AS130" s="1">
        <v>18.233699999999999</v>
      </c>
      <c r="AT130" s="1">
        <v>1114.47</v>
      </c>
      <c r="AU130" s="1">
        <v>1355.72</v>
      </c>
      <c r="AV130" s="1">
        <v>14.6989</v>
      </c>
      <c r="AW130" s="1">
        <v>1622.57</v>
      </c>
      <c r="AX130" s="1">
        <v>2025.42</v>
      </c>
      <c r="AY130" s="1">
        <v>262.524</v>
      </c>
      <c r="AZ130" s="1">
        <v>11.103</v>
      </c>
      <c r="BA130" s="1">
        <v>5.7861399999999996</v>
      </c>
      <c r="BB130" s="1">
        <v>3.4643799999999998</v>
      </c>
      <c r="BC130" s="1">
        <v>934.61300000000006</v>
      </c>
      <c r="BD130" s="1">
        <v>1.09169</v>
      </c>
      <c r="BE130" s="1">
        <v>1.72071</v>
      </c>
      <c r="BF130" s="1">
        <v>15.8139</v>
      </c>
      <c r="BG130" s="1">
        <v>3.9416500000000001</v>
      </c>
      <c r="BH130" s="1">
        <v>0.89632500000000004</v>
      </c>
      <c r="BI130" s="1">
        <v>406.25400000000002</v>
      </c>
      <c r="BJ130" s="1">
        <v>7.3409199999999997</v>
      </c>
      <c r="BK130" s="1">
        <v>34.1205</v>
      </c>
      <c r="BL130" s="1">
        <v>0.49492374300000003</v>
      </c>
      <c r="BM130" s="1">
        <v>0.31201817900000001</v>
      </c>
      <c r="BN130" s="1">
        <v>0.615656914</v>
      </c>
      <c r="BO130" s="1">
        <v>4.3379743999999998E-2</v>
      </c>
      <c r="BP130" s="1" t="s">
        <v>144</v>
      </c>
      <c r="BQ130" s="1" t="s">
        <v>146</v>
      </c>
      <c r="BR130" s="1" t="s">
        <v>145</v>
      </c>
      <c r="BS130" s="1" t="s">
        <v>145</v>
      </c>
      <c r="BT130" s="1" t="s">
        <v>146</v>
      </c>
      <c r="BU130" s="1" t="s">
        <v>145</v>
      </c>
      <c r="BV130" s="1" t="s">
        <v>145</v>
      </c>
      <c r="BW130" s="1">
        <v>9.5940570869999995</v>
      </c>
      <c r="BX130" s="1">
        <v>18.234178960000001</v>
      </c>
      <c r="BY130" s="1">
        <v>12.177573430000001</v>
      </c>
      <c r="BZ130" s="1">
        <v>1.4323794729999999</v>
      </c>
      <c r="CA130" s="1">
        <v>6.6867533349999997</v>
      </c>
      <c r="CB130" s="1">
        <v>0.67248908299999999</v>
      </c>
      <c r="CC130" s="1">
        <v>0.33308027899999998</v>
      </c>
      <c r="CD130" s="19" t="str">
        <f t="shared" si="9"/>
        <v>Medium</v>
      </c>
      <c r="CE130" s="1" t="str">
        <f t="shared" si="10"/>
        <v>proinflamatoria</v>
      </c>
      <c r="CF130" s="1">
        <v>40.633620690000001</v>
      </c>
      <c r="CG130" s="1" t="s">
        <v>148</v>
      </c>
      <c r="CH130" s="1">
        <v>8.4008242999999996E-2</v>
      </c>
      <c r="CI130" s="1">
        <v>0.55053433699999998</v>
      </c>
      <c r="CJ130" s="1">
        <v>1.480807E-2</v>
      </c>
      <c r="CK130" s="1">
        <v>0.18881487499999999</v>
      </c>
      <c r="CL130" s="1">
        <v>6.3018163000000002E-2</v>
      </c>
      <c r="CM130" s="1">
        <v>188.38399999999999</v>
      </c>
      <c r="CN130" s="2" t="str">
        <f t="shared" si="2"/>
        <v>low</v>
      </c>
      <c r="CO130" s="1">
        <v>90.501999999999995</v>
      </c>
      <c r="CP130" s="1">
        <v>82.578000000000003</v>
      </c>
      <c r="CQ130" s="1">
        <v>7.9240000000000004</v>
      </c>
      <c r="CR130" s="1">
        <v>73.956999999999994</v>
      </c>
      <c r="CS130" s="1">
        <v>11.977</v>
      </c>
      <c r="CT130" s="1">
        <v>4.5149999999999997</v>
      </c>
      <c r="CU130" s="1">
        <v>0</v>
      </c>
      <c r="CV130" s="1">
        <v>4.5149999999999997</v>
      </c>
      <c r="CW130" s="1">
        <v>0</v>
      </c>
      <c r="CX130" s="1">
        <v>5.2999999999999999E-2</v>
      </c>
      <c r="CY130" s="1">
        <v>5.2999999999999999E-2</v>
      </c>
      <c r="CZ130" s="1">
        <v>0</v>
      </c>
      <c r="DA130" s="1">
        <v>4.5149999999999997</v>
      </c>
      <c r="DB130" s="1">
        <v>0</v>
      </c>
      <c r="DC130" s="1">
        <v>0</v>
      </c>
      <c r="DD130" s="1">
        <v>63.777000000000001</v>
      </c>
      <c r="DE130" s="1">
        <v>0</v>
      </c>
      <c r="DF130" s="1">
        <v>0</v>
      </c>
      <c r="DG130" s="1">
        <v>0</v>
      </c>
      <c r="DH130" s="1">
        <v>2.718</v>
      </c>
      <c r="DI130" s="1">
        <v>0</v>
      </c>
      <c r="DJ130" s="1">
        <v>2.718</v>
      </c>
      <c r="DK130" s="1">
        <v>7.2380000000000004</v>
      </c>
      <c r="DL130" s="1">
        <v>0.20300000000000001</v>
      </c>
      <c r="DM130" s="1">
        <v>7.4409999999999998</v>
      </c>
      <c r="DN130" s="1">
        <v>0.20200000000000001</v>
      </c>
      <c r="DO130" s="1">
        <v>0.59599999999999997</v>
      </c>
      <c r="DP130" s="1">
        <v>0.79800000000000004</v>
      </c>
      <c r="DQ130" s="1">
        <v>4.0970000000000004</v>
      </c>
      <c r="DR130" s="1">
        <v>7.0609999999999999</v>
      </c>
      <c r="DS130" s="1">
        <v>11.157999999999999</v>
      </c>
      <c r="DT130" s="1">
        <v>0</v>
      </c>
      <c r="DU130" s="1">
        <v>5.2999999999999999E-2</v>
      </c>
      <c r="DV130" s="1">
        <v>5.2999999999999999E-2</v>
      </c>
      <c r="DW130" s="1" t="s">
        <v>157</v>
      </c>
      <c r="DX130" s="1" t="s">
        <v>157</v>
      </c>
      <c r="DY130" s="1" t="s">
        <v>156</v>
      </c>
      <c r="DZ130" s="1" t="s">
        <v>157</v>
      </c>
      <c r="EA130" s="1">
        <v>93.296000000000006</v>
      </c>
      <c r="EB130" s="1" t="str">
        <f t="shared" si="3"/>
        <v>low</v>
      </c>
      <c r="EC130" s="1">
        <v>44.82</v>
      </c>
      <c r="ED130" s="1">
        <v>36.625999999999998</v>
      </c>
      <c r="EE130" s="1">
        <v>5.931</v>
      </c>
      <c r="EF130" s="1" t="s">
        <v>157</v>
      </c>
      <c r="EG130" s="1" t="s">
        <v>157</v>
      </c>
      <c r="EH130" s="1" t="s">
        <v>156</v>
      </c>
      <c r="EI130" s="1" t="s">
        <v>157</v>
      </c>
      <c r="EJ130" s="1" t="s">
        <v>621</v>
      </c>
      <c r="EK130" s="1" t="s">
        <v>628</v>
      </c>
      <c r="EL130" s="1" t="s">
        <v>142</v>
      </c>
      <c r="EM130" s="1" t="s">
        <v>628</v>
      </c>
      <c r="EN130" s="1" t="s">
        <v>150</v>
      </c>
      <c r="EO130" s="1" t="s">
        <v>150</v>
      </c>
    </row>
    <row r="131" spans="1:145" ht="14.25" customHeight="1">
      <c r="A131" s="1" t="s">
        <v>291</v>
      </c>
      <c r="B131" s="16" t="s">
        <v>641</v>
      </c>
      <c r="C131" s="1" t="s">
        <v>152</v>
      </c>
      <c r="D131" s="1">
        <v>57</v>
      </c>
      <c r="E131" s="1" t="s">
        <v>159</v>
      </c>
      <c r="F131" s="1">
        <v>78.400000000000006</v>
      </c>
      <c r="G131" s="1">
        <v>53</v>
      </c>
      <c r="H131" s="1" t="s">
        <v>153</v>
      </c>
      <c r="I131" s="1">
        <v>23</v>
      </c>
      <c r="J131" s="1">
        <v>119</v>
      </c>
      <c r="K131" s="1">
        <v>182</v>
      </c>
      <c r="L131" s="1">
        <v>115</v>
      </c>
      <c r="M131" s="9">
        <v>3.4339622639999998</v>
      </c>
      <c r="N131" s="9">
        <f t="shared" si="11"/>
        <v>0.33642197075282265</v>
      </c>
      <c r="O131" t="str">
        <f t="shared" ref="O131:O194" si="12">IF(N131&lt;0.1,"Low", IF(N131&lt;=0.26, "Medium", "High"))</f>
        <v>High</v>
      </c>
      <c r="P131" s="1">
        <v>44.6</v>
      </c>
      <c r="Q131" s="1">
        <v>1.3</v>
      </c>
      <c r="R131" s="1">
        <v>87</v>
      </c>
      <c r="S131" s="1">
        <v>5.6</v>
      </c>
      <c r="T131" s="1">
        <v>16.7</v>
      </c>
      <c r="U131" s="1">
        <v>14.38</v>
      </c>
      <c r="V131" s="1">
        <v>1.161335188</v>
      </c>
      <c r="W131" s="1">
        <v>9.73</v>
      </c>
      <c r="X131" s="1">
        <v>4.8285</v>
      </c>
      <c r="Y131" s="1">
        <v>119.5</v>
      </c>
      <c r="Z131" s="1">
        <v>146.48099360000001</v>
      </c>
      <c r="AA131" s="1">
        <v>80.099999999999994</v>
      </c>
      <c r="AB131" s="1">
        <v>47.89138999</v>
      </c>
      <c r="AC131" s="1">
        <v>2.0880580000000002</v>
      </c>
      <c r="AD131" s="1">
        <v>0.34111503300000001</v>
      </c>
      <c r="AE131" s="1">
        <v>77.400000000000006</v>
      </c>
      <c r="AF131" s="22">
        <v>1.532</v>
      </c>
      <c r="AG131" s="1">
        <v>32.97793291</v>
      </c>
      <c r="AH131" s="1" t="s">
        <v>154</v>
      </c>
      <c r="AI131" s="1">
        <v>43.51710628</v>
      </c>
      <c r="AJ131" s="1">
        <v>107.6</v>
      </c>
      <c r="AK131" s="1" t="s">
        <v>140</v>
      </c>
      <c r="AL131" s="1" t="s">
        <v>141</v>
      </c>
      <c r="AM131" s="1" t="s">
        <v>142</v>
      </c>
      <c r="AN131" s="1" t="s">
        <v>142</v>
      </c>
      <c r="AO131" s="1" t="s">
        <v>143</v>
      </c>
      <c r="AP131" s="1">
        <v>122</v>
      </c>
      <c r="AQ131" s="1">
        <v>83</v>
      </c>
      <c r="AR131" s="1">
        <v>1368.93</v>
      </c>
      <c r="AS131" s="1">
        <v>13.914400000000001</v>
      </c>
      <c r="AT131" s="1">
        <v>696.61599999999999</v>
      </c>
      <c r="AU131" s="1">
        <v>710.11900000000003</v>
      </c>
      <c r="AV131" s="1">
        <v>9.2347699999999993</v>
      </c>
      <c r="AW131" s="1">
        <v>621.11500000000001</v>
      </c>
      <c r="AX131" s="1">
        <v>2603</v>
      </c>
      <c r="AY131" s="1">
        <v>159.97300000000001</v>
      </c>
      <c r="AZ131" s="1">
        <v>8.7991100000000007</v>
      </c>
      <c r="BA131" s="1">
        <v>0.91918999999999995</v>
      </c>
      <c r="BB131" s="1">
        <v>2.0353599999999998</v>
      </c>
      <c r="BC131" s="1">
        <v>579.05200000000002</v>
      </c>
      <c r="BD131" s="1">
        <v>0.78207800000000005</v>
      </c>
      <c r="BE131" s="1">
        <v>1.14764</v>
      </c>
      <c r="BF131" s="1">
        <v>10.204800000000001</v>
      </c>
      <c r="BG131" s="1">
        <v>4.0342099999999999</v>
      </c>
      <c r="BH131" s="1">
        <v>1.0052099999999999</v>
      </c>
      <c r="BI131" s="1">
        <v>250.67</v>
      </c>
      <c r="BJ131" s="1">
        <v>6.4209699999999996</v>
      </c>
      <c r="BK131" s="1">
        <v>270.59500000000003</v>
      </c>
      <c r="BL131" s="1">
        <v>5.0080019450000002</v>
      </c>
      <c r="BM131" s="1">
        <v>0.99970092899999996</v>
      </c>
      <c r="BN131" s="1">
        <v>0.45525900000000002</v>
      </c>
      <c r="BO131" s="1">
        <v>0</v>
      </c>
      <c r="BP131" s="1" t="s">
        <v>155</v>
      </c>
      <c r="BQ131" s="1" t="s">
        <v>146</v>
      </c>
      <c r="BR131" s="1" t="s">
        <v>146</v>
      </c>
      <c r="BS131" s="1" t="s">
        <v>146</v>
      </c>
      <c r="BT131" s="1" t="s">
        <v>146</v>
      </c>
      <c r="BU131" s="1" t="s">
        <v>146</v>
      </c>
      <c r="BV131" s="1" t="s">
        <v>146</v>
      </c>
      <c r="BW131" s="1" t="s">
        <v>147</v>
      </c>
      <c r="BX131" s="1" t="s">
        <v>147</v>
      </c>
      <c r="BY131" s="1" t="s">
        <v>147</v>
      </c>
      <c r="BZ131" s="1" t="s">
        <v>147</v>
      </c>
      <c r="CA131" s="1" t="s">
        <v>147</v>
      </c>
      <c r="CB131" s="1">
        <v>0.751043668</v>
      </c>
      <c r="CC131" s="1">
        <v>0.54860750000000003</v>
      </c>
      <c r="CD131" s="19" t="str">
        <f t="shared" ref="CD131:CD194" si="13">IF(CC131&lt;=_xlfn.PERCENTILE.EXC(CC$2:CC$312, 1/3), "Low", IF(CC131&lt;=_xlfn.PERCENTILE.EXC(CC$2:CC$312, 2/3), "Medium", "High"))</f>
        <v>High</v>
      </c>
      <c r="CE131" s="1" t="str">
        <f t="shared" si="10"/>
        <v>proinflamatoria</v>
      </c>
      <c r="CF131" s="1">
        <v>47.524163569999999</v>
      </c>
      <c r="CG131" s="1" t="s">
        <v>148</v>
      </c>
      <c r="CH131" s="1">
        <v>0.232766999</v>
      </c>
      <c r="CI131" s="1">
        <v>0.37230481300000001</v>
      </c>
      <c r="CJ131" s="1">
        <v>2.9876529999999998E-3</v>
      </c>
      <c r="CK131" s="1">
        <v>3.4681977000000003E-2</v>
      </c>
      <c r="CL131" s="1">
        <v>0.1336165</v>
      </c>
      <c r="CM131" s="1">
        <v>1189.644</v>
      </c>
      <c r="CN131" s="2" t="str">
        <f t="shared" si="2"/>
        <v>High</v>
      </c>
      <c r="CO131" s="1">
        <v>785.45299999999997</v>
      </c>
      <c r="CP131" s="1">
        <v>526.548</v>
      </c>
      <c r="CQ131" s="1">
        <v>258.90499999999997</v>
      </c>
      <c r="CR131" s="1">
        <v>170.83699999999999</v>
      </c>
      <c r="CS131" s="1">
        <v>594.55600000000004</v>
      </c>
      <c r="CT131" s="1">
        <v>9.6880000000000006</v>
      </c>
      <c r="CU131" s="1">
        <v>0</v>
      </c>
      <c r="CV131" s="1">
        <v>9.6880000000000006</v>
      </c>
      <c r="CW131" s="1">
        <v>0</v>
      </c>
      <c r="CX131" s="1">
        <v>10.372999999999999</v>
      </c>
      <c r="CY131" s="1">
        <v>10.372999999999999</v>
      </c>
      <c r="CZ131" s="1">
        <v>0</v>
      </c>
      <c r="DA131" s="1">
        <v>0.435</v>
      </c>
      <c r="DB131" s="1">
        <v>0.17399999999999999</v>
      </c>
      <c r="DC131" s="1">
        <v>0</v>
      </c>
      <c r="DD131" s="1">
        <v>29.295999999999999</v>
      </c>
      <c r="DE131" s="1">
        <v>91.781999999999996</v>
      </c>
      <c r="DF131" s="1">
        <v>25.702999999999999</v>
      </c>
      <c r="DG131" s="1">
        <v>117.485</v>
      </c>
      <c r="DH131" s="1">
        <v>14.013999999999999</v>
      </c>
      <c r="DI131" s="1">
        <v>0.108</v>
      </c>
      <c r="DJ131" s="1">
        <v>14.122</v>
      </c>
      <c r="DK131" s="1">
        <v>6.6829999999999998</v>
      </c>
      <c r="DL131" s="1">
        <v>2.069</v>
      </c>
      <c r="DM131" s="1">
        <v>8.7520000000000007</v>
      </c>
      <c r="DN131" s="1">
        <v>0.35199999999999998</v>
      </c>
      <c r="DO131" s="1">
        <v>0.82399999999999995</v>
      </c>
      <c r="DP131" s="1">
        <v>1.1759999999999999</v>
      </c>
      <c r="DQ131" s="1">
        <v>373.53100000000001</v>
      </c>
      <c r="DR131" s="1">
        <v>219.80600000000001</v>
      </c>
      <c r="DS131" s="1">
        <v>593.33699999999999</v>
      </c>
      <c r="DT131" s="1">
        <v>0</v>
      </c>
      <c r="DU131" s="1">
        <v>10.372999999999999</v>
      </c>
      <c r="DV131" s="1">
        <v>10.372999999999999</v>
      </c>
      <c r="DW131" s="1" t="s">
        <v>156</v>
      </c>
      <c r="DX131" s="1" t="s">
        <v>149</v>
      </c>
      <c r="DY131" s="1" t="s">
        <v>156</v>
      </c>
      <c r="DZ131" s="1" t="s">
        <v>149</v>
      </c>
      <c r="EA131" s="1">
        <v>869.03200000000004</v>
      </c>
      <c r="EB131" s="1" t="str">
        <f t="shared" si="3"/>
        <v>high</v>
      </c>
      <c r="EC131" s="1">
        <v>573.77099999999996</v>
      </c>
      <c r="ED131" s="1">
        <v>124.79600000000001</v>
      </c>
      <c r="EE131" s="1">
        <v>434.32100000000003</v>
      </c>
      <c r="EF131" s="1" t="s">
        <v>149</v>
      </c>
      <c r="EG131" s="1" t="s">
        <v>149</v>
      </c>
      <c r="EH131" s="1" t="s">
        <v>156</v>
      </c>
      <c r="EI131" s="1" t="s">
        <v>149</v>
      </c>
      <c r="EJ131" s="1" t="s">
        <v>621</v>
      </c>
      <c r="EK131" s="1" t="s">
        <v>628</v>
      </c>
      <c r="EL131" s="1" t="s">
        <v>142</v>
      </c>
      <c r="EM131" s="1" t="s">
        <v>628</v>
      </c>
      <c r="EN131" s="1" t="s">
        <v>161</v>
      </c>
      <c r="EO131" s="1" t="s">
        <v>161</v>
      </c>
    </row>
    <row r="132" spans="1:145" ht="14.25" customHeight="1">
      <c r="A132" s="1" t="s">
        <v>292</v>
      </c>
      <c r="B132" s="16" t="s">
        <v>641</v>
      </c>
      <c r="C132" s="1" t="s">
        <v>136</v>
      </c>
      <c r="D132" s="1">
        <v>49</v>
      </c>
      <c r="E132" s="1" t="s">
        <v>159</v>
      </c>
      <c r="F132" s="1">
        <v>109</v>
      </c>
      <c r="G132" s="1">
        <v>30</v>
      </c>
      <c r="H132" s="1" t="s">
        <v>138</v>
      </c>
      <c r="I132" s="1">
        <v>24</v>
      </c>
      <c r="J132" s="1">
        <v>146</v>
      </c>
      <c r="K132" s="1">
        <v>190</v>
      </c>
      <c r="L132" s="1">
        <v>118</v>
      </c>
      <c r="M132" s="9">
        <v>6.3333333329999997</v>
      </c>
      <c r="N132" s="9">
        <f t="shared" si="11"/>
        <v>0.59476075258646288</v>
      </c>
      <c r="O132" t="str">
        <f t="shared" si="12"/>
        <v>High</v>
      </c>
      <c r="P132" s="1">
        <v>293.39999999999998</v>
      </c>
      <c r="Q132" s="1">
        <v>1</v>
      </c>
      <c r="R132" s="1">
        <v>89</v>
      </c>
      <c r="S132" s="1">
        <v>5.4</v>
      </c>
      <c r="T132" s="1">
        <v>1.59</v>
      </c>
      <c r="U132" s="1">
        <v>4.53</v>
      </c>
      <c r="V132" s="1">
        <v>0.350993377</v>
      </c>
      <c r="W132" s="1">
        <v>9.07</v>
      </c>
      <c r="X132" s="1">
        <v>4.9394999999999998</v>
      </c>
      <c r="Y132" s="1">
        <v>108.9</v>
      </c>
      <c r="Z132" s="1">
        <v>126.0159778</v>
      </c>
      <c r="AA132" s="1">
        <v>85.4</v>
      </c>
      <c r="AB132" s="1">
        <v>50.2217962</v>
      </c>
      <c r="AC132" s="1">
        <v>1.9911673329999999</v>
      </c>
      <c r="AD132" s="1">
        <v>0.34353310799999998</v>
      </c>
      <c r="AE132" s="1">
        <v>76.400000000000006</v>
      </c>
      <c r="AF132" s="22">
        <v>1.667</v>
      </c>
      <c r="AG132" s="1">
        <v>27.493001700000001</v>
      </c>
      <c r="AH132" s="1" t="s">
        <v>139</v>
      </c>
      <c r="AI132" s="1">
        <v>36.806610130000003</v>
      </c>
      <c r="AJ132" s="1">
        <v>97.1</v>
      </c>
      <c r="AK132" s="1" t="s">
        <v>140</v>
      </c>
      <c r="AL132" s="1" t="s">
        <v>141</v>
      </c>
      <c r="AM132" s="1" t="s">
        <v>142</v>
      </c>
      <c r="AN132" s="1" t="s">
        <v>163</v>
      </c>
      <c r="AO132" s="1" t="s">
        <v>143</v>
      </c>
      <c r="AP132" s="1">
        <v>156</v>
      </c>
      <c r="AQ132" s="1">
        <v>99</v>
      </c>
      <c r="AR132" s="1">
        <v>2339.81</v>
      </c>
      <c r="AS132" s="1">
        <v>21.723600000000001</v>
      </c>
      <c r="AT132" s="1">
        <v>653.89099999999996</v>
      </c>
      <c r="AU132" s="1">
        <v>1098.98</v>
      </c>
      <c r="AV132" s="1">
        <v>14.696199999999999</v>
      </c>
      <c r="AW132" s="1">
        <v>1633.78</v>
      </c>
      <c r="AX132" s="1">
        <v>3141.59</v>
      </c>
      <c r="AY132" s="1">
        <v>237.57499999999999</v>
      </c>
      <c r="AZ132" s="1">
        <v>10.8941</v>
      </c>
      <c r="BA132" s="1">
        <v>1.5559799999999999</v>
      </c>
      <c r="BB132" s="1">
        <v>2.8307899999999999</v>
      </c>
      <c r="BC132" s="1">
        <v>957.33399999999995</v>
      </c>
      <c r="BD132" s="1">
        <v>1.3986700000000001</v>
      </c>
      <c r="BE132" s="1">
        <v>2.2277100000000001</v>
      </c>
      <c r="BF132" s="1">
        <v>24.016999999999999</v>
      </c>
      <c r="BG132" s="1">
        <v>5.0263900000000001</v>
      </c>
      <c r="BH132" s="1">
        <v>0.90598199999999995</v>
      </c>
      <c r="BI132" s="1">
        <v>462.483</v>
      </c>
      <c r="BJ132" s="1">
        <v>7.2321499999999999</v>
      </c>
      <c r="BK132" s="1">
        <v>136.28399999999999</v>
      </c>
      <c r="BL132" s="1">
        <v>0</v>
      </c>
      <c r="BM132" s="1">
        <v>0.35931056500000003</v>
      </c>
      <c r="BN132" s="1">
        <v>0.226839347</v>
      </c>
      <c r="BO132" s="1">
        <v>1.0757697E-2</v>
      </c>
      <c r="BP132" s="1" t="s">
        <v>144</v>
      </c>
      <c r="BQ132" s="1" t="s">
        <v>145</v>
      </c>
      <c r="BR132" s="1" t="s">
        <v>146</v>
      </c>
      <c r="BS132" s="1" t="s">
        <v>145</v>
      </c>
      <c r="BT132" s="1" t="s">
        <v>146</v>
      </c>
      <c r="BU132" s="1" t="s">
        <v>146</v>
      </c>
      <c r="BV132" s="1" t="s">
        <v>146</v>
      </c>
      <c r="BW132" s="1">
        <v>12.35672203</v>
      </c>
      <c r="BX132" s="1">
        <v>21.60090121</v>
      </c>
      <c r="BY132" s="1">
        <v>11.28746881</v>
      </c>
      <c r="BZ132" s="1">
        <v>3.0170673639999999</v>
      </c>
      <c r="CA132" s="1">
        <v>8.4324083820000002</v>
      </c>
      <c r="CB132" s="1">
        <v>-0.376349345</v>
      </c>
      <c r="CC132" s="1">
        <v>-0.160833053</v>
      </c>
      <c r="CD132" s="19" t="str">
        <f t="shared" si="13"/>
        <v>Low</v>
      </c>
      <c r="CE132" s="1" t="str">
        <f t="shared" si="10"/>
        <v>antiinflamatoria</v>
      </c>
      <c r="CF132" s="1">
        <v>29.664263649999999</v>
      </c>
      <c r="CG132" s="1" t="s">
        <v>148</v>
      </c>
      <c r="CH132" s="1">
        <v>0.63718021599999997</v>
      </c>
      <c r="CI132" s="1">
        <v>0.26238392999999999</v>
      </c>
      <c r="CJ132" s="1">
        <v>4.0932349999999998E-3</v>
      </c>
      <c r="CK132" s="1">
        <v>4.7678604999999999E-2</v>
      </c>
      <c r="CL132" s="1">
        <v>7.2768620000000003E-3</v>
      </c>
      <c r="CM132" s="1">
        <v>799.75699999999995</v>
      </c>
      <c r="CN132" s="2" t="str">
        <f t="shared" si="2"/>
        <v>low</v>
      </c>
      <c r="CO132" s="1">
        <v>449.99700000000001</v>
      </c>
      <c r="CP132" s="1">
        <v>373.60700000000003</v>
      </c>
      <c r="CQ132" s="1">
        <v>76.39</v>
      </c>
      <c r="CR132" s="1">
        <v>350.67099999999999</v>
      </c>
      <c r="CS132" s="1">
        <v>84.89</v>
      </c>
      <c r="CT132" s="1">
        <v>4.3959999999999999</v>
      </c>
      <c r="CU132" s="1">
        <v>0</v>
      </c>
      <c r="CV132" s="1">
        <v>4.3959999999999999</v>
      </c>
      <c r="CW132" s="1">
        <v>0</v>
      </c>
      <c r="CX132" s="1">
        <v>10.039999999999999</v>
      </c>
      <c r="CY132" s="1">
        <v>10.039999999999999</v>
      </c>
      <c r="CZ132" s="1">
        <v>0</v>
      </c>
      <c r="DA132" s="1">
        <v>3.1539999999999999</v>
      </c>
      <c r="DB132" s="1">
        <v>1.4319999999999999</v>
      </c>
      <c r="DC132" s="1">
        <v>0</v>
      </c>
      <c r="DD132" s="1">
        <v>257.83499999999998</v>
      </c>
      <c r="DE132" s="1">
        <v>0</v>
      </c>
      <c r="DF132" s="1">
        <v>25.027999999999999</v>
      </c>
      <c r="DG132" s="1">
        <v>25.027999999999999</v>
      </c>
      <c r="DH132" s="1">
        <v>30.728000000000002</v>
      </c>
      <c r="DI132" s="1">
        <v>4.577</v>
      </c>
      <c r="DJ132" s="1">
        <v>35.304000000000002</v>
      </c>
      <c r="DK132" s="1">
        <v>17.809000000000001</v>
      </c>
      <c r="DL132" s="1">
        <v>4.9450000000000003</v>
      </c>
      <c r="DM132" s="1">
        <v>22.754000000000001</v>
      </c>
      <c r="DN132" s="1">
        <v>1.9470000000000001</v>
      </c>
      <c r="DO132" s="1">
        <v>6.6820000000000004</v>
      </c>
      <c r="DP132" s="1">
        <v>8.6300000000000008</v>
      </c>
      <c r="DQ132" s="1">
        <v>51.143000000000001</v>
      </c>
      <c r="DR132" s="1">
        <v>25.117999999999999</v>
      </c>
      <c r="DS132" s="1">
        <v>76.260999999999996</v>
      </c>
      <c r="DT132" s="1">
        <v>0</v>
      </c>
      <c r="DU132" s="1">
        <v>10.039999999999999</v>
      </c>
      <c r="DV132" s="1">
        <v>10.039999999999999</v>
      </c>
      <c r="DW132" s="1" t="s">
        <v>156</v>
      </c>
      <c r="DX132" s="1" t="s">
        <v>156</v>
      </c>
      <c r="DY132" s="1" t="s">
        <v>149</v>
      </c>
      <c r="DZ132" s="1" t="s">
        <v>157</v>
      </c>
      <c r="EA132" s="1">
        <v>341.80399999999997</v>
      </c>
      <c r="EB132" s="1" t="str">
        <f t="shared" si="3"/>
        <v>low</v>
      </c>
      <c r="EC132" s="1">
        <v>192.322</v>
      </c>
      <c r="ED132" s="1">
        <v>149.87200000000001</v>
      </c>
      <c r="EE132" s="1">
        <v>36.280999999999999</v>
      </c>
      <c r="EF132" s="1" t="s">
        <v>157</v>
      </c>
      <c r="EG132" s="1" t="s">
        <v>156</v>
      </c>
      <c r="EH132" s="1" t="s">
        <v>149</v>
      </c>
      <c r="EI132" s="1" t="s">
        <v>157</v>
      </c>
      <c r="EJ132" s="1" t="s">
        <v>621</v>
      </c>
      <c r="EK132" s="1" t="s">
        <v>635</v>
      </c>
      <c r="EL132" s="1" t="s">
        <v>142</v>
      </c>
      <c r="EM132" s="1" t="s">
        <v>628</v>
      </c>
      <c r="EN132" s="1" t="s">
        <v>150</v>
      </c>
      <c r="EO132" s="1" t="s">
        <v>150</v>
      </c>
    </row>
    <row r="133" spans="1:145" ht="14.25" customHeight="1">
      <c r="A133" s="1" t="s">
        <v>293</v>
      </c>
      <c r="B133" s="16" t="s">
        <v>641</v>
      </c>
      <c r="C133" s="1" t="s">
        <v>152</v>
      </c>
      <c r="D133" s="1">
        <v>35</v>
      </c>
      <c r="E133" s="1" t="s">
        <v>137</v>
      </c>
      <c r="F133" s="1">
        <v>78.099999999999994</v>
      </c>
      <c r="G133" s="1">
        <v>54</v>
      </c>
      <c r="H133" s="1" t="s">
        <v>153</v>
      </c>
      <c r="I133" s="1">
        <v>13</v>
      </c>
      <c r="J133" s="1">
        <v>107</v>
      </c>
      <c r="K133" s="1">
        <v>164</v>
      </c>
      <c r="L133" s="1">
        <v>65</v>
      </c>
      <c r="M133" s="9">
        <v>3.0370370370000002</v>
      </c>
      <c r="N133" s="9">
        <f t="shared" si="11"/>
        <v>8.0519596819887074E-2</v>
      </c>
      <c r="O133" t="str">
        <f t="shared" si="12"/>
        <v>Low</v>
      </c>
      <c r="P133" s="1">
        <v>110</v>
      </c>
      <c r="Q133" s="1">
        <v>1.1000000000000001</v>
      </c>
      <c r="R133" s="1">
        <v>83</v>
      </c>
      <c r="S133" s="1">
        <v>5.2</v>
      </c>
      <c r="T133" s="1">
        <v>5.41</v>
      </c>
      <c r="U133" s="1">
        <v>5.7</v>
      </c>
      <c r="V133" s="1">
        <v>0.94912280699999996</v>
      </c>
      <c r="W133" s="1">
        <v>10.33</v>
      </c>
      <c r="X133" s="1">
        <v>4.6064999999999996</v>
      </c>
      <c r="Y133" s="1">
        <v>136.6</v>
      </c>
      <c r="Z133" s="1">
        <v>186.71486669999999</v>
      </c>
      <c r="AA133" s="1">
        <v>76.5</v>
      </c>
      <c r="AB133" s="1">
        <v>47.283663850000003</v>
      </c>
      <c r="AC133" s="1">
        <v>2.1148953330000002</v>
      </c>
      <c r="AD133" s="1">
        <v>0.340470885</v>
      </c>
      <c r="AE133" s="1">
        <v>46.4</v>
      </c>
      <c r="AF133" s="22">
        <v>1.476</v>
      </c>
      <c r="AG133" s="1">
        <v>21.29831596</v>
      </c>
      <c r="AH133" s="1" t="s">
        <v>153</v>
      </c>
      <c r="AI133" s="1">
        <v>31.909048460000001</v>
      </c>
      <c r="AJ133" s="1">
        <v>74.2</v>
      </c>
      <c r="AK133" s="1" t="s">
        <v>153</v>
      </c>
      <c r="AL133" s="1" t="s">
        <v>153</v>
      </c>
      <c r="AM133" s="1" t="s">
        <v>163</v>
      </c>
      <c r="AN133" s="1" t="s">
        <v>142</v>
      </c>
      <c r="AO133" s="1" t="s">
        <v>143</v>
      </c>
      <c r="AP133" s="1">
        <v>96</v>
      </c>
      <c r="AQ133" s="1">
        <v>64</v>
      </c>
      <c r="AR133" s="1">
        <v>2403.56</v>
      </c>
      <c r="AS133" s="1">
        <v>20.9712</v>
      </c>
      <c r="AT133" s="1">
        <v>499.33800000000002</v>
      </c>
      <c r="AU133" s="1">
        <v>997.94600000000003</v>
      </c>
      <c r="AV133" s="1">
        <v>15.0068</v>
      </c>
      <c r="AW133" s="1">
        <v>1684.85</v>
      </c>
      <c r="AX133" s="1">
        <v>3224.93</v>
      </c>
      <c r="AY133" s="1">
        <v>252.85400000000001</v>
      </c>
      <c r="AZ133" s="1">
        <v>10.3363</v>
      </c>
      <c r="BA133" s="1">
        <v>2.11632</v>
      </c>
      <c r="BB133" s="1">
        <v>3.1177899999999998</v>
      </c>
      <c r="BC133" s="1">
        <v>954.08500000000004</v>
      </c>
      <c r="BD133" s="1">
        <v>1.43512</v>
      </c>
      <c r="BE133" s="1">
        <v>1.7544200000000001</v>
      </c>
      <c r="BF133" s="1">
        <v>18.4999</v>
      </c>
      <c r="BG133" s="1">
        <v>5.1865800000000002</v>
      </c>
      <c r="BH133" s="1">
        <v>1.4123300000000001</v>
      </c>
      <c r="BI133" s="1">
        <v>319.26900000000001</v>
      </c>
      <c r="BJ133" s="1">
        <v>7.1703000000000001</v>
      </c>
      <c r="BK133" s="1">
        <v>173.53899999999999</v>
      </c>
      <c r="BL133" s="1">
        <v>5.172395109</v>
      </c>
      <c r="BM133" s="1">
        <v>1.4932532249999999</v>
      </c>
      <c r="BN133" s="1">
        <v>0.81822120499999995</v>
      </c>
      <c r="BO133" s="1">
        <v>4.201502E-2</v>
      </c>
      <c r="BP133" s="1" t="s">
        <v>155</v>
      </c>
      <c r="BQ133" s="1" t="s">
        <v>146</v>
      </c>
      <c r="BR133" s="1" t="s">
        <v>146</v>
      </c>
      <c r="BS133" s="1" t="s">
        <v>146</v>
      </c>
      <c r="BT133" s="1" t="s">
        <v>146</v>
      </c>
      <c r="BU133" s="1" t="s">
        <v>146</v>
      </c>
      <c r="BV133" s="1" t="s">
        <v>146</v>
      </c>
      <c r="BW133" s="1">
        <v>10.92644735</v>
      </c>
      <c r="BX133" s="1">
        <v>27.372001350000001</v>
      </c>
      <c r="BY133" s="1">
        <v>12.963863780000001</v>
      </c>
      <c r="BZ133" s="1">
        <v>1.1351953400000001</v>
      </c>
      <c r="CA133" s="1">
        <v>8.4671475160000007</v>
      </c>
      <c r="CB133" s="1">
        <v>-0.127000261</v>
      </c>
      <c r="CC133" s="1">
        <v>-5.2828727999999998E-2</v>
      </c>
      <c r="CD133" s="19" t="str">
        <f t="shared" si="13"/>
        <v>Medium</v>
      </c>
      <c r="CE133" s="1" t="str">
        <f t="shared" si="10"/>
        <v>antiinflamatoria</v>
      </c>
      <c r="CF133" s="1">
        <v>36.215633420000003</v>
      </c>
      <c r="CG133" s="1" t="s">
        <v>148</v>
      </c>
      <c r="CH133" s="1">
        <v>0.24794784</v>
      </c>
      <c r="CI133" s="1">
        <v>0.18049627100000001</v>
      </c>
      <c r="CJ133" s="1">
        <v>7.5519489999999996E-3</v>
      </c>
      <c r="CK133" s="1">
        <v>2.0615412999999999E-2</v>
      </c>
      <c r="CL133" s="1">
        <v>0.20526291099999999</v>
      </c>
      <c r="CM133" s="1">
        <v>1582.326</v>
      </c>
      <c r="CN133" s="2" t="str">
        <f t="shared" si="2"/>
        <v>High</v>
      </c>
      <c r="CO133" s="1">
        <v>607.96799999999996</v>
      </c>
      <c r="CP133" s="1">
        <v>497.35399999999998</v>
      </c>
      <c r="CQ133" s="1">
        <v>110.614</v>
      </c>
      <c r="CR133" s="1">
        <v>175.249</v>
      </c>
      <c r="CS133" s="1">
        <v>400.22800000000001</v>
      </c>
      <c r="CT133" s="1">
        <v>8.0630000000000006</v>
      </c>
      <c r="CU133" s="1">
        <v>0</v>
      </c>
      <c r="CV133" s="1">
        <v>8.0630000000000006</v>
      </c>
      <c r="CW133" s="1">
        <v>0</v>
      </c>
      <c r="CX133" s="1">
        <v>24.428000000000001</v>
      </c>
      <c r="CY133" s="1">
        <v>24.428000000000001</v>
      </c>
      <c r="CZ133" s="1">
        <v>0</v>
      </c>
      <c r="DA133" s="1">
        <v>8.0630000000000006</v>
      </c>
      <c r="DB133" s="1">
        <v>131.447</v>
      </c>
      <c r="DC133" s="1">
        <v>0</v>
      </c>
      <c r="DD133" s="1">
        <v>2.2050000000000001</v>
      </c>
      <c r="DE133" s="1">
        <v>0</v>
      </c>
      <c r="DF133" s="1">
        <v>0</v>
      </c>
      <c r="DG133" s="1">
        <v>0</v>
      </c>
      <c r="DH133" s="1">
        <v>13.983000000000001</v>
      </c>
      <c r="DI133" s="1">
        <v>8.8999999999999996E-2</v>
      </c>
      <c r="DJ133" s="1">
        <v>14.073</v>
      </c>
      <c r="DK133" s="1">
        <v>26.638999999999999</v>
      </c>
      <c r="DL133" s="1">
        <v>0.88600000000000001</v>
      </c>
      <c r="DM133" s="1">
        <v>27.524999999999999</v>
      </c>
      <c r="DN133" s="1">
        <v>0.753</v>
      </c>
      <c r="DO133" s="1">
        <v>3.5819999999999999</v>
      </c>
      <c r="DP133" s="1">
        <v>4.3339999999999996</v>
      </c>
      <c r="DQ133" s="1">
        <v>314.25299999999999</v>
      </c>
      <c r="DR133" s="1">
        <v>81.616</v>
      </c>
      <c r="DS133" s="1">
        <v>395.86900000000003</v>
      </c>
      <c r="DT133" s="1">
        <v>0</v>
      </c>
      <c r="DU133" s="1">
        <v>24.428000000000001</v>
      </c>
      <c r="DV133" s="1">
        <v>24.428000000000001</v>
      </c>
      <c r="DW133" s="1" t="s">
        <v>149</v>
      </c>
      <c r="DX133" s="1" t="s">
        <v>156</v>
      </c>
      <c r="DY133" s="1" t="s">
        <v>156</v>
      </c>
      <c r="DZ133" s="1" t="s">
        <v>156</v>
      </c>
      <c r="EA133" s="1">
        <v>658.32600000000002</v>
      </c>
      <c r="EB133" s="1" t="str">
        <f t="shared" si="3"/>
        <v>high</v>
      </c>
      <c r="EC133" s="1">
        <v>252.94499999999999</v>
      </c>
      <c r="ED133" s="1">
        <v>72.912000000000006</v>
      </c>
      <c r="EE133" s="1">
        <v>166.51499999999999</v>
      </c>
      <c r="EF133" s="1" t="s">
        <v>156</v>
      </c>
      <c r="EG133" s="1" t="s">
        <v>156</v>
      </c>
      <c r="EH133" s="1" t="s">
        <v>156</v>
      </c>
      <c r="EI133" s="1" t="s">
        <v>156</v>
      </c>
      <c r="EJ133" s="1" t="s">
        <v>621</v>
      </c>
      <c r="EK133" s="1" t="s">
        <v>628</v>
      </c>
      <c r="EL133" s="1" t="s">
        <v>163</v>
      </c>
      <c r="EM133" s="5" t="s">
        <v>629</v>
      </c>
      <c r="EN133" s="1" t="s">
        <v>168</v>
      </c>
      <c r="EO133" s="1" t="s">
        <v>150</v>
      </c>
    </row>
    <row r="134" spans="1:145" ht="14.25" customHeight="1">
      <c r="A134" s="1" t="s">
        <v>294</v>
      </c>
      <c r="B134" s="16" t="s">
        <v>641</v>
      </c>
      <c r="C134" s="1" t="s">
        <v>136</v>
      </c>
      <c r="D134" s="1">
        <v>26</v>
      </c>
      <c r="E134" s="1" t="s">
        <v>137</v>
      </c>
      <c r="F134" s="1">
        <v>78.7</v>
      </c>
      <c r="G134" s="1">
        <v>53</v>
      </c>
      <c r="H134" s="1" t="s">
        <v>153</v>
      </c>
      <c r="I134" s="1">
        <v>26</v>
      </c>
      <c r="J134" s="1">
        <v>109</v>
      </c>
      <c r="K134" s="1">
        <v>176</v>
      </c>
      <c r="L134" s="1">
        <v>131</v>
      </c>
      <c r="M134" s="9">
        <v>3.3207547169999998</v>
      </c>
      <c r="N134" s="9">
        <f t="shared" si="11"/>
        <v>0.39299542605497523</v>
      </c>
      <c r="O134" t="str">
        <f t="shared" si="12"/>
        <v>High</v>
      </c>
      <c r="P134" s="1">
        <v>342.2</v>
      </c>
      <c r="Q134" s="1">
        <v>0.7</v>
      </c>
      <c r="R134" s="1">
        <v>96</v>
      </c>
      <c r="S134" s="1">
        <v>5.4</v>
      </c>
      <c r="T134" s="1">
        <v>1.05</v>
      </c>
      <c r="U134" s="1">
        <v>6.42</v>
      </c>
      <c r="V134" s="1">
        <v>0.16355140200000001</v>
      </c>
      <c r="W134" s="1">
        <v>12.03</v>
      </c>
      <c r="X134" s="1">
        <v>5.3280000000000003</v>
      </c>
      <c r="Y134" s="1">
        <v>113.6</v>
      </c>
      <c r="Z134" s="1">
        <v>131.61925600000001</v>
      </c>
      <c r="AA134" s="1">
        <v>63.5</v>
      </c>
      <c r="AB134" s="1">
        <v>35.103682239999998</v>
      </c>
      <c r="AC134" s="1">
        <v>2.8487040000000001</v>
      </c>
      <c r="AD134" s="1">
        <v>0.326108173</v>
      </c>
      <c r="AE134" s="1">
        <v>64.8</v>
      </c>
      <c r="AF134" s="22">
        <v>1.712</v>
      </c>
      <c r="AG134" s="1">
        <v>22.108917810000001</v>
      </c>
      <c r="AH134" s="1" t="s">
        <v>153</v>
      </c>
      <c r="AI134" s="1">
        <v>31.279159050000001</v>
      </c>
      <c r="AJ134" s="1">
        <v>83.8</v>
      </c>
      <c r="AK134" s="1" t="s">
        <v>140</v>
      </c>
      <c r="AL134" s="1" t="s">
        <v>153</v>
      </c>
      <c r="AM134" s="1" t="s">
        <v>163</v>
      </c>
      <c r="AN134" s="1" t="s">
        <v>163</v>
      </c>
      <c r="AO134" s="1" t="s">
        <v>143</v>
      </c>
      <c r="AP134" s="1">
        <v>130</v>
      </c>
      <c r="AQ134" s="1">
        <v>88</v>
      </c>
      <c r="AR134" s="1">
        <v>2749.71</v>
      </c>
      <c r="AS134" s="1">
        <v>17.664400000000001</v>
      </c>
      <c r="AT134" s="1">
        <v>323.24</v>
      </c>
      <c r="AU134" s="1">
        <v>1123.54</v>
      </c>
      <c r="AV134" s="1">
        <v>17.350100000000001</v>
      </c>
      <c r="AW134" s="1">
        <v>2018.77</v>
      </c>
      <c r="AX134" s="1">
        <v>3611.02</v>
      </c>
      <c r="AY134" s="1">
        <v>271.44099999999997</v>
      </c>
      <c r="AZ134" s="1">
        <v>11.1859</v>
      </c>
      <c r="BA134" s="1">
        <v>4.3001800000000001</v>
      </c>
      <c r="BB134" s="1">
        <v>3.4395099999999998</v>
      </c>
      <c r="BC134" s="1">
        <v>1306.76</v>
      </c>
      <c r="BD134" s="1">
        <v>1.19432</v>
      </c>
      <c r="BE134" s="1">
        <v>2.7132100000000001</v>
      </c>
      <c r="BF134" s="1">
        <v>23.145900000000001</v>
      </c>
      <c r="BG134" s="1">
        <v>7.42502</v>
      </c>
      <c r="BH134" s="1">
        <v>1.96509</v>
      </c>
      <c r="BI134" s="1">
        <v>368.72300000000001</v>
      </c>
      <c r="BJ134" s="1">
        <v>7.8421799999999999</v>
      </c>
      <c r="BK134" s="1">
        <v>177.11699999999999</v>
      </c>
      <c r="BL134" s="1">
        <v>0</v>
      </c>
      <c r="BM134" s="1">
        <v>0</v>
      </c>
      <c r="BN134" s="1">
        <v>5.2927989000000002E-2</v>
      </c>
      <c r="BO134" s="1">
        <v>0</v>
      </c>
      <c r="BP134" s="1" t="s">
        <v>155</v>
      </c>
      <c r="BQ134" s="1" t="s">
        <v>145</v>
      </c>
      <c r="BR134" s="1" t="s">
        <v>146</v>
      </c>
      <c r="BS134" s="1" t="s">
        <v>146</v>
      </c>
      <c r="BT134" s="1" t="s">
        <v>146</v>
      </c>
      <c r="BU134" s="1" t="s">
        <v>146</v>
      </c>
      <c r="BV134" s="1" t="s">
        <v>146</v>
      </c>
      <c r="BW134" s="1">
        <v>19.28689241</v>
      </c>
      <c r="BX134" s="1">
        <v>4.9424482440000004</v>
      </c>
      <c r="BY134" s="1">
        <v>7.4394141070000002</v>
      </c>
      <c r="BZ134" s="1">
        <v>11.01950179</v>
      </c>
      <c r="CA134" s="1">
        <v>6.0079923879999999</v>
      </c>
      <c r="CB134" s="1">
        <v>-0.969393332</v>
      </c>
      <c r="CC134" s="1">
        <v>-0.35250666600000002</v>
      </c>
      <c r="CD134" s="19" t="str">
        <f t="shared" si="13"/>
        <v>Low</v>
      </c>
      <c r="CE134" s="1" t="str">
        <f t="shared" si="10"/>
        <v>antiinflamatoria</v>
      </c>
      <c r="CF134" s="1">
        <v>23.140811459999998</v>
      </c>
      <c r="CG134" s="1" t="s">
        <v>148</v>
      </c>
      <c r="CH134" s="1">
        <v>0.23746840799999999</v>
      </c>
      <c r="CI134" s="1">
        <v>0.19222128599999999</v>
      </c>
      <c r="CJ134" s="1">
        <v>4.6089581999999997E-2</v>
      </c>
      <c r="CK134" s="1">
        <v>0.19913647900000001</v>
      </c>
      <c r="CL134" s="1">
        <v>0.159962089</v>
      </c>
      <c r="CM134" s="1">
        <v>826.68899999999996</v>
      </c>
      <c r="CN134" s="2" t="str">
        <f t="shared" si="2"/>
        <v>low</v>
      </c>
      <c r="CO134" s="1">
        <v>678.37599999999998</v>
      </c>
      <c r="CP134" s="1">
        <v>342.25</v>
      </c>
      <c r="CQ134" s="1">
        <v>336.12599999999998</v>
      </c>
      <c r="CR134" s="1">
        <v>29.073</v>
      </c>
      <c r="CS134" s="1">
        <v>639.41499999999996</v>
      </c>
      <c r="CT134" s="1">
        <v>3.7879999999999998</v>
      </c>
      <c r="CU134" s="1">
        <v>0</v>
      </c>
      <c r="CV134" s="1">
        <v>3.7879999999999998</v>
      </c>
      <c r="CW134" s="1">
        <v>0</v>
      </c>
      <c r="CX134" s="1">
        <v>6.1</v>
      </c>
      <c r="CY134" s="1">
        <v>6.1</v>
      </c>
      <c r="CZ134" s="1">
        <v>0</v>
      </c>
      <c r="DA134" s="1">
        <v>0.998</v>
      </c>
      <c r="DB134" s="1">
        <v>0</v>
      </c>
      <c r="DC134" s="1">
        <v>0</v>
      </c>
      <c r="DD134" s="1">
        <v>0</v>
      </c>
      <c r="DE134" s="1">
        <v>0.498</v>
      </c>
      <c r="DF134" s="1">
        <v>6.2569999999999997</v>
      </c>
      <c r="DG134" s="1">
        <v>6.7549999999999999</v>
      </c>
      <c r="DH134" s="1">
        <v>6.6440000000000001</v>
      </c>
      <c r="DI134" s="1">
        <v>0.26400000000000001</v>
      </c>
      <c r="DJ134" s="1">
        <v>6.9080000000000004</v>
      </c>
      <c r="DK134" s="1">
        <v>12.423</v>
      </c>
      <c r="DL134" s="1">
        <v>2.9860000000000002</v>
      </c>
      <c r="DM134" s="1">
        <v>15.409000000000001</v>
      </c>
      <c r="DN134" s="1">
        <v>0.83399999999999996</v>
      </c>
      <c r="DO134" s="1">
        <v>3.024</v>
      </c>
      <c r="DP134" s="1">
        <v>3.8580000000000001</v>
      </c>
      <c r="DQ134" s="1">
        <v>317.94900000000001</v>
      </c>
      <c r="DR134" s="1">
        <v>317.38200000000001</v>
      </c>
      <c r="DS134" s="1">
        <v>635.33100000000002</v>
      </c>
      <c r="DT134" s="1">
        <v>0</v>
      </c>
      <c r="DU134" s="1">
        <v>6.1</v>
      </c>
      <c r="DV134" s="1">
        <v>6.1</v>
      </c>
      <c r="DW134" s="1" t="s">
        <v>156</v>
      </c>
      <c r="DX134" s="1" t="s">
        <v>156</v>
      </c>
      <c r="DY134" s="1" t="s">
        <v>157</v>
      </c>
      <c r="DZ134" s="1" t="s">
        <v>149</v>
      </c>
      <c r="EA134" s="1">
        <v>300.64600000000002</v>
      </c>
      <c r="EB134" s="1" t="str">
        <f t="shared" si="3"/>
        <v>low</v>
      </c>
      <c r="EC134" s="1">
        <v>246.708</v>
      </c>
      <c r="ED134" s="1">
        <v>10.573</v>
      </c>
      <c r="EE134" s="1">
        <v>232.53899999999999</v>
      </c>
      <c r="EF134" s="1" t="s">
        <v>157</v>
      </c>
      <c r="EG134" s="1" t="s">
        <v>156</v>
      </c>
      <c r="EH134" s="1" t="s">
        <v>157</v>
      </c>
      <c r="EI134" s="1" t="s">
        <v>156</v>
      </c>
      <c r="EJ134" s="1" t="s">
        <v>621</v>
      </c>
      <c r="EK134" s="1" t="s">
        <v>635</v>
      </c>
      <c r="EL134" s="1" t="s">
        <v>163</v>
      </c>
      <c r="EM134" s="5" t="s">
        <v>629</v>
      </c>
      <c r="EN134" s="1" t="s">
        <v>168</v>
      </c>
      <c r="EO134" s="1" t="s">
        <v>168</v>
      </c>
    </row>
    <row r="135" spans="1:145" ht="14.25" customHeight="1">
      <c r="A135" s="1" t="s">
        <v>295</v>
      </c>
      <c r="B135" s="16" t="s">
        <v>641</v>
      </c>
      <c r="C135" s="1" t="s">
        <v>136</v>
      </c>
      <c r="D135" s="1">
        <v>35</v>
      </c>
      <c r="E135" s="1" t="s">
        <v>137</v>
      </c>
      <c r="F135" s="1">
        <v>103</v>
      </c>
      <c r="G135" s="1">
        <v>25</v>
      </c>
      <c r="H135" s="1" t="s">
        <v>138</v>
      </c>
      <c r="I135" s="1">
        <v>46</v>
      </c>
      <c r="J135" s="1">
        <v>113</v>
      </c>
      <c r="K135" s="1">
        <v>172</v>
      </c>
      <c r="L135" s="1">
        <v>229</v>
      </c>
      <c r="M135" s="9">
        <v>6.88</v>
      </c>
      <c r="N135" s="9">
        <f t="shared" si="11"/>
        <v>0.96189547366785044</v>
      </c>
      <c r="O135" t="str">
        <f t="shared" si="12"/>
        <v>High</v>
      </c>
      <c r="P135" s="1">
        <v>135.19999999999999</v>
      </c>
      <c r="Q135" s="1">
        <v>1.4</v>
      </c>
      <c r="R135" s="1">
        <v>92</v>
      </c>
      <c r="S135" s="1">
        <v>5.7</v>
      </c>
      <c r="T135" s="1">
        <v>1.31</v>
      </c>
      <c r="U135" s="1">
        <v>1.46</v>
      </c>
      <c r="V135" s="1">
        <v>0.89726027399999997</v>
      </c>
      <c r="W135" s="1">
        <v>15.18</v>
      </c>
      <c r="X135" s="1">
        <v>5.1059999999999999</v>
      </c>
      <c r="Y135" s="1">
        <v>144.69999999999999</v>
      </c>
      <c r="Z135" s="1">
        <v>189.04109589999999</v>
      </c>
      <c r="AA135" s="1">
        <v>51.1</v>
      </c>
      <c r="AB135" s="1">
        <v>29.028857009999999</v>
      </c>
      <c r="AC135" s="1">
        <v>3.4448479999999999</v>
      </c>
      <c r="AD135" s="1">
        <v>0.31756214999999999</v>
      </c>
      <c r="AE135" s="1">
        <v>67</v>
      </c>
      <c r="AF135" s="22">
        <v>1.625</v>
      </c>
      <c r="AG135" s="1">
        <v>25.372781069999998</v>
      </c>
      <c r="AH135" s="1" t="s">
        <v>139</v>
      </c>
      <c r="AI135" s="1">
        <v>24.35919603</v>
      </c>
      <c r="AJ135" s="1">
        <v>86.8</v>
      </c>
      <c r="AK135" s="1" t="s">
        <v>140</v>
      </c>
      <c r="AL135" s="1" t="s">
        <v>153</v>
      </c>
      <c r="AM135" s="1" t="s">
        <v>142</v>
      </c>
      <c r="AN135" s="1" t="s">
        <v>163</v>
      </c>
      <c r="AO135" s="1" t="s">
        <v>143</v>
      </c>
      <c r="AP135" s="1">
        <v>130</v>
      </c>
      <c r="AQ135" s="1">
        <v>86</v>
      </c>
      <c r="AR135" s="1">
        <v>2175.5100000000002</v>
      </c>
      <c r="AS135" s="1">
        <v>17.313400000000001</v>
      </c>
      <c r="AT135" s="1">
        <v>611.60299999999995</v>
      </c>
      <c r="AU135" s="1">
        <v>1085.72</v>
      </c>
      <c r="AV135" s="1">
        <v>13.4056</v>
      </c>
      <c r="AW135" s="1">
        <v>1450.83</v>
      </c>
      <c r="AX135" s="1">
        <v>2683.98</v>
      </c>
      <c r="AY135" s="1">
        <v>265.315</v>
      </c>
      <c r="AZ135" s="1">
        <v>10.173</v>
      </c>
      <c r="BA135" s="1">
        <v>3.16825</v>
      </c>
      <c r="BB135" s="1">
        <v>3.4217300000000002</v>
      </c>
      <c r="BC135" s="1">
        <v>776.76700000000005</v>
      </c>
      <c r="BD135" s="1">
        <v>0.91528500000000002</v>
      </c>
      <c r="BE135" s="1">
        <v>1.5299199999999999</v>
      </c>
      <c r="BF135" s="1">
        <v>15.49</v>
      </c>
      <c r="BG135" s="1">
        <v>5.6184500000000002</v>
      </c>
      <c r="BH135" s="1">
        <v>1.1314</v>
      </c>
      <c r="BI135" s="1">
        <v>398.2</v>
      </c>
      <c r="BJ135" s="1">
        <v>7.13056</v>
      </c>
      <c r="BK135" s="1">
        <v>172.251</v>
      </c>
      <c r="BL135" s="1">
        <v>3.2593214119999998</v>
      </c>
      <c r="BM135" s="1">
        <v>1.3563352980000001</v>
      </c>
      <c r="BN135" s="1">
        <v>0.926589471</v>
      </c>
      <c r="BO135" s="1">
        <v>2.3841580000000001E-2</v>
      </c>
      <c r="BP135" s="1" t="s">
        <v>144</v>
      </c>
      <c r="BQ135" s="1" t="s">
        <v>145</v>
      </c>
      <c r="BR135" s="1" t="s">
        <v>145</v>
      </c>
      <c r="BS135" s="1" t="s">
        <v>145</v>
      </c>
      <c r="BT135" s="1" t="s">
        <v>146</v>
      </c>
      <c r="BU135" s="1" t="s">
        <v>146</v>
      </c>
      <c r="BV135" s="1" t="s">
        <v>145</v>
      </c>
      <c r="BW135" s="1">
        <v>15.377509229999999</v>
      </c>
      <c r="BX135" s="1">
        <v>4.8988908999999996</v>
      </c>
      <c r="BY135" s="1">
        <v>6.8068959209999997</v>
      </c>
      <c r="BZ135" s="1">
        <v>4.908410173</v>
      </c>
      <c r="CA135" s="1">
        <v>7.0678176429999997</v>
      </c>
      <c r="CB135" s="1">
        <v>0.62234169699999997</v>
      </c>
      <c r="CC135" s="1">
        <v>0.28600261799999999</v>
      </c>
      <c r="CD135" s="19" t="str">
        <f t="shared" si="13"/>
        <v>Medium</v>
      </c>
      <c r="CE135" s="1" t="str">
        <f t="shared" si="10"/>
        <v>proinflamatoria</v>
      </c>
      <c r="CF135" s="1">
        <v>26.557603690000001</v>
      </c>
      <c r="CG135" s="1" t="s">
        <v>148</v>
      </c>
      <c r="CH135" s="1">
        <v>0.218849285</v>
      </c>
      <c r="CI135" s="1">
        <v>0.204587092</v>
      </c>
      <c r="CJ135" s="1">
        <v>0.1807472</v>
      </c>
      <c r="CK135" s="1">
        <v>8.9840217E-2</v>
      </c>
      <c r="CL135" s="1">
        <v>5.8834443E-2</v>
      </c>
      <c r="CM135" s="1">
        <v>1064.3230000000001</v>
      </c>
      <c r="CN135" s="2" t="str">
        <f t="shared" si="2"/>
        <v>High</v>
      </c>
      <c r="CO135" s="1">
        <v>1018.848</v>
      </c>
      <c r="CP135" s="1">
        <v>894.73199999999997</v>
      </c>
      <c r="CQ135" s="1">
        <v>124.116</v>
      </c>
      <c r="CR135" s="1">
        <v>468.983</v>
      </c>
      <c r="CS135" s="1">
        <v>545.00199999999995</v>
      </c>
      <c r="CT135" s="1">
        <v>2.347</v>
      </c>
      <c r="CU135" s="1">
        <v>0</v>
      </c>
      <c r="CV135" s="1">
        <v>2.347</v>
      </c>
      <c r="CW135" s="1">
        <v>0</v>
      </c>
      <c r="CX135" s="1">
        <v>2.5110000000000001</v>
      </c>
      <c r="CY135" s="1">
        <v>2.5110000000000001</v>
      </c>
      <c r="CZ135" s="1">
        <v>5.0000000000000001E-3</v>
      </c>
      <c r="DA135" s="1">
        <v>0.23799999999999999</v>
      </c>
      <c r="DB135" s="1">
        <v>246.65700000000001</v>
      </c>
      <c r="DC135" s="1">
        <v>0</v>
      </c>
      <c r="DD135" s="1">
        <v>150.81800000000001</v>
      </c>
      <c r="DE135" s="1">
        <v>0</v>
      </c>
      <c r="DF135" s="1">
        <v>25.027999999999999</v>
      </c>
      <c r="DG135" s="1">
        <v>25.027999999999999</v>
      </c>
      <c r="DH135" s="1">
        <v>4.9000000000000002E-2</v>
      </c>
      <c r="DI135" s="1">
        <v>0.90300000000000002</v>
      </c>
      <c r="DJ135" s="1">
        <v>0.95299999999999996</v>
      </c>
      <c r="DK135" s="1">
        <v>45.219000000000001</v>
      </c>
      <c r="DL135" s="1">
        <v>0.308</v>
      </c>
      <c r="DM135" s="1">
        <v>45.527000000000001</v>
      </c>
      <c r="DN135" s="1">
        <v>1.1339999999999999</v>
      </c>
      <c r="DO135" s="1">
        <v>2.2029999999999998</v>
      </c>
      <c r="DP135" s="1">
        <v>3.3370000000000002</v>
      </c>
      <c r="DQ135" s="1">
        <v>448.50200000000001</v>
      </c>
      <c r="DR135" s="1">
        <v>93.162999999999997</v>
      </c>
      <c r="DS135" s="1">
        <v>541.66499999999996</v>
      </c>
      <c r="DT135" s="1">
        <v>0</v>
      </c>
      <c r="DU135" s="1">
        <v>2.5110000000000001</v>
      </c>
      <c r="DV135" s="1">
        <v>2.5110000000000001</v>
      </c>
      <c r="DW135" s="1" t="s">
        <v>156</v>
      </c>
      <c r="DX135" s="1" t="s">
        <v>149</v>
      </c>
      <c r="DY135" s="1" t="s">
        <v>149</v>
      </c>
      <c r="DZ135" s="1" t="s">
        <v>149</v>
      </c>
      <c r="EA135" s="1">
        <v>489.22899999999998</v>
      </c>
      <c r="EB135" s="1" t="str">
        <f t="shared" si="3"/>
        <v>low</v>
      </c>
      <c r="EC135" s="1">
        <v>468.32600000000002</v>
      </c>
      <c r="ED135" s="1">
        <v>215.57400000000001</v>
      </c>
      <c r="EE135" s="1">
        <v>250.517</v>
      </c>
      <c r="EF135" s="1" t="s">
        <v>156</v>
      </c>
      <c r="EG135" s="1" t="s">
        <v>149</v>
      </c>
      <c r="EH135" s="1" t="s">
        <v>149</v>
      </c>
      <c r="EI135" s="1" t="s">
        <v>149</v>
      </c>
      <c r="EJ135" s="1" t="s">
        <v>621</v>
      </c>
      <c r="EK135" s="1" t="s">
        <v>635</v>
      </c>
      <c r="EL135" s="1" t="s">
        <v>142</v>
      </c>
      <c r="EM135" s="1" t="s">
        <v>628</v>
      </c>
      <c r="EN135" s="1" t="s">
        <v>150</v>
      </c>
      <c r="EO135" s="1" t="s">
        <v>150</v>
      </c>
    </row>
    <row r="136" spans="1:145" ht="14.25" customHeight="1">
      <c r="A136" s="1" t="s">
        <v>296</v>
      </c>
      <c r="B136" s="16" t="s">
        <v>641</v>
      </c>
      <c r="C136" s="1" t="s">
        <v>136</v>
      </c>
      <c r="D136" s="1">
        <v>56</v>
      </c>
      <c r="E136" s="1" t="s">
        <v>159</v>
      </c>
      <c r="F136" s="1">
        <v>92.9</v>
      </c>
      <c r="G136" s="1">
        <v>42</v>
      </c>
      <c r="H136" s="1" t="s">
        <v>153</v>
      </c>
      <c r="I136" s="1">
        <v>18</v>
      </c>
      <c r="J136" s="1">
        <v>120</v>
      </c>
      <c r="K136" s="1">
        <v>175</v>
      </c>
      <c r="L136" s="1">
        <v>89</v>
      </c>
      <c r="M136" s="9">
        <v>4.1666666670000003</v>
      </c>
      <c r="N136" s="9">
        <f t="shared" si="11"/>
        <v>0.32614071624701235</v>
      </c>
      <c r="O136" t="str">
        <f t="shared" si="12"/>
        <v>High</v>
      </c>
      <c r="P136" s="1">
        <v>70.8</v>
      </c>
      <c r="Q136" s="1">
        <v>3</v>
      </c>
      <c r="R136" s="1">
        <v>154</v>
      </c>
      <c r="S136" s="1">
        <v>10.6</v>
      </c>
      <c r="T136" s="1">
        <v>2</v>
      </c>
      <c r="U136" s="1">
        <v>3.97</v>
      </c>
      <c r="V136" s="1">
        <v>0.50377833800000005</v>
      </c>
      <c r="W136" s="1">
        <v>5.32</v>
      </c>
      <c r="X136" s="1">
        <v>8.5470000000000006</v>
      </c>
      <c r="Y136" s="1">
        <v>25.6</v>
      </c>
      <c r="Z136" s="1">
        <v>21.081830790000001</v>
      </c>
      <c r="AA136" s="1">
        <v>127.6</v>
      </c>
      <c r="AB136" s="1">
        <v>49.483132179999998</v>
      </c>
      <c r="AC136" s="1">
        <v>2.0208906670000002</v>
      </c>
      <c r="AD136" s="1">
        <v>0.34277534900000001</v>
      </c>
      <c r="AE136" s="1">
        <v>80.400000000000006</v>
      </c>
      <c r="AF136" s="22">
        <v>1.6870000000000001</v>
      </c>
      <c r="AG136" s="1">
        <v>28.2504834</v>
      </c>
      <c r="AH136" s="1" t="s">
        <v>139</v>
      </c>
      <c r="AI136" s="1">
        <v>39.023473840000001</v>
      </c>
      <c r="AJ136" s="1">
        <v>96.7</v>
      </c>
      <c r="AK136" s="1" t="s">
        <v>140</v>
      </c>
      <c r="AL136" s="1" t="s">
        <v>141</v>
      </c>
      <c r="AM136" s="1" t="s">
        <v>142</v>
      </c>
      <c r="AN136" s="1" t="s">
        <v>142</v>
      </c>
      <c r="AO136" s="1" t="s">
        <v>143</v>
      </c>
      <c r="AP136" s="1">
        <v>132</v>
      </c>
      <c r="AQ136" s="1">
        <v>81</v>
      </c>
      <c r="AR136" s="1">
        <v>1606.83</v>
      </c>
      <c r="AS136" s="1">
        <v>15.0541</v>
      </c>
      <c r="AT136" s="1">
        <v>411.07100000000003</v>
      </c>
      <c r="AU136" s="1">
        <v>1256.56</v>
      </c>
      <c r="AV136" s="1">
        <v>13.292400000000001</v>
      </c>
      <c r="AW136" s="1">
        <v>1212.25</v>
      </c>
      <c r="AX136" s="1">
        <v>2873.45</v>
      </c>
      <c r="AY136" s="1">
        <v>267.23</v>
      </c>
      <c r="AZ136" s="1">
        <v>10.714700000000001</v>
      </c>
      <c r="BA136" s="1">
        <v>1.35676</v>
      </c>
      <c r="BB136" s="1">
        <v>3.3578199999999998</v>
      </c>
      <c r="BC136" s="1">
        <v>606.42399999999998</v>
      </c>
      <c r="BD136" s="1">
        <v>1.08467</v>
      </c>
      <c r="BE136" s="1">
        <v>1.50759</v>
      </c>
      <c r="BF136" s="1">
        <v>26.990200000000002</v>
      </c>
      <c r="BG136" s="1">
        <v>4.8888499999999997</v>
      </c>
      <c r="BH136" s="1">
        <v>0.83278799999999997</v>
      </c>
      <c r="BI136" s="1">
        <v>255.983</v>
      </c>
      <c r="BJ136" s="1">
        <v>8.0456000000000003</v>
      </c>
      <c r="BK136" s="1">
        <v>133.42500000000001</v>
      </c>
      <c r="BL136" s="1">
        <v>2.7375526880000001</v>
      </c>
      <c r="BM136" s="1">
        <v>0.21153471700000001</v>
      </c>
      <c r="BN136" s="1">
        <v>0.13767701099999999</v>
      </c>
      <c r="BO136" s="1">
        <v>9.8221139999999998E-3</v>
      </c>
      <c r="BP136" s="1" t="s">
        <v>144</v>
      </c>
      <c r="BQ136" s="1" t="s">
        <v>145</v>
      </c>
      <c r="BR136" s="1" t="s">
        <v>146</v>
      </c>
      <c r="BS136" s="1" t="s">
        <v>146</v>
      </c>
      <c r="BT136" s="1" t="s">
        <v>145</v>
      </c>
      <c r="BU136" s="1" t="s">
        <v>146</v>
      </c>
      <c r="BV136" s="1" t="s">
        <v>146</v>
      </c>
      <c r="BW136" s="1">
        <v>16.171131689999999</v>
      </c>
      <c r="BX136" s="1">
        <v>6.3228264999999997</v>
      </c>
      <c r="BY136" s="1">
        <v>5.6677275600000003</v>
      </c>
      <c r="BZ136" s="1">
        <v>4.443584049</v>
      </c>
      <c r="CA136" s="1">
        <v>6.6828704830000003</v>
      </c>
      <c r="CB136" s="1">
        <v>0.38940611400000003</v>
      </c>
      <c r="CC136" s="1">
        <v>0.24231867700000001</v>
      </c>
      <c r="CD136" s="19" t="str">
        <f t="shared" si="13"/>
        <v>Medium</v>
      </c>
      <c r="CE136" s="1" t="str">
        <f t="shared" si="10"/>
        <v>proinflamatoria</v>
      </c>
      <c r="CF136" s="1">
        <v>29.108583249999999</v>
      </c>
      <c r="CG136" s="1" t="s">
        <v>148</v>
      </c>
      <c r="CH136" s="1">
        <v>0.33982035900000002</v>
      </c>
      <c r="CI136" s="1">
        <v>0.164714688</v>
      </c>
      <c r="CJ136" s="1">
        <v>4.0683338999999999E-2</v>
      </c>
      <c r="CK136" s="1">
        <v>5.6181754E-2</v>
      </c>
      <c r="CL136" s="1">
        <v>0.15251849200000001</v>
      </c>
      <c r="CM136" s="1">
        <v>637.50400000000002</v>
      </c>
      <c r="CN136" s="2" t="str">
        <f t="shared" si="2"/>
        <v>low</v>
      </c>
      <c r="CO136" s="1">
        <v>599.50099999999998</v>
      </c>
      <c r="CP136" s="1">
        <v>448.06900000000002</v>
      </c>
      <c r="CQ136" s="1">
        <v>151.43199999999999</v>
      </c>
      <c r="CR136" s="1">
        <v>351.76299999999998</v>
      </c>
      <c r="CS136" s="1">
        <v>214.923</v>
      </c>
      <c r="CT136" s="1">
        <v>3.0019999999999998</v>
      </c>
      <c r="CU136" s="1">
        <v>0</v>
      </c>
      <c r="CV136" s="1">
        <v>3.0019999999999998</v>
      </c>
      <c r="CW136" s="1">
        <v>0</v>
      </c>
      <c r="CX136" s="1">
        <v>29.312000000000001</v>
      </c>
      <c r="CY136" s="1">
        <v>29.312000000000001</v>
      </c>
      <c r="CZ136" s="1">
        <v>0.501</v>
      </c>
      <c r="DA136" s="1">
        <v>2.1309999999999998</v>
      </c>
      <c r="DB136" s="1">
        <v>104.393</v>
      </c>
      <c r="DC136" s="1">
        <v>0</v>
      </c>
      <c r="DD136" s="1">
        <v>214.41900000000001</v>
      </c>
      <c r="DE136" s="1">
        <v>0</v>
      </c>
      <c r="DF136" s="1">
        <v>0</v>
      </c>
      <c r="DG136" s="1">
        <v>0</v>
      </c>
      <c r="DH136" s="1">
        <v>8.9619999999999997</v>
      </c>
      <c r="DI136" s="1">
        <v>0</v>
      </c>
      <c r="DJ136" s="1">
        <v>8.9619999999999997</v>
      </c>
      <c r="DK136" s="1">
        <v>14.677</v>
      </c>
      <c r="DL136" s="1">
        <v>9.3130000000000006</v>
      </c>
      <c r="DM136" s="1">
        <v>23.99</v>
      </c>
      <c r="DN136" s="1">
        <v>8.4589999999999996</v>
      </c>
      <c r="DO136" s="1">
        <v>64.945999999999998</v>
      </c>
      <c r="DP136" s="1">
        <v>73.405000000000001</v>
      </c>
      <c r="DQ136" s="1">
        <v>93.656999999999996</v>
      </c>
      <c r="DR136" s="1">
        <v>47.860999999999997</v>
      </c>
      <c r="DS136" s="1">
        <v>141.518</v>
      </c>
      <c r="DT136" s="1">
        <v>0</v>
      </c>
      <c r="DU136" s="1">
        <v>29.312000000000001</v>
      </c>
      <c r="DV136" s="1">
        <v>29.312000000000001</v>
      </c>
      <c r="DW136" s="1" t="s">
        <v>157</v>
      </c>
      <c r="DX136" s="1" t="s">
        <v>156</v>
      </c>
      <c r="DY136" s="1" t="s">
        <v>149</v>
      </c>
      <c r="DZ136" s="1" t="s">
        <v>156</v>
      </c>
      <c r="EA136" s="1">
        <v>396.74599999999998</v>
      </c>
      <c r="EB136" s="1" t="str">
        <f t="shared" si="3"/>
        <v>low</v>
      </c>
      <c r="EC136" s="1">
        <v>373.09500000000003</v>
      </c>
      <c r="ED136" s="1">
        <v>218.91800000000001</v>
      </c>
      <c r="EE136" s="1">
        <v>133.756</v>
      </c>
      <c r="EF136" s="1" t="s">
        <v>156</v>
      </c>
      <c r="EG136" s="1" t="s">
        <v>156</v>
      </c>
      <c r="EH136" s="1" t="s">
        <v>149</v>
      </c>
      <c r="EI136" s="1" t="s">
        <v>156</v>
      </c>
      <c r="EJ136" s="1" t="s">
        <v>621</v>
      </c>
      <c r="EK136" s="1" t="s">
        <v>628</v>
      </c>
      <c r="EL136" s="1" t="s">
        <v>142</v>
      </c>
      <c r="EM136" s="1" t="s">
        <v>628</v>
      </c>
      <c r="EN136" s="1" t="s">
        <v>161</v>
      </c>
      <c r="EO136" s="1" t="s">
        <v>150</v>
      </c>
    </row>
    <row r="137" spans="1:145" ht="14.25" customHeight="1">
      <c r="A137" s="1" t="s">
        <v>297</v>
      </c>
      <c r="B137" s="16" t="s">
        <v>641</v>
      </c>
      <c r="C137" s="1" t="s">
        <v>136</v>
      </c>
      <c r="D137" s="1">
        <v>38</v>
      </c>
      <c r="E137" s="1" t="s">
        <v>137</v>
      </c>
      <c r="F137" s="1">
        <v>97.6</v>
      </c>
      <c r="G137" s="1">
        <v>38</v>
      </c>
      <c r="H137" s="1" t="s">
        <v>138</v>
      </c>
      <c r="I137" s="1">
        <v>12</v>
      </c>
      <c r="J137" s="1">
        <v>137</v>
      </c>
      <c r="K137" s="1">
        <v>186</v>
      </c>
      <c r="L137" s="1">
        <v>61</v>
      </c>
      <c r="M137" s="9">
        <v>4.8947368420000004</v>
      </c>
      <c r="N137" s="9">
        <f t="shared" si="11"/>
        <v>0.20554623839395691</v>
      </c>
      <c r="O137" t="str">
        <f t="shared" si="12"/>
        <v>Medium</v>
      </c>
      <c r="P137" s="1">
        <v>184.3</v>
      </c>
      <c r="Q137" s="1">
        <v>5</v>
      </c>
      <c r="R137" s="1">
        <v>91</v>
      </c>
      <c r="S137" s="1">
        <v>5.9</v>
      </c>
      <c r="T137" s="1">
        <v>1.69</v>
      </c>
      <c r="U137" s="1">
        <v>5.49</v>
      </c>
      <c r="V137" s="1">
        <v>0.30783242300000002</v>
      </c>
      <c r="W137" s="1">
        <v>5.82</v>
      </c>
      <c r="X137" s="1">
        <v>5.0505000000000004</v>
      </c>
      <c r="Y137" s="1">
        <v>77.2</v>
      </c>
      <c r="Z137" s="1">
        <v>75.072557239999995</v>
      </c>
      <c r="AA137" s="1">
        <v>131.4</v>
      </c>
      <c r="AB137" s="1">
        <v>76.546468300000001</v>
      </c>
      <c r="AC137" s="1">
        <v>1.3063959999999999</v>
      </c>
      <c r="AD137" s="1">
        <v>0.36658306899999998</v>
      </c>
      <c r="AE137" s="1">
        <v>67.400000000000006</v>
      </c>
      <c r="AF137" s="22">
        <v>1.742</v>
      </c>
      <c r="AG137" s="1">
        <v>22.210768989999998</v>
      </c>
      <c r="AH137" s="1" t="s">
        <v>153</v>
      </c>
      <c r="AI137" s="1">
        <v>30.844561299999999</v>
      </c>
      <c r="AJ137" s="1">
        <v>91</v>
      </c>
      <c r="AK137" s="1" t="s">
        <v>140</v>
      </c>
      <c r="AL137" s="1" t="s">
        <v>141</v>
      </c>
      <c r="AM137" s="1" t="s">
        <v>142</v>
      </c>
      <c r="AN137" s="1" t="s">
        <v>142</v>
      </c>
      <c r="AO137" s="1" t="s">
        <v>143</v>
      </c>
      <c r="AP137" s="1">
        <v>108</v>
      </c>
      <c r="AQ137" s="1">
        <v>80</v>
      </c>
      <c r="AR137" s="1">
        <v>2646.21</v>
      </c>
      <c r="AS137" s="1">
        <v>28.506699999999999</v>
      </c>
      <c r="AT137" s="1">
        <v>728.38499999999999</v>
      </c>
      <c r="AU137" s="1">
        <v>1196.74</v>
      </c>
      <c r="AV137" s="1">
        <v>17.926300000000001</v>
      </c>
      <c r="AW137" s="1">
        <v>1876.76</v>
      </c>
      <c r="AX137" s="1">
        <v>3802.92</v>
      </c>
      <c r="AY137" s="1">
        <v>337.83699999999999</v>
      </c>
      <c r="AZ137" s="1">
        <v>10.2157</v>
      </c>
      <c r="BA137" s="1">
        <v>3.64317</v>
      </c>
      <c r="BB137" s="1">
        <v>3.8763200000000002</v>
      </c>
      <c r="BC137" s="1">
        <v>973.08500000000004</v>
      </c>
      <c r="BD137" s="1">
        <v>1.40709</v>
      </c>
      <c r="BE137" s="1">
        <v>2.01579</v>
      </c>
      <c r="BF137" s="1">
        <v>15.2095</v>
      </c>
      <c r="BG137" s="1">
        <v>5.1119700000000003</v>
      </c>
      <c r="BH137" s="1">
        <v>1.2886500000000001</v>
      </c>
      <c r="BI137" s="1">
        <v>426.15699999999998</v>
      </c>
      <c r="BJ137" s="1">
        <v>6.7458900000000002</v>
      </c>
      <c r="BK137" s="1">
        <v>177.45699999999999</v>
      </c>
      <c r="BL137" s="1">
        <v>4.2561235740000001</v>
      </c>
      <c r="BM137" s="1">
        <v>0.74889493699999998</v>
      </c>
      <c r="BN137" s="1">
        <v>0.46679889400000002</v>
      </c>
      <c r="BO137" s="1">
        <v>5.1507117999999998E-2</v>
      </c>
      <c r="BP137" s="1" t="s">
        <v>144</v>
      </c>
      <c r="BQ137" s="1" t="s">
        <v>146</v>
      </c>
      <c r="BR137" s="1" t="s">
        <v>146</v>
      </c>
      <c r="BS137" s="1" t="s">
        <v>145</v>
      </c>
      <c r="BT137" s="1" t="s">
        <v>146</v>
      </c>
      <c r="BU137" s="1" t="s">
        <v>145</v>
      </c>
      <c r="BV137" s="1" t="s">
        <v>146</v>
      </c>
      <c r="BW137" s="1">
        <v>7.901248388</v>
      </c>
      <c r="BX137" s="1">
        <v>7.2222325280000002</v>
      </c>
      <c r="BY137" s="1">
        <v>10.83320543</v>
      </c>
      <c r="BZ137" s="1">
        <v>1.8004232739999999</v>
      </c>
      <c r="CA137" s="1">
        <v>5.9593575999999997</v>
      </c>
      <c r="CB137" s="1">
        <v>-0.74297420999999997</v>
      </c>
      <c r="CC137" s="1">
        <v>-0.28079146199999999</v>
      </c>
      <c r="CD137" s="19" t="str">
        <f t="shared" si="13"/>
        <v>Low</v>
      </c>
      <c r="CE137" s="1" t="str">
        <f t="shared" si="10"/>
        <v>antiinflamatoria</v>
      </c>
      <c r="CF137" s="1">
        <v>25.714285709999999</v>
      </c>
      <c r="CG137" s="1" t="s">
        <v>148</v>
      </c>
      <c r="CH137" s="1">
        <v>0.18492550399999999</v>
      </c>
      <c r="CI137" s="1">
        <v>0.37660677799999998</v>
      </c>
      <c r="CJ137" s="1">
        <v>1.351154E-3</v>
      </c>
      <c r="CK137" s="1">
        <v>0.119741455</v>
      </c>
      <c r="CL137" s="1">
        <v>0.17320332999999999</v>
      </c>
      <c r="CM137" s="1">
        <v>887.11699999999996</v>
      </c>
      <c r="CN137" s="2" t="str">
        <f t="shared" si="2"/>
        <v>low</v>
      </c>
      <c r="CO137" s="1">
        <v>499.94400000000002</v>
      </c>
      <c r="CP137" s="1">
        <v>336.10300000000001</v>
      </c>
      <c r="CQ137" s="1">
        <v>163.84100000000001</v>
      </c>
      <c r="CR137" s="1">
        <v>55.203000000000003</v>
      </c>
      <c r="CS137" s="1">
        <v>435.77600000000001</v>
      </c>
      <c r="CT137" s="1">
        <v>2.9769999999999999</v>
      </c>
      <c r="CU137" s="1">
        <v>0</v>
      </c>
      <c r="CV137" s="1">
        <v>2.9769999999999999</v>
      </c>
      <c r="CW137" s="1">
        <v>0</v>
      </c>
      <c r="CX137" s="1">
        <v>5.9859999999999998</v>
      </c>
      <c r="CY137" s="1">
        <v>5.9859999999999998</v>
      </c>
      <c r="CZ137" s="1">
        <v>3.0000000000000001E-3</v>
      </c>
      <c r="DA137" s="1">
        <v>0.30299999999999999</v>
      </c>
      <c r="DB137" s="1">
        <v>0</v>
      </c>
      <c r="DC137" s="1">
        <v>0</v>
      </c>
      <c r="DD137" s="1">
        <v>3.43</v>
      </c>
      <c r="DE137" s="1">
        <v>0.60099999999999998</v>
      </c>
      <c r="DF137" s="1">
        <v>0.21199999999999999</v>
      </c>
      <c r="DG137" s="1">
        <v>0.81299999999999994</v>
      </c>
      <c r="DH137" s="1">
        <v>8.1000000000000003E-2</v>
      </c>
      <c r="DI137" s="1">
        <v>6.5000000000000002E-2</v>
      </c>
      <c r="DJ137" s="1">
        <v>0.14599999999999999</v>
      </c>
      <c r="DK137" s="1">
        <v>27.463999999999999</v>
      </c>
      <c r="DL137" s="1">
        <v>6.7880000000000003</v>
      </c>
      <c r="DM137" s="1">
        <v>34.250999999999998</v>
      </c>
      <c r="DN137" s="1">
        <v>0.51800000000000002</v>
      </c>
      <c r="DO137" s="1">
        <v>0.85</v>
      </c>
      <c r="DP137" s="1">
        <v>1.367</v>
      </c>
      <c r="DQ137" s="1">
        <v>285.24200000000002</v>
      </c>
      <c r="DR137" s="1">
        <v>149.13200000000001</v>
      </c>
      <c r="DS137" s="1">
        <v>434.37400000000002</v>
      </c>
      <c r="DT137" s="1">
        <v>0</v>
      </c>
      <c r="DU137" s="1">
        <v>5.9859999999999998</v>
      </c>
      <c r="DV137" s="1">
        <v>5.9859999999999998</v>
      </c>
      <c r="DW137" s="1" t="s">
        <v>156</v>
      </c>
      <c r="DX137" s="1" t="s">
        <v>156</v>
      </c>
      <c r="DY137" s="1" t="s">
        <v>157</v>
      </c>
      <c r="DZ137" s="1" t="s">
        <v>156</v>
      </c>
      <c r="EA137" s="1">
        <v>335.24099999999999</v>
      </c>
      <c r="EB137" s="1" t="str">
        <f t="shared" si="3"/>
        <v>low</v>
      </c>
      <c r="EC137" s="1">
        <v>188.928</v>
      </c>
      <c r="ED137" s="1">
        <v>20.861000000000001</v>
      </c>
      <c r="EE137" s="1">
        <v>164.679</v>
      </c>
      <c r="EF137" s="1" t="s">
        <v>157</v>
      </c>
      <c r="EG137" s="1" t="s">
        <v>156</v>
      </c>
      <c r="EH137" s="1" t="s">
        <v>157</v>
      </c>
      <c r="EI137" s="1" t="s">
        <v>156</v>
      </c>
      <c r="EJ137" s="1" t="s">
        <v>621</v>
      </c>
      <c r="EK137" s="1" t="s">
        <v>628</v>
      </c>
      <c r="EL137" s="1" t="s">
        <v>142</v>
      </c>
      <c r="EM137" s="5" t="s">
        <v>630</v>
      </c>
      <c r="EN137" s="1" t="s">
        <v>168</v>
      </c>
      <c r="EO137" s="1" t="s">
        <v>168</v>
      </c>
    </row>
    <row r="138" spans="1:145" ht="14.25" customHeight="1">
      <c r="A138" s="1" t="s">
        <v>298</v>
      </c>
      <c r="B138" s="16" t="s">
        <v>641</v>
      </c>
      <c r="C138" s="1" t="s">
        <v>136</v>
      </c>
      <c r="D138" s="1">
        <v>58</v>
      </c>
      <c r="E138" s="1" t="s">
        <v>159</v>
      </c>
      <c r="F138" s="1">
        <v>89.9</v>
      </c>
      <c r="G138" s="1">
        <v>46</v>
      </c>
      <c r="H138" s="1" t="s">
        <v>153</v>
      </c>
      <c r="I138" s="1">
        <v>30</v>
      </c>
      <c r="J138" s="1">
        <v>108</v>
      </c>
      <c r="K138" s="1">
        <v>173</v>
      </c>
      <c r="L138" s="1">
        <v>151</v>
      </c>
      <c r="M138" s="9">
        <v>3.7608695650000001</v>
      </c>
      <c r="N138" s="9">
        <f t="shared" si="11"/>
        <v>0.51621911561159539</v>
      </c>
      <c r="O138" t="str">
        <f t="shared" si="12"/>
        <v>High</v>
      </c>
      <c r="P138" s="1">
        <v>79.2</v>
      </c>
      <c r="Q138" s="1">
        <v>0.9</v>
      </c>
      <c r="R138" s="1">
        <v>257</v>
      </c>
      <c r="S138" s="1">
        <v>8.4</v>
      </c>
      <c r="T138" s="1">
        <v>2.99</v>
      </c>
      <c r="U138" s="1">
        <v>6.57</v>
      </c>
      <c r="V138" s="1">
        <v>0.45509893499999998</v>
      </c>
      <c r="W138" s="1">
        <v>17.53</v>
      </c>
      <c r="X138" s="1">
        <v>14.263500000000001</v>
      </c>
      <c r="Y138" s="1">
        <v>25.8</v>
      </c>
      <c r="Z138" s="1">
        <v>32.573047799999998</v>
      </c>
      <c r="AA138" s="1">
        <v>33.4</v>
      </c>
      <c r="AB138" s="1">
        <v>8.998590643</v>
      </c>
      <c r="AC138" s="1">
        <v>11.11285133</v>
      </c>
      <c r="AD138" s="1">
        <v>0.27339993600000001</v>
      </c>
      <c r="AE138" s="1">
        <v>86.8</v>
      </c>
      <c r="AF138" s="22">
        <v>1.677</v>
      </c>
      <c r="AG138" s="1">
        <v>30.864098760000001</v>
      </c>
      <c r="AH138" s="1" t="s">
        <v>154</v>
      </c>
      <c r="AI138" s="1">
        <v>44.147379559999997</v>
      </c>
      <c r="AJ138" s="1">
        <v>111</v>
      </c>
      <c r="AK138" s="1" t="s">
        <v>140</v>
      </c>
      <c r="AL138" s="1" t="s">
        <v>141</v>
      </c>
      <c r="AM138" s="1" t="s">
        <v>142</v>
      </c>
      <c r="AN138" s="1" t="s">
        <v>163</v>
      </c>
      <c r="AO138" s="1" t="s">
        <v>165</v>
      </c>
      <c r="AP138" s="1">
        <v>165</v>
      </c>
      <c r="AQ138" s="1">
        <v>104</v>
      </c>
      <c r="AR138" s="1">
        <v>2299.56</v>
      </c>
      <c r="AS138" s="1">
        <v>23.504799999999999</v>
      </c>
      <c r="AT138" s="1">
        <v>789.38699999999994</v>
      </c>
      <c r="AU138" s="1">
        <v>1430.93</v>
      </c>
      <c r="AV138" s="1">
        <v>15.3057</v>
      </c>
      <c r="AW138" s="1">
        <v>1169.56</v>
      </c>
      <c r="AX138" s="1">
        <v>4193.12</v>
      </c>
      <c r="AY138" s="1">
        <v>375.76900000000001</v>
      </c>
      <c r="AZ138" s="1">
        <v>11.488099999999999</v>
      </c>
      <c r="BA138" s="1">
        <v>3.5042900000000001</v>
      </c>
      <c r="BB138" s="1">
        <v>3.3518500000000002</v>
      </c>
      <c r="BC138" s="1">
        <v>692.03</v>
      </c>
      <c r="BD138" s="1">
        <v>1.5167200000000001</v>
      </c>
      <c r="BE138" s="1">
        <v>1.8349599999999999</v>
      </c>
      <c r="BF138" s="1">
        <v>20.846800000000002</v>
      </c>
      <c r="BG138" s="1">
        <v>5.3295500000000002</v>
      </c>
      <c r="BH138" s="1">
        <v>1.34259</v>
      </c>
      <c r="BI138" s="1">
        <v>315.34399999999999</v>
      </c>
      <c r="BJ138" s="1">
        <v>7.4859900000000001</v>
      </c>
      <c r="BK138" s="1">
        <v>214.51499999999999</v>
      </c>
      <c r="BL138" s="1">
        <v>3.2661166480000001</v>
      </c>
      <c r="BM138" s="1">
        <v>1.305404531</v>
      </c>
      <c r="BN138" s="1">
        <v>0.33437166699999998</v>
      </c>
      <c r="BO138" s="1">
        <v>0</v>
      </c>
      <c r="BP138" s="1" t="s">
        <v>144</v>
      </c>
      <c r="BQ138" s="1" t="s">
        <v>145</v>
      </c>
      <c r="BR138" s="1" t="s">
        <v>145</v>
      </c>
      <c r="BS138" s="1" t="s">
        <v>146</v>
      </c>
      <c r="BT138" s="1" t="s">
        <v>145</v>
      </c>
      <c r="BU138" s="1" t="s">
        <v>146</v>
      </c>
      <c r="BV138" s="1" t="s">
        <v>145</v>
      </c>
      <c r="BW138" s="1">
        <v>23.865245510000001</v>
      </c>
      <c r="BX138" s="1">
        <v>5.8848450149999998</v>
      </c>
      <c r="BY138" s="1">
        <v>9.726970906</v>
      </c>
      <c r="BZ138" s="1">
        <v>4.1014992980000002</v>
      </c>
      <c r="CA138" s="1">
        <v>5.9602964959999998</v>
      </c>
      <c r="CB138" s="1">
        <v>-0.73643466599999996</v>
      </c>
      <c r="CC138" s="1">
        <v>-0.32018898499999998</v>
      </c>
      <c r="CD138" s="19" t="str">
        <f t="shared" si="13"/>
        <v>Low</v>
      </c>
      <c r="CE138" s="1" t="str">
        <f t="shared" si="10"/>
        <v>antiinflamatoria</v>
      </c>
      <c r="CF138" s="1">
        <v>33.78378378</v>
      </c>
      <c r="CG138" s="1" t="s">
        <v>148</v>
      </c>
      <c r="CH138" s="1">
        <v>0.13581189399999999</v>
      </c>
      <c r="CI138" s="1">
        <v>0.33807924299999997</v>
      </c>
      <c r="CJ138" s="1">
        <v>0.47824261400000001</v>
      </c>
      <c r="CK138" s="1">
        <v>4.1606229999999996E-3</v>
      </c>
      <c r="CL138" s="1">
        <v>9.5427100000000003E-4</v>
      </c>
      <c r="CM138" s="1">
        <v>785.01900000000001</v>
      </c>
      <c r="CN138" s="2" t="str">
        <f t="shared" si="2"/>
        <v>low</v>
      </c>
      <c r="CO138" s="1">
        <v>422.88499999999999</v>
      </c>
      <c r="CP138" s="1">
        <v>267.714</v>
      </c>
      <c r="CQ138" s="1">
        <v>155.16999999999999</v>
      </c>
      <c r="CR138" s="1">
        <v>44.981999999999999</v>
      </c>
      <c r="CS138" s="1">
        <v>105.827</v>
      </c>
      <c r="CT138" s="1">
        <v>0.80300000000000005</v>
      </c>
      <c r="CU138" s="1">
        <v>0</v>
      </c>
      <c r="CV138" s="1">
        <v>0.80300000000000005</v>
      </c>
      <c r="CW138" s="1">
        <v>217.417</v>
      </c>
      <c r="CX138" s="1">
        <v>53.856000000000002</v>
      </c>
      <c r="CY138" s="1">
        <v>271.27300000000002</v>
      </c>
      <c r="CZ138" s="1">
        <v>0</v>
      </c>
      <c r="DA138" s="1">
        <v>0</v>
      </c>
      <c r="DB138" s="1">
        <v>0</v>
      </c>
      <c r="DC138" s="1">
        <v>0</v>
      </c>
      <c r="DD138" s="1">
        <v>7.97</v>
      </c>
      <c r="DE138" s="1">
        <v>0.28799999999999998</v>
      </c>
      <c r="DF138" s="1">
        <v>22.321999999999999</v>
      </c>
      <c r="DG138" s="1">
        <v>22.609000000000002</v>
      </c>
      <c r="DH138" s="1">
        <v>0</v>
      </c>
      <c r="DI138" s="1">
        <v>0.92800000000000005</v>
      </c>
      <c r="DJ138" s="1">
        <v>0.92800000000000005</v>
      </c>
      <c r="DK138" s="1">
        <v>8.6010000000000009</v>
      </c>
      <c r="DL138" s="1">
        <v>4.8739999999999997</v>
      </c>
      <c r="DM138" s="1">
        <v>13.474</v>
      </c>
      <c r="DN138" s="1">
        <v>0.25600000000000001</v>
      </c>
      <c r="DO138" s="1">
        <v>1.0549999999999999</v>
      </c>
      <c r="DP138" s="1">
        <v>1.3109999999999999</v>
      </c>
      <c r="DQ138" s="1">
        <v>32.380000000000003</v>
      </c>
      <c r="DR138" s="1">
        <v>72.135999999999996</v>
      </c>
      <c r="DS138" s="1">
        <v>104.51600000000001</v>
      </c>
      <c r="DT138" s="1">
        <v>217.417</v>
      </c>
      <c r="DU138" s="1">
        <v>53.856000000000002</v>
      </c>
      <c r="DV138" s="1">
        <v>271.27300000000002</v>
      </c>
      <c r="DW138" s="1" t="s">
        <v>156</v>
      </c>
      <c r="DX138" s="1" t="s">
        <v>156</v>
      </c>
      <c r="DY138" s="1" t="s">
        <v>157</v>
      </c>
      <c r="DZ138" s="1" t="s">
        <v>157</v>
      </c>
      <c r="EA138" s="1">
        <v>341.37799999999999</v>
      </c>
      <c r="EB138" s="1" t="str">
        <f t="shared" si="3"/>
        <v>low</v>
      </c>
      <c r="EC138" s="1">
        <v>183.898</v>
      </c>
      <c r="ED138" s="1">
        <v>19.561</v>
      </c>
      <c r="EE138" s="1">
        <v>46.02</v>
      </c>
      <c r="EF138" s="1" t="s">
        <v>157</v>
      </c>
      <c r="EG138" s="1" t="s">
        <v>157</v>
      </c>
      <c r="EH138" s="1" t="s">
        <v>157</v>
      </c>
      <c r="EI138" s="1" t="s">
        <v>157</v>
      </c>
      <c r="EJ138" s="1" t="s">
        <v>165</v>
      </c>
      <c r="EK138" s="1" t="s">
        <v>635</v>
      </c>
      <c r="EL138" s="1" t="s">
        <v>142</v>
      </c>
      <c r="EM138" s="1" t="s">
        <v>628</v>
      </c>
      <c r="EN138" s="1" t="s">
        <v>150</v>
      </c>
      <c r="EO138" s="1" t="s">
        <v>150</v>
      </c>
    </row>
    <row r="139" spans="1:145" ht="14.25" customHeight="1">
      <c r="A139" s="1" t="s">
        <v>299</v>
      </c>
      <c r="B139" s="16" t="s">
        <v>641</v>
      </c>
      <c r="C139" s="1" t="s">
        <v>152</v>
      </c>
      <c r="D139" s="1">
        <v>51</v>
      </c>
      <c r="E139" s="1" t="s">
        <v>159</v>
      </c>
      <c r="F139" s="1">
        <v>99.3</v>
      </c>
      <c r="G139" s="1">
        <v>59</v>
      </c>
      <c r="H139" s="1" t="s">
        <v>153</v>
      </c>
      <c r="I139" s="1">
        <v>24</v>
      </c>
      <c r="J139" s="1">
        <v>134</v>
      </c>
      <c r="K139" s="1">
        <v>205</v>
      </c>
      <c r="L139" s="1">
        <v>118</v>
      </c>
      <c r="M139" s="9">
        <v>3.4745762710000001</v>
      </c>
      <c r="N139" s="9">
        <f t="shared" si="11"/>
        <v>0.3010299956639812</v>
      </c>
      <c r="O139" t="str">
        <f t="shared" si="12"/>
        <v>High</v>
      </c>
      <c r="P139" s="1">
        <v>191</v>
      </c>
      <c r="Q139" s="1">
        <v>2.2000000000000002</v>
      </c>
      <c r="R139" s="1">
        <v>88</v>
      </c>
      <c r="S139" s="1">
        <v>5.8</v>
      </c>
      <c r="T139" s="1">
        <v>11.5</v>
      </c>
      <c r="U139" s="1">
        <v>8.8000000000000007</v>
      </c>
      <c r="V139" s="1">
        <v>1.306818182</v>
      </c>
      <c r="W139" s="1">
        <v>11.84</v>
      </c>
      <c r="X139" s="1">
        <v>4.8840000000000003</v>
      </c>
      <c r="Y139" s="1">
        <v>133.4</v>
      </c>
      <c r="Z139" s="1">
        <v>171.0982659</v>
      </c>
      <c r="AA139" s="1">
        <v>65.900000000000006</v>
      </c>
      <c r="AB139" s="1">
        <v>38.909456140000003</v>
      </c>
      <c r="AC139" s="1">
        <v>2.5700693330000002</v>
      </c>
      <c r="AD139" s="1">
        <v>0.33093245500000001</v>
      </c>
      <c r="AE139" s="1">
        <v>75.8</v>
      </c>
      <c r="AF139" s="22">
        <v>1.579</v>
      </c>
      <c r="AG139" s="1">
        <v>30.402195379999998</v>
      </c>
      <c r="AH139" s="1" t="s">
        <v>154</v>
      </c>
      <c r="AI139" s="1">
        <v>46.428233239999997</v>
      </c>
      <c r="AJ139" s="1">
        <v>90.4</v>
      </c>
      <c r="AK139" s="1" t="s">
        <v>140</v>
      </c>
      <c r="AL139" s="1" t="s">
        <v>141</v>
      </c>
      <c r="AM139" s="1" t="s">
        <v>142</v>
      </c>
      <c r="AN139" s="1" t="s">
        <v>163</v>
      </c>
      <c r="AO139" s="1" t="s">
        <v>143</v>
      </c>
      <c r="AP139" s="1">
        <v>127</v>
      </c>
      <c r="AQ139" s="1">
        <v>83</v>
      </c>
      <c r="AR139" s="1">
        <v>1396.9</v>
      </c>
      <c r="AS139" s="1">
        <v>10.3803</v>
      </c>
      <c r="AT139" s="1">
        <v>323.40899999999999</v>
      </c>
      <c r="AU139" s="1">
        <v>663.93799999999999</v>
      </c>
      <c r="AV139" s="1">
        <v>10.4268</v>
      </c>
      <c r="AW139" s="1">
        <v>899.42100000000005</v>
      </c>
      <c r="AX139" s="1">
        <v>2076.16</v>
      </c>
      <c r="AY139" s="1">
        <v>142.18700000000001</v>
      </c>
      <c r="AZ139" s="1">
        <v>9.7749299999999995</v>
      </c>
      <c r="BA139" s="1">
        <v>0.901447</v>
      </c>
      <c r="BB139" s="1">
        <v>2.2110300000000001</v>
      </c>
      <c r="BC139" s="1">
        <v>643.40099999999995</v>
      </c>
      <c r="BD139" s="1">
        <v>0.581372</v>
      </c>
      <c r="BE139" s="1">
        <v>1.21017</v>
      </c>
      <c r="BF139" s="1">
        <v>10.0663</v>
      </c>
      <c r="BG139" s="1">
        <v>3.4198900000000001</v>
      </c>
      <c r="BH139" s="1">
        <v>0.73901899999999998</v>
      </c>
      <c r="BI139" s="1">
        <v>219.185</v>
      </c>
      <c r="BJ139" s="1">
        <v>7.0427400000000002</v>
      </c>
      <c r="BK139" s="1">
        <v>101.062</v>
      </c>
      <c r="BL139" s="1">
        <v>3.438185227</v>
      </c>
      <c r="BM139" s="1">
        <v>0.75599985599999997</v>
      </c>
      <c r="BN139" s="1">
        <v>0.27317145500000001</v>
      </c>
      <c r="BO139" s="1">
        <v>1.0108953E-2</v>
      </c>
      <c r="BP139" s="1" t="s">
        <v>144</v>
      </c>
      <c r="BQ139" s="1" t="s">
        <v>145</v>
      </c>
      <c r="BR139" s="1" t="s">
        <v>146</v>
      </c>
      <c r="BS139" s="1" t="s">
        <v>145</v>
      </c>
      <c r="BT139" s="1" t="s">
        <v>146</v>
      </c>
      <c r="BU139" s="1" t="s">
        <v>146</v>
      </c>
      <c r="BV139" s="1" t="s">
        <v>146</v>
      </c>
      <c r="BW139" s="1">
        <v>15.17690412</v>
      </c>
      <c r="BX139" s="1">
        <v>23.470609039999999</v>
      </c>
      <c r="BY139" s="1">
        <v>13.78038186</v>
      </c>
      <c r="BZ139" s="1">
        <v>8.8382988480000009</v>
      </c>
      <c r="CA139" s="1">
        <v>18.78786255</v>
      </c>
      <c r="CB139" s="1">
        <v>1.755291242</v>
      </c>
      <c r="CC139" s="1">
        <v>1.256471898</v>
      </c>
      <c r="CD139" s="19" t="str">
        <f t="shared" si="13"/>
        <v>High</v>
      </c>
      <c r="CE139" s="1" t="str">
        <f t="shared" si="10"/>
        <v>proinflamatoria</v>
      </c>
      <c r="CF139" s="1">
        <v>41.066371680000003</v>
      </c>
      <c r="CG139" s="1" t="s">
        <v>148</v>
      </c>
      <c r="CH139" s="1">
        <v>0.119564008</v>
      </c>
      <c r="CI139" s="1">
        <v>0.185824714</v>
      </c>
      <c r="CJ139" s="1">
        <v>0.211989768</v>
      </c>
      <c r="CK139" s="1">
        <v>0.22744967199999999</v>
      </c>
      <c r="CL139" s="1">
        <v>9.9154709999999993E-2</v>
      </c>
      <c r="CM139" s="1">
        <v>870.01700000000005</v>
      </c>
      <c r="CN139" s="2" t="str">
        <f t="shared" si="2"/>
        <v>low</v>
      </c>
      <c r="CO139" s="1">
        <v>662.89300000000003</v>
      </c>
      <c r="CP139" s="1">
        <v>482.53800000000001</v>
      </c>
      <c r="CQ139" s="1">
        <v>180.35599999999999</v>
      </c>
      <c r="CR139" s="1">
        <v>6.2679999999999998</v>
      </c>
      <c r="CS139" s="1">
        <v>650.19000000000005</v>
      </c>
      <c r="CT139" s="1">
        <v>5.3559999999999999</v>
      </c>
      <c r="CU139" s="1">
        <v>0</v>
      </c>
      <c r="CV139" s="1">
        <v>5.3559999999999999</v>
      </c>
      <c r="CW139" s="1">
        <v>1.7000000000000001E-2</v>
      </c>
      <c r="CX139" s="1">
        <v>1.0620000000000001</v>
      </c>
      <c r="CY139" s="1">
        <v>1.079</v>
      </c>
      <c r="CZ139" s="1">
        <v>0</v>
      </c>
      <c r="DA139" s="1">
        <v>1.1020000000000001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6.2489999999999997</v>
      </c>
      <c r="DI139" s="1">
        <v>1E-3</v>
      </c>
      <c r="DJ139" s="1">
        <v>6.2489999999999997</v>
      </c>
      <c r="DK139" s="1">
        <v>0</v>
      </c>
      <c r="DL139" s="1">
        <v>1.9E-2</v>
      </c>
      <c r="DM139" s="1">
        <v>1.9E-2</v>
      </c>
      <c r="DN139" s="1">
        <v>3.1E-2</v>
      </c>
      <c r="DO139" s="1">
        <v>0.42699999999999999</v>
      </c>
      <c r="DP139" s="1">
        <v>0.45700000000000002</v>
      </c>
      <c r="DQ139" s="1">
        <v>470.88499999999999</v>
      </c>
      <c r="DR139" s="1">
        <v>178.84800000000001</v>
      </c>
      <c r="DS139" s="1">
        <v>649.73299999999995</v>
      </c>
      <c r="DT139" s="1">
        <v>1.7000000000000001E-2</v>
      </c>
      <c r="DU139" s="1">
        <v>1.0620000000000001</v>
      </c>
      <c r="DV139" s="1">
        <v>1.079</v>
      </c>
      <c r="DW139" s="1" t="s">
        <v>156</v>
      </c>
      <c r="DX139" s="1" t="s">
        <v>156</v>
      </c>
      <c r="DY139" s="1" t="s">
        <v>157</v>
      </c>
      <c r="DZ139" s="1" t="s">
        <v>149</v>
      </c>
      <c r="EA139" s="1">
        <v>622.82000000000005</v>
      </c>
      <c r="EB139" s="1" t="str">
        <f t="shared" si="3"/>
        <v>high</v>
      </c>
      <c r="EC139" s="1">
        <v>474.54599999999999</v>
      </c>
      <c r="ED139" s="1">
        <v>4.4870000000000001</v>
      </c>
      <c r="EE139" s="1">
        <v>465.452</v>
      </c>
      <c r="EF139" s="1" t="s">
        <v>156</v>
      </c>
      <c r="EG139" s="1" t="s">
        <v>149</v>
      </c>
      <c r="EH139" s="1" t="s">
        <v>157</v>
      </c>
      <c r="EI139" s="1" t="s">
        <v>149</v>
      </c>
      <c r="EJ139" s="1" t="s">
        <v>621</v>
      </c>
      <c r="EK139" s="1" t="s">
        <v>635</v>
      </c>
      <c r="EL139" s="1" t="s">
        <v>142</v>
      </c>
      <c r="EM139" s="5" t="s">
        <v>629</v>
      </c>
      <c r="EN139" s="1" t="s">
        <v>161</v>
      </c>
      <c r="EO139" s="1" t="s">
        <v>161</v>
      </c>
    </row>
    <row r="140" spans="1:145" ht="14.25" customHeight="1">
      <c r="A140" s="1" t="s">
        <v>300</v>
      </c>
      <c r="B140" s="16" t="s">
        <v>641</v>
      </c>
      <c r="C140" s="1" t="s">
        <v>136</v>
      </c>
      <c r="D140" s="1">
        <v>28</v>
      </c>
      <c r="E140" s="1" t="s">
        <v>137</v>
      </c>
      <c r="F140" s="1">
        <v>99.6</v>
      </c>
      <c r="G140" s="1">
        <v>36</v>
      </c>
      <c r="H140" s="1" t="s">
        <v>138</v>
      </c>
      <c r="I140" s="1">
        <v>30</v>
      </c>
      <c r="J140" s="1">
        <v>130</v>
      </c>
      <c r="K140" s="1">
        <v>182</v>
      </c>
      <c r="L140" s="1">
        <v>148</v>
      </c>
      <c r="M140" s="9">
        <v>5.0555555559999998</v>
      </c>
      <c r="N140" s="9">
        <f t="shared" si="11"/>
        <v>0.61395921462767011</v>
      </c>
      <c r="O140" t="str">
        <f t="shared" si="12"/>
        <v>High</v>
      </c>
      <c r="P140" s="1">
        <v>191.3</v>
      </c>
      <c r="Q140" s="1">
        <v>3.8</v>
      </c>
      <c r="R140" s="1">
        <v>84</v>
      </c>
      <c r="S140" s="1">
        <v>5.6</v>
      </c>
      <c r="T140" s="1">
        <v>3.76</v>
      </c>
      <c r="U140" s="1">
        <v>7.56</v>
      </c>
      <c r="V140" s="1">
        <v>0.49735449700000001</v>
      </c>
      <c r="W140" s="1">
        <v>8.42</v>
      </c>
      <c r="X140" s="1">
        <v>4.6619999999999999</v>
      </c>
      <c r="Y140" s="1">
        <v>116.2</v>
      </c>
      <c r="Z140" s="1">
        <v>144.92254729999999</v>
      </c>
      <c r="AA140" s="1">
        <v>93.3</v>
      </c>
      <c r="AB140" s="1">
        <v>57.318940929999997</v>
      </c>
      <c r="AC140" s="1">
        <v>1.744624</v>
      </c>
      <c r="AD140" s="1">
        <v>0.35044415800000001</v>
      </c>
      <c r="AE140" s="1">
        <v>95.6</v>
      </c>
      <c r="AF140" s="22">
        <v>1.7410000000000001</v>
      </c>
      <c r="AG140" s="1">
        <v>31.53990276</v>
      </c>
      <c r="AH140" s="1" t="s">
        <v>154</v>
      </c>
      <c r="AI140" s="1">
        <v>34.022587090000002</v>
      </c>
      <c r="AJ140" s="1">
        <v>100.2</v>
      </c>
      <c r="AK140" s="1" t="s">
        <v>140</v>
      </c>
      <c r="AL140" s="1" t="s">
        <v>141</v>
      </c>
      <c r="AM140" s="1" t="s">
        <v>163</v>
      </c>
      <c r="AN140" s="1" t="s">
        <v>163</v>
      </c>
      <c r="AO140" s="1" t="s">
        <v>165</v>
      </c>
      <c r="AP140" s="1">
        <v>118</v>
      </c>
      <c r="AQ140" s="1">
        <v>73</v>
      </c>
      <c r="AR140" s="1">
        <v>1462.16</v>
      </c>
      <c r="AS140" s="1">
        <v>15.6348</v>
      </c>
      <c r="AT140" s="1">
        <v>456.59</v>
      </c>
      <c r="AU140" s="1">
        <v>765.95399999999995</v>
      </c>
      <c r="AV140" s="1">
        <v>10.64</v>
      </c>
      <c r="AW140" s="1">
        <v>1105.56</v>
      </c>
      <c r="AX140" s="1">
        <v>2585.14</v>
      </c>
      <c r="AY140" s="1">
        <v>200.381</v>
      </c>
      <c r="AZ140" s="1">
        <v>9.9615299999999998</v>
      </c>
      <c r="BA140" s="1">
        <v>1.35809</v>
      </c>
      <c r="BB140" s="1">
        <v>2.7984200000000001</v>
      </c>
      <c r="BC140" s="1">
        <v>687.95500000000004</v>
      </c>
      <c r="BD140" s="1">
        <v>0.82000099999999998</v>
      </c>
      <c r="BE140" s="1">
        <v>1.6233900000000001</v>
      </c>
      <c r="BF140" s="1">
        <v>15.0604</v>
      </c>
      <c r="BG140" s="1">
        <v>4.7621399999999996</v>
      </c>
      <c r="BH140" s="1">
        <v>1.2292400000000001</v>
      </c>
      <c r="BI140" s="1">
        <v>257.358</v>
      </c>
      <c r="BJ140" s="1">
        <v>6.5334500000000002</v>
      </c>
      <c r="BK140" s="1">
        <v>174.80699999999999</v>
      </c>
      <c r="BL140" s="1">
        <v>6.4827021260000004</v>
      </c>
      <c r="BM140" s="1">
        <v>2.5324346800000002</v>
      </c>
      <c r="BN140" s="1">
        <v>0.99524686399999995</v>
      </c>
      <c r="BO140" s="1">
        <v>0</v>
      </c>
      <c r="BP140" s="1" t="s">
        <v>144</v>
      </c>
      <c r="BQ140" s="1" t="s">
        <v>146</v>
      </c>
      <c r="BR140" s="1" t="s">
        <v>146</v>
      </c>
      <c r="BS140" s="1" t="s">
        <v>145</v>
      </c>
      <c r="BT140" s="1" t="s">
        <v>146</v>
      </c>
      <c r="BU140" s="1" t="s">
        <v>145</v>
      </c>
      <c r="BV140" s="1" t="s">
        <v>146</v>
      </c>
      <c r="BW140" s="1">
        <v>19.767922760000001</v>
      </c>
      <c r="BX140" s="1">
        <v>11.277031689999999</v>
      </c>
      <c r="BY140" s="1">
        <v>17.520083199999998</v>
      </c>
      <c r="BZ140" s="1">
        <v>15.52624245</v>
      </c>
      <c r="CA140" s="1">
        <v>4.5410620379999997</v>
      </c>
      <c r="CB140" s="1">
        <v>0.25553398300000002</v>
      </c>
      <c r="CC140" s="1">
        <v>0.17478384599999999</v>
      </c>
      <c r="CD140" s="19" t="str">
        <f t="shared" si="13"/>
        <v>Medium</v>
      </c>
      <c r="CE140" s="1" t="str">
        <f t="shared" si="10"/>
        <v>proinflamatoria</v>
      </c>
      <c r="CF140" s="1">
        <v>29.249500999999999</v>
      </c>
      <c r="CG140" s="1" t="s">
        <v>148</v>
      </c>
      <c r="CH140" s="1">
        <v>5.2939323000000003E-2</v>
      </c>
      <c r="CI140" s="1">
        <v>0.35727040399999999</v>
      </c>
      <c r="CJ140" s="1">
        <v>0.28164280000000003</v>
      </c>
      <c r="CK140" s="1">
        <v>0.176919576</v>
      </c>
      <c r="CL140" s="1">
        <v>1.0643885E-2</v>
      </c>
      <c r="CM140" s="1">
        <v>635.11800000000005</v>
      </c>
      <c r="CN140" s="2" t="str">
        <f t="shared" si="2"/>
        <v>low</v>
      </c>
      <c r="CO140" s="1">
        <v>377.90199999999999</v>
      </c>
      <c r="CP140" s="1">
        <v>275.08499999999998</v>
      </c>
      <c r="CQ140" s="1">
        <v>102.81699999999999</v>
      </c>
      <c r="CR140" s="1">
        <v>224.40199999999999</v>
      </c>
      <c r="CS140" s="1">
        <v>144.57599999999999</v>
      </c>
      <c r="CT140" s="1">
        <v>0.20300000000000001</v>
      </c>
      <c r="CU140" s="1">
        <v>0</v>
      </c>
      <c r="CV140" s="1">
        <v>0.20300000000000001</v>
      </c>
      <c r="CW140" s="1">
        <v>0</v>
      </c>
      <c r="CX140" s="1">
        <v>8.7210000000000001</v>
      </c>
      <c r="CY140" s="1">
        <v>8.7210000000000001</v>
      </c>
      <c r="CZ140" s="1">
        <v>0</v>
      </c>
      <c r="DA140" s="1">
        <v>1E-3</v>
      </c>
      <c r="DB140" s="1">
        <v>59.817</v>
      </c>
      <c r="DC140" s="1">
        <v>0</v>
      </c>
      <c r="DD140" s="1">
        <v>156.501</v>
      </c>
      <c r="DE140" s="1">
        <v>0</v>
      </c>
      <c r="DF140" s="1">
        <v>0</v>
      </c>
      <c r="DG140" s="1">
        <v>0</v>
      </c>
      <c r="DH140" s="1">
        <v>7.1999999999999995E-2</v>
      </c>
      <c r="DI140" s="1">
        <v>0.03</v>
      </c>
      <c r="DJ140" s="1">
        <v>0.10199999999999999</v>
      </c>
      <c r="DK140" s="1">
        <v>5.1269999999999998</v>
      </c>
      <c r="DL140" s="1">
        <v>2.855</v>
      </c>
      <c r="DM140" s="1">
        <v>7.9820000000000002</v>
      </c>
      <c r="DN140" s="1">
        <v>17.553999999999998</v>
      </c>
      <c r="DO140" s="1">
        <v>16.233000000000001</v>
      </c>
      <c r="DP140" s="1">
        <v>33.787999999999997</v>
      </c>
      <c r="DQ140" s="1">
        <v>35.768999999999998</v>
      </c>
      <c r="DR140" s="1">
        <v>74.935000000000002</v>
      </c>
      <c r="DS140" s="1">
        <v>110.705</v>
      </c>
      <c r="DT140" s="1">
        <v>0</v>
      </c>
      <c r="DU140" s="1">
        <v>8.7210000000000001</v>
      </c>
      <c r="DV140" s="1">
        <v>8.7210000000000001</v>
      </c>
      <c r="DW140" s="1" t="s">
        <v>157</v>
      </c>
      <c r="DX140" s="1" t="s">
        <v>156</v>
      </c>
      <c r="DY140" s="1" t="s">
        <v>156</v>
      </c>
      <c r="DZ140" s="1" t="s">
        <v>156</v>
      </c>
      <c r="EA140" s="1">
        <v>434.37</v>
      </c>
      <c r="EB140" s="1" t="str">
        <f t="shared" si="3"/>
        <v>low</v>
      </c>
      <c r="EC140" s="1">
        <v>258.45499999999998</v>
      </c>
      <c r="ED140" s="1">
        <v>153.47300000000001</v>
      </c>
      <c r="EE140" s="1">
        <v>98.879000000000005</v>
      </c>
      <c r="EF140" s="1" t="s">
        <v>156</v>
      </c>
      <c r="EG140" s="1" t="s">
        <v>156</v>
      </c>
      <c r="EH140" s="1" t="s">
        <v>149</v>
      </c>
      <c r="EI140" s="1" t="s">
        <v>156</v>
      </c>
      <c r="EJ140" s="1" t="s">
        <v>165</v>
      </c>
      <c r="EK140" s="1" t="s">
        <v>635</v>
      </c>
      <c r="EL140" s="1" t="s">
        <v>163</v>
      </c>
      <c r="EM140" s="5" t="s">
        <v>629</v>
      </c>
      <c r="EN140" s="1" t="s">
        <v>161</v>
      </c>
      <c r="EO140" s="1" t="s">
        <v>161</v>
      </c>
    </row>
    <row r="141" spans="1:145" ht="14.25" customHeight="1">
      <c r="A141" s="1" t="s">
        <v>301</v>
      </c>
      <c r="B141" s="16" t="s">
        <v>641</v>
      </c>
      <c r="C141" s="1" t="s">
        <v>136</v>
      </c>
      <c r="D141" s="1">
        <v>47</v>
      </c>
      <c r="E141" s="1" t="s">
        <v>159</v>
      </c>
      <c r="F141" s="1">
        <v>88.3</v>
      </c>
      <c r="G141" s="1">
        <v>23</v>
      </c>
      <c r="H141" s="1" t="s">
        <v>138</v>
      </c>
      <c r="I141" s="1">
        <v>94</v>
      </c>
      <c r="J141" s="1">
        <v>87</v>
      </c>
      <c r="K141" s="1">
        <v>184</v>
      </c>
      <c r="L141" s="1">
        <v>466</v>
      </c>
      <c r="M141" s="9">
        <v>8</v>
      </c>
      <c r="N141" s="9">
        <f t="shared" si="11"/>
        <v>1.3066580806724073</v>
      </c>
      <c r="O141" t="str">
        <f t="shared" si="12"/>
        <v>High</v>
      </c>
      <c r="P141" s="1">
        <v>147.4</v>
      </c>
      <c r="Q141" s="1">
        <v>1.5</v>
      </c>
      <c r="R141" s="1">
        <v>90</v>
      </c>
      <c r="S141" s="1">
        <v>5.7</v>
      </c>
      <c r="T141" s="1">
        <v>3.05</v>
      </c>
      <c r="U141" s="1">
        <v>3.44</v>
      </c>
      <c r="V141" s="1">
        <v>0.88662790700000005</v>
      </c>
      <c r="W141" s="1">
        <v>7.46</v>
      </c>
      <c r="X141" s="1">
        <v>4.9950000000000001</v>
      </c>
      <c r="Y141" s="1">
        <v>93.3</v>
      </c>
      <c r="Z141" s="1">
        <v>99.799331100000003</v>
      </c>
      <c r="AA141" s="1">
        <v>103.2</v>
      </c>
      <c r="AB141" s="1">
        <v>60.38209792</v>
      </c>
      <c r="AC141" s="1">
        <v>1.65612</v>
      </c>
      <c r="AD141" s="1">
        <v>0.35324309999999998</v>
      </c>
      <c r="AE141" s="1">
        <v>76.400000000000006</v>
      </c>
      <c r="AF141" s="22">
        <v>1.734</v>
      </c>
      <c r="AG141" s="1">
        <v>25.4094446</v>
      </c>
      <c r="AH141" s="1" t="s">
        <v>139</v>
      </c>
      <c r="AI141" s="1">
        <v>36.484664709999997</v>
      </c>
      <c r="AJ141" s="1">
        <v>90.6</v>
      </c>
      <c r="AK141" s="1" t="s">
        <v>140</v>
      </c>
      <c r="AL141" s="1" t="s">
        <v>141</v>
      </c>
      <c r="AM141" s="1" t="s">
        <v>142</v>
      </c>
      <c r="AN141" s="1" t="s">
        <v>163</v>
      </c>
      <c r="AO141" s="1" t="s">
        <v>143</v>
      </c>
      <c r="AP141" s="1">
        <v>133</v>
      </c>
      <c r="AQ141" s="1">
        <v>99</v>
      </c>
      <c r="AR141" s="1">
        <v>1924.63</v>
      </c>
      <c r="AS141" s="1">
        <v>18.587199999999999</v>
      </c>
      <c r="AT141" s="1">
        <v>775.52300000000002</v>
      </c>
      <c r="AU141" s="1">
        <v>1140.9000000000001</v>
      </c>
      <c r="AV141" s="1">
        <v>15.383699999999999</v>
      </c>
      <c r="AW141" s="1">
        <v>1728.59</v>
      </c>
      <c r="AX141" s="1">
        <v>2177.08</v>
      </c>
      <c r="AY141" s="1">
        <v>259.44900000000001</v>
      </c>
      <c r="AZ141" s="1">
        <v>10.5388</v>
      </c>
      <c r="BA141" s="1">
        <v>1.4012199999999999</v>
      </c>
      <c r="BB141" s="1">
        <v>3.6116999999999999</v>
      </c>
      <c r="BC141" s="1">
        <v>841.39200000000005</v>
      </c>
      <c r="BD141" s="1">
        <v>0.92644300000000002</v>
      </c>
      <c r="BE141" s="1">
        <v>1.44876</v>
      </c>
      <c r="BF141" s="1">
        <v>15.6752</v>
      </c>
      <c r="BG141" s="1">
        <v>4.4245999999999999</v>
      </c>
      <c r="BH141" s="1">
        <v>1.05375</v>
      </c>
      <c r="BI141" s="1">
        <v>364.55099999999999</v>
      </c>
      <c r="BJ141" s="1">
        <v>7.0169300000000003</v>
      </c>
      <c r="BK141" s="1">
        <v>155.13499999999999</v>
      </c>
      <c r="BL141" s="1">
        <v>1.7377521090000001</v>
      </c>
      <c r="BM141" s="1">
        <v>0.542421559</v>
      </c>
      <c r="BN141" s="1">
        <v>0.63535314799999998</v>
      </c>
      <c r="BO141" s="1">
        <v>3.0087190999999999E-2</v>
      </c>
      <c r="BP141" s="1" t="s">
        <v>144</v>
      </c>
      <c r="BQ141" s="1" t="s">
        <v>145</v>
      </c>
      <c r="BR141" s="1" t="s">
        <v>145</v>
      </c>
      <c r="BS141" s="1" t="s">
        <v>145</v>
      </c>
      <c r="BT141" s="1" t="s">
        <v>146</v>
      </c>
      <c r="BU141" s="1" t="s">
        <v>146</v>
      </c>
      <c r="BV141" s="1" t="s">
        <v>146</v>
      </c>
      <c r="BW141" s="1">
        <v>10.234066779999999</v>
      </c>
      <c r="BX141" s="1">
        <v>13.590670299999999</v>
      </c>
      <c r="BY141" s="1">
        <v>12.652529039999999</v>
      </c>
      <c r="BZ141" s="1">
        <v>6.1744647019999999</v>
      </c>
      <c r="CA141" s="1">
        <v>12.642603640000001</v>
      </c>
      <c r="CB141" s="1">
        <v>0.37230149699999998</v>
      </c>
      <c r="CC141" s="1">
        <v>0.19340337499999999</v>
      </c>
      <c r="CD141" s="19" t="str">
        <f t="shared" si="13"/>
        <v>Medium</v>
      </c>
      <c r="CE141" s="1" t="str">
        <f t="shared" si="10"/>
        <v>proinflamatoria</v>
      </c>
      <c r="CF141" s="1">
        <v>25.7218543</v>
      </c>
      <c r="CG141" s="1" t="s">
        <v>148</v>
      </c>
      <c r="CH141" s="1">
        <v>0.12954046499999999</v>
      </c>
      <c r="CI141" s="1">
        <v>0.43553792200000002</v>
      </c>
      <c r="CJ141" s="1">
        <v>7.1645930000000004E-3</v>
      </c>
      <c r="CK141" s="1">
        <v>0.15376911500000001</v>
      </c>
      <c r="CL141" s="1">
        <v>8.7169214999999994E-2</v>
      </c>
      <c r="CM141" s="1">
        <v>1911.222</v>
      </c>
      <c r="CN141" s="2" t="str">
        <f t="shared" si="2"/>
        <v>High</v>
      </c>
      <c r="CO141" s="1">
        <v>1240.8530000000001</v>
      </c>
      <c r="CP141" s="1">
        <v>1144.239</v>
      </c>
      <c r="CQ141" s="1">
        <v>96.614000000000004</v>
      </c>
      <c r="CR141" s="1">
        <v>1005.481</v>
      </c>
      <c r="CS141" s="1">
        <v>215.773</v>
      </c>
      <c r="CT141" s="1">
        <v>14.734</v>
      </c>
      <c r="CU141" s="1">
        <v>0</v>
      </c>
      <c r="CV141" s="1">
        <v>14.734</v>
      </c>
      <c r="CW141" s="1">
        <v>0</v>
      </c>
      <c r="CX141" s="1">
        <v>4.8559999999999999</v>
      </c>
      <c r="CY141" s="1">
        <v>4.8559999999999999</v>
      </c>
      <c r="CZ141" s="1">
        <v>8.0000000000000002E-3</v>
      </c>
      <c r="DA141" s="1">
        <v>14.619</v>
      </c>
      <c r="DB141" s="1">
        <v>0</v>
      </c>
      <c r="DC141" s="1">
        <v>0</v>
      </c>
      <c r="DD141" s="1">
        <v>987.33500000000004</v>
      </c>
      <c r="DE141" s="1">
        <v>0</v>
      </c>
      <c r="DF141" s="1">
        <v>12.513999999999999</v>
      </c>
      <c r="DG141" s="1">
        <v>12.513999999999999</v>
      </c>
      <c r="DH141" s="1">
        <v>0.311</v>
      </c>
      <c r="DI141" s="1">
        <v>0.59799999999999998</v>
      </c>
      <c r="DJ141" s="1">
        <v>0.90900000000000003</v>
      </c>
      <c r="DK141" s="1">
        <v>3.0369999999999999</v>
      </c>
      <c r="DL141" s="1">
        <v>1.6859999999999999</v>
      </c>
      <c r="DM141" s="1">
        <v>4.7229999999999999</v>
      </c>
      <c r="DN141" s="1">
        <v>0.13900000000000001</v>
      </c>
      <c r="DO141" s="1">
        <v>16.622</v>
      </c>
      <c r="DP141" s="1">
        <v>16.760000000000002</v>
      </c>
      <c r="DQ141" s="1">
        <v>138.643</v>
      </c>
      <c r="DR141" s="1">
        <v>60.305999999999997</v>
      </c>
      <c r="DS141" s="1">
        <v>198.94900000000001</v>
      </c>
      <c r="DT141" s="1">
        <v>0</v>
      </c>
      <c r="DU141" s="1">
        <v>4.8559999999999999</v>
      </c>
      <c r="DV141" s="1">
        <v>4.8559999999999999</v>
      </c>
      <c r="DW141" s="1" t="s">
        <v>149</v>
      </c>
      <c r="DX141" s="1" t="s">
        <v>149</v>
      </c>
      <c r="DY141" s="1" t="s">
        <v>149</v>
      </c>
      <c r="DZ141" s="1" t="s">
        <v>156</v>
      </c>
      <c r="EA141" s="1">
        <v>993.03300000000002</v>
      </c>
      <c r="EB141" s="1" t="str">
        <f t="shared" si="3"/>
        <v>high</v>
      </c>
      <c r="EC141" s="1">
        <v>644.72299999999996</v>
      </c>
      <c r="ED141" s="1">
        <v>522.428</v>
      </c>
      <c r="EE141" s="1">
        <v>112.111</v>
      </c>
      <c r="EF141" s="1" t="s">
        <v>149</v>
      </c>
      <c r="EG141" s="1" t="s">
        <v>149</v>
      </c>
      <c r="EH141" s="1" t="s">
        <v>149</v>
      </c>
      <c r="EI141" s="1" t="s">
        <v>156</v>
      </c>
      <c r="EJ141" s="1" t="s">
        <v>621</v>
      </c>
      <c r="EK141" s="1" t="s">
        <v>635</v>
      </c>
      <c r="EL141" s="1" t="s">
        <v>142</v>
      </c>
      <c r="EM141" s="5" t="s">
        <v>630</v>
      </c>
      <c r="EN141" s="1" t="s">
        <v>150</v>
      </c>
      <c r="EO141" s="1" t="s">
        <v>150</v>
      </c>
    </row>
    <row r="142" spans="1:145" ht="14.25" customHeight="1">
      <c r="A142" s="1" t="s">
        <v>302</v>
      </c>
      <c r="B142" s="16" t="s">
        <v>641</v>
      </c>
      <c r="C142" s="1" t="s">
        <v>136</v>
      </c>
      <c r="D142" s="1">
        <v>57</v>
      </c>
      <c r="E142" s="1" t="s">
        <v>159</v>
      </c>
      <c r="F142" s="1">
        <v>85.9</v>
      </c>
      <c r="G142" s="1">
        <v>55</v>
      </c>
      <c r="H142" s="1" t="s">
        <v>153</v>
      </c>
      <c r="I142" s="1">
        <v>19</v>
      </c>
      <c r="J142" s="1">
        <v>128</v>
      </c>
      <c r="K142" s="1">
        <v>197</v>
      </c>
      <c r="L142" s="1">
        <v>96</v>
      </c>
      <c r="M142" s="9">
        <v>3.5818181820000001</v>
      </c>
      <c r="N142" s="9">
        <f t="shared" si="11"/>
        <v>0.24190854354532454</v>
      </c>
      <c r="O142" t="str">
        <f t="shared" si="12"/>
        <v>Medium</v>
      </c>
      <c r="P142" s="1">
        <v>169.8</v>
      </c>
      <c r="Q142" s="1">
        <v>0.9</v>
      </c>
      <c r="R142" s="1">
        <v>90</v>
      </c>
      <c r="S142" s="1">
        <v>5.6</v>
      </c>
      <c r="T142" s="1">
        <v>1.87</v>
      </c>
      <c r="U142" s="1">
        <v>14.79</v>
      </c>
      <c r="V142" s="1">
        <v>0.126436782</v>
      </c>
      <c r="W142" s="1">
        <v>8.5500000000000007</v>
      </c>
      <c r="X142" s="1">
        <v>4.9950000000000001</v>
      </c>
      <c r="Y142" s="1">
        <v>102.3</v>
      </c>
      <c r="Z142" s="1">
        <v>114.3812709</v>
      </c>
      <c r="AA142" s="1">
        <v>90.2</v>
      </c>
      <c r="AB142" s="1">
        <v>52.684263209999997</v>
      </c>
      <c r="AC142" s="1">
        <v>1.8980999999999999</v>
      </c>
      <c r="AD142" s="1">
        <v>0.34600412899999999</v>
      </c>
      <c r="AE142" s="1">
        <v>85.2</v>
      </c>
      <c r="AF142" s="22">
        <v>1.71</v>
      </c>
      <c r="AG142" s="1">
        <v>29.13717041</v>
      </c>
      <c r="AH142" s="1" t="s">
        <v>139</v>
      </c>
      <c r="AI142" s="1">
        <v>39.70980393</v>
      </c>
      <c r="AJ142" s="1">
        <v>104.2</v>
      </c>
      <c r="AK142" s="1" t="s">
        <v>140</v>
      </c>
      <c r="AL142" s="1" t="s">
        <v>141</v>
      </c>
      <c r="AM142" s="1" t="s">
        <v>142</v>
      </c>
      <c r="AN142" s="1" t="s">
        <v>142</v>
      </c>
      <c r="AO142" s="1" t="s">
        <v>143</v>
      </c>
      <c r="AP142" s="1">
        <v>135</v>
      </c>
      <c r="AQ142" s="1">
        <v>86</v>
      </c>
      <c r="AR142" s="1">
        <v>2385.0500000000002</v>
      </c>
      <c r="AS142" s="1">
        <v>18.482600000000001</v>
      </c>
      <c r="AT142" s="1">
        <v>601.899</v>
      </c>
      <c r="AU142" s="1">
        <v>1275.1600000000001</v>
      </c>
      <c r="AV142" s="1">
        <v>16.1052</v>
      </c>
      <c r="AW142" s="1">
        <v>1143.74</v>
      </c>
      <c r="AX142" s="1">
        <v>2721.77</v>
      </c>
      <c r="AY142" s="1">
        <v>222.85499999999999</v>
      </c>
      <c r="AZ142" s="1">
        <v>11.018000000000001</v>
      </c>
      <c r="BA142" s="1">
        <v>4.8101399999999996</v>
      </c>
      <c r="BB142" s="1">
        <v>3.5381399999999998</v>
      </c>
      <c r="BC142" s="1">
        <v>1419.32</v>
      </c>
      <c r="BD142" s="1">
        <v>1.3338699999999999</v>
      </c>
      <c r="BE142" s="1">
        <v>3.0238800000000001</v>
      </c>
      <c r="BF142" s="1">
        <v>22.081099999999999</v>
      </c>
      <c r="BG142" s="1">
        <v>7.4389599999999998</v>
      </c>
      <c r="BH142" s="1">
        <v>1.7080900000000001</v>
      </c>
      <c r="BI142" s="1">
        <v>445.98</v>
      </c>
      <c r="BJ142" s="1">
        <v>8.0331899999999994</v>
      </c>
      <c r="BK142" s="1">
        <v>143.65700000000001</v>
      </c>
      <c r="BL142" s="1">
        <v>1.4711564749999999</v>
      </c>
      <c r="BM142" s="1">
        <v>0.51614379799999999</v>
      </c>
      <c r="BN142" s="1">
        <v>0.30580437300000002</v>
      </c>
      <c r="BO142" s="1">
        <v>1.1336575E-2</v>
      </c>
      <c r="BP142" s="1" t="s">
        <v>155</v>
      </c>
      <c r="BQ142" s="1" t="s">
        <v>145</v>
      </c>
      <c r="BR142" s="1" t="s">
        <v>146</v>
      </c>
      <c r="BS142" s="1" t="s">
        <v>146</v>
      </c>
      <c r="BT142" s="1" t="s">
        <v>146</v>
      </c>
      <c r="BU142" s="1" t="s">
        <v>146</v>
      </c>
      <c r="BV142" s="1" t="s">
        <v>146</v>
      </c>
      <c r="BW142" s="1">
        <v>14.845588149999999</v>
      </c>
      <c r="BX142" s="1">
        <v>6.8033737790000002</v>
      </c>
      <c r="BY142" s="1">
        <v>5.713758092</v>
      </c>
      <c r="BZ142" s="1">
        <v>7.1558544949999998</v>
      </c>
      <c r="CA142" s="1">
        <v>6.8345959980000002</v>
      </c>
      <c r="CB142" s="1">
        <v>-0.38600499799999999</v>
      </c>
      <c r="CC142" s="1">
        <v>-0.16184695900000001</v>
      </c>
      <c r="CD142" s="19" t="str">
        <f t="shared" si="13"/>
        <v>Low</v>
      </c>
      <c r="CE142" s="1" t="str">
        <f t="shared" si="10"/>
        <v>antiinflamatoria</v>
      </c>
      <c r="CF142" s="1">
        <v>31.17850288</v>
      </c>
      <c r="CG142" s="1" t="s">
        <v>148</v>
      </c>
      <c r="CH142" s="1">
        <v>8.7178711000000006E-2</v>
      </c>
      <c r="CI142" s="1">
        <v>0.227769997</v>
      </c>
      <c r="CJ142" s="1">
        <v>2.7785138000000001E-2</v>
      </c>
      <c r="CK142" s="1">
        <v>0.18507022000000001</v>
      </c>
      <c r="CL142" s="1">
        <v>0.185259492</v>
      </c>
      <c r="CM142" s="1">
        <v>1252.2049999999999</v>
      </c>
      <c r="CN142" s="2" t="str">
        <f t="shared" si="2"/>
        <v>High</v>
      </c>
      <c r="CO142" s="1">
        <v>1258.231</v>
      </c>
      <c r="CP142" s="1">
        <v>894.43899999999996</v>
      </c>
      <c r="CQ142" s="1">
        <v>363.79199999999997</v>
      </c>
      <c r="CR142" s="1">
        <v>182.709</v>
      </c>
      <c r="CS142" s="1">
        <v>1041.5889999999999</v>
      </c>
      <c r="CT142" s="1">
        <v>29.763000000000002</v>
      </c>
      <c r="CU142" s="1">
        <v>0</v>
      </c>
      <c r="CV142" s="1">
        <v>29.763000000000002</v>
      </c>
      <c r="CW142" s="1">
        <v>0</v>
      </c>
      <c r="CX142" s="1">
        <v>4.1710000000000003</v>
      </c>
      <c r="CY142" s="1">
        <v>4.1710000000000003</v>
      </c>
      <c r="CZ142" s="1">
        <v>0</v>
      </c>
      <c r="DA142" s="1">
        <v>22.788</v>
      </c>
      <c r="DB142" s="1">
        <v>0</v>
      </c>
      <c r="DC142" s="1">
        <v>0</v>
      </c>
      <c r="DD142" s="1">
        <v>12.577999999999999</v>
      </c>
      <c r="DE142" s="1">
        <v>0</v>
      </c>
      <c r="DF142" s="1">
        <v>0</v>
      </c>
      <c r="DG142" s="1">
        <v>0</v>
      </c>
      <c r="DH142" s="1">
        <v>33.063000000000002</v>
      </c>
      <c r="DI142" s="1">
        <v>3.0000000000000001E-3</v>
      </c>
      <c r="DJ142" s="1">
        <v>33.064999999999998</v>
      </c>
      <c r="DK142" s="1">
        <v>136.59700000000001</v>
      </c>
      <c r="DL142" s="1">
        <v>0.46800000000000003</v>
      </c>
      <c r="DM142" s="1">
        <v>137.065</v>
      </c>
      <c r="DN142" s="1">
        <v>0.26500000000000001</v>
      </c>
      <c r="DO142" s="1">
        <v>1.647</v>
      </c>
      <c r="DP142" s="1">
        <v>1.9119999999999999</v>
      </c>
      <c r="DQ142" s="1">
        <v>682.15300000000002</v>
      </c>
      <c r="DR142" s="1">
        <v>357.483</v>
      </c>
      <c r="DS142" s="1">
        <v>1039.636</v>
      </c>
      <c r="DT142" s="1">
        <v>0</v>
      </c>
      <c r="DU142" s="1">
        <v>4.1710000000000003</v>
      </c>
      <c r="DV142" s="1">
        <v>4.1710000000000003</v>
      </c>
      <c r="DW142" s="1" t="s">
        <v>156</v>
      </c>
      <c r="DX142" s="1" t="s">
        <v>149</v>
      </c>
      <c r="DY142" s="1" t="s">
        <v>156</v>
      </c>
      <c r="DZ142" s="1" t="s">
        <v>149</v>
      </c>
      <c r="EA142" s="1">
        <v>525.02200000000005</v>
      </c>
      <c r="EB142" s="1" t="str">
        <f t="shared" si="3"/>
        <v>high</v>
      </c>
      <c r="EC142" s="1">
        <v>527.54899999999998</v>
      </c>
      <c r="ED142" s="1">
        <v>76.605999999999995</v>
      </c>
      <c r="EE142" s="1">
        <v>436.71600000000001</v>
      </c>
      <c r="EF142" s="1" t="s">
        <v>156</v>
      </c>
      <c r="EG142" s="1" t="s">
        <v>149</v>
      </c>
      <c r="EH142" s="1" t="s">
        <v>156</v>
      </c>
      <c r="EI142" s="1" t="s">
        <v>149</v>
      </c>
      <c r="EJ142" s="1" t="s">
        <v>621</v>
      </c>
      <c r="EK142" s="1" t="s">
        <v>628</v>
      </c>
      <c r="EL142" s="1" t="s">
        <v>142</v>
      </c>
      <c r="EM142" s="1" t="s">
        <v>628</v>
      </c>
      <c r="EN142" s="1" t="s">
        <v>168</v>
      </c>
      <c r="EO142" s="1" t="s">
        <v>150</v>
      </c>
    </row>
    <row r="143" spans="1:145" ht="14.25" customHeight="1">
      <c r="A143" s="1" t="s">
        <v>303</v>
      </c>
      <c r="B143" s="16" t="s">
        <v>641</v>
      </c>
      <c r="C143" s="1" t="s">
        <v>136</v>
      </c>
      <c r="D143" s="1">
        <v>42</v>
      </c>
      <c r="E143" s="1" t="s">
        <v>159</v>
      </c>
      <c r="F143" s="1">
        <v>83.3</v>
      </c>
      <c r="G143" s="1">
        <v>30</v>
      </c>
      <c r="H143" s="1" t="s">
        <v>138</v>
      </c>
      <c r="I143" s="1">
        <v>40</v>
      </c>
      <c r="J143" s="1">
        <v>93</v>
      </c>
      <c r="K143" s="1">
        <v>150</v>
      </c>
      <c r="L143" s="1">
        <v>201</v>
      </c>
      <c r="M143" s="9">
        <v>5</v>
      </c>
      <c r="N143" s="9">
        <f t="shared" si="11"/>
        <v>0.82607480270082645</v>
      </c>
      <c r="O143" t="str">
        <f t="shared" si="12"/>
        <v>High</v>
      </c>
      <c r="P143" s="1">
        <v>99.7</v>
      </c>
      <c r="Q143" s="1">
        <v>5.4</v>
      </c>
      <c r="R143" s="1">
        <v>106</v>
      </c>
      <c r="S143" s="1">
        <v>5.8</v>
      </c>
      <c r="T143" s="1">
        <v>2.61</v>
      </c>
      <c r="U143" s="1">
        <v>4.9000000000000004</v>
      </c>
      <c r="V143" s="1">
        <v>0.53265306099999998</v>
      </c>
      <c r="W143" s="1">
        <v>13.68</v>
      </c>
      <c r="X143" s="1">
        <v>5.883</v>
      </c>
      <c r="Y143" s="1">
        <v>102.3</v>
      </c>
      <c r="Z143" s="1">
        <v>114.81326060000001</v>
      </c>
      <c r="AA143" s="1">
        <v>54.7</v>
      </c>
      <c r="AB143" s="1">
        <v>27.957450999999999</v>
      </c>
      <c r="AC143" s="1">
        <v>3.576864</v>
      </c>
      <c r="AD143" s="1">
        <v>0.315923599</v>
      </c>
      <c r="AE143" s="1">
        <v>93</v>
      </c>
      <c r="AF143" s="22">
        <v>1.782</v>
      </c>
      <c r="AG143" s="1">
        <v>29.286505160000001</v>
      </c>
      <c r="AH143" s="1" t="s">
        <v>139</v>
      </c>
      <c r="AI143" s="1">
        <v>37.876312210000002</v>
      </c>
      <c r="AJ143" s="1">
        <v>109.5</v>
      </c>
      <c r="AK143" s="1" t="s">
        <v>140</v>
      </c>
      <c r="AL143" s="1" t="s">
        <v>141</v>
      </c>
      <c r="AM143" s="1" t="s">
        <v>142</v>
      </c>
      <c r="AN143" s="1" t="s">
        <v>163</v>
      </c>
      <c r="AO143" s="1" t="s">
        <v>143</v>
      </c>
      <c r="AP143" s="1">
        <v>127</v>
      </c>
      <c r="AQ143" s="1">
        <v>93</v>
      </c>
      <c r="AR143" s="1">
        <v>1367.53</v>
      </c>
      <c r="AS143" s="1">
        <v>17.731400000000001</v>
      </c>
      <c r="AT143" s="1">
        <v>495.31599999999997</v>
      </c>
      <c r="AU143" s="1">
        <v>885.65700000000004</v>
      </c>
      <c r="AV143" s="1">
        <v>10.6983</v>
      </c>
      <c r="AW143" s="1">
        <v>764.35599999999999</v>
      </c>
      <c r="AX143" s="1">
        <v>2844.75</v>
      </c>
      <c r="AY143" s="1">
        <v>213.57499999999999</v>
      </c>
      <c r="AZ143" s="1">
        <v>10.0647</v>
      </c>
      <c r="BA143" s="1">
        <v>1.22722</v>
      </c>
      <c r="BB143" s="1">
        <v>2.7126299999999999</v>
      </c>
      <c r="BC143" s="1">
        <v>819.25400000000002</v>
      </c>
      <c r="BD143" s="1">
        <v>0.85236999999999996</v>
      </c>
      <c r="BE143" s="1">
        <v>1.2865500000000001</v>
      </c>
      <c r="BF143" s="1">
        <v>13.148300000000001</v>
      </c>
      <c r="BG143" s="1">
        <v>4.6269499999999999</v>
      </c>
      <c r="BH143" s="1">
        <v>1.6615800000000001</v>
      </c>
      <c r="BI143" s="1">
        <v>294.78199999999998</v>
      </c>
      <c r="BJ143" s="1">
        <v>7.4504000000000001</v>
      </c>
      <c r="BK143" s="1">
        <v>186.67699999999999</v>
      </c>
      <c r="BL143" s="1">
        <v>2.7793249950000001</v>
      </c>
      <c r="BM143" s="1">
        <v>1.201625092</v>
      </c>
      <c r="BN143" s="1">
        <v>0.64267406800000004</v>
      </c>
      <c r="BO143" s="1">
        <v>1.6977833000000001E-2</v>
      </c>
      <c r="BP143" s="1" t="s">
        <v>144</v>
      </c>
      <c r="BQ143" s="1" t="s">
        <v>145</v>
      </c>
      <c r="BR143" s="1" t="s">
        <v>145</v>
      </c>
      <c r="BS143" s="1" t="s">
        <v>145</v>
      </c>
      <c r="BT143" s="1" t="s">
        <v>145</v>
      </c>
      <c r="BU143" s="1" t="s">
        <v>145</v>
      </c>
      <c r="BV143" s="1" t="s">
        <v>145</v>
      </c>
      <c r="BW143" s="1">
        <v>15.99786394</v>
      </c>
      <c r="BX143" s="1">
        <v>9.1680063530000009</v>
      </c>
      <c r="BY143" s="1">
        <v>9.5706661670000006</v>
      </c>
      <c r="BZ143" s="1">
        <v>6.3702664149999997</v>
      </c>
      <c r="CA143" s="1">
        <v>6.0200102500000003</v>
      </c>
      <c r="CB143" s="1">
        <v>-0.45104803500000001</v>
      </c>
      <c r="CC143" s="1">
        <v>-0.32971347600000001</v>
      </c>
      <c r="CD143" s="19" t="str">
        <f t="shared" si="13"/>
        <v>Low</v>
      </c>
      <c r="CE143" s="1" t="str">
        <f t="shared" si="10"/>
        <v>antiinflamatoria</v>
      </c>
      <c r="CF143" s="1">
        <v>31.452054789999998</v>
      </c>
      <c r="CG143" s="1" t="s">
        <v>148</v>
      </c>
      <c r="CH143" s="1">
        <v>0.12881299700000001</v>
      </c>
      <c r="CI143" s="1">
        <v>0.148209549</v>
      </c>
      <c r="CJ143" s="1">
        <v>0.33617374</v>
      </c>
      <c r="CK143" s="1">
        <v>1.5285145999999999E-2</v>
      </c>
      <c r="CL143" s="1">
        <v>0.243998674</v>
      </c>
      <c r="CM143" s="1">
        <v>819.51700000000005</v>
      </c>
      <c r="CN143" s="2" t="str">
        <f t="shared" si="2"/>
        <v>low</v>
      </c>
      <c r="CO143" s="1">
        <v>383.82799999999997</v>
      </c>
      <c r="CP143" s="1">
        <v>309.37</v>
      </c>
      <c r="CQ143" s="1">
        <v>74.457999999999998</v>
      </c>
      <c r="CR143" s="1">
        <v>287.14299999999997</v>
      </c>
      <c r="CS143" s="1">
        <v>75.03</v>
      </c>
      <c r="CT143" s="1">
        <v>0</v>
      </c>
      <c r="CU143" s="1">
        <v>0</v>
      </c>
      <c r="CV143" s="1">
        <v>0</v>
      </c>
      <c r="CW143" s="1">
        <v>0</v>
      </c>
      <c r="CX143" s="1">
        <v>21.655000000000001</v>
      </c>
      <c r="CY143" s="1">
        <v>21.655000000000001</v>
      </c>
      <c r="CZ143" s="1">
        <v>0</v>
      </c>
      <c r="DA143" s="1">
        <v>0</v>
      </c>
      <c r="DB143" s="1">
        <v>1.6060000000000001</v>
      </c>
      <c r="DC143" s="1">
        <v>0</v>
      </c>
      <c r="DD143" s="1">
        <v>224.24799999999999</v>
      </c>
      <c r="DE143" s="1">
        <v>9.9000000000000005E-2</v>
      </c>
      <c r="DF143" s="1">
        <v>25.73</v>
      </c>
      <c r="DG143" s="1">
        <v>25.829000000000001</v>
      </c>
      <c r="DH143" s="1">
        <v>0.155</v>
      </c>
      <c r="DI143" s="1">
        <v>1.4019999999999999</v>
      </c>
      <c r="DJ143" s="1">
        <v>1.5580000000000001</v>
      </c>
      <c r="DK143" s="1">
        <v>16.393999999999998</v>
      </c>
      <c r="DL143" s="1">
        <v>8.2040000000000006</v>
      </c>
      <c r="DM143" s="1">
        <v>24.597999999999999</v>
      </c>
      <c r="DN143" s="1">
        <v>3.157</v>
      </c>
      <c r="DO143" s="1">
        <v>4.0549999999999997</v>
      </c>
      <c r="DP143" s="1">
        <v>7.2119999999999997</v>
      </c>
      <c r="DQ143" s="1">
        <v>54.405999999999999</v>
      </c>
      <c r="DR143" s="1">
        <v>13.412000000000001</v>
      </c>
      <c r="DS143" s="1">
        <v>67.817999999999998</v>
      </c>
      <c r="DT143" s="1">
        <v>0</v>
      </c>
      <c r="DU143" s="1">
        <v>21.655000000000001</v>
      </c>
      <c r="DV143" s="1">
        <v>21.655000000000001</v>
      </c>
      <c r="DW143" s="1" t="s">
        <v>156</v>
      </c>
      <c r="DX143" s="1" t="s">
        <v>156</v>
      </c>
      <c r="DY143" s="1" t="s">
        <v>149</v>
      </c>
      <c r="DZ143" s="1" t="s">
        <v>157</v>
      </c>
      <c r="EA143" s="1">
        <v>599.26800000000003</v>
      </c>
      <c r="EB143" s="1" t="str">
        <f t="shared" si="3"/>
        <v>high</v>
      </c>
      <c r="EC143" s="1">
        <v>280.67200000000003</v>
      </c>
      <c r="ED143" s="1">
        <v>209.97200000000001</v>
      </c>
      <c r="EE143" s="1">
        <v>54.865000000000002</v>
      </c>
      <c r="EF143" s="1" t="s">
        <v>156</v>
      </c>
      <c r="EG143" s="1" t="s">
        <v>156</v>
      </c>
      <c r="EH143" s="1" t="s">
        <v>149</v>
      </c>
      <c r="EI143" s="1" t="s">
        <v>157</v>
      </c>
      <c r="EJ143" s="1" t="s">
        <v>621</v>
      </c>
      <c r="EK143" s="1" t="s">
        <v>635</v>
      </c>
      <c r="EL143" s="1" t="s">
        <v>142</v>
      </c>
      <c r="EM143" s="5" t="s">
        <v>630</v>
      </c>
      <c r="EN143" s="1" t="s">
        <v>161</v>
      </c>
      <c r="EO143" s="1" t="s">
        <v>161</v>
      </c>
    </row>
    <row r="144" spans="1:145" ht="14.25" customHeight="1">
      <c r="A144" s="1" t="s">
        <v>304</v>
      </c>
      <c r="B144" s="16" t="s">
        <v>641</v>
      </c>
      <c r="C144" s="1" t="s">
        <v>152</v>
      </c>
      <c r="D144" s="1">
        <v>34</v>
      </c>
      <c r="E144" s="1" t="s">
        <v>137</v>
      </c>
      <c r="F144" s="1">
        <v>74.900000000000006</v>
      </c>
      <c r="G144" s="1">
        <v>54</v>
      </c>
      <c r="H144" s="1" t="s">
        <v>153</v>
      </c>
      <c r="I144" s="1">
        <v>20</v>
      </c>
      <c r="J144" s="1">
        <v>92</v>
      </c>
      <c r="K144" s="1">
        <v>155</v>
      </c>
      <c r="L144" s="1">
        <v>102</v>
      </c>
      <c r="M144" s="9">
        <v>2.8703703699999998</v>
      </c>
      <c r="N144" s="9">
        <f t="shared" si="11"/>
        <v>0.27620641193894907</v>
      </c>
      <c r="O144" t="str">
        <f t="shared" si="12"/>
        <v>High</v>
      </c>
      <c r="P144" s="1">
        <v>158.5</v>
      </c>
      <c r="Q144" s="1">
        <v>1.6</v>
      </c>
      <c r="R144" s="1">
        <v>102</v>
      </c>
      <c r="S144" s="1">
        <v>5.5</v>
      </c>
      <c r="T144" s="1">
        <v>4.79</v>
      </c>
      <c r="U144" s="1">
        <v>4.0599999999999996</v>
      </c>
      <c r="V144" s="1">
        <v>1.1798029560000001</v>
      </c>
      <c r="W144" s="1">
        <v>27.56</v>
      </c>
      <c r="X144" s="1">
        <v>5.6609999999999996</v>
      </c>
      <c r="Y144" s="1">
        <v>179</v>
      </c>
      <c r="Z144" s="1">
        <v>255.06709860000001</v>
      </c>
      <c r="AA144" s="1">
        <v>28.1</v>
      </c>
      <c r="AB144" s="1">
        <v>14.421490560000001</v>
      </c>
      <c r="AC144" s="1">
        <v>6.9340960000000003</v>
      </c>
      <c r="AD144" s="1">
        <v>0.28961920699999999</v>
      </c>
      <c r="AE144" s="1">
        <v>96.4</v>
      </c>
      <c r="AF144" s="22">
        <v>1.59</v>
      </c>
      <c r="AG144" s="1">
        <v>38.131403030000001</v>
      </c>
      <c r="AH144" s="1" t="s">
        <v>154</v>
      </c>
      <c r="AI144" s="1">
        <v>41.817610780000003</v>
      </c>
      <c r="AJ144" s="1">
        <v>115.5</v>
      </c>
      <c r="AK144" s="1" t="s">
        <v>140</v>
      </c>
      <c r="AL144" s="1" t="s">
        <v>141</v>
      </c>
      <c r="AM144" s="1" t="s">
        <v>163</v>
      </c>
      <c r="AN144" s="1" t="s">
        <v>163</v>
      </c>
      <c r="AO144" s="1" t="s">
        <v>143</v>
      </c>
      <c r="AP144" s="1">
        <v>119</v>
      </c>
      <c r="AQ144" s="1">
        <v>80</v>
      </c>
      <c r="AR144" s="1">
        <v>2041.86</v>
      </c>
      <c r="AS144" s="1">
        <v>17.013300000000001</v>
      </c>
      <c r="AT144" s="1">
        <v>316.584</v>
      </c>
      <c r="AU144" s="1">
        <v>949.04</v>
      </c>
      <c r="AV144" s="1">
        <v>13.1831</v>
      </c>
      <c r="AW144" s="1">
        <v>998.55700000000002</v>
      </c>
      <c r="AX144" s="1">
        <v>2895.09</v>
      </c>
      <c r="AY144" s="1">
        <v>262.70100000000002</v>
      </c>
      <c r="AZ144" s="1">
        <v>10.852499999999999</v>
      </c>
      <c r="BA144" s="1">
        <v>1.6826300000000001</v>
      </c>
      <c r="BB144" s="1">
        <v>3.2272599999999998</v>
      </c>
      <c r="BC144" s="1">
        <v>803.93100000000004</v>
      </c>
      <c r="BD144" s="1">
        <v>0.92644300000000002</v>
      </c>
      <c r="BE144" s="1">
        <v>1.4153500000000001</v>
      </c>
      <c r="BF144" s="1">
        <v>18.488700000000001</v>
      </c>
      <c r="BG144" s="1">
        <v>4.6660399999999997</v>
      </c>
      <c r="BH144" s="1">
        <v>0.98943800000000004</v>
      </c>
      <c r="BI144" s="1">
        <v>310.18</v>
      </c>
      <c r="BJ144" s="1">
        <v>7.1338600000000003</v>
      </c>
      <c r="BK144" s="1">
        <v>140.24700000000001</v>
      </c>
      <c r="BL144" s="1">
        <v>2.8081193180000001</v>
      </c>
      <c r="BM144" s="1">
        <v>1.1371170479999999</v>
      </c>
      <c r="BN144" s="1">
        <v>0.60930620999999996</v>
      </c>
      <c r="BO144" s="1">
        <v>1.4618875999999999E-2</v>
      </c>
      <c r="BP144" s="1" t="s">
        <v>144</v>
      </c>
      <c r="BQ144" s="1" t="s">
        <v>146</v>
      </c>
      <c r="BR144" s="1" t="s">
        <v>146</v>
      </c>
      <c r="BS144" s="1" t="s">
        <v>146</v>
      </c>
      <c r="BT144" s="1" t="s">
        <v>145</v>
      </c>
      <c r="BU144" s="1" t="s">
        <v>146</v>
      </c>
      <c r="BV144" s="1" t="s">
        <v>145</v>
      </c>
      <c r="BW144" s="1">
        <v>13.101483249999999</v>
      </c>
      <c r="BX144" s="1">
        <v>9.1783467959999996</v>
      </c>
      <c r="BY144" s="1">
        <v>9.8554407949999998</v>
      </c>
      <c r="BZ144" s="1">
        <v>5.2207837189999999</v>
      </c>
      <c r="CA144" s="1">
        <v>8.7426194590000001</v>
      </c>
      <c r="CB144" s="1">
        <v>0.45472489100000002</v>
      </c>
      <c r="CC144" s="1">
        <v>0.222686039</v>
      </c>
      <c r="CD144" s="19" t="str">
        <f t="shared" si="13"/>
        <v>Medium</v>
      </c>
      <c r="CE144" s="1" t="str">
        <f t="shared" si="10"/>
        <v>proinflamatoria</v>
      </c>
      <c r="CF144" s="1">
        <v>48.467532470000002</v>
      </c>
      <c r="CG144" s="1" t="s">
        <v>148</v>
      </c>
      <c r="CH144" s="1">
        <v>0.115810675</v>
      </c>
      <c r="CI144" s="1">
        <v>0.38309341899999999</v>
      </c>
      <c r="CJ144" s="1">
        <v>3.1988630000000001E-3</v>
      </c>
      <c r="CK144" s="1">
        <v>0.121260589</v>
      </c>
      <c r="CL144" s="1">
        <v>8.9479296E-2</v>
      </c>
      <c r="CM144" s="1">
        <v>2470.7869999999998</v>
      </c>
      <c r="CN144" s="2" t="str">
        <f t="shared" si="2"/>
        <v>High</v>
      </c>
      <c r="CO144" s="1">
        <v>2582.114</v>
      </c>
      <c r="CP144" s="1">
        <v>1758.5740000000001</v>
      </c>
      <c r="CQ144" s="1">
        <v>823.54</v>
      </c>
      <c r="CR144" s="1">
        <v>14.54</v>
      </c>
      <c r="CS144" s="1">
        <v>2544.0239999999999</v>
      </c>
      <c r="CT144" s="1">
        <v>20.707000000000001</v>
      </c>
      <c r="CU144" s="1">
        <v>0</v>
      </c>
      <c r="CV144" s="1">
        <v>20.707000000000001</v>
      </c>
      <c r="CW144" s="1">
        <v>0</v>
      </c>
      <c r="CX144" s="1">
        <v>2.8380000000000001</v>
      </c>
      <c r="CY144" s="1">
        <v>2.8380000000000001</v>
      </c>
      <c r="CZ144" s="1">
        <v>5.0000000000000001E-3</v>
      </c>
      <c r="DA144" s="1">
        <v>2.1070000000000002</v>
      </c>
      <c r="DB144" s="1">
        <v>0</v>
      </c>
      <c r="DC144" s="1">
        <v>0</v>
      </c>
      <c r="DD144" s="1">
        <v>4.5640000000000001</v>
      </c>
      <c r="DE144" s="1">
        <v>6.0000000000000001E-3</v>
      </c>
      <c r="DF144" s="1">
        <v>4.2000000000000003E-2</v>
      </c>
      <c r="DG144" s="1">
        <v>4.8000000000000001E-2</v>
      </c>
      <c r="DH144" s="1">
        <v>0</v>
      </c>
      <c r="DI144" s="1">
        <v>6.0000000000000001E-3</v>
      </c>
      <c r="DJ144" s="1">
        <v>6.0000000000000001E-3</v>
      </c>
      <c r="DK144" s="1">
        <v>8.7420000000000009</v>
      </c>
      <c r="DL144" s="1">
        <v>1.1100000000000001</v>
      </c>
      <c r="DM144" s="1">
        <v>9.8520000000000003</v>
      </c>
      <c r="DN144" s="1">
        <v>0.11</v>
      </c>
      <c r="DO144" s="1">
        <v>1.075</v>
      </c>
      <c r="DP144" s="1">
        <v>1.1859999999999999</v>
      </c>
      <c r="DQ144" s="1">
        <v>1724.3689999999999</v>
      </c>
      <c r="DR144" s="1">
        <v>818.46900000000005</v>
      </c>
      <c r="DS144" s="1">
        <v>2542.8380000000002</v>
      </c>
      <c r="DT144" s="1">
        <v>0</v>
      </c>
      <c r="DU144" s="1">
        <v>2.8380000000000001</v>
      </c>
      <c r="DV144" s="1">
        <v>2.8380000000000001</v>
      </c>
      <c r="DW144" s="1" t="s">
        <v>149</v>
      </c>
      <c r="DX144" s="1" t="s">
        <v>149</v>
      </c>
      <c r="DY144" s="1" t="s">
        <v>157</v>
      </c>
      <c r="DZ144" s="1" t="s">
        <v>149</v>
      </c>
      <c r="EA144" s="1">
        <v>1210.067</v>
      </c>
      <c r="EB144" s="1" t="str">
        <f t="shared" si="3"/>
        <v>high</v>
      </c>
      <c r="EC144" s="1">
        <v>1264.5889999999999</v>
      </c>
      <c r="ED144" s="1">
        <v>7.1210000000000004</v>
      </c>
      <c r="EE144" s="1">
        <v>1245.9349999999999</v>
      </c>
      <c r="EF144" s="1" t="s">
        <v>149</v>
      </c>
      <c r="EG144" s="1" t="s">
        <v>149</v>
      </c>
      <c r="EH144" s="1" t="s">
        <v>157</v>
      </c>
      <c r="EI144" s="1" t="s">
        <v>149</v>
      </c>
      <c r="EJ144" s="1" t="s">
        <v>621</v>
      </c>
      <c r="EK144" s="1" t="s">
        <v>635</v>
      </c>
      <c r="EL144" s="1" t="s">
        <v>163</v>
      </c>
      <c r="EM144" s="5" t="s">
        <v>629</v>
      </c>
      <c r="EN144" s="1" t="s">
        <v>150</v>
      </c>
      <c r="EO144" s="1" t="s">
        <v>150</v>
      </c>
    </row>
    <row r="145" spans="1:145" ht="14.25" customHeight="1">
      <c r="A145" s="1" t="s">
        <v>305</v>
      </c>
      <c r="B145" s="16" t="s">
        <v>641</v>
      </c>
      <c r="C145" s="1" t="s">
        <v>136</v>
      </c>
      <c r="D145" s="1">
        <v>29</v>
      </c>
      <c r="E145" s="1" t="s">
        <v>137</v>
      </c>
      <c r="F145" s="1">
        <v>127</v>
      </c>
      <c r="G145" s="1">
        <v>30</v>
      </c>
      <c r="H145" s="1" t="s">
        <v>138</v>
      </c>
      <c r="I145" s="1">
        <v>45</v>
      </c>
      <c r="J145" s="1">
        <v>165</v>
      </c>
      <c r="K145" s="1">
        <v>223</v>
      </c>
      <c r="L145" s="1">
        <v>227</v>
      </c>
      <c r="M145" s="9">
        <v>7.4333333330000002</v>
      </c>
      <c r="N145" s="9">
        <f t="shared" si="11"/>
        <v>0.87890460247346025</v>
      </c>
      <c r="O145" t="str">
        <f t="shared" si="12"/>
        <v>High</v>
      </c>
      <c r="P145" s="1">
        <v>177.7</v>
      </c>
      <c r="Q145" s="1">
        <v>4.5999999999999996</v>
      </c>
      <c r="R145" s="1">
        <v>84</v>
      </c>
      <c r="S145" s="1">
        <v>5.3</v>
      </c>
      <c r="T145" s="1">
        <v>1.43</v>
      </c>
      <c r="U145" s="1">
        <v>5.43</v>
      </c>
      <c r="V145" s="1">
        <v>0.26335175</v>
      </c>
      <c r="W145" s="1">
        <v>14.06</v>
      </c>
      <c r="X145" s="1">
        <v>4.6619999999999999</v>
      </c>
      <c r="Y145" s="1">
        <v>164.2</v>
      </c>
      <c r="Z145" s="1">
        <v>241.99655770000001</v>
      </c>
      <c r="AA145" s="1">
        <v>56.4</v>
      </c>
      <c r="AB145" s="1">
        <v>34.326136740000003</v>
      </c>
      <c r="AC145" s="1">
        <v>2.9132319999999998</v>
      </c>
      <c r="AD145" s="1">
        <v>0.32507693199999999</v>
      </c>
      <c r="AE145" s="1">
        <v>89.2</v>
      </c>
      <c r="AF145" s="22">
        <v>1.7589999999999999</v>
      </c>
      <c r="AG145" s="1">
        <v>28.829238790000002</v>
      </c>
      <c r="AH145" s="1" t="s">
        <v>139</v>
      </c>
      <c r="AI145" s="1">
        <v>34.20129395</v>
      </c>
      <c r="AJ145" s="1">
        <v>97.1</v>
      </c>
      <c r="AK145" s="1" t="s">
        <v>140</v>
      </c>
      <c r="AL145" s="1" t="s">
        <v>141</v>
      </c>
      <c r="AM145" s="1" t="s">
        <v>142</v>
      </c>
      <c r="AN145" s="1" t="s">
        <v>142</v>
      </c>
      <c r="AO145" s="1" t="s">
        <v>143</v>
      </c>
      <c r="AP145" s="1">
        <v>136</v>
      </c>
      <c r="AQ145" s="1">
        <v>72</v>
      </c>
      <c r="AR145" s="1">
        <v>2895.79</v>
      </c>
      <c r="AS145" s="1">
        <v>27.126100000000001</v>
      </c>
      <c r="AT145" s="1">
        <v>647.41</v>
      </c>
      <c r="AU145" s="1">
        <v>1448.35</v>
      </c>
      <c r="AV145" s="1">
        <v>16.931799999999999</v>
      </c>
      <c r="AW145" s="1">
        <v>1733.2</v>
      </c>
      <c r="AX145" s="1">
        <v>4155.53</v>
      </c>
      <c r="AY145" s="1">
        <v>389.78699999999998</v>
      </c>
      <c r="AZ145" s="1">
        <v>11.3598</v>
      </c>
      <c r="BA145" s="1">
        <v>3.3239000000000001</v>
      </c>
      <c r="BB145" s="1">
        <v>4.0045200000000003</v>
      </c>
      <c r="BC145" s="1">
        <v>762.51499999999999</v>
      </c>
      <c r="BD145" s="1">
        <v>1.75566</v>
      </c>
      <c r="BE145" s="1">
        <v>1.84154</v>
      </c>
      <c r="BF145" s="1">
        <v>25.672499999999999</v>
      </c>
      <c r="BG145" s="1">
        <v>7.3071599999999997</v>
      </c>
      <c r="BH145" s="1">
        <v>0.94171400000000005</v>
      </c>
      <c r="BI145" s="1">
        <v>447.80599999999998</v>
      </c>
      <c r="BJ145" s="1">
        <v>7.4376699999999998</v>
      </c>
      <c r="BK145" s="1">
        <v>211.04400000000001</v>
      </c>
      <c r="BL145" s="1">
        <v>0.62229457600000004</v>
      </c>
      <c r="BM145" s="1">
        <v>0.45355877300000003</v>
      </c>
      <c r="BN145" s="1">
        <v>0.47559127099999998</v>
      </c>
      <c r="BO145" s="1">
        <v>4.1392650000000003E-2</v>
      </c>
      <c r="BP145" s="1" t="s">
        <v>144</v>
      </c>
      <c r="BQ145" s="1" t="s">
        <v>145</v>
      </c>
      <c r="BR145" s="1" t="s">
        <v>145</v>
      </c>
      <c r="BS145" s="1" t="s">
        <v>145</v>
      </c>
      <c r="BT145" s="1" t="s">
        <v>146</v>
      </c>
      <c r="BU145" s="1" t="s">
        <v>145</v>
      </c>
      <c r="BV145" s="1" t="s">
        <v>146</v>
      </c>
      <c r="BW145" s="1">
        <v>13.922911859999999</v>
      </c>
      <c r="BX145" s="1">
        <v>9.4813359269999999</v>
      </c>
      <c r="BY145" s="1">
        <v>8.4021437369999994</v>
      </c>
      <c r="BZ145" s="1">
        <v>4.1705548490000002</v>
      </c>
      <c r="CA145" s="1">
        <v>8.096096009</v>
      </c>
      <c r="CB145" s="1">
        <v>-0.27402982100000001</v>
      </c>
      <c r="CC145" s="1">
        <v>-9.4623556999999997E-2</v>
      </c>
      <c r="CD145" s="19" t="str">
        <f t="shared" si="13"/>
        <v>Medium</v>
      </c>
      <c r="CE145" s="1" t="str">
        <f t="shared" si="10"/>
        <v>antiinflamatoria</v>
      </c>
      <c r="CF145" s="1">
        <v>27.76930999</v>
      </c>
      <c r="CG145" s="1" t="s">
        <v>148</v>
      </c>
      <c r="CH145" s="1">
        <v>0.16866208399999999</v>
      </c>
      <c r="CI145" s="1">
        <v>0.22592980400000001</v>
      </c>
      <c r="CJ145" s="1">
        <v>3.7783949999999999E-3</v>
      </c>
      <c r="CK145" s="1">
        <v>0.112304821</v>
      </c>
      <c r="CL145" s="1">
        <v>0.1940183</v>
      </c>
      <c r="CM145" s="1">
        <v>1623.922</v>
      </c>
      <c r="CN145" s="2" t="str">
        <f t="shared" si="2"/>
        <v>High</v>
      </c>
      <c r="CO145" s="1">
        <v>1544.7339999999999</v>
      </c>
      <c r="CP145" s="1">
        <v>1049.933</v>
      </c>
      <c r="CQ145" s="1">
        <v>494.80099999999999</v>
      </c>
      <c r="CR145" s="1">
        <v>67.123000000000005</v>
      </c>
      <c r="CS145" s="1">
        <v>1419.434</v>
      </c>
      <c r="CT145" s="1">
        <v>40.118000000000002</v>
      </c>
      <c r="CU145" s="1">
        <v>0</v>
      </c>
      <c r="CV145" s="1">
        <v>40.118000000000002</v>
      </c>
      <c r="CW145" s="1">
        <v>0</v>
      </c>
      <c r="CX145" s="1">
        <v>18.058</v>
      </c>
      <c r="CY145" s="1">
        <v>18.058</v>
      </c>
      <c r="CZ145" s="1">
        <v>0</v>
      </c>
      <c r="DA145" s="1">
        <v>32.213000000000001</v>
      </c>
      <c r="DB145" s="1">
        <v>0</v>
      </c>
      <c r="DC145" s="1">
        <v>0</v>
      </c>
      <c r="DD145" s="1">
        <v>0.317</v>
      </c>
      <c r="DE145" s="1">
        <v>0.748</v>
      </c>
      <c r="DF145" s="1">
        <v>59.924999999999997</v>
      </c>
      <c r="DG145" s="1">
        <v>60.673000000000002</v>
      </c>
      <c r="DH145" s="1">
        <v>0</v>
      </c>
      <c r="DI145" s="1">
        <v>2.294</v>
      </c>
      <c r="DJ145" s="1">
        <v>2.294</v>
      </c>
      <c r="DK145" s="1">
        <v>2.323</v>
      </c>
      <c r="DL145" s="1">
        <v>1.516</v>
      </c>
      <c r="DM145" s="1">
        <v>3.839</v>
      </c>
      <c r="DN145" s="1">
        <v>0.48099999999999998</v>
      </c>
      <c r="DO145" s="1">
        <v>4.4740000000000002</v>
      </c>
      <c r="DP145" s="1">
        <v>4.9539999999999997</v>
      </c>
      <c r="DQ145" s="1">
        <v>1005.914</v>
      </c>
      <c r="DR145" s="1">
        <v>408.50200000000001</v>
      </c>
      <c r="DS145" s="1">
        <v>1414.4159999999999</v>
      </c>
      <c r="DT145" s="1">
        <v>0</v>
      </c>
      <c r="DU145" s="1">
        <v>18.058</v>
      </c>
      <c r="DV145" s="1">
        <v>18.058</v>
      </c>
      <c r="DW145" s="1" t="s">
        <v>149</v>
      </c>
      <c r="DX145" s="1" t="s">
        <v>149</v>
      </c>
      <c r="DY145" s="1" t="s">
        <v>156</v>
      </c>
      <c r="DZ145" s="1" t="s">
        <v>149</v>
      </c>
      <c r="EA145" s="1">
        <v>560.78700000000003</v>
      </c>
      <c r="EB145" s="1" t="str">
        <f t="shared" si="3"/>
        <v>high</v>
      </c>
      <c r="EC145" s="1">
        <v>533.44100000000003</v>
      </c>
      <c r="ED145" s="1">
        <v>23.178999999999998</v>
      </c>
      <c r="EE145" s="1">
        <v>490.17200000000003</v>
      </c>
      <c r="EF145" s="1" t="s">
        <v>156</v>
      </c>
      <c r="EG145" s="1" t="s">
        <v>149</v>
      </c>
      <c r="EH145" s="1" t="s">
        <v>157</v>
      </c>
      <c r="EI145" s="1" t="s">
        <v>149</v>
      </c>
      <c r="EJ145" s="1" t="s">
        <v>621</v>
      </c>
      <c r="EK145" s="1" t="s">
        <v>628</v>
      </c>
      <c r="EL145" s="1" t="s">
        <v>142</v>
      </c>
      <c r="EM145" s="5" t="s">
        <v>629</v>
      </c>
      <c r="EN145" s="1" t="s">
        <v>168</v>
      </c>
      <c r="EO145" s="1" t="s">
        <v>168</v>
      </c>
    </row>
    <row r="146" spans="1:145" ht="14.25" customHeight="1">
      <c r="A146" s="1" t="s">
        <v>306</v>
      </c>
      <c r="B146" s="16" t="s">
        <v>641</v>
      </c>
      <c r="C146" s="1" t="s">
        <v>152</v>
      </c>
      <c r="D146" s="1">
        <v>50</v>
      </c>
      <c r="E146" s="1" t="s">
        <v>159</v>
      </c>
      <c r="F146" s="1">
        <v>66.099999999999994</v>
      </c>
      <c r="G146" s="1">
        <v>57</v>
      </c>
      <c r="H146" s="1" t="s">
        <v>153</v>
      </c>
      <c r="I146" s="1">
        <v>15</v>
      </c>
      <c r="J146" s="1">
        <v>100</v>
      </c>
      <c r="K146" s="1">
        <v>165</v>
      </c>
      <c r="L146" s="1">
        <v>73</v>
      </c>
      <c r="M146" s="9">
        <v>2.8947368419999999</v>
      </c>
      <c r="N146" s="9">
        <f t="shared" si="11"/>
        <v>0.1074480044479645</v>
      </c>
      <c r="O146" t="str">
        <f t="shared" si="12"/>
        <v>Medium</v>
      </c>
      <c r="P146" s="1">
        <v>107.1</v>
      </c>
      <c r="Q146" s="1">
        <v>0.6</v>
      </c>
      <c r="R146" s="1">
        <v>91</v>
      </c>
      <c r="S146" s="1">
        <v>5.3</v>
      </c>
      <c r="T146" s="1">
        <v>13.1</v>
      </c>
      <c r="U146" s="1">
        <v>10.11</v>
      </c>
      <c r="V146" s="1">
        <v>1.295746785</v>
      </c>
      <c r="W146" s="1">
        <v>8.66</v>
      </c>
      <c r="X146" s="1">
        <v>5.0505000000000004</v>
      </c>
      <c r="Y146" s="1">
        <v>101</v>
      </c>
      <c r="Z146" s="1">
        <v>111.70590129999999</v>
      </c>
      <c r="AA146" s="1">
        <v>88.8</v>
      </c>
      <c r="AB146" s="1">
        <v>51.443469469999997</v>
      </c>
      <c r="AC146" s="1">
        <v>1.943881333</v>
      </c>
      <c r="AD146" s="1">
        <v>0.34476938200000001</v>
      </c>
      <c r="AE146" s="1">
        <v>65</v>
      </c>
      <c r="AF146" s="22">
        <v>1.5740000000000001</v>
      </c>
      <c r="AG146" s="1">
        <v>26.236379280000001</v>
      </c>
      <c r="AH146" s="1" t="s">
        <v>139</v>
      </c>
      <c r="AI146" s="1">
        <v>46.5335094</v>
      </c>
      <c r="AJ146" s="1">
        <v>84.2</v>
      </c>
      <c r="AK146" s="1" t="s">
        <v>140</v>
      </c>
      <c r="AL146" s="1" t="s">
        <v>153</v>
      </c>
      <c r="AM146" s="1" t="s">
        <v>142</v>
      </c>
      <c r="AN146" s="1" t="s">
        <v>142</v>
      </c>
      <c r="AO146" s="1" t="s">
        <v>143</v>
      </c>
      <c r="AP146" s="1">
        <v>94</v>
      </c>
      <c r="AQ146" s="1">
        <v>50</v>
      </c>
      <c r="AR146" s="1">
        <v>2165.04</v>
      </c>
      <c r="AS146" s="1">
        <v>21.4437</v>
      </c>
      <c r="AT146" s="1">
        <v>784.15899999999999</v>
      </c>
      <c r="AU146" s="1">
        <v>1141.5899999999999</v>
      </c>
      <c r="AV146" s="1">
        <v>14.9323</v>
      </c>
      <c r="AW146" s="1">
        <v>1192.81</v>
      </c>
      <c r="AX146" s="1">
        <v>4287.51</v>
      </c>
      <c r="AY146" s="1">
        <v>306.00799999999998</v>
      </c>
      <c r="AZ146" s="1">
        <v>9.9931599999999996</v>
      </c>
      <c r="BA146" s="1">
        <v>2.6342699999999999</v>
      </c>
      <c r="BB146" s="1">
        <v>3.36652</v>
      </c>
      <c r="BC146" s="1">
        <v>987.96600000000001</v>
      </c>
      <c r="BD146" s="1">
        <v>1.51292</v>
      </c>
      <c r="BE146" s="1">
        <v>2.2390099999999999</v>
      </c>
      <c r="BF146" s="1">
        <v>19.534199999999998</v>
      </c>
      <c r="BG146" s="1">
        <v>6.5352899999999998</v>
      </c>
      <c r="BH146" s="1">
        <v>1.50891</v>
      </c>
      <c r="BI146" s="1">
        <v>386.64499999999998</v>
      </c>
      <c r="BJ146" s="1">
        <v>7.7287299999999997</v>
      </c>
      <c r="BK146" s="1">
        <v>187.24299999999999</v>
      </c>
      <c r="BL146" s="1">
        <v>5.5707310310000002</v>
      </c>
      <c r="BM146" s="1">
        <v>1.1542520590000001</v>
      </c>
      <c r="BN146" s="1">
        <v>0.40117478499999998</v>
      </c>
      <c r="BO146" s="1">
        <v>3.5038342E-2</v>
      </c>
      <c r="BP146" s="1" t="s">
        <v>155</v>
      </c>
      <c r="BQ146" s="1" t="s">
        <v>146</v>
      </c>
      <c r="BR146" s="1" t="s">
        <v>146</v>
      </c>
      <c r="BS146" s="1" t="s">
        <v>146</v>
      </c>
      <c r="BT146" s="1" t="s">
        <v>146</v>
      </c>
      <c r="BU146" s="1" t="s">
        <v>146</v>
      </c>
      <c r="BV146" s="1" t="s">
        <v>146</v>
      </c>
      <c r="BW146" s="1">
        <v>7.3672409459999999</v>
      </c>
      <c r="BX146" s="1">
        <v>14.19431134</v>
      </c>
      <c r="BY146" s="1">
        <v>2.377784326</v>
      </c>
      <c r="BZ146" s="1">
        <v>1.029284906</v>
      </c>
      <c r="CA146" s="1">
        <v>12.29089338</v>
      </c>
      <c r="CB146" s="1">
        <v>-0.53524047299999999</v>
      </c>
      <c r="CC146" s="1">
        <v>-0.24722423700000001</v>
      </c>
      <c r="CD146" s="19" t="str">
        <f t="shared" si="13"/>
        <v>Low</v>
      </c>
      <c r="CE146" s="1" t="str">
        <f t="shared" si="10"/>
        <v>antiinflamatoria</v>
      </c>
      <c r="CF146" s="1">
        <v>38.612826599999998</v>
      </c>
      <c r="CG146" s="1" t="s">
        <v>148</v>
      </c>
      <c r="CH146" s="1">
        <v>0.172660902</v>
      </c>
      <c r="CI146" s="1">
        <v>0.33805470500000001</v>
      </c>
      <c r="CJ146" s="1">
        <v>3.4518723000000001E-2</v>
      </c>
      <c r="CK146" s="1">
        <v>4.9086565999999998E-2</v>
      </c>
      <c r="CL146" s="1">
        <v>0.17097870300000001</v>
      </c>
      <c r="CM146" s="1">
        <v>760.47900000000004</v>
      </c>
      <c r="CN146" s="2" t="str">
        <f t="shared" si="2"/>
        <v>low</v>
      </c>
      <c r="CO146" s="1">
        <v>265.81299999999999</v>
      </c>
      <c r="CP146" s="1">
        <v>220.678</v>
      </c>
      <c r="CQ146" s="1">
        <v>45.134999999999998</v>
      </c>
      <c r="CR146" s="1">
        <v>81.751000000000005</v>
      </c>
      <c r="CS146" s="1">
        <v>161.67099999999999</v>
      </c>
      <c r="CT146" s="1">
        <v>0.27700000000000002</v>
      </c>
      <c r="CU146" s="1">
        <v>0</v>
      </c>
      <c r="CV146" s="1">
        <v>0.27700000000000002</v>
      </c>
      <c r="CW146" s="1">
        <v>2.5999999999999999E-2</v>
      </c>
      <c r="CX146" s="1">
        <v>22.087</v>
      </c>
      <c r="CY146" s="1">
        <v>22.113</v>
      </c>
      <c r="CZ146" s="1">
        <v>0</v>
      </c>
      <c r="DA146" s="1">
        <v>0</v>
      </c>
      <c r="DB146" s="1">
        <v>59.817</v>
      </c>
      <c r="DC146" s="1">
        <v>0</v>
      </c>
      <c r="DD146" s="1">
        <v>12.114000000000001</v>
      </c>
      <c r="DE146" s="1">
        <v>6.5000000000000002E-2</v>
      </c>
      <c r="DF146" s="1">
        <v>0.46200000000000002</v>
      </c>
      <c r="DG146" s="1">
        <v>0.52700000000000002</v>
      </c>
      <c r="DH146" s="1">
        <v>0.10100000000000001</v>
      </c>
      <c r="DI146" s="1">
        <v>0.47299999999999998</v>
      </c>
      <c r="DJ146" s="1">
        <v>0.57399999999999995</v>
      </c>
      <c r="DK146" s="1">
        <v>5.2169999999999996</v>
      </c>
      <c r="DL146" s="1">
        <v>3.5030000000000001</v>
      </c>
      <c r="DM146" s="1">
        <v>8.7200000000000006</v>
      </c>
      <c r="DN146" s="1">
        <v>17.448</v>
      </c>
      <c r="DO146" s="1">
        <v>13.057</v>
      </c>
      <c r="DP146" s="1">
        <v>30.506</v>
      </c>
      <c r="DQ146" s="1">
        <v>125.614</v>
      </c>
      <c r="DR146" s="1">
        <v>5.5519999999999996</v>
      </c>
      <c r="DS146" s="1">
        <v>131.166</v>
      </c>
      <c r="DT146" s="1">
        <v>2.5999999999999999E-2</v>
      </c>
      <c r="DU146" s="1">
        <v>22.087</v>
      </c>
      <c r="DV146" s="1">
        <v>22.113</v>
      </c>
      <c r="DW146" s="1" t="s">
        <v>156</v>
      </c>
      <c r="DX146" s="1" t="s">
        <v>157</v>
      </c>
      <c r="DY146" s="1" t="s">
        <v>156</v>
      </c>
      <c r="DZ146" s="1" t="s">
        <v>156</v>
      </c>
      <c r="EA146" s="1">
        <v>351.25400000000002</v>
      </c>
      <c r="EB146" s="1" t="str">
        <f t="shared" si="3"/>
        <v>low</v>
      </c>
      <c r="EC146" s="1">
        <v>122.77500000000001</v>
      </c>
      <c r="ED146" s="1">
        <v>37.76</v>
      </c>
      <c r="EE146" s="1">
        <v>74.674000000000007</v>
      </c>
      <c r="EF146" s="1" t="s">
        <v>157</v>
      </c>
      <c r="EG146" s="1" t="s">
        <v>157</v>
      </c>
      <c r="EH146" s="1" t="s">
        <v>156</v>
      </c>
      <c r="EI146" s="1" t="s">
        <v>156</v>
      </c>
      <c r="EJ146" s="1" t="s">
        <v>621</v>
      </c>
      <c r="EK146" s="1" t="s">
        <v>628</v>
      </c>
      <c r="EL146" s="1" t="s">
        <v>142</v>
      </c>
      <c r="EM146" s="1" t="s">
        <v>628</v>
      </c>
      <c r="EN146" s="1" t="s">
        <v>150</v>
      </c>
      <c r="EO146" s="1" t="s">
        <v>150</v>
      </c>
    </row>
    <row r="147" spans="1:145" ht="14.25" customHeight="1">
      <c r="A147" s="1" t="s">
        <v>307</v>
      </c>
      <c r="B147" s="16" t="s">
        <v>641</v>
      </c>
      <c r="C147" s="1" t="s">
        <v>136</v>
      </c>
      <c r="D147" s="1">
        <v>29</v>
      </c>
      <c r="E147" s="1" t="s">
        <v>137</v>
      </c>
      <c r="F147" s="1">
        <v>111</v>
      </c>
      <c r="G147" s="1">
        <v>53</v>
      </c>
      <c r="H147" s="1" t="s">
        <v>153</v>
      </c>
      <c r="I147" s="1">
        <v>15</v>
      </c>
      <c r="J147" s="1">
        <v>171</v>
      </c>
      <c r="K147" s="1">
        <v>242</v>
      </c>
      <c r="L147" s="1">
        <v>73</v>
      </c>
      <c r="M147" s="9">
        <v>4.5660377360000002</v>
      </c>
      <c r="N147" s="9">
        <f t="shared" si="11"/>
        <v>0.13904699051966682</v>
      </c>
      <c r="O147" t="str">
        <f t="shared" si="12"/>
        <v>Medium</v>
      </c>
      <c r="P147" s="1">
        <v>207</v>
      </c>
      <c r="Q147" s="1">
        <v>0.7</v>
      </c>
      <c r="R147" s="1">
        <v>95</v>
      </c>
      <c r="S147" s="1">
        <v>5.3</v>
      </c>
      <c r="T147" s="1">
        <v>1.51</v>
      </c>
      <c r="U147" s="1">
        <v>9.33</v>
      </c>
      <c r="V147" s="1">
        <v>0.16184351599999999</v>
      </c>
      <c r="W147" s="1">
        <v>10.36</v>
      </c>
      <c r="X147" s="1">
        <v>5.2725</v>
      </c>
      <c r="Y147" s="1">
        <v>104.7</v>
      </c>
      <c r="Z147" s="1">
        <v>116.8970381</v>
      </c>
      <c r="AA147" s="1">
        <v>73.7</v>
      </c>
      <c r="AB147" s="1">
        <v>41.191364100000001</v>
      </c>
      <c r="AC147" s="1">
        <v>2.4276933330000001</v>
      </c>
      <c r="AD147" s="1">
        <v>0.33366548000000001</v>
      </c>
      <c r="AE147" s="1">
        <v>76.2</v>
      </c>
      <c r="AF147" s="22">
        <v>1.7190000000000001</v>
      </c>
      <c r="AG147" s="1">
        <v>25.787142370000002</v>
      </c>
      <c r="AH147" s="1" t="s">
        <v>139</v>
      </c>
      <c r="AI147" s="1">
        <v>32.315229590000001</v>
      </c>
      <c r="AJ147" s="1">
        <v>84.6</v>
      </c>
      <c r="AK147" s="1" t="s">
        <v>140</v>
      </c>
      <c r="AL147" s="1" t="s">
        <v>153</v>
      </c>
      <c r="AM147" s="1" t="s">
        <v>142</v>
      </c>
      <c r="AN147" s="1" t="s">
        <v>142</v>
      </c>
      <c r="AO147" s="1" t="s">
        <v>143</v>
      </c>
      <c r="AP147" s="1">
        <v>161</v>
      </c>
      <c r="AQ147" s="1">
        <v>102</v>
      </c>
      <c r="AR147" s="1">
        <v>2612.58</v>
      </c>
      <c r="AS147" s="1">
        <v>17.606400000000001</v>
      </c>
      <c r="AT147" s="1">
        <v>1361.46</v>
      </c>
      <c r="AU147" s="1">
        <v>1561.56</v>
      </c>
      <c r="AV147" s="1">
        <v>15.6943</v>
      </c>
      <c r="AW147" s="1">
        <v>1948.37</v>
      </c>
      <c r="AX147" s="1">
        <v>3819.01</v>
      </c>
      <c r="AY147" s="1">
        <v>269.24900000000002</v>
      </c>
      <c r="AZ147" s="1">
        <v>10.8567</v>
      </c>
      <c r="BA147" s="1">
        <v>2.26057</v>
      </c>
      <c r="BB147" s="1">
        <v>2.9684900000000001</v>
      </c>
      <c r="BC147" s="1">
        <v>885.38699999999994</v>
      </c>
      <c r="BD147" s="1">
        <v>1.6645000000000001</v>
      </c>
      <c r="BE147" s="1">
        <v>2.2856299999999998</v>
      </c>
      <c r="BF147" s="1">
        <v>18.685400000000001</v>
      </c>
      <c r="BG147" s="1">
        <v>6.3010299999999999</v>
      </c>
      <c r="BH147" s="1">
        <v>1.7325299999999999</v>
      </c>
      <c r="BI147" s="1">
        <v>414.33499999999998</v>
      </c>
      <c r="BJ147" s="1">
        <v>7.3557100000000002</v>
      </c>
      <c r="BK147" s="1">
        <v>130.548</v>
      </c>
      <c r="BL147" s="1">
        <v>0.51059019900000002</v>
      </c>
      <c r="BM147" s="1">
        <v>0.24257691000000001</v>
      </c>
      <c r="BN147" s="1">
        <v>0.22532233300000001</v>
      </c>
      <c r="BO147" s="1">
        <v>2.8424081E-2</v>
      </c>
      <c r="BP147" s="1" t="s">
        <v>155</v>
      </c>
      <c r="BQ147" s="1" t="s">
        <v>145</v>
      </c>
      <c r="BR147" s="1" t="s">
        <v>146</v>
      </c>
      <c r="BS147" s="1" t="s">
        <v>146</v>
      </c>
      <c r="BT147" s="1" t="s">
        <v>146</v>
      </c>
      <c r="BU147" s="1" t="s">
        <v>146</v>
      </c>
      <c r="BV147" s="1" t="s">
        <v>146</v>
      </c>
      <c r="BW147" s="1">
        <v>22.56704981</v>
      </c>
      <c r="BX147" s="1">
        <v>1.766328031</v>
      </c>
      <c r="BY147" s="1">
        <v>0.67803801200000002</v>
      </c>
      <c r="BZ147" s="1">
        <v>0.466129091</v>
      </c>
      <c r="CA147" s="1">
        <v>0.18649603000000001</v>
      </c>
      <c r="CB147" s="1">
        <v>-9.7671593000000001E-2</v>
      </c>
      <c r="CC147" s="1">
        <v>-3.7379101999999997E-2</v>
      </c>
      <c r="CD147" s="19" t="str">
        <f t="shared" si="13"/>
        <v>Medium</v>
      </c>
      <c r="CE147" s="1" t="str">
        <f t="shared" si="10"/>
        <v>antiinflamatoria</v>
      </c>
      <c r="CF147" s="1">
        <v>23.361702130000001</v>
      </c>
      <c r="CG147" s="1" t="s">
        <v>148</v>
      </c>
      <c r="CH147" s="1">
        <v>0.15440923500000001</v>
      </c>
      <c r="CI147" s="1">
        <v>0.50871210899999997</v>
      </c>
      <c r="CJ147" s="1">
        <v>1.1949823E-2</v>
      </c>
      <c r="CK147" s="1">
        <v>6.3471705000000003E-2</v>
      </c>
      <c r="CL147" s="1">
        <v>6.2627084E-2</v>
      </c>
      <c r="CM147" s="1">
        <v>852.73299999999995</v>
      </c>
      <c r="CN147" s="2" t="str">
        <f t="shared" si="2"/>
        <v>low</v>
      </c>
      <c r="CO147" s="1">
        <v>495.77100000000002</v>
      </c>
      <c r="CP147" s="1">
        <v>94.369</v>
      </c>
      <c r="CQ147" s="1">
        <v>401.40300000000002</v>
      </c>
      <c r="CR147" s="1">
        <v>48.668999999999997</v>
      </c>
      <c r="CS147" s="1">
        <v>416.61099999999999</v>
      </c>
      <c r="CT147" s="1">
        <v>2.35</v>
      </c>
      <c r="CU147" s="1">
        <v>0</v>
      </c>
      <c r="CV147" s="1">
        <v>2.35</v>
      </c>
      <c r="CW147" s="1">
        <v>0.221</v>
      </c>
      <c r="CX147" s="1">
        <v>27.92</v>
      </c>
      <c r="CY147" s="1">
        <v>28.140999999999998</v>
      </c>
      <c r="CZ147" s="1">
        <v>0</v>
      </c>
      <c r="DA147" s="1">
        <v>0</v>
      </c>
      <c r="DB147" s="1">
        <v>21.952000000000002</v>
      </c>
      <c r="DC147" s="1">
        <v>0</v>
      </c>
      <c r="DD147" s="1">
        <v>0.70699999999999996</v>
      </c>
      <c r="DE147" s="1">
        <v>7.3999999999999996E-2</v>
      </c>
      <c r="DF147" s="1">
        <v>0.53</v>
      </c>
      <c r="DG147" s="1">
        <v>0.60399999999999998</v>
      </c>
      <c r="DH147" s="1">
        <v>4.2000000000000003E-2</v>
      </c>
      <c r="DI147" s="1">
        <v>0.217</v>
      </c>
      <c r="DJ147" s="1">
        <v>0.25900000000000001</v>
      </c>
      <c r="DK147" s="1">
        <v>14.377000000000001</v>
      </c>
      <c r="DL147" s="1">
        <v>10.77</v>
      </c>
      <c r="DM147" s="1">
        <v>25.148</v>
      </c>
      <c r="DN147" s="1">
        <v>23.356000000000002</v>
      </c>
      <c r="DO147" s="1">
        <v>218.63800000000001</v>
      </c>
      <c r="DP147" s="1">
        <v>241.994</v>
      </c>
      <c r="DQ147" s="1">
        <v>31.233000000000001</v>
      </c>
      <c r="DR147" s="1">
        <v>142.94900000000001</v>
      </c>
      <c r="DS147" s="1">
        <v>174.18199999999999</v>
      </c>
      <c r="DT147" s="1">
        <v>0.221</v>
      </c>
      <c r="DU147" s="1">
        <v>27.92</v>
      </c>
      <c r="DV147" s="1">
        <v>28.140999999999998</v>
      </c>
      <c r="DW147" s="1" t="s">
        <v>156</v>
      </c>
      <c r="DX147" s="1" t="s">
        <v>156</v>
      </c>
      <c r="DY147" s="1" t="s">
        <v>157</v>
      </c>
      <c r="DZ147" s="1" t="s">
        <v>156</v>
      </c>
      <c r="EA147" s="1">
        <v>326.39499999999998</v>
      </c>
      <c r="EB147" s="1" t="str">
        <f t="shared" si="3"/>
        <v>low</v>
      </c>
      <c r="EC147" s="1">
        <v>189.76300000000001</v>
      </c>
      <c r="ED147" s="1">
        <v>18.629000000000001</v>
      </c>
      <c r="EE147" s="1">
        <v>159.464</v>
      </c>
      <c r="EF147" s="1" t="s">
        <v>157</v>
      </c>
      <c r="EG147" s="1" t="s">
        <v>156</v>
      </c>
      <c r="EH147" s="1" t="s">
        <v>157</v>
      </c>
      <c r="EI147" s="1" t="s">
        <v>156</v>
      </c>
      <c r="EJ147" s="1" t="s">
        <v>621</v>
      </c>
      <c r="EK147" s="1" t="s">
        <v>628</v>
      </c>
      <c r="EL147" s="1" t="s">
        <v>142</v>
      </c>
      <c r="EM147" s="1" t="s">
        <v>628</v>
      </c>
      <c r="EN147" s="1" t="s">
        <v>168</v>
      </c>
      <c r="EO147" s="1" t="s">
        <v>168</v>
      </c>
    </row>
    <row r="148" spans="1:145" ht="14.25" customHeight="1">
      <c r="A148" s="1" t="s">
        <v>308</v>
      </c>
      <c r="B148" s="16" t="s">
        <v>641</v>
      </c>
      <c r="C148" s="1" t="s">
        <v>136</v>
      </c>
      <c r="D148" s="1">
        <v>53</v>
      </c>
      <c r="E148" s="1" t="s">
        <v>159</v>
      </c>
      <c r="F148" s="1">
        <v>96.1</v>
      </c>
      <c r="G148" s="1">
        <v>38</v>
      </c>
      <c r="H148" s="1" t="s">
        <v>138</v>
      </c>
      <c r="I148" s="1">
        <v>32</v>
      </c>
      <c r="J148" s="1">
        <v>131</v>
      </c>
      <c r="K148" s="1">
        <v>200</v>
      </c>
      <c r="L148" s="1">
        <v>158</v>
      </c>
      <c r="M148" s="9">
        <v>5.263157895</v>
      </c>
      <c r="N148" s="9">
        <f t="shared" si="11"/>
        <v>0.61887349033761252</v>
      </c>
      <c r="O148" t="str">
        <f t="shared" si="12"/>
        <v>High</v>
      </c>
      <c r="P148" s="1">
        <v>108.1</v>
      </c>
      <c r="Q148" s="1">
        <v>3</v>
      </c>
      <c r="R148" s="1">
        <v>94</v>
      </c>
      <c r="S148" s="1">
        <v>5.8</v>
      </c>
      <c r="T148" s="1">
        <v>2.4300000000000002</v>
      </c>
      <c r="U148" s="1">
        <v>7.53</v>
      </c>
      <c r="V148" s="1">
        <v>0.32270916300000002</v>
      </c>
      <c r="W148" s="1">
        <v>15.34</v>
      </c>
      <c r="X148" s="1">
        <v>5.2169999999999996</v>
      </c>
      <c r="Y148" s="1">
        <v>139.69999999999999</v>
      </c>
      <c r="Z148" s="1">
        <v>178.68375069999999</v>
      </c>
      <c r="AA148" s="1">
        <v>50.4</v>
      </c>
      <c r="AB148" s="1">
        <v>28.11488567</v>
      </c>
      <c r="AC148" s="1">
        <v>3.5568346669999999</v>
      </c>
      <c r="AD148" s="1">
        <v>0.31616719300000001</v>
      </c>
      <c r="AE148" s="1">
        <v>76</v>
      </c>
      <c r="AF148" s="22">
        <v>1.7609999999999999</v>
      </c>
      <c r="AG148" s="1">
        <v>24.50726689</v>
      </c>
      <c r="AH148" s="1" t="s">
        <v>153</v>
      </c>
      <c r="AI148" s="1">
        <v>36.741415330000002</v>
      </c>
      <c r="AJ148" s="1">
        <v>96.8</v>
      </c>
      <c r="AK148" s="1" t="s">
        <v>140</v>
      </c>
      <c r="AL148" s="1" t="s">
        <v>141</v>
      </c>
      <c r="AM148" s="1" t="s">
        <v>163</v>
      </c>
      <c r="AN148" s="1" t="s">
        <v>163</v>
      </c>
      <c r="AO148" s="1" t="s">
        <v>143</v>
      </c>
      <c r="AP148" s="1">
        <v>122</v>
      </c>
      <c r="AQ148" s="1">
        <v>81</v>
      </c>
      <c r="AR148" s="1">
        <v>2253.41</v>
      </c>
      <c r="AS148" s="1">
        <v>17.242100000000001</v>
      </c>
      <c r="AT148" s="1">
        <v>425.23599999999999</v>
      </c>
      <c r="AU148" s="1">
        <v>945.31600000000003</v>
      </c>
      <c r="AV148" s="1">
        <v>14.377700000000001</v>
      </c>
      <c r="AW148" s="1">
        <v>1098.98</v>
      </c>
      <c r="AX148" s="1">
        <v>3271.11</v>
      </c>
      <c r="AY148" s="1">
        <v>309.096</v>
      </c>
      <c r="AZ148" s="1">
        <v>10.444000000000001</v>
      </c>
      <c r="BA148" s="1">
        <v>1.89209</v>
      </c>
      <c r="BB148" s="1">
        <v>4.0531600000000001</v>
      </c>
      <c r="BC148" s="1">
        <v>643.82600000000002</v>
      </c>
      <c r="BD148" s="1">
        <v>1.05033</v>
      </c>
      <c r="BE148" s="1">
        <v>1.35426</v>
      </c>
      <c r="BF148" s="1">
        <v>18.780100000000001</v>
      </c>
      <c r="BG148" s="1">
        <v>4.9166800000000004</v>
      </c>
      <c r="BH148" s="1">
        <v>1.38036</v>
      </c>
      <c r="BI148" s="1">
        <v>332.738</v>
      </c>
      <c r="BJ148" s="1">
        <v>6.3085500000000003</v>
      </c>
      <c r="BK148" s="1">
        <v>233.35499999999999</v>
      </c>
      <c r="BL148" s="1">
        <v>1.157538833</v>
      </c>
      <c r="BM148" s="1">
        <v>0.20855383199999999</v>
      </c>
      <c r="BN148" s="1">
        <v>0.168370145</v>
      </c>
      <c r="BO148" s="1">
        <v>2.5485376000000001E-2</v>
      </c>
      <c r="BP148" s="1" t="s">
        <v>144</v>
      </c>
      <c r="BQ148" s="1" t="s">
        <v>146</v>
      </c>
      <c r="BR148" s="1" t="s">
        <v>145</v>
      </c>
      <c r="BS148" s="1" t="s">
        <v>145</v>
      </c>
      <c r="BT148" s="1" t="s">
        <v>146</v>
      </c>
      <c r="BU148" s="1" t="s">
        <v>146</v>
      </c>
      <c r="BV148" s="1" t="s">
        <v>145</v>
      </c>
      <c r="BW148" s="1">
        <v>7.6571084919999999</v>
      </c>
      <c r="BX148" s="1">
        <v>11.814771950000001</v>
      </c>
      <c r="BY148" s="1">
        <v>12.252906790000001</v>
      </c>
      <c r="BZ148" s="1">
        <v>9.4796544990000005</v>
      </c>
      <c r="CA148" s="1">
        <v>2.2424515270000001</v>
      </c>
      <c r="CB148" s="1">
        <v>-0.41215954599999999</v>
      </c>
      <c r="CC148" s="1">
        <v>-0.18293810299999999</v>
      </c>
      <c r="CD148" s="19" t="str">
        <f t="shared" si="13"/>
        <v>Low</v>
      </c>
      <c r="CE148" s="1" t="str">
        <f t="shared" si="10"/>
        <v>antiinflamatoria</v>
      </c>
      <c r="CF148" s="1">
        <v>27.615702479999999</v>
      </c>
      <c r="CG148" s="1" t="s">
        <v>148</v>
      </c>
      <c r="CH148" s="1">
        <v>0.11353563899999999</v>
      </c>
      <c r="CI148" s="1">
        <v>0.125928017</v>
      </c>
      <c r="CJ148" s="1">
        <v>1.778405E-3</v>
      </c>
      <c r="CK148" s="1">
        <v>0.14633733199999999</v>
      </c>
      <c r="CL148" s="1">
        <v>0.376683133</v>
      </c>
      <c r="CM148" s="1">
        <v>1620.9639999999999</v>
      </c>
      <c r="CN148" s="2" t="str">
        <f t="shared" si="2"/>
        <v>High</v>
      </c>
      <c r="CO148" s="1">
        <v>942.60400000000004</v>
      </c>
      <c r="CP148" s="1">
        <v>647.40700000000004</v>
      </c>
      <c r="CQ148" s="1">
        <v>295.19799999999998</v>
      </c>
      <c r="CR148" s="1">
        <v>19.43</v>
      </c>
      <c r="CS148" s="1">
        <v>909.03800000000001</v>
      </c>
      <c r="CT148" s="1">
        <v>12.151</v>
      </c>
      <c r="CU148" s="1">
        <v>0</v>
      </c>
      <c r="CV148" s="1">
        <v>12.151</v>
      </c>
      <c r="CW148" s="1">
        <v>0</v>
      </c>
      <c r="CX148" s="1">
        <v>1.986</v>
      </c>
      <c r="CY148" s="1">
        <v>1.986</v>
      </c>
      <c r="CZ148" s="1">
        <v>0</v>
      </c>
      <c r="DA148" s="1">
        <v>5.6120000000000001</v>
      </c>
      <c r="DB148" s="1">
        <v>0</v>
      </c>
      <c r="DC148" s="1">
        <v>0</v>
      </c>
      <c r="DD148" s="1">
        <v>19.391999999999999</v>
      </c>
      <c r="DE148" s="1">
        <v>0</v>
      </c>
      <c r="DF148" s="1">
        <v>0</v>
      </c>
      <c r="DG148" s="1">
        <v>0</v>
      </c>
      <c r="DH148" s="1">
        <v>0</v>
      </c>
      <c r="DI148" s="1">
        <v>1E-3</v>
      </c>
      <c r="DJ148" s="1">
        <v>1E-3</v>
      </c>
      <c r="DK148" s="1">
        <v>0</v>
      </c>
      <c r="DL148" s="1">
        <v>3.6999999999999998E-2</v>
      </c>
      <c r="DM148" s="1">
        <v>3.6999999999999998E-2</v>
      </c>
      <c r="DN148" s="1">
        <v>0.30399999999999999</v>
      </c>
      <c r="DO148" s="1">
        <v>1.0029999999999999</v>
      </c>
      <c r="DP148" s="1">
        <v>1.3080000000000001</v>
      </c>
      <c r="DQ148" s="1">
        <v>615.55999999999995</v>
      </c>
      <c r="DR148" s="1">
        <v>292.17</v>
      </c>
      <c r="DS148" s="1">
        <v>907.73</v>
      </c>
      <c r="DT148" s="1">
        <v>0</v>
      </c>
      <c r="DU148" s="1">
        <v>1.986</v>
      </c>
      <c r="DV148" s="1">
        <v>1.986</v>
      </c>
      <c r="DW148" s="1" t="s">
        <v>149</v>
      </c>
      <c r="DX148" s="1" t="s">
        <v>149</v>
      </c>
      <c r="DY148" s="1" t="s">
        <v>157</v>
      </c>
      <c r="DZ148" s="1" t="s">
        <v>149</v>
      </c>
      <c r="EA148" s="1">
        <v>719.33799999999997</v>
      </c>
      <c r="EB148" s="1" t="str">
        <f t="shared" si="3"/>
        <v>high</v>
      </c>
      <c r="EC148" s="1">
        <v>418.30099999999999</v>
      </c>
      <c r="ED148" s="1">
        <v>8.6229999999999993</v>
      </c>
      <c r="EE148" s="1">
        <v>403.40499999999997</v>
      </c>
      <c r="EF148" s="1" t="s">
        <v>149</v>
      </c>
      <c r="EG148" s="1" t="s">
        <v>149</v>
      </c>
      <c r="EH148" s="1" t="s">
        <v>157</v>
      </c>
      <c r="EI148" s="1" t="s">
        <v>149</v>
      </c>
      <c r="EJ148" s="1" t="s">
        <v>621</v>
      </c>
      <c r="EK148" s="1" t="s">
        <v>635</v>
      </c>
      <c r="EL148" s="1" t="s">
        <v>163</v>
      </c>
      <c r="EM148" s="5" t="s">
        <v>629</v>
      </c>
      <c r="EN148" s="1" t="s">
        <v>150</v>
      </c>
      <c r="EO148" s="1" t="s">
        <v>150</v>
      </c>
    </row>
    <row r="149" spans="1:145" ht="14.25" customHeight="1">
      <c r="A149" s="1" t="s">
        <v>309</v>
      </c>
      <c r="B149" s="16" t="s">
        <v>641</v>
      </c>
      <c r="C149" s="1" t="s">
        <v>136</v>
      </c>
      <c r="D149" s="1">
        <v>41</v>
      </c>
      <c r="E149" s="1" t="s">
        <v>159</v>
      </c>
      <c r="F149" s="1">
        <v>88.7</v>
      </c>
      <c r="G149" s="1">
        <v>32</v>
      </c>
      <c r="H149" s="1" t="s">
        <v>138</v>
      </c>
      <c r="I149" s="1">
        <v>67</v>
      </c>
      <c r="J149" s="1">
        <v>114</v>
      </c>
      <c r="K149" s="1">
        <v>191</v>
      </c>
      <c r="L149" s="1">
        <v>334</v>
      </c>
      <c r="M149" s="9">
        <v>5.96875</v>
      </c>
      <c r="N149" s="9">
        <f t="shared" si="11"/>
        <v>1.0185964884916585</v>
      </c>
      <c r="O149" t="str">
        <f t="shared" si="12"/>
        <v>High</v>
      </c>
      <c r="P149" s="1">
        <v>161.6</v>
      </c>
      <c r="Q149" s="1">
        <v>2.6</v>
      </c>
      <c r="R149" s="1">
        <v>91</v>
      </c>
      <c r="S149" s="1">
        <v>5.5</v>
      </c>
      <c r="T149" s="1">
        <v>8.3000000000000007</v>
      </c>
      <c r="U149" s="1">
        <v>5.64</v>
      </c>
      <c r="V149" s="1">
        <v>1.4716312060000001</v>
      </c>
      <c r="W149" s="1">
        <v>10.16</v>
      </c>
      <c r="X149" s="1">
        <v>5.0505000000000004</v>
      </c>
      <c r="Y149" s="1">
        <v>112.5</v>
      </c>
      <c r="Z149" s="1">
        <v>131.05449849999999</v>
      </c>
      <c r="AA149" s="1">
        <v>75.900000000000006</v>
      </c>
      <c r="AB149" s="1">
        <v>43.848469049999999</v>
      </c>
      <c r="AC149" s="1">
        <v>2.2805813330000002</v>
      </c>
      <c r="AD149" s="1">
        <v>0.33671559699999998</v>
      </c>
      <c r="AE149" s="1">
        <v>71</v>
      </c>
      <c r="AF149" s="22">
        <v>1.74</v>
      </c>
      <c r="AG149" s="1">
        <v>23.450918219999998</v>
      </c>
      <c r="AH149" s="1" t="s">
        <v>153</v>
      </c>
      <c r="AI149" s="1">
        <v>34.178748970000001</v>
      </c>
      <c r="AJ149" s="1">
        <v>87.7</v>
      </c>
      <c r="AK149" s="1" t="s">
        <v>140</v>
      </c>
      <c r="AL149" s="1" t="s">
        <v>153</v>
      </c>
      <c r="AM149" s="1" t="s">
        <v>142</v>
      </c>
      <c r="AN149" s="1" t="s">
        <v>163</v>
      </c>
      <c r="AO149" s="1" t="s">
        <v>143</v>
      </c>
      <c r="AP149" s="1">
        <v>129</v>
      </c>
      <c r="AQ149" s="1">
        <v>76</v>
      </c>
      <c r="AR149" s="1">
        <v>3004.6</v>
      </c>
      <c r="AS149" s="1">
        <v>20.652100000000001</v>
      </c>
      <c r="AT149" s="1">
        <v>1527.38</v>
      </c>
      <c r="AU149" s="1">
        <v>1623.64</v>
      </c>
      <c r="AV149" s="1">
        <v>12.648899999999999</v>
      </c>
      <c r="AW149" s="1">
        <v>1620.81</v>
      </c>
      <c r="AX149" s="1">
        <v>4397.63</v>
      </c>
      <c r="AY149" s="1">
        <v>342.22500000000002</v>
      </c>
      <c r="AZ149" s="1">
        <v>11.147600000000001</v>
      </c>
      <c r="BA149" s="1">
        <v>2.0502199999999999</v>
      </c>
      <c r="BB149" s="1">
        <v>2.91852</v>
      </c>
      <c r="BC149" s="1">
        <v>993.45</v>
      </c>
      <c r="BD149" s="1">
        <v>1.2436</v>
      </c>
      <c r="BE149" s="1">
        <v>2.48089</v>
      </c>
      <c r="BF149" s="1">
        <v>18.176200000000001</v>
      </c>
      <c r="BG149" s="1">
        <v>6.3217400000000001</v>
      </c>
      <c r="BH149" s="1">
        <v>1.1996199999999999</v>
      </c>
      <c r="BI149" s="1">
        <v>333.76299999999998</v>
      </c>
      <c r="BJ149" s="1">
        <v>7.4394099999999996</v>
      </c>
      <c r="BK149" s="1">
        <v>157.53899999999999</v>
      </c>
      <c r="BL149" s="1">
        <v>1.255321844</v>
      </c>
      <c r="BM149" s="1">
        <v>0.74253680499999997</v>
      </c>
      <c r="BN149" s="1">
        <v>1.1847483759999999</v>
      </c>
      <c r="BO149" s="1">
        <v>1.5701203E-2</v>
      </c>
      <c r="BP149" s="1" t="s">
        <v>144</v>
      </c>
      <c r="BQ149" s="1" t="s">
        <v>146</v>
      </c>
      <c r="BR149" s="1" t="s">
        <v>145</v>
      </c>
      <c r="BS149" s="1" t="s">
        <v>145</v>
      </c>
      <c r="BT149" s="1" t="s">
        <v>146</v>
      </c>
      <c r="BU149" s="1" t="s">
        <v>146</v>
      </c>
      <c r="BV149" s="1" t="s">
        <v>146</v>
      </c>
      <c r="BW149" s="1">
        <v>12.60601462</v>
      </c>
      <c r="BX149" s="1">
        <v>10.43458671</v>
      </c>
      <c r="BY149" s="1">
        <v>13.591846090000001</v>
      </c>
      <c r="BZ149" s="1">
        <v>8.2727768269999995</v>
      </c>
      <c r="CA149" s="1">
        <v>1.9217382649999999</v>
      </c>
      <c r="CB149" s="1">
        <v>-0.16421397400000001</v>
      </c>
      <c r="CC149" s="1">
        <v>-5.4646912999999998E-2</v>
      </c>
      <c r="CD149" s="19" t="str">
        <f t="shared" si="13"/>
        <v>Medium</v>
      </c>
      <c r="CE149" s="1" t="str">
        <f t="shared" si="10"/>
        <v>antiinflamatoria</v>
      </c>
      <c r="CF149" s="1">
        <v>24.319270240000002</v>
      </c>
      <c r="CG149" s="1" t="s">
        <v>148</v>
      </c>
      <c r="CH149" s="1">
        <v>0.29352128599999999</v>
      </c>
      <c r="CI149" s="1">
        <v>0.33116568400000002</v>
      </c>
      <c r="CJ149" s="1">
        <v>0.111357945</v>
      </c>
      <c r="CK149" s="1">
        <v>0.14193391999999999</v>
      </c>
      <c r="CL149" s="1">
        <v>6.5433399999999999E-3</v>
      </c>
      <c r="CM149" s="1">
        <v>1055.002</v>
      </c>
      <c r="CN149" s="2" t="str">
        <f t="shared" si="2"/>
        <v>High</v>
      </c>
      <c r="CO149" s="1">
        <v>402.34399999999999</v>
      </c>
      <c r="CP149" s="1">
        <v>297.78899999999999</v>
      </c>
      <c r="CQ149" s="1">
        <v>104.55500000000001</v>
      </c>
      <c r="CR149" s="1">
        <v>189.62100000000001</v>
      </c>
      <c r="CS149" s="1">
        <v>204.93</v>
      </c>
      <c r="CT149" s="1">
        <v>0</v>
      </c>
      <c r="CU149" s="1">
        <v>0</v>
      </c>
      <c r="CV149" s="1">
        <v>0</v>
      </c>
      <c r="CW149" s="1">
        <v>0</v>
      </c>
      <c r="CX149" s="1">
        <v>7.7939999999999996</v>
      </c>
      <c r="CY149" s="1">
        <v>7.7939999999999996</v>
      </c>
      <c r="CZ149" s="1">
        <v>0</v>
      </c>
      <c r="DA149" s="1">
        <v>0</v>
      </c>
      <c r="DB149" s="1">
        <v>0</v>
      </c>
      <c r="DC149" s="1">
        <v>0</v>
      </c>
      <c r="DD149" s="1">
        <v>182.22499999999999</v>
      </c>
      <c r="DE149" s="1">
        <v>1.071</v>
      </c>
      <c r="DF149" s="1">
        <v>0</v>
      </c>
      <c r="DG149" s="1">
        <v>1.071</v>
      </c>
      <c r="DH149" s="1">
        <v>0</v>
      </c>
      <c r="DI149" s="1">
        <v>5.0000000000000001E-3</v>
      </c>
      <c r="DJ149" s="1">
        <v>5.0000000000000001E-3</v>
      </c>
      <c r="DK149" s="1">
        <v>3.1669999999999998</v>
      </c>
      <c r="DL149" s="1">
        <v>0.151</v>
      </c>
      <c r="DM149" s="1">
        <v>3.3180000000000001</v>
      </c>
      <c r="DN149" s="1">
        <v>0.21099999999999999</v>
      </c>
      <c r="DO149" s="1">
        <v>1.163</v>
      </c>
      <c r="DP149" s="1">
        <v>1.373</v>
      </c>
      <c r="DQ149" s="1">
        <v>108.057</v>
      </c>
      <c r="DR149" s="1">
        <v>95.385999999999996</v>
      </c>
      <c r="DS149" s="1">
        <v>203.44300000000001</v>
      </c>
      <c r="DT149" s="1">
        <v>0</v>
      </c>
      <c r="DU149" s="1">
        <v>7.7939999999999996</v>
      </c>
      <c r="DV149" s="1">
        <v>7.7939999999999996</v>
      </c>
      <c r="DW149" s="1" t="s">
        <v>156</v>
      </c>
      <c r="DX149" s="1" t="s">
        <v>156</v>
      </c>
      <c r="DY149" s="1" t="s">
        <v>156</v>
      </c>
      <c r="DZ149" s="1" t="s">
        <v>156</v>
      </c>
      <c r="EA149" s="1">
        <v>351.12900000000002</v>
      </c>
      <c r="EB149" s="1" t="str">
        <f t="shared" si="3"/>
        <v>low</v>
      </c>
      <c r="EC149" s="1">
        <v>133.90899999999999</v>
      </c>
      <c r="ED149" s="1">
        <v>63.11</v>
      </c>
      <c r="EE149" s="1">
        <v>68.204999999999998</v>
      </c>
      <c r="EF149" s="1" t="s">
        <v>157</v>
      </c>
      <c r="EG149" s="1" t="s">
        <v>157</v>
      </c>
      <c r="EH149" s="1" t="s">
        <v>156</v>
      </c>
      <c r="EI149" s="1" t="s">
        <v>156</v>
      </c>
      <c r="EJ149" s="1" t="s">
        <v>621</v>
      </c>
      <c r="EK149" s="1" t="s">
        <v>635</v>
      </c>
      <c r="EL149" s="1" t="s">
        <v>142</v>
      </c>
      <c r="EM149" s="5" t="s">
        <v>630</v>
      </c>
      <c r="EN149" s="1" t="s">
        <v>168</v>
      </c>
      <c r="EO149" s="1" t="s">
        <v>168</v>
      </c>
    </row>
    <row r="150" spans="1:145" ht="14.25" customHeight="1">
      <c r="A150" s="1" t="s">
        <v>310</v>
      </c>
      <c r="B150" s="16" t="s">
        <v>641</v>
      </c>
      <c r="C150" s="1" t="s">
        <v>136</v>
      </c>
      <c r="D150" s="1">
        <v>48</v>
      </c>
      <c r="E150" s="1" t="s">
        <v>159</v>
      </c>
      <c r="F150" s="1">
        <v>135</v>
      </c>
      <c r="G150" s="1">
        <v>28</v>
      </c>
      <c r="H150" s="1" t="s">
        <v>138</v>
      </c>
      <c r="I150" s="1">
        <v>68</v>
      </c>
      <c r="J150" s="1">
        <v>171</v>
      </c>
      <c r="K150" s="1">
        <v>253</v>
      </c>
      <c r="L150" s="1">
        <v>337</v>
      </c>
      <c r="M150" s="9">
        <v>9.0357142859999993</v>
      </c>
      <c r="N150" s="9">
        <f t="shared" si="11"/>
        <v>1.0804718695291193</v>
      </c>
      <c r="O150" t="str">
        <f t="shared" si="12"/>
        <v>High</v>
      </c>
      <c r="P150" s="1">
        <v>122.5</v>
      </c>
      <c r="Q150" s="1">
        <v>2</v>
      </c>
      <c r="R150" s="1">
        <v>100</v>
      </c>
      <c r="S150" s="1">
        <v>5.8</v>
      </c>
      <c r="T150" s="1">
        <v>2.74</v>
      </c>
      <c r="U150" s="1">
        <v>3.41</v>
      </c>
      <c r="V150" s="1">
        <v>0.80351906200000001</v>
      </c>
      <c r="W150" s="1">
        <v>24.08</v>
      </c>
      <c r="X150" s="1">
        <v>5.55</v>
      </c>
      <c r="Y150" s="1">
        <v>169.2</v>
      </c>
      <c r="Z150" s="1">
        <v>234.92682930000001</v>
      </c>
      <c r="AA150" s="1">
        <v>32.1</v>
      </c>
      <c r="AB150" s="1">
        <v>16.835772649999999</v>
      </c>
      <c r="AC150" s="1">
        <v>5.9397333330000004</v>
      </c>
      <c r="AD150" s="1">
        <v>0.29536977399999997</v>
      </c>
      <c r="AE150" s="1">
        <v>91</v>
      </c>
      <c r="AF150" s="22">
        <v>1.73</v>
      </c>
      <c r="AG150" s="1">
        <v>30.405292530000001</v>
      </c>
      <c r="AH150" s="1" t="s">
        <v>154</v>
      </c>
      <c r="AI150" s="1">
        <v>40.414000850000001</v>
      </c>
      <c r="AJ150" s="1">
        <v>104.2</v>
      </c>
      <c r="AK150" s="1" t="s">
        <v>140</v>
      </c>
      <c r="AL150" s="1" t="s">
        <v>141</v>
      </c>
      <c r="AM150" s="1" t="s">
        <v>163</v>
      </c>
      <c r="AN150" s="1" t="s">
        <v>163</v>
      </c>
      <c r="AO150" s="1" t="s">
        <v>143</v>
      </c>
      <c r="AP150" s="1">
        <v>126</v>
      </c>
      <c r="AQ150" s="1">
        <v>83</v>
      </c>
      <c r="AR150" s="1">
        <v>1881.37</v>
      </c>
      <c r="AS150" s="1">
        <v>13.2768</v>
      </c>
      <c r="AT150" s="1">
        <v>512.66800000000001</v>
      </c>
      <c r="AU150" s="1">
        <v>965.45699999999999</v>
      </c>
      <c r="AV150" s="1">
        <v>12.611800000000001</v>
      </c>
      <c r="AW150" s="1">
        <v>941.57500000000005</v>
      </c>
      <c r="AX150" s="1">
        <v>3053.03</v>
      </c>
      <c r="AY150" s="1">
        <v>226.34100000000001</v>
      </c>
      <c r="AZ150" s="1">
        <v>11.030099999999999</v>
      </c>
      <c r="BA150" s="1">
        <v>1.73014</v>
      </c>
      <c r="BB150" s="1">
        <v>2.8660199999999998</v>
      </c>
      <c r="BC150" s="1">
        <v>553.46199999999999</v>
      </c>
      <c r="BD150" s="1">
        <v>0.89600400000000002</v>
      </c>
      <c r="BE150" s="1">
        <v>1.9178599999999999</v>
      </c>
      <c r="BF150" s="1">
        <v>25.260400000000001</v>
      </c>
      <c r="BG150" s="1">
        <v>7.6188599999999997</v>
      </c>
      <c r="BH150" s="1">
        <v>1.74451</v>
      </c>
      <c r="BI150" s="1">
        <v>239.84700000000001</v>
      </c>
      <c r="BJ150" s="1">
        <v>7.5034599999999996</v>
      </c>
      <c r="BK150" s="1">
        <v>93.522599999999997</v>
      </c>
      <c r="BL150" s="1">
        <v>5.2145405550000001</v>
      </c>
      <c r="BM150" s="1">
        <v>0.61976833600000003</v>
      </c>
      <c r="BN150" s="1">
        <v>0.30353877099999999</v>
      </c>
      <c r="BO150" s="1">
        <v>0</v>
      </c>
      <c r="BP150" s="1" t="s">
        <v>144</v>
      </c>
      <c r="BQ150" s="1" t="s">
        <v>146</v>
      </c>
      <c r="BR150" s="1" t="s">
        <v>145</v>
      </c>
      <c r="BS150" s="1" t="s">
        <v>145</v>
      </c>
      <c r="BT150" s="1" t="s">
        <v>145</v>
      </c>
      <c r="BU150" s="1" t="s">
        <v>146</v>
      </c>
      <c r="BV150" s="1" t="s">
        <v>145</v>
      </c>
      <c r="BW150" s="1">
        <v>16.70261941</v>
      </c>
      <c r="BX150" s="1">
        <v>10.37647973</v>
      </c>
      <c r="BY150" s="1">
        <v>14.47983786</v>
      </c>
      <c r="BZ150" s="1">
        <v>2.380409523</v>
      </c>
      <c r="CA150" s="1">
        <v>2.956254548</v>
      </c>
      <c r="CB150" s="1">
        <v>1.1113065259999999</v>
      </c>
      <c r="CC150" s="1">
        <v>0.59080623399999999</v>
      </c>
      <c r="CD150" s="19" t="str">
        <f t="shared" si="13"/>
        <v>High</v>
      </c>
      <c r="CE150" s="1" t="str">
        <f t="shared" si="10"/>
        <v>proinflamatoria</v>
      </c>
      <c r="CF150" s="1">
        <v>30.794625719999999</v>
      </c>
      <c r="CG150" s="1" t="s">
        <v>148</v>
      </c>
      <c r="CH150" s="1">
        <v>0.198443014</v>
      </c>
      <c r="CI150" s="1">
        <v>0.20546400400000001</v>
      </c>
      <c r="CJ150" s="1">
        <v>5.8932660000000003E-3</v>
      </c>
      <c r="CK150" s="1">
        <v>5.3112154000000002E-2</v>
      </c>
      <c r="CL150" s="1">
        <v>0.29830113899999999</v>
      </c>
      <c r="CM150" s="1">
        <v>646.29</v>
      </c>
      <c r="CN150" s="2" t="str">
        <f t="shared" si="2"/>
        <v>low</v>
      </c>
      <c r="CO150" s="1">
        <v>390.709</v>
      </c>
      <c r="CP150" s="1">
        <v>348.5</v>
      </c>
      <c r="CQ150" s="1">
        <v>42.21</v>
      </c>
      <c r="CR150" s="1">
        <v>292.64999999999998</v>
      </c>
      <c r="CS150" s="1">
        <v>92.668999999999997</v>
      </c>
      <c r="CT150" s="1">
        <v>3.5999999999999997E-2</v>
      </c>
      <c r="CU150" s="1">
        <v>0</v>
      </c>
      <c r="CV150" s="1">
        <v>3.5999999999999997E-2</v>
      </c>
      <c r="CW150" s="1">
        <v>0</v>
      </c>
      <c r="CX150" s="1">
        <v>5.3550000000000004</v>
      </c>
      <c r="CY150" s="1">
        <v>5.3550000000000004</v>
      </c>
      <c r="CZ150" s="1">
        <v>0</v>
      </c>
      <c r="DA150" s="1">
        <v>2E-3</v>
      </c>
      <c r="DB150" s="1">
        <v>0</v>
      </c>
      <c r="DC150" s="1">
        <v>0</v>
      </c>
      <c r="DD150" s="1">
        <v>292.54300000000001</v>
      </c>
      <c r="DE150" s="1">
        <v>0</v>
      </c>
      <c r="DF150" s="1">
        <v>0</v>
      </c>
      <c r="DG150" s="1">
        <v>0</v>
      </c>
      <c r="DH150" s="1">
        <v>0</v>
      </c>
      <c r="DI150" s="1">
        <v>4.0000000000000001E-3</v>
      </c>
      <c r="DJ150" s="1">
        <v>4.0000000000000001E-3</v>
      </c>
      <c r="DK150" s="1">
        <v>0</v>
      </c>
      <c r="DL150" s="1">
        <v>0.104</v>
      </c>
      <c r="DM150" s="1">
        <v>0.104</v>
      </c>
      <c r="DN150" s="1">
        <v>0.35299999999999998</v>
      </c>
      <c r="DO150" s="1">
        <v>4.8140000000000001</v>
      </c>
      <c r="DP150" s="1">
        <v>5.1669999999999998</v>
      </c>
      <c r="DQ150" s="1">
        <v>55.552999999999997</v>
      </c>
      <c r="DR150" s="1">
        <v>31.919</v>
      </c>
      <c r="DS150" s="1">
        <v>87.471999999999994</v>
      </c>
      <c r="DT150" s="1">
        <v>0</v>
      </c>
      <c r="DU150" s="1">
        <v>5.3550000000000004</v>
      </c>
      <c r="DV150" s="1">
        <v>5.3550000000000004</v>
      </c>
      <c r="DW150" s="1" t="s">
        <v>157</v>
      </c>
      <c r="DX150" s="1" t="s">
        <v>156</v>
      </c>
      <c r="DY150" s="1" t="s">
        <v>149</v>
      </c>
      <c r="DZ150" s="1" t="s">
        <v>157</v>
      </c>
      <c r="EA150" s="1">
        <v>343.52100000000002</v>
      </c>
      <c r="EB150" s="1" t="str">
        <f t="shared" si="3"/>
        <v>low</v>
      </c>
      <c r="EC150" s="1">
        <v>207.673</v>
      </c>
      <c r="ED150" s="1">
        <v>155.55199999999999</v>
      </c>
      <c r="EE150" s="1">
        <v>49.256</v>
      </c>
      <c r="EF150" s="1" t="s">
        <v>157</v>
      </c>
      <c r="EG150" s="1" t="s">
        <v>156</v>
      </c>
      <c r="EH150" s="1" t="s">
        <v>149</v>
      </c>
      <c r="EI150" s="1" t="s">
        <v>157</v>
      </c>
      <c r="EJ150" s="1" t="s">
        <v>621</v>
      </c>
      <c r="EK150" s="1" t="s">
        <v>635</v>
      </c>
      <c r="EL150" s="1" t="s">
        <v>163</v>
      </c>
      <c r="EM150" s="5" t="s">
        <v>629</v>
      </c>
      <c r="EN150" s="1" t="s">
        <v>150</v>
      </c>
      <c r="EO150" s="1" t="s">
        <v>150</v>
      </c>
    </row>
    <row r="151" spans="1:145" ht="14.25" customHeight="1">
      <c r="A151" s="1" t="s">
        <v>311</v>
      </c>
      <c r="B151" s="16" t="s">
        <v>641</v>
      </c>
      <c r="C151" s="1" t="s">
        <v>136</v>
      </c>
      <c r="D151" s="1">
        <v>56</v>
      </c>
      <c r="E151" s="1" t="s">
        <v>159</v>
      </c>
      <c r="F151" s="1">
        <v>103</v>
      </c>
      <c r="G151" s="1">
        <v>33</v>
      </c>
      <c r="H151" s="1" t="s">
        <v>138</v>
      </c>
      <c r="I151" s="1">
        <v>44</v>
      </c>
      <c r="J151" s="1">
        <v>140</v>
      </c>
      <c r="K151" s="1">
        <v>203</v>
      </c>
      <c r="L151" s="1">
        <v>216</v>
      </c>
      <c r="M151" s="9">
        <v>6.151515152</v>
      </c>
      <c r="N151" s="9">
        <f t="shared" si="11"/>
        <v>0.81593981127304349</v>
      </c>
      <c r="O151" t="str">
        <f t="shared" si="12"/>
        <v>High</v>
      </c>
      <c r="P151" s="1">
        <v>293.3</v>
      </c>
      <c r="Q151" s="1">
        <v>6.6</v>
      </c>
      <c r="R151" s="1">
        <v>95</v>
      </c>
      <c r="S151" s="1">
        <v>5.5</v>
      </c>
      <c r="T151" s="1">
        <v>3.23</v>
      </c>
      <c r="U151" s="1">
        <v>6.2</v>
      </c>
      <c r="V151" s="1">
        <v>0.52096774199999996</v>
      </c>
      <c r="W151" s="1">
        <v>13.3</v>
      </c>
      <c r="X151" s="1">
        <v>5.2725</v>
      </c>
      <c r="Y151" s="1">
        <v>124.2</v>
      </c>
      <c r="Z151" s="1">
        <v>150.07052189999999</v>
      </c>
      <c r="AA151" s="1">
        <v>57.7</v>
      </c>
      <c r="AB151" s="1">
        <v>32.085904669999998</v>
      </c>
      <c r="AC151" s="1">
        <v>3.1166333329999998</v>
      </c>
      <c r="AD151" s="1">
        <v>0.322008764</v>
      </c>
      <c r="AE151" s="1">
        <v>86</v>
      </c>
      <c r="AF151" s="22">
        <v>1.643</v>
      </c>
      <c r="AG151" s="1">
        <v>31.858353319999999</v>
      </c>
      <c r="AH151" s="1" t="s">
        <v>154</v>
      </c>
      <c r="AI151" s="1">
        <v>41.444065479999999</v>
      </c>
      <c r="AJ151" s="1">
        <v>104.4</v>
      </c>
      <c r="AK151" s="1" t="s">
        <v>140</v>
      </c>
      <c r="AL151" s="1" t="s">
        <v>141</v>
      </c>
      <c r="AM151" s="1" t="s">
        <v>142</v>
      </c>
      <c r="AN151" s="1" t="s">
        <v>163</v>
      </c>
      <c r="AO151" s="1" t="s">
        <v>143</v>
      </c>
      <c r="AP151" s="1">
        <v>159</v>
      </c>
      <c r="AQ151" s="1">
        <v>104</v>
      </c>
      <c r="AR151" s="1">
        <v>2446.4</v>
      </c>
      <c r="AS151" s="1">
        <v>18.378299999999999</v>
      </c>
      <c r="AT151" s="1">
        <v>607.755</v>
      </c>
      <c r="AU151" s="1">
        <v>1160.51</v>
      </c>
      <c r="AV151" s="1">
        <v>13.021599999999999</v>
      </c>
      <c r="AW151" s="1">
        <v>1076.77</v>
      </c>
      <c r="AX151" s="1">
        <v>4034.23</v>
      </c>
      <c r="AY151" s="1">
        <v>299.608</v>
      </c>
      <c r="AZ151" s="1">
        <v>10.532400000000001</v>
      </c>
      <c r="BA151" s="1">
        <v>2.3700899999999998</v>
      </c>
      <c r="BB151" s="1">
        <v>3.4257300000000002</v>
      </c>
      <c r="BC151" s="1">
        <v>829.01800000000003</v>
      </c>
      <c r="BD151" s="1">
        <v>1.1367400000000001</v>
      </c>
      <c r="BE151" s="1">
        <v>1.7679499999999999</v>
      </c>
      <c r="BF151" s="1">
        <v>20.868200000000002</v>
      </c>
      <c r="BG151" s="1">
        <v>6.85717</v>
      </c>
      <c r="BH151" s="1">
        <v>1.1996199999999999</v>
      </c>
      <c r="BI151" s="1">
        <v>326.19299999999998</v>
      </c>
      <c r="BJ151" s="1">
        <v>7.0508499999999996</v>
      </c>
      <c r="BK151" s="1">
        <v>150.36500000000001</v>
      </c>
      <c r="BL151" s="1">
        <v>13.962394870000001</v>
      </c>
      <c r="BM151" s="1">
        <v>5.6974746310000004</v>
      </c>
      <c r="BN151" s="1">
        <v>2.4851916529999998</v>
      </c>
      <c r="BO151" s="1">
        <v>0</v>
      </c>
      <c r="BP151" s="1" t="s">
        <v>144</v>
      </c>
      <c r="BQ151" s="1" t="s">
        <v>145</v>
      </c>
      <c r="BR151" s="1" t="s">
        <v>145</v>
      </c>
      <c r="BS151" s="1" t="s">
        <v>145</v>
      </c>
      <c r="BT151" s="1" t="s">
        <v>146</v>
      </c>
      <c r="BU151" s="1" t="s">
        <v>145</v>
      </c>
      <c r="BV151" s="1" t="s">
        <v>145</v>
      </c>
      <c r="BW151" s="1">
        <v>18.718797689999999</v>
      </c>
      <c r="BX151" s="1">
        <v>11.03114126</v>
      </c>
      <c r="BY151" s="1">
        <v>12.865586889999999</v>
      </c>
      <c r="BZ151" s="1">
        <v>3.4585241149999999</v>
      </c>
      <c r="CA151" s="1">
        <v>3.7233234159999999</v>
      </c>
      <c r="CB151" s="1">
        <v>3.2331878000000001E-2</v>
      </c>
      <c r="CC151" s="1">
        <v>1.3218265999999999E-2</v>
      </c>
      <c r="CD151" s="19" t="str">
        <f t="shared" si="13"/>
        <v>Medium</v>
      </c>
      <c r="CE151" s="1" t="str">
        <f t="shared" ref="CE151:CE214" si="14">IF(CC151&lt;MEDIAN(CC151:CC588),"antiinflamatoria","proinflamatoria")</f>
        <v>antiinflamatoria</v>
      </c>
      <c r="CF151" s="1">
        <v>32.524904210000003</v>
      </c>
      <c r="CG151" s="1" t="s">
        <v>148</v>
      </c>
      <c r="CH151" s="1">
        <v>7.3819610999999993E-2</v>
      </c>
      <c r="CI151" s="1">
        <v>0.51177525899999998</v>
      </c>
      <c r="CJ151" s="1">
        <v>3.8780106000000002E-2</v>
      </c>
      <c r="CK151" s="1">
        <v>3.1947784E-2</v>
      </c>
      <c r="CL151" s="1">
        <v>5.0879805E-2</v>
      </c>
      <c r="CM151" s="1">
        <v>2139.386</v>
      </c>
      <c r="CN151" s="2" t="str">
        <f t="shared" si="2"/>
        <v>High</v>
      </c>
      <c r="CO151" s="1">
        <v>1309.0550000000001</v>
      </c>
      <c r="CP151" s="1">
        <v>1066.92</v>
      </c>
      <c r="CQ151" s="1">
        <v>242.13499999999999</v>
      </c>
      <c r="CR151" s="1">
        <v>549.71900000000005</v>
      </c>
      <c r="CS151" s="1">
        <v>734.14400000000001</v>
      </c>
      <c r="CT151" s="1">
        <v>8.9600000000000009</v>
      </c>
      <c r="CU151" s="1">
        <v>0</v>
      </c>
      <c r="CV151" s="1">
        <v>8.9600000000000009</v>
      </c>
      <c r="CW151" s="1">
        <v>0</v>
      </c>
      <c r="CX151" s="1">
        <v>16.231000000000002</v>
      </c>
      <c r="CY151" s="1">
        <v>16.231000000000002</v>
      </c>
      <c r="CZ151" s="1">
        <v>0</v>
      </c>
      <c r="DA151" s="1">
        <v>0.503</v>
      </c>
      <c r="DB151" s="1">
        <v>39.878</v>
      </c>
      <c r="DC151" s="1">
        <v>0</v>
      </c>
      <c r="DD151" s="1">
        <v>500.90899999999999</v>
      </c>
      <c r="DE151" s="1">
        <v>9.5000000000000001E-2</v>
      </c>
      <c r="DF151" s="1">
        <v>4.2000000000000003E-2</v>
      </c>
      <c r="DG151" s="1">
        <v>0.13700000000000001</v>
      </c>
      <c r="DH151" s="1">
        <v>0</v>
      </c>
      <c r="DI151" s="1">
        <v>9.5000000000000001E-2</v>
      </c>
      <c r="DJ151" s="1">
        <v>9.5000000000000001E-2</v>
      </c>
      <c r="DK151" s="1">
        <v>5.74</v>
      </c>
      <c r="DL151" s="1">
        <v>2.96</v>
      </c>
      <c r="DM151" s="1">
        <v>8.6999999999999993</v>
      </c>
      <c r="DN151" s="1">
        <v>12.11</v>
      </c>
      <c r="DO151" s="1">
        <v>17.888999999999999</v>
      </c>
      <c r="DP151" s="1">
        <v>29.998999999999999</v>
      </c>
      <c r="DQ151" s="1">
        <v>499.22800000000001</v>
      </c>
      <c r="DR151" s="1">
        <v>204.917</v>
      </c>
      <c r="DS151" s="1">
        <v>704.14499999999998</v>
      </c>
      <c r="DT151" s="1">
        <v>0</v>
      </c>
      <c r="DU151" s="1">
        <v>16.231000000000002</v>
      </c>
      <c r="DV151" s="1">
        <v>16.231000000000002</v>
      </c>
      <c r="DW151" s="1" t="s">
        <v>149</v>
      </c>
      <c r="DX151" s="1" t="s">
        <v>149</v>
      </c>
      <c r="DY151" s="1" t="s">
        <v>149</v>
      </c>
      <c r="DZ151" s="1" t="s">
        <v>149</v>
      </c>
      <c r="EA151" s="1">
        <v>874.50400000000002</v>
      </c>
      <c r="EB151" s="1" t="str">
        <f t="shared" si="3"/>
        <v>high</v>
      </c>
      <c r="EC151" s="1">
        <v>535.09400000000005</v>
      </c>
      <c r="ED151" s="1">
        <v>224.70500000000001</v>
      </c>
      <c r="EE151" s="1">
        <v>300.09199999999998</v>
      </c>
      <c r="EF151" s="1" t="s">
        <v>149</v>
      </c>
      <c r="EG151" s="1" t="s">
        <v>149</v>
      </c>
      <c r="EH151" s="1" t="s">
        <v>149</v>
      </c>
      <c r="EI151" s="1" t="s">
        <v>149</v>
      </c>
      <c r="EJ151" s="1" t="s">
        <v>621</v>
      </c>
      <c r="EK151" s="1" t="s">
        <v>635</v>
      </c>
      <c r="EL151" s="1" t="s">
        <v>142</v>
      </c>
      <c r="EM151" s="5" t="s">
        <v>630</v>
      </c>
      <c r="EN151" s="1" t="s">
        <v>168</v>
      </c>
      <c r="EO151" s="1" t="s">
        <v>168</v>
      </c>
    </row>
    <row r="152" spans="1:145" ht="14.25" customHeight="1">
      <c r="A152" s="1" t="s">
        <v>312</v>
      </c>
      <c r="B152" s="16" t="s">
        <v>641</v>
      </c>
      <c r="C152" s="1" t="s">
        <v>152</v>
      </c>
      <c r="D152" s="1">
        <v>28</v>
      </c>
      <c r="E152" s="1" t="s">
        <v>137</v>
      </c>
      <c r="F152" s="1">
        <v>112</v>
      </c>
      <c r="G152" s="1">
        <v>46</v>
      </c>
      <c r="H152" s="1" t="s">
        <v>153</v>
      </c>
      <c r="I152" s="1">
        <v>21</v>
      </c>
      <c r="J152" s="1">
        <v>163</v>
      </c>
      <c r="K152" s="1">
        <v>227</v>
      </c>
      <c r="L152" s="1">
        <v>107</v>
      </c>
      <c r="M152" s="9">
        <v>4.934782609</v>
      </c>
      <c r="N152" s="9">
        <f t="shared" si="11"/>
        <v>0.36662594600363557</v>
      </c>
      <c r="O152" t="str">
        <f t="shared" si="12"/>
        <v>High</v>
      </c>
      <c r="P152" s="1">
        <v>157.80000000000001</v>
      </c>
      <c r="Q152" s="1">
        <v>3</v>
      </c>
      <c r="R152" s="1">
        <v>88</v>
      </c>
      <c r="S152" s="1">
        <v>5.4</v>
      </c>
      <c r="T152" s="1">
        <v>3.37</v>
      </c>
      <c r="U152" s="1">
        <v>8.34</v>
      </c>
      <c r="V152" s="1">
        <v>0.40407673900000002</v>
      </c>
      <c r="W152" s="1">
        <v>7.43</v>
      </c>
      <c r="X152" s="1">
        <v>4.8840000000000003</v>
      </c>
      <c r="Y152" s="1">
        <v>97.4</v>
      </c>
      <c r="Z152" s="1">
        <v>107.3699422</v>
      </c>
      <c r="AA152" s="1">
        <v>104.2</v>
      </c>
      <c r="AB152" s="1">
        <v>62.003763229999997</v>
      </c>
      <c r="AC152" s="1">
        <v>1.6128053330000001</v>
      </c>
      <c r="AD152" s="1">
        <v>0.35468516999999999</v>
      </c>
      <c r="AE152" s="1">
        <v>65</v>
      </c>
      <c r="AF152" s="22">
        <v>1.677</v>
      </c>
      <c r="AG152" s="1">
        <v>23.11251635</v>
      </c>
      <c r="AH152" s="1" t="s">
        <v>153</v>
      </c>
      <c r="AI152" s="1">
        <v>35.398424970000001</v>
      </c>
      <c r="AJ152" s="1">
        <v>82.2</v>
      </c>
      <c r="AK152" s="1" t="s">
        <v>140</v>
      </c>
      <c r="AL152" s="1" t="s">
        <v>153</v>
      </c>
      <c r="AM152" s="1" t="s">
        <v>142</v>
      </c>
      <c r="AN152" s="1" t="s">
        <v>142</v>
      </c>
      <c r="AO152" s="1" t="s">
        <v>143</v>
      </c>
      <c r="AP152" s="1">
        <v>100</v>
      </c>
      <c r="AQ152" s="1">
        <v>60</v>
      </c>
      <c r="AR152" s="1">
        <v>1872.18</v>
      </c>
      <c r="AS152" s="1">
        <v>12.254899999999999</v>
      </c>
      <c r="AT152" s="1">
        <v>695.55499999999995</v>
      </c>
      <c r="AU152" s="1">
        <v>1153.0899999999999</v>
      </c>
      <c r="AV152" s="1">
        <v>12.883699999999999</v>
      </c>
      <c r="AW152" s="1">
        <v>1383.28</v>
      </c>
      <c r="AX152" s="1">
        <v>3995.08</v>
      </c>
      <c r="AY152" s="1">
        <v>256.74299999999999</v>
      </c>
      <c r="AZ152" s="1">
        <v>10.1464</v>
      </c>
      <c r="BA152" s="1">
        <v>1.17001</v>
      </c>
      <c r="BB152" s="1">
        <v>2.5628700000000002</v>
      </c>
      <c r="BC152" s="1">
        <v>887.18100000000004</v>
      </c>
      <c r="BD152" s="1">
        <v>0.938523</v>
      </c>
      <c r="BE152" s="1">
        <v>2.04189</v>
      </c>
      <c r="BF152" s="1">
        <v>13.0854</v>
      </c>
      <c r="BG152" s="1">
        <v>4.9454500000000001</v>
      </c>
      <c r="BH152" s="1">
        <v>1.42279</v>
      </c>
      <c r="BI152" s="1">
        <v>299.52300000000002</v>
      </c>
      <c r="BJ152" s="1">
        <v>7.5421699999999996</v>
      </c>
      <c r="BK152" s="1">
        <v>126.938</v>
      </c>
      <c r="BL152" s="1">
        <v>6.0312055180000002</v>
      </c>
      <c r="BM152" s="1">
        <v>1.430861044</v>
      </c>
      <c r="BN152" s="1">
        <v>0.81825336999999998</v>
      </c>
      <c r="BO152" s="1">
        <v>4.9055642000000003E-2</v>
      </c>
      <c r="BP152" s="1" t="s">
        <v>155</v>
      </c>
      <c r="BQ152" s="1" t="s">
        <v>146</v>
      </c>
      <c r="BR152" s="1" t="s">
        <v>146</v>
      </c>
      <c r="BS152" s="1" t="s">
        <v>145</v>
      </c>
      <c r="BT152" s="1" t="s">
        <v>146</v>
      </c>
      <c r="BU152" s="1" t="s">
        <v>146</v>
      </c>
      <c r="BV152" s="1" t="s">
        <v>146</v>
      </c>
      <c r="BW152" s="1">
        <v>16.933834869999998</v>
      </c>
      <c r="BX152" s="1">
        <v>10.820864309999999</v>
      </c>
      <c r="BY152" s="1">
        <v>14.547803500000001</v>
      </c>
      <c r="BZ152" s="1">
        <v>7.3019313229999998</v>
      </c>
      <c r="CA152" s="1">
        <v>3.8254840589999999</v>
      </c>
      <c r="CB152" s="1">
        <v>1.2206200869999999</v>
      </c>
      <c r="CC152" s="1">
        <v>0.65204064500000003</v>
      </c>
      <c r="CD152" s="19" t="str">
        <f t="shared" si="13"/>
        <v>High</v>
      </c>
      <c r="CE152" s="1" t="str">
        <f t="shared" si="14"/>
        <v>proinflamatoria</v>
      </c>
      <c r="CF152" s="1">
        <v>35.197080290000002</v>
      </c>
      <c r="CG152" s="1" t="s">
        <v>148</v>
      </c>
      <c r="CH152" s="1">
        <v>3.4745900000000001E-3</v>
      </c>
      <c r="CI152" s="1">
        <v>0.36820912500000003</v>
      </c>
      <c r="CJ152" s="1">
        <v>1.0521189E-2</v>
      </c>
      <c r="CK152" s="1">
        <v>0.37765871099999998</v>
      </c>
      <c r="CL152" s="1">
        <v>3.8025653999999999E-2</v>
      </c>
      <c r="CM152" s="1">
        <v>1775.0740000000001</v>
      </c>
      <c r="CN152" s="2" t="str">
        <f t="shared" si="2"/>
        <v>High</v>
      </c>
      <c r="CO152" s="1">
        <v>1019.289</v>
      </c>
      <c r="CP152" s="1">
        <v>930.51400000000001</v>
      </c>
      <c r="CQ152" s="1">
        <v>88.775000000000006</v>
      </c>
      <c r="CR152" s="1">
        <v>741.98800000000006</v>
      </c>
      <c r="CS152" s="1">
        <v>273.09300000000002</v>
      </c>
      <c r="CT152" s="1">
        <v>2.181</v>
      </c>
      <c r="CU152" s="1">
        <v>0</v>
      </c>
      <c r="CV152" s="1">
        <v>2.181</v>
      </c>
      <c r="CW152" s="1">
        <v>0</v>
      </c>
      <c r="CX152" s="1">
        <v>2.028</v>
      </c>
      <c r="CY152" s="1">
        <v>2.028</v>
      </c>
      <c r="CZ152" s="1">
        <v>0</v>
      </c>
      <c r="DA152" s="1">
        <v>0.35099999999999998</v>
      </c>
      <c r="DB152" s="1">
        <v>0</v>
      </c>
      <c r="DC152" s="1">
        <v>0</v>
      </c>
      <c r="DD152" s="1">
        <v>740.5</v>
      </c>
      <c r="DE152" s="1">
        <v>0</v>
      </c>
      <c r="DF152" s="1">
        <v>0</v>
      </c>
      <c r="DG152" s="1">
        <v>0</v>
      </c>
      <c r="DH152" s="1">
        <v>1.4490000000000001</v>
      </c>
      <c r="DI152" s="1">
        <v>1E-3</v>
      </c>
      <c r="DJ152" s="1">
        <v>1.4510000000000001</v>
      </c>
      <c r="DK152" s="1">
        <v>0</v>
      </c>
      <c r="DL152" s="1">
        <v>3.7999999999999999E-2</v>
      </c>
      <c r="DM152" s="1">
        <v>3.7999999999999999E-2</v>
      </c>
      <c r="DN152" s="1">
        <v>4.1000000000000002E-2</v>
      </c>
      <c r="DO152" s="1">
        <v>9.8659999999999997</v>
      </c>
      <c r="DP152" s="1">
        <v>9.9079999999999995</v>
      </c>
      <c r="DQ152" s="1">
        <v>186.34299999999999</v>
      </c>
      <c r="DR152" s="1">
        <v>76.841999999999999</v>
      </c>
      <c r="DS152" s="1">
        <v>263.185</v>
      </c>
      <c r="DT152" s="1">
        <v>0</v>
      </c>
      <c r="DU152" s="1">
        <v>2.028</v>
      </c>
      <c r="DV152" s="1">
        <v>2.028</v>
      </c>
      <c r="DW152" s="1" t="s">
        <v>149</v>
      </c>
      <c r="DX152" s="1" t="s">
        <v>149</v>
      </c>
      <c r="DY152" s="1" t="s">
        <v>149</v>
      </c>
      <c r="DZ152" s="1" t="s">
        <v>156</v>
      </c>
      <c r="EA152" s="1">
        <v>948.13199999999995</v>
      </c>
      <c r="EB152" s="1" t="str">
        <f t="shared" si="3"/>
        <v>high</v>
      </c>
      <c r="EC152" s="1">
        <v>544.44000000000005</v>
      </c>
      <c r="ED152" s="1">
        <v>396.32299999999998</v>
      </c>
      <c r="EE152" s="1">
        <v>145.869</v>
      </c>
      <c r="EF152" s="1" t="s">
        <v>149</v>
      </c>
      <c r="EG152" s="1" t="s">
        <v>149</v>
      </c>
      <c r="EH152" s="1" t="s">
        <v>149</v>
      </c>
      <c r="EI152" s="1" t="s">
        <v>156</v>
      </c>
      <c r="EJ152" s="1" t="s">
        <v>621</v>
      </c>
      <c r="EK152" s="1" t="s">
        <v>628</v>
      </c>
      <c r="EL152" s="1" t="s">
        <v>142</v>
      </c>
      <c r="EM152" s="1" t="s">
        <v>628</v>
      </c>
      <c r="EN152" s="1" t="s">
        <v>150</v>
      </c>
      <c r="EO152" s="1" t="s">
        <v>150</v>
      </c>
    </row>
    <row r="153" spans="1:145" ht="14.25" customHeight="1">
      <c r="A153" s="1" t="s">
        <v>313</v>
      </c>
      <c r="B153" s="16" t="s">
        <v>641</v>
      </c>
      <c r="C153" s="1" t="s">
        <v>136</v>
      </c>
      <c r="D153" s="1">
        <v>42</v>
      </c>
      <c r="E153" s="1" t="s">
        <v>159</v>
      </c>
      <c r="F153" s="1">
        <v>91.5</v>
      </c>
      <c r="G153" s="1">
        <v>51</v>
      </c>
      <c r="H153" s="1" t="s">
        <v>153</v>
      </c>
      <c r="I153" s="1">
        <v>17</v>
      </c>
      <c r="J153" s="1">
        <v>146</v>
      </c>
      <c r="K153" s="1">
        <v>221</v>
      </c>
      <c r="L153" s="1">
        <v>87</v>
      </c>
      <c r="M153" s="9">
        <v>4.3333333329999997</v>
      </c>
      <c r="N153" s="9">
        <f t="shared" si="11"/>
        <v>0.23194907652068214</v>
      </c>
      <c r="O153" t="str">
        <f t="shared" si="12"/>
        <v>Medium</v>
      </c>
      <c r="P153" s="1">
        <v>217.2</v>
      </c>
      <c r="Q153" s="1">
        <v>1.1000000000000001</v>
      </c>
      <c r="R153" s="1">
        <v>92</v>
      </c>
      <c r="S153" s="1">
        <v>5.7</v>
      </c>
      <c r="T153" s="1">
        <v>3.28</v>
      </c>
      <c r="U153" s="1">
        <v>7.22</v>
      </c>
      <c r="V153" s="1">
        <v>0.45429362899999998</v>
      </c>
      <c r="W153" s="1">
        <v>7.94</v>
      </c>
      <c r="X153" s="1">
        <v>5.1059999999999999</v>
      </c>
      <c r="Y153" s="1">
        <v>93.2</v>
      </c>
      <c r="Z153" s="1">
        <v>98.879202989999996</v>
      </c>
      <c r="AA153" s="1">
        <v>96.5</v>
      </c>
      <c r="AB153" s="1">
        <v>55.498494870000002</v>
      </c>
      <c r="AC153" s="1">
        <v>1.8018506670000001</v>
      </c>
      <c r="AD153" s="1">
        <v>0.34873113500000003</v>
      </c>
      <c r="AE153" s="1">
        <v>79</v>
      </c>
      <c r="AF153" s="22">
        <v>1.734</v>
      </c>
      <c r="AG153" s="1">
        <v>26.274163919999999</v>
      </c>
      <c r="AH153" s="1" t="s">
        <v>139</v>
      </c>
      <c r="AI153" s="1">
        <v>37.579257390000002</v>
      </c>
      <c r="AJ153" s="1">
        <v>91.4</v>
      </c>
      <c r="AK153" s="1" t="s">
        <v>140</v>
      </c>
      <c r="AL153" s="1" t="s">
        <v>141</v>
      </c>
      <c r="AM153" s="1" t="s">
        <v>142</v>
      </c>
      <c r="AN153" s="1" t="s">
        <v>142</v>
      </c>
      <c r="AO153" s="1" t="s">
        <v>143</v>
      </c>
      <c r="AP153" s="1">
        <v>128</v>
      </c>
      <c r="AQ153" s="1">
        <v>82</v>
      </c>
      <c r="AR153" s="1">
        <v>3242.83</v>
      </c>
      <c r="AS153" s="1">
        <v>22.599</v>
      </c>
      <c r="AT153" s="1">
        <v>1106.97</v>
      </c>
      <c r="AU153" s="1">
        <v>1562.03</v>
      </c>
      <c r="AV153" s="1">
        <v>19.188199999999998</v>
      </c>
      <c r="AW153" s="1">
        <v>1948.12</v>
      </c>
      <c r="AX153" s="1">
        <v>4873.3100000000004</v>
      </c>
      <c r="AY153" s="1">
        <v>352.44299999999998</v>
      </c>
      <c r="AZ153" s="1">
        <v>11.251099999999999</v>
      </c>
      <c r="BA153" s="1">
        <v>3.2127300000000001</v>
      </c>
      <c r="BB153" s="1">
        <v>4.9656599999999997</v>
      </c>
      <c r="BC153" s="1">
        <v>1134.46</v>
      </c>
      <c r="BD153" s="1">
        <v>1.9442699999999999</v>
      </c>
      <c r="BE153" s="1">
        <v>2.7397800000000001</v>
      </c>
      <c r="BF153" s="1">
        <v>27.168800000000001</v>
      </c>
      <c r="BG153" s="1">
        <v>9.9419400000000007</v>
      </c>
      <c r="BH153" s="1">
        <v>4.0411400000000004</v>
      </c>
      <c r="BI153" s="1">
        <v>572.322</v>
      </c>
      <c r="BJ153" s="1">
        <v>7.7518000000000002</v>
      </c>
      <c r="BK153" s="1">
        <v>201.536</v>
      </c>
      <c r="BL153" s="1">
        <v>3.2344416680000001</v>
      </c>
      <c r="BM153" s="1">
        <v>0.56301365400000003</v>
      </c>
      <c r="BN153" s="1">
        <v>0.220419855</v>
      </c>
      <c r="BO153" s="1">
        <v>0</v>
      </c>
      <c r="BP153" s="1" t="s">
        <v>155</v>
      </c>
      <c r="BQ153" s="1" t="s">
        <v>146</v>
      </c>
      <c r="BR153" s="1" t="s">
        <v>146</v>
      </c>
      <c r="BS153" s="1" t="s">
        <v>146</v>
      </c>
      <c r="BT153" s="1" t="s">
        <v>146</v>
      </c>
      <c r="BU153" s="1" t="s">
        <v>146</v>
      </c>
      <c r="BV153" s="1" t="s">
        <v>146</v>
      </c>
      <c r="BW153" s="1">
        <v>121.8916863</v>
      </c>
      <c r="BX153" s="1">
        <v>346.72080840000001</v>
      </c>
      <c r="BY153" s="1">
        <v>151.33011260000001</v>
      </c>
      <c r="BZ153" s="1">
        <v>201.13315470000001</v>
      </c>
      <c r="CA153" s="1">
        <v>150.56720200000001</v>
      </c>
      <c r="CB153" s="1">
        <v>-1.300746725</v>
      </c>
      <c r="CC153" s="1">
        <v>-0.40109365600000002</v>
      </c>
      <c r="CD153" s="19" t="str">
        <f t="shared" si="13"/>
        <v>Low</v>
      </c>
      <c r="CE153" s="1" t="str">
        <f t="shared" si="14"/>
        <v>antiinflamatoria</v>
      </c>
      <c r="CF153" s="1">
        <v>26.056892779999998</v>
      </c>
      <c r="CG153" s="1" t="s">
        <v>148</v>
      </c>
      <c r="CH153" s="1">
        <v>9.8364607000000007E-2</v>
      </c>
      <c r="CI153" s="1">
        <v>0.25918402499999998</v>
      </c>
      <c r="CJ153" s="1">
        <v>0.13726975399999999</v>
      </c>
      <c r="CK153" s="1">
        <v>0.12649337199999999</v>
      </c>
      <c r="CL153" s="1">
        <v>0.151007058</v>
      </c>
      <c r="CM153" s="1">
        <v>2453.953</v>
      </c>
      <c r="CN153" s="2" t="str">
        <f t="shared" si="2"/>
        <v>High</v>
      </c>
      <c r="CO153" s="1">
        <v>1837.961</v>
      </c>
      <c r="CP153" s="1">
        <v>1424.672</v>
      </c>
      <c r="CQ153" s="1">
        <v>413.28899999999999</v>
      </c>
      <c r="CR153" s="1">
        <v>519.04700000000003</v>
      </c>
      <c r="CS153" s="1">
        <v>1299.501</v>
      </c>
      <c r="CT153" s="1">
        <v>11.551</v>
      </c>
      <c r="CU153" s="1">
        <v>0</v>
      </c>
      <c r="CV153" s="1">
        <v>11.551</v>
      </c>
      <c r="CW153" s="1">
        <v>0</v>
      </c>
      <c r="CX153" s="1">
        <v>7.8620000000000001</v>
      </c>
      <c r="CY153" s="1">
        <v>7.8620000000000001</v>
      </c>
      <c r="CZ153" s="1">
        <v>0</v>
      </c>
      <c r="DA153" s="1">
        <v>2.6589999999999998</v>
      </c>
      <c r="DB153" s="1">
        <v>0</v>
      </c>
      <c r="DC153" s="1">
        <v>0</v>
      </c>
      <c r="DD153" s="1">
        <v>500.89</v>
      </c>
      <c r="DE153" s="1">
        <v>0</v>
      </c>
      <c r="DF153" s="1">
        <v>0</v>
      </c>
      <c r="DG153" s="1">
        <v>0</v>
      </c>
      <c r="DH153" s="1">
        <v>16.120999999999999</v>
      </c>
      <c r="DI153" s="1">
        <v>5.0000000000000001E-3</v>
      </c>
      <c r="DJ153" s="1">
        <v>16.126999999999999</v>
      </c>
      <c r="DK153" s="1">
        <v>1.516</v>
      </c>
      <c r="DL153" s="1">
        <v>0.51500000000000001</v>
      </c>
      <c r="DM153" s="1">
        <v>2.0299999999999998</v>
      </c>
      <c r="DN153" s="1">
        <v>1.77</v>
      </c>
      <c r="DO153" s="1">
        <v>8.173</v>
      </c>
      <c r="DP153" s="1">
        <v>9.9420000000000002</v>
      </c>
      <c r="DQ153" s="1">
        <v>892.82500000000005</v>
      </c>
      <c r="DR153" s="1">
        <v>396.73399999999998</v>
      </c>
      <c r="DS153" s="1">
        <v>1289.559</v>
      </c>
      <c r="DT153" s="1">
        <v>0</v>
      </c>
      <c r="DU153" s="1">
        <v>7.8620000000000001</v>
      </c>
      <c r="DV153" s="1">
        <v>7.8620000000000001</v>
      </c>
      <c r="DW153" s="1" t="s">
        <v>149</v>
      </c>
      <c r="DX153" s="1" t="s">
        <v>149</v>
      </c>
      <c r="DY153" s="1" t="s">
        <v>149</v>
      </c>
      <c r="DZ153" s="1" t="s">
        <v>149</v>
      </c>
      <c r="EA153" s="1">
        <v>756.73199999999997</v>
      </c>
      <c r="EB153" s="1" t="str">
        <f t="shared" si="3"/>
        <v>high</v>
      </c>
      <c r="EC153" s="1">
        <v>566.77700000000004</v>
      </c>
      <c r="ED153" s="1">
        <v>160.06</v>
      </c>
      <c r="EE153" s="1">
        <v>400.73</v>
      </c>
      <c r="EF153" s="1" t="s">
        <v>149</v>
      </c>
      <c r="EG153" s="1" t="s">
        <v>149</v>
      </c>
      <c r="EH153" s="1" t="s">
        <v>149</v>
      </c>
      <c r="EI153" s="1" t="s">
        <v>149</v>
      </c>
      <c r="EJ153" s="1" t="s">
        <v>621</v>
      </c>
      <c r="EK153" s="1" t="s">
        <v>628</v>
      </c>
      <c r="EL153" s="1" t="s">
        <v>142</v>
      </c>
      <c r="EM153" s="1" t="s">
        <v>628</v>
      </c>
      <c r="EN153" s="1" t="s">
        <v>168</v>
      </c>
      <c r="EO153" s="1" t="s">
        <v>168</v>
      </c>
    </row>
    <row r="154" spans="1:145" ht="14.25" customHeight="1">
      <c r="A154" s="1" t="s">
        <v>314</v>
      </c>
      <c r="B154" s="16" t="s">
        <v>641</v>
      </c>
      <c r="C154" s="1" t="s">
        <v>136</v>
      </c>
      <c r="D154" s="1">
        <v>41</v>
      </c>
      <c r="E154" s="1" t="s">
        <v>159</v>
      </c>
      <c r="F154" s="1">
        <v>133</v>
      </c>
      <c r="G154" s="1">
        <v>38</v>
      </c>
      <c r="H154" s="1" t="s">
        <v>138</v>
      </c>
      <c r="I154" s="1">
        <v>81</v>
      </c>
      <c r="J154" s="1">
        <v>164</v>
      </c>
      <c r="K154" s="1">
        <v>245</v>
      </c>
      <c r="L154" s="1">
        <v>406</v>
      </c>
      <c r="M154" s="9">
        <v>6.4473684210000002</v>
      </c>
      <c r="N154" s="9">
        <f t="shared" si="11"/>
        <v>1.0287424369603839</v>
      </c>
      <c r="O154" t="str">
        <f t="shared" si="12"/>
        <v>High</v>
      </c>
      <c r="P154" s="1">
        <v>89.2</v>
      </c>
      <c r="Q154" s="1">
        <v>2.5</v>
      </c>
      <c r="R154" s="1">
        <v>91</v>
      </c>
      <c r="S154" s="1">
        <v>5.7</v>
      </c>
      <c r="T154" s="1">
        <v>2.2440000000000002</v>
      </c>
      <c r="U154" s="1">
        <v>5.43</v>
      </c>
      <c r="V154" s="1">
        <v>0.413259669</v>
      </c>
      <c r="W154" s="1">
        <v>16.059999999999999</v>
      </c>
      <c r="X154" s="1">
        <v>5.0505000000000004</v>
      </c>
      <c r="Y154" s="1">
        <v>153.6</v>
      </c>
      <c r="Z154" s="1">
        <v>207.15898100000001</v>
      </c>
      <c r="AA154" s="1">
        <v>48.6</v>
      </c>
      <c r="AB154" s="1">
        <v>27.739753759999999</v>
      </c>
      <c r="AC154" s="1">
        <v>3.6049346670000002</v>
      </c>
      <c r="AD154" s="1">
        <v>0.315585118</v>
      </c>
      <c r="AE154" s="1">
        <v>70</v>
      </c>
      <c r="AF154" s="22">
        <v>1.5629999999999999</v>
      </c>
      <c r="AG154" s="1">
        <v>28.653658719999999</v>
      </c>
      <c r="AH154" s="1" t="s">
        <v>139</v>
      </c>
      <c r="AI154" s="1">
        <v>35.816599709999998</v>
      </c>
      <c r="AJ154" s="1">
        <v>94.4</v>
      </c>
      <c r="AK154" s="1" t="s">
        <v>140</v>
      </c>
      <c r="AL154" s="1" t="s">
        <v>141</v>
      </c>
      <c r="AM154" s="1" t="s">
        <v>142</v>
      </c>
      <c r="AN154" s="1" t="s">
        <v>163</v>
      </c>
      <c r="AO154" s="1" t="s">
        <v>143</v>
      </c>
      <c r="AP154" s="1">
        <v>134</v>
      </c>
      <c r="AQ154" s="1">
        <v>86</v>
      </c>
      <c r="AR154" s="1">
        <v>1248.79</v>
      </c>
      <c r="AS154" s="1">
        <v>12.932700000000001</v>
      </c>
      <c r="AT154" s="1">
        <v>446.7</v>
      </c>
      <c r="AU154" s="1">
        <v>811.06100000000004</v>
      </c>
      <c r="AV154" s="1">
        <v>10.673999999999999</v>
      </c>
      <c r="AW154" s="1">
        <v>900.82600000000002</v>
      </c>
      <c r="AX154" s="1">
        <v>2258.7800000000002</v>
      </c>
      <c r="AY154" s="1">
        <v>164.20699999999999</v>
      </c>
      <c r="AZ154" s="1">
        <v>10.6586</v>
      </c>
      <c r="BA154" s="1">
        <v>1.0414300000000001</v>
      </c>
      <c r="BB154" s="1">
        <v>2.3913700000000002</v>
      </c>
      <c r="BC154" s="1">
        <v>726.649</v>
      </c>
      <c r="BD154" s="1">
        <v>0.83310200000000001</v>
      </c>
      <c r="BE154" s="1">
        <v>1.9360299999999999</v>
      </c>
      <c r="BF154" s="1">
        <v>10.716200000000001</v>
      </c>
      <c r="BG154" s="1">
        <v>4.5041399999999996</v>
      </c>
      <c r="BH154" s="1">
        <v>1.56664</v>
      </c>
      <c r="BI154" s="1">
        <v>272.69600000000003</v>
      </c>
      <c r="BJ154" s="1">
        <v>7.1338600000000003</v>
      </c>
      <c r="BK154" s="1">
        <v>179.79499999999999</v>
      </c>
      <c r="BL154" s="1">
        <v>2.9606217940000001</v>
      </c>
      <c r="BM154" s="1">
        <v>0.55424585800000004</v>
      </c>
      <c r="BN154" s="1">
        <v>0.44749476799999999</v>
      </c>
      <c r="BO154" s="1">
        <v>3.6722910999999997E-2</v>
      </c>
      <c r="BP154" s="1" t="s">
        <v>144</v>
      </c>
      <c r="BQ154" s="1" t="s">
        <v>145</v>
      </c>
      <c r="BR154" s="1" t="s">
        <v>145</v>
      </c>
      <c r="BS154" s="1" t="s">
        <v>145</v>
      </c>
      <c r="BT154" s="1" t="s">
        <v>146</v>
      </c>
      <c r="BU154" s="1" t="s">
        <v>146</v>
      </c>
      <c r="BV154" s="1" t="s">
        <v>145</v>
      </c>
      <c r="BW154" s="1">
        <v>19.67223989</v>
      </c>
      <c r="BX154" s="1">
        <v>21.116771119999999</v>
      </c>
      <c r="BY154" s="1">
        <v>35.016345340000001</v>
      </c>
      <c r="BZ154" s="1">
        <v>4.0300232789999999</v>
      </c>
      <c r="CA154" s="1">
        <v>3.5554953340000002</v>
      </c>
      <c r="CB154" s="1">
        <v>0.318969171</v>
      </c>
      <c r="CC154" s="1">
        <v>0.25537964099999999</v>
      </c>
      <c r="CD154" s="19" t="str">
        <f t="shared" si="13"/>
        <v>Medium</v>
      </c>
      <c r="CE154" s="1" t="str">
        <f t="shared" si="14"/>
        <v>proinflamatoria</v>
      </c>
      <c r="CF154" s="1">
        <v>30.885593220000001</v>
      </c>
      <c r="CG154" s="1" t="s">
        <v>148</v>
      </c>
      <c r="CH154" s="1">
        <v>5.5432513000000003E-2</v>
      </c>
      <c r="CI154" s="1">
        <v>0.246915143</v>
      </c>
      <c r="CJ154" s="1">
        <v>4.3662600000000003E-3</v>
      </c>
      <c r="CK154" s="1">
        <v>0.15038283899999999</v>
      </c>
      <c r="CL154" s="1">
        <v>0.25071188999999999</v>
      </c>
      <c r="CM154" s="1">
        <v>489.20299999999997</v>
      </c>
      <c r="CN154" s="2" t="str">
        <f t="shared" si="2"/>
        <v>low</v>
      </c>
      <c r="CO154" s="1">
        <v>393.76600000000002</v>
      </c>
      <c r="CP154" s="1">
        <v>262.28500000000003</v>
      </c>
      <c r="CQ154" s="1">
        <v>131.48099999999999</v>
      </c>
      <c r="CR154" s="1">
        <v>95.031999999999996</v>
      </c>
      <c r="CS154" s="1">
        <v>288.49599999999998</v>
      </c>
      <c r="CT154" s="1">
        <v>2.5369999999999999</v>
      </c>
      <c r="CU154" s="1">
        <v>0</v>
      </c>
      <c r="CV154" s="1">
        <v>2.5369999999999999</v>
      </c>
      <c r="CW154" s="1">
        <v>2.5999999999999999E-2</v>
      </c>
      <c r="CX154" s="1">
        <v>7.6749999999999998</v>
      </c>
      <c r="CY154" s="1">
        <v>7.7009999999999996</v>
      </c>
      <c r="CZ154" s="1">
        <v>0</v>
      </c>
      <c r="DA154" s="1">
        <v>0.21099999999999999</v>
      </c>
      <c r="DB154" s="1">
        <v>0</v>
      </c>
      <c r="DC154" s="1">
        <v>0</v>
      </c>
      <c r="DD154" s="1">
        <v>0</v>
      </c>
      <c r="DE154" s="1">
        <v>0.29399999999999998</v>
      </c>
      <c r="DF154" s="1">
        <v>18.559999999999999</v>
      </c>
      <c r="DG154" s="1">
        <v>18.853999999999999</v>
      </c>
      <c r="DH154" s="1">
        <v>1E-3</v>
      </c>
      <c r="DI154" s="1">
        <v>1.2509999999999999</v>
      </c>
      <c r="DJ154" s="1">
        <v>1.252</v>
      </c>
      <c r="DK154" s="1">
        <v>58.698</v>
      </c>
      <c r="DL154" s="1">
        <v>16.228000000000002</v>
      </c>
      <c r="DM154" s="1">
        <v>74.926000000000002</v>
      </c>
      <c r="DN154" s="1">
        <v>0.999</v>
      </c>
      <c r="DO154" s="1">
        <v>0.32600000000000001</v>
      </c>
      <c r="DP154" s="1">
        <v>1.3240000000000001</v>
      </c>
      <c r="DQ154" s="1">
        <v>199.72900000000001</v>
      </c>
      <c r="DR154" s="1">
        <v>87.441999999999993</v>
      </c>
      <c r="DS154" s="1">
        <v>287.17200000000003</v>
      </c>
      <c r="DT154" s="1">
        <v>2.5999999999999999E-2</v>
      </c>
      <c r="DU154" s="1">
        <v>7.6749999999999998</v>
      </c>
      <c r="DV154" s="1">
        <v>7.7009999999999996</v>
      </c>
      <c r="DW154" s="1" t="s">
        <v>157</v>
      </c>
      <c r="DX154" s="1" t="s">
        <v>156</v>
      </c>
      <c r="DY154" s="1" t="s">
        <v>156</v>
      </c>
      <c r="DZ154" s="1" t="s">
        <v>156</v>
      </c>
      <c r="EA154" s="1">
        <v>391.74200000000002</v>
      </c>
      <c r="EB154" s="1" t="str">
        <f t="shared" si="3"/>
        <v>low</v>
      </c>
      <c r="EC154" s="1">
        <v>315.31799999999998</v>
      </c>
      <c r="ED154" s="1">
        <v>76.099999999999994</v>
      </c>
      <c r="EE154" s="1">
        <v>231.02</v>
      </c>
      <c r="EF154" s="1" t="s">
        <v>156</v>
      </c>
      <c r="EG154" s="1" t="s">
        <v>156</v>
      </c>
      <c r="EH154" s="1" t="s">
        <v>156</v>
      </c>
      <c r="EI154" s="1" t="s">
        <v>156</v>
      </c>
      <c r="EJ154" s="1" t="s">
        <v>621</v>
      </c>
      <c r="EK154" s="1" t="s">
        <v>635</v>
      </c>
      <c r="EL154" s="1" t="s">
        <v>142</v>
      </c>
      <c r="EM154" s="5" t="s">
        <v>630</v>
      </c>
      <c r="EN154" s="1" t="s">
        <v>161</v>
      </c>
      <c r="EO154" s="1" t="s">
        <v>161</v>
      </c>
    </row>
    <row r="155" spans="1:145" ht="14.25" customHeight="1">
      <c r="A155" s="1" t="s">
        <v>315</v>
      </c>
      <c r="B155" s="16" t="s">
        <v>641</v>
      </c>
      <c r="C155" s="1" t="s">
        <v>136</v>
      </c>
      <c r="D155" s="1">
        <v>39</v>
      </c>
      <c r="E155" s="1" t="s">
        <v>137</v>
      </c>
      <c r="F155" s="1">
        <v>109</v>
      </c>
      <c r="G155" s="1">
        <v>41</v>
      </c>
      <c r="H155" s="1" t="s">
        <v>153</v>
      </c>
      <c r="I155" s="1">
        <v>27</v>
      </c>
      <c r="J155" s="1">
        <v>153</v>
      </c>
      <c r="K155" s="1">
        <v>216</v>
      </c>
      <c r="L155" s="1">
        <v>134</v>
      </c>
      <c r="M155" s="9">
        <v>5.2682926830000003</v>
      </c>
      <c r="N155" s="9">
        <f t="shared" si="11"/>
        <v>0.51432094164507214</v>
      </c>
      <c r="O155" t="str">
        <f t="shared" si="12"/>
        <v>High</v>
      </c>
      <c r="P155" s="1">
        <v>241.8</v>
      </c>
      <c r="Q155" s="1">
        <v>0.5</v>
      </c>
      <c r="R155" s="1">
        <v>73</v>
      </c>
      <c r="S155" s="1">
        <v>5.0999999999999996</v>
      </c>
      <c r="T155" s="1">
        <v>9.1999999999999993</v>
      </c>
      <c r="U155" s="1">
        <v>3.57</v>
      </c>
      <c r="V155" s="1">
        <v>2.5770308119999998</v>
      </c>
      <c r="W155" s="1">
        <v>9.41</v>
      </c>
      <c r="X155" s="1">
        <v>4.0514999999999999</v>
      </c>
      <c r="Y155" s="1">
        <v>165.9</v>
      </c>
      <c r="Z155" s="1">
        <v>341.25113329999999</v>
      </c>
      <c r="AA155" s="1">
        <v>87</v>
      </c>
      <c r="AB155" s="1">
        <v>59.016989430000002</v>
      </c>
      <c r="AC155" s="1">
        <v>1.6944273329999999</v>
      </c>
      <c r="AD155" s="1">
        <v>0.35200821700000001</v>
      </c>
      <c r="AE155" s="1">
        <v>84.6</v>
      </c>
      <c r="AF155" s="22">
        <v>1.762</v>
      </c>
      <c r="AG155" s="1">
        <v>27.249501070000001</v>
      </c>
      <c r="AH155" s="1" t="s">
        <v>139</v>
      </c>
      <c r="AI155" s="1">
        <v>26.256907829999999</v>
      </c>
      <c r="AJ155" s="1">
        <v>96.6</v>
      </c>
      <c r="AK155" s="1" t="s">
        <v>140</v>
      </c>
      <c r="AL155" s="1" t="s">
        <v>141</v>
      </c>
      <c r="AM155" s="1" t="s">
        <v>142</v>
      </c>
      <c r="AN155" s="1" t="s">
        <v>163</v>
      </c>
      <c r="AO155" s="1" t="s">
        <v>143</v>
      </c>
      <c r="AP155" s="1">
        <v>108</v>
      </c>
      <c r="AQ155" s="1">
        <v>63</v>
      </c>
      <c r="AR155" s="1">
        <v>1746.12</v>
      </c>
      <c r="AS155" s="1">
        <v>21.5185</v>
      </c>
      <c r="AT155" s="1">
        <v>821.29399999999998</v>
      </c>
      <c r="AU155" s="1">
        <v>1207.0999999999999</v>
      </c>
      <c r="AV155" s="1">
        <v>14.102399999999999</v>
      </c>
      <c r="AW155" s="1">
        <v>1110.33</v>
      </c>
      <c r="AX155" s="1">
        <v>2556.11</v>
      </c>
      <c r="AY155" s="1">
        <v>212.18799999999999</v>
      </c>
      <c r="AZ155" s="1">
        <v>10.824400000000001</v>
      </c>
      <c r="BA155" s="1">
        <v>1.4012199999999999</v>
      </c>
      <c r="BB155" s="1">
        <v>2.7435</v>
      </c>
      <c r="BC155" s="1">
        <v>725.90200000000004</v>
      </c>
      <c r="BD155" s="1">
        <v>1.1045100000000001</v>
      </c>
      <c r="BE155" s="1">
        <v>1.3987000000000001</v>
      </c>
      <c r="BF155" s="1">
        <v>12.235799999999999</v>
      </c>
      <c r="BG155" s="1">
        <v>4.1630000000000003</v>
      </c>
      <c r="BH155" s="1">
        <v>0.89632500000000004</v>
      </c>
      <c r="BI155" s="1">
        <v>444.30900000000003</v>
      </c>
      <c r="BJ155" s="1">
        <v>7.20458</v>
      </c>
      <c r="BK155" s="1">
        <v>160.47</v>
      </c>
      <c r="BL155" s="1">
        <v>0</v>
      </c>
      <c r="BM155" s="1">
        <v>0</v>
      </c>
      <c r="BN155" s="1">
        <v>5.9838156000000003E-2</v>
      </c>
      <c r="BO155" s="1">
        <v>0</v>
      </c>
      <c r="BP155" s="1" t="s">
        <v>155</v>
      </c>
      <c r="BQ155" s="1" t="s">
        <v>146</v>
      </c>
      <c r="BR155" s="1" t="s">
        <v>146</v>
      </c>
      <c r="BS155" s="1" t="s">
        <v>146</v>
      </c>
      <c r="BT155" s="1" t="s">
        <v>146</v>
      </c>
      <c r="BU155" s="1" t="s">
        <v>146</v>
      </c>
      <c r="BV155" s="1" t="s">
        <v>146</v>
      </c>
      <c r="BW155" s="1">
        <v>13.48971659</v>
      </c>
      <c r="BX155" s="1">
        <v>17.404957830000001</v>
      </c>
      <c r="BY155" s="1">
        <v>30.595129180000001</v>
      </c>
      <c r="BZ155" s="1">
        <v>6.410432803</v>
      </c>
      <c r="CA155" s="1">
        <v>6.6001874530000002</v>
      </c>
      <c r="CB155" s="1">
        <v>-7.7152838000000001E-2</v>
      </c>
      <c r="CC155" s="1">
        <v>-4.4188338000000001E-2</v>
      </c>
      <c r="CD155" s="19" t="str">
        <f t="shared" si="13"/>
        <v>Medium</v>
      </c>
      <c r="CE155" s="1" t="str">
        <f t="shared" si="14"/>
        <v>antiinflamatoria</v>
      </c>
      <c r="CF155" s="1">
        <v>27.51966874</v>
      </c>
      <c r="CG155" s="1" t="s">
        <v>148</v>
      </c>
      <c r="CH155" s="1">
        <v>7.0979126000000003E-2</v>
      </c>
      <c r="CI155" s="1">
        <v>0.50917202100000003</v>
      </c>
      <c r="CJ155" s="1">
        <v>9.1420581000000001E-2</v>
      </c>
      <c r="CK155" s="1">
        <v>2.4802742999999999E-2</v>
      </c>
      <c r="CL155" s="1">
        <v>0.114592003</v>
      </c>
      <c r="CM155" s="1">
        <v>1588.2729999999999</v>
      </c>
      <c r="CN155" s="2" t="str">
        <f t="shared" si="2"/>
        <v>High</v>
      </c>
      <c r="CO155" s="1">
        <v>313.71899999999999</v>
      </c>
      <c r="CP155" s="1">
        <v>240.505</v>
      </c>
      <c r="CQ155" s="1">
        <v>73.215000000000003</v>
      </c>
      <c r="CR155" s="1">
        <v>239.369</v>
      </c>
      <c r="CS155" s="1">
        <v>69.366</v>
      </c>
      <c r="CT155" s="1">
        <v>4.8099999999999996</v>
      </c>
      <c r="CU155" s="1">
        <v>0</v>
      </c>
      <c r="CV155" s="1">
        <v>4.8099999999999996</v>
      </c>
      <c r="CW155" s="1">
        <v>0</v>
      </c>
      <c r="CX155" s="1">
        <v>0.14299999999999999</v>
      </c>
      <c r="CY155" s="1">
        <v>0.14299999999999999</v>
      </c>
      <c r="CZ155" s="1">
        <v>3.1E-2</v>
      </c>
      <c r="DA155" s="1">
        <v>0.26300000000000001</v>
      </c>
      <c r="DB155" s="1">
        <v>0.80300000000000005</v>
      </c>
      <c r="DC155" s="1">
        <v>0</v>
      </c>
      <c r="DD155" s="1">
        <v>110.18600000000001</v>
      </c>
      <c r="DE155" s="1">
        <v>77.287000000000006</v>
      </c>
      <c r="DF155" s="1">
        <v>20.061</v>
      </c>
      <c r="DG155" s="1">
        <v>97.347999999999999</v>
      </c>
      <c r="DH155" s="1">
        <v>14.554</v>
      </c>
      <c r="DI155" s="1">
        <v>0.14699999999999999</v>
      </c>
      <c r="DJ155" s="1">
        <v>14.701000000000001</v>
      </c>
      <c r="DK155" s="1">
        <v>9.0410000000000004</v>
      </c>
      <c r="DL155" s="1">
        <v>2.6379999999999999</v>
      </c>
      <c r="DM155" s="1">
        <v>11.679</v>
      </c>
      <c r="DN155" s="1">
        <v>1.264</v>
      </c>
      <c r="DO155" s="1">
        <v>0.93</v>
      </c>
      <c r="DP155" s="1">
        <v>2.1949999999999998</v>
      </c>
      <c r="DQ155" s="1">
        <v>17.856000000000002</v>
      </c>
      <c r="DR155" s="1">
        <v>49.274999999999999</v>
      </c>
      <c r="DS155" s="1">
        <v>67.132000000000005</v>
      </c>
      <c r="DT155" s="1">
        <v>0</v>
      </c>
      <c r="DU155" s="1">
        <v>0.14299999999999999</v>
      </c>
      <c r="DV155" s="1">
        <v>0.14299999999999999</v>
      </c>
      <c r="DW155" s="1" t="s">
        <v>149</v>
      </c>
      <c r="DX155" s="1" t="s">
        <v>157</v>
      </c>
      <c r="DY155" s="1" t="s">
        <v>156</v>
      </c>
      <c r="DZ155" s="1" t="s">
        <v>157</v>
      </c>
      <c r="EA155" s="1">
        <v>909.601</v>
      </c>
      <c r="EB155" s="1" t="str">
        <f t="shared" si="3"/>
        <v>high</v>
      </c>
      <c r="EC155" s="1">
        <v>179.667</v>
      </c>
      <c r="ED155" s="1">
        <v>137.08600000000001</v>
      </c>
      <c r="EE155" s="1">
        <v>39.725999999999999</v>
      </c>
      <c r="EF155" s="1" t="s">
        <v>149</v>
      </c>
      <c r="EG155" s="1" t="s">
        <v>157</v>
      </c>
      <c r="EH155" s="1" t="s">
        <v>149</v>
      </c>
      <c r="EI155" s="1" t="s">
        <v>157</v>
      </c>
      <c r="EJ155" s="1" t="s">
        <v>621</v>
      </c>
      <c r="EK155" s="1" t="s">
        <v>635</v>
      </c>
      <c r="EL155" s="1" t="s">
        <v>142</v>
      </c>
      <c r="EM155" s="1" t="s">
        <v>628</v>
      </c>
      <c r="EN155" s="1" t="s">
        <v>150</v>
      </c>
      <c r="EO155" s="1" t="s">
        <v>150</v>
      </c>
    </row>
    <row r="156" spans="1:145" ht="14.25" customHeight="1">
      <c r="A156" s="1" t="s">
        <v>316</v>
      </c>
      <c r="B156" s="16" t="s">
        <v>641</v>
      </c>
      <c r="C156" s="1" t="s">
        <v>152</v>
      </c>
      <c r="D156" s="1">
        <v>31</v>
      </c>
      <c r="E156" s="1" t="s">
        <v>137</v>
      </c>
      <c r="F156" s="1">
        <v>65.5</v>
      </c>
      <c r="G156" s="1">
        <v>90</v>
      </c>
      <c r="H156" s="1" t="s">
        <v>153</v>
      </c>
      <c r="I156" s="1">
        <v>15</v>
      </c>
      <c r="J156" s="1">
        <v>102</v>
      </c>
      <c r="K156" s="1">
        <v>189</v>
      </c>
      <c r="L156" s="1">
        <v>73</v>
      </c>
      <c r="M156" s="9">
        <v>2.1</v>
      </c>
      <c r="N156" s="9">
        <f t="shared" si="11"/>
        <v>-9.0919649318868964E-2</v>
      </c>
      <c r="O156" t="str">
        <f t="shared" si="12"/>
        <v>Low</v>
      </c>
      <c r="P156" s="1">
        <v>96.6</v>
      </c>
      <c r="Q156" s="1">
        <v>0.6</v>
      </c>
      <c r="R156" s="1">
        <v>84</v>
      </c>
      <c r="S156" s="1">
        <v>5.3</v>
      </c>
      <c r="T156" s="1">
        <v>5.91</v>
      </c>
      <c r="U156" s="1">
        <v>14.76</v>
      </c>
      <c r="V156" s="1">
        <v>0.400406504</v>
      </c>
      <c r="W156" s="1">
        <v>8.73</v>
      </c>
      <c r="X156" s="1">
        <v>4.6619999999999999</v>
      </c>
      <c r="Y156" s="1">
        <v>119.1</v>
      </c>
      <c r="Z156" s="1">
        <v>150.25817559999999</v>
      </c>
      <c r="AA156" s="1">
        <v>90</v>
      </c>
      <c r="AB156" s="1">
        <v>55.283560440000002</v>
      </c>
      <c r="AC156" s="1">
        <v>1.808856</v>
      </c>
      <c r="AD156" s="1">
        <v>0.34852631299999998</v>
      </c>
      <c r="AE156" s="1">
        <v>51</v>
      </c>
      <c r="AF156" s="22">
        <v>1.59</v>
      </c>
      <c r="AG156" s="1">
        <v>20.173252640000001</v>
      </c>
      <c r="AH156" s="1" t="s">
        <v>153</v>
      </c>
      <c r="AI156" s="1">
        <v>33.286669439999997</v>
      </c>
      <c r="AJ156" s="1">
        <v>67.7</v>
      </c>
      <c r="AK156" s="1" t="s">
        <v>153</v>
      </c>
      <c r="AL156" s="1" t="s">
        <v>153</v>
      </c>
      <c r="AM156" s="1" t="s">
        <v>142</v>
      </c>
      <c r="AN156" s="1" t="s">
        <v>163</v>
      </c>
      <c r="AO156" s="1" t="s">
        <v>143</v>
      </c>
      <c r="AP156" s="1">
        <v>102</v>
      </c>
      <c r="AQ156" s="1">
        <v>63</v>
      </c>
      <c r="AR156" s="1">
        <v>1966.42</v>
      </c>
      <c r="AS156" s="1">
        <v>11.8942</v>
      </c>
      <c r="AT156" s="1">
        <v>543.88800000000003</v>
      </c>
      <c r="AU156" s="1">
        <v>926.14300000000003</v>
      </c>
      <c r="AV156" s="1">
        <v>13.438800000000001</v>
      </c>
      <c r="AW156" s="1">
        <v>1259.3</v>
      </c>
      <c r="AX156" s="1">
        <v>3115.12</v>
      </c>
      <c r="AY156" s="1">
        <v>249.274</v>
      </c>
      <c r="AZ156" s="1">
        <v>10.4298</v>
      </c>
      <c r="BA156" s="1">
        <v>1.3794500000000001</v>
      </c>
      <c r="BB156" s="1">
        <v>3.6156700000000002</v>
      </c>
      <c r="BC156" s="1">
        <v>614.03800000000001</v>
      </c>
      <c r="BD156" s="1">
        <v>1.3338699999999999</v>
      </c>
      <c r="BE156" s="1">
        <v>1.7882</v>
      </c>
      <c r="BF156" s="1">
        <v>18.246500000000001</v>
      </c>
      <c r="BG156" s="1">
        <v>4.3056999999999999</v>
      </c>
      <c r="BH156" s="1">
        <v>1.4383600000000001</v>
      </c>
      <c r="BI156" s="1">
        <v>319.26499999999999</v>
      </c>
      <c r="BJ156" s="1">
        <v>7.1338600000000003</v>
      </c>
      <c r="BK156" s="1">
        <v>94.750500000000002</v>
      </c>
      <c r="BL156" s="1">
        <v>2.0854255390000001</v>
      </c>
      <c r="BM156" s="1">
        <v>0.47771073400000003</v>
      </c>
      <c r="BN156" s="1">
        <v>0.20549277699999999</v>
      </c>
      <c r="BO156" s="1">
        <v>0</v>
      </c>
      <c r="BP156" s="1" t="s">
        <v>155</v>
      </c>
      <c r="BQ156" s="1" t="s">
        <v>146</v>
      </c>
      <c r="BR156" s="1" t="s">
        <v>146</v>
      </c>
      <c r="BS156" s="1" t="s">
        <v>146</v>
      </c>
      <c r="BT156" s="1" t="s">
        <v>146</v>
      </c>
      <c r="BU156" s="1" t="s">
        <v>146</v>
      </c>
      <c r="BV156" s="1" t="s">
        <v>146</v>
      </c>
      <c r="BW156" s="1">
        <v>10.670085390000001</v>
      </c>
      <c r="BX156" s="1">
        <v>13.41909162</v>
      </c>
      <c r="BY156" s="1">
        <v>27.553145090000001</v>
      </c>
      <c r="BZ156" s="1">
        <v>10.75101415</v>
      </c>
      <c r="CA156" s="1">
        <v>3.3367394099999999</v>
      </c>
      <c r="CB156" s="1">
        <v>1.2996812230000001</v>
      </c>
      <c r="CC156" s="1">
        <v>0.66107895400000005</v>
      </c>
      <c r="CD156" s="19" t="str">
        <f t="shared" si="13"/>
        <v>High</v>
      </c>
      <c r="CE156" s="1" t="str">
        <f t="shared" si="14"/>
        <v>proinflamatoria</v>
      </c>
      <c r="CF156" s="1">
        <v>29.028064990000001</v>
      </c>
      <c r="CG156" s="1" t="s">
        <v>153</v>
      </c>
      <c r="CH156" s="1">
        <v>2.0608330000000002E-3</v>
      </c>
      <c r="CI156" s="1">
        <v>0.38285692500000001</v>
      </c>
      <c r="CJ156" s="1">
        <v>0.50730832299999995</v>
      </c>
      <c r="CK156" s="1">
        <v>2.3585086000000002E-2</v>
      </c>
      <c r="CL156" s="1">
        <v>1.1296416E-2</v>
      </c>
      <c r="CM156" s="1">
        <v>3385.87</v>
      </c>
      <c r="CN156" s="2" t="str">
        <f t="shared" si="2"/>
        <v>High</v>
      </c>
      <c r="CO156" s="1">
        <v>3816.6889999999999</v>
      </c>
      <c r="CP156" s="1">
        <v>2598.7939999999999</v>
      </c>
      <c r="CQ156" s="1">
        <v>1217.895</v>
      </c>
      <c r="CR156" s="1">
        <v>2.7149999999999999</v>
      </c>
      <c r="CS156" s="1">
        <v>3775.3910000000001</v>
      </c>
      <c r="CT156" s="1">
        <v>30.800999999999998</v>
      </c>
      <c r="CU156" s="1">
        <v>0</v>
      </c>
      <c r="CV156" s="1">
        <v>30.800999999999998</v>
      </c>
      <c r="CW156" s="1">
        <v>0</v>
      </c>
      <c r="CX156" s="1">
        <v>7.782</v>
      </c>
      <c r="CY156" s="1">
        <v>7.782</v>
      </c>
      <c r="CZ156" s="1">
        <v>0</v>
      </c>
      <c r="DA156" s="1">
        <v>3.1339999999999999</v>
      </c>
      <c r="DB156" s="1">
        <v>0</v>
      </c>
      <c r="DC156" s="1">
        <v>0</v>
      </c>
      <c r="DD156" s="1">
        <v>0.159</v>
      </c>
      <c r="DE156" s="1">
        <v>0.28999999999999998</v>
      </c>
      <c r="DF156" s="1">
        <v>0.28899999999999998</v>
      </c>
      <c r="DG156" s="1">
        <v>0.57899999999999996</v>
      </c>
      <c r="DH156" s="1">
        <v>1.6E-2</v>
      </c>
      <c r="DI156" s="1">
        <v>6.3E-2</v>
      </c>
      <c r="DJ156" s="1">
        <v>7.9000000000000001E-2</v>
      </c>
      <c r="DK156" s="1">
        <v>1.097</v>
      </c>
      <c r="DL156" s="1">
        <v>0.80100000000000005</v>
      </c>
      <c r="DM156" s="1">
        <v>1.899</v>
      </c>
      <c r="DN156" s="1">
        <v>0.08</v>
      </c>
      <c r="DO156" s="1">
        <v>2.12</v>
      </c>
      <c r="DP156" s="1">
        <v>2.2000000000000002</v>
      </c>
      <c r="DQ156" s="1">
        <v>2566.3510000000001</v>
      </c>
      <c r="DR156" s="1">
        <v>1206.8389999999999</v>
      </c>
      <c r="DS156" s="1">
        <v>3773.19</v>
      </c>
      <c r="DT156" s="1">
        <v>0</v>
      </c>
      <c r="DU156" s="1">
        <v>7.782</v>
      </c>
      <c r="DV156" s="1">
        <v>7.782</v>
      </c>
      <c r="DW156" s="1" t="s">
        <v>149</v>
      </c>
      <c r="DX156" s="1" t="s">
        <v>149</v>
      </c>
      <c r="DY156" s="1" t="s">
        <v>157</v>
      </c>
      <c r="DZ156" s="1" t="s">
        <v>149</v>
      </c>
      <c r="EA156" s="1">
        <v>1721.845</v>
      </c>
      <c r="EB156" s="1" t="str">
        <f t="shared" si="3"/>
        <v>high</v>
      </c>
      <c r="EC156" s="1">
        <v>1940.933</v>
      </c>
      <c r="ED156" s="1">
        <v>1.381</v>
      </c>
      <c r="EE156" s="1">
        <v>1919.931</v>
      </c>
      <c r="EF156" s="1" t="s">
        <v>149</v>
      </c>
      <c r="EG156" s="1" t="s">
        <v>149</v>
      </c>
      <c r="EH156" s="1" t="s">
        <v>157</v>
      </c>
      <c r="EI156" s="1" t="s">
        <v>149</v>
      </c>
      <c r="EJ156" s="1" t="s">
        <v>621</v>
      </c>
      <c r="EK156" s="1" t="s">
        <v>635</v>
      </c>
      <c r="EL156" s="1" t="s">
        <v>142</v>
      </c>
      <c r="EM156" s="1" t="s">
        <v>628</v>
      </c>
      <c r="EN156" s="1" t="s">
        <v>150</v>
      </c>
      <c r="EO156" s="1" t="s">
        <v>150</v>
      </c>
    </row>
    <row r="157" spans="1:145" ht="14.25" customHeight="1">
      <c r="A157" s="1" t="s">
        <v>317</v>
      </c>
      <c r="B157" s="16" t="s">
        <v>641</v>
      </c>
      <c r="C157" s="1" t="s">
        <v>152</v>
      </c>
      <c r="D157" s="1">
        <v>54</v>
      </c>
      <c r="E157" s="1" t="s">
        <v>159</v>
      </c>
      <c r="F157" s="1">
        <v>107</v>
      </c>
      <c r="G157" s="1">
        <v>60</v>
      </c>
      <c r="H157" s="1" t="s">
        <v>153</v>
      </c>
      <c r="I157" s="1">
        <v>42</v>
      </c>
      <c r="J157" s="1">
        <v>145</v>
      </c>
      <c r="K157" s="1">
        <v>222</v>
      </c>
      <c r="L157" s="1">
        <v>210</v>
      </c>
      <c r="M157" s="9">
        <v>3.7</v>
      </c>
      <c r="N157" s="9">
        <f t="shared" si="11"/>
        <v>0.54406804435027567</v>
      </c>
      <c r="O157" t="str">
        <f t="shared" si="12"/>
        <v>High</v>
      </c>
      <c r="P157" s="1">
        <v>84.9</v>
      </c>
      <c r="Q157" s="1">
        <v>1.2</v>
      </c>
      <c r="R157" s="1">
        <v>84</v>
      </c>
      <c r="S157" s="1">
        <v>4.7</v>
      </c>
      <c r="T157" s="1">
        <v>5.5</v>
      </c>
      <c r="U157" s="1">
        <v>3.63</v>
      </c>
      <c r="V157" s="1">
        <v>1.5151515149999999</v>
      </c>
      <c r="W157" s="1">
        <v>11.73</v>
      </c>
      <c r="X157" s="1">
        <v>4.6619999999999999</v>
      </c>
      <c r="Y157" s="1">
        <v>145.30000000000001</v>
      </c>
      <c r="Z157" s="1">
        <v>201.89328739999999</v>
      </c>
      <c r="AA157" s="1">
        <v>67.400000000000006</v>
      </c>
      <c r="AB157" s="1">
        <v>41.144542420000001</v>
      </c>
      <c r="AC157" s="1">
        <v>2.4304559999999999</v>
      </c>
      <c r="AD157" s="1">
        <v>0.33361049799999998</v>
      </c>
      <c r="AE157" s="1">
        <v>62</v>
      </c>
      <c r="AF157" s="22">
        <v>1.4910000000000001</v>
      </c>
      <c r="AG157" s="1">
        <v>27.88922221</v>
      </c>
      <c r="AH157" s="1" t="s">
        <v>139</v>
      </c>
      <c r="AI157" s="1">
        <v>40.837274039999997</v>
      </c>
      <c r="AJ157" s="1">
        <v>96.6</v>
      </c>
      <c r="AK157" s="1" t="s">
        <v>140</v>
      </c>
      <c r="AL157" s="1" t="s">
        <v>141</v>
      </c>
      <c r="AM157" s="1" t="s">
        <v>163</v>
      </c>
      <c r="AN157" s="1" t="s">
        <v>163</v>
      </c>
      <c r="AO157" s="1" t="s">
        <v>143</v>
      </c>
      <c r="AP157" s="1">
        <v>121</v>
      </c>
      <c r="AQ157" s="1">
        <v>82</v>
      </c>
      <c r="AR157" s="1">
        <v>1016.51</v>
      </c>
      <c r="AS157" s="1">
        <v>11.696199999999999</v>
      </c>
      <c r="AT157" s="1">
        <v>520.61199999999997</v>
      </c>
      <c r="AU157" s="1">
        <v>774.61400000000003</v>
      </c>
      <c r="AV157" s="1">
        <v>9.7998999999999992</v>
      </c>
      <c r="AW157" s="1">
        <v>988.84100000000001</v>
      </c>
      <c r="AX157" s="1">
        <v>1522.47</v>
      </c>
      <c r="AY157" s="1">
        <v>155.88499999999999</v>
      </c>
      <c r="AZ157" s="1">
        <v>9.5840300000000003</v>
      </c>
      <c r="BA157" s="1">
        <v>0.85010300000000005</v>
      </c>
      <c r="BB157" s="1">
        <v>2.6087799999999999</v>
      </c>
      <c r="BC157" s="1">
        <v>701.54700000000003</v>
      </c>
      <c r="BD157" s="1">
        <v>0.71090600000000004</v>
      </c>
      <c r="BE157" s="1">
        <v>1.29226</v>
      </c>
      <c r="BF157" s="1">
        <v>9.4043500000000009</v>
      </c>
      <c r="BG157" s="1">
        <v>3.9682200000000001</v>
      </c>
      <c r="BH157" s="1">
        <v>0.97411599999999998</v>
      </c>
      <c r="BI157" s="1">
        <v>241.56299999999999</v>
      </c>
      <c r="BJ157" s="1">
        <v>7.0001499999999997</v>
      </c>
      <c r="BK157" s="1">
        <v>84.484200000000001</v>
      </c>
      <c r="BL157" s="1">
        <v>2.1150482780000002</v>
      </c>
      <c r="BM157" s="1">
        <v>1.2858700949999999</v>
      </c>
      <c r="BN157" s="1">
        <v>0</v>
      </c>
      <c r="BO157" s="1">
        <v>0</v>
      </c>
      <c r="BP157" s="1" t="s">
        <v>155</v>
      </c>
      <c r="BQ157" s="1" t="s">
        <v>146</v>
      </c>
      <c r="BR157" s="1" t="s">
        <v>145</v>
      </c>
      <c r="BS157" s="1" t="s">
        <v>146</v>
      </c>
      <c r="BT157" s="1" t="s">
        <v>146</v>
      </c>
      <c r="BU157" s="1" t="s">
        <v>146</v>
      </c>
      <c r="BV157" s="1" t="s">
        <v>146</v>
      </c>
      <c r="BW157" s="1" t="s">
        <v>147</v>
      </c>
      <c r="BX157" s="1" t="s">
        <v>147</v>
      </c>
      <c r="BY157" s="1" t="s">
        <v>147</v>
      </c>
      <c r="BZ157" s="1" t="s">
        <v>147</v>
      </c>
      <c r="CA157" s="1" t="s">
        <v>147</v>
      </c>
      <c r="CB157" s="1">
        <v>1.3759775219999999</v>
      </c>
      <c r="CC157" s="1">
        <v>1.3529769149999999</v>
      </c>
      <c r="CD157" s="19" t="str">
        <f t="shared" si="13"/>
        <v>High</v>
      </c>
      <c r="CE157" s="1" t="str">
        <f t="shared" si="14"/>
        <v>proinflamatoria</v>
      </c>
      <c r="CF157" s="1">
        <v>45.130434780000002</v>
      </c>
      <c r="CG157" s="1" t="s">
        <v>148</v>
      </c>
      <c r="CH157" s="1">
        <v>0</v>
      </c>
      <c r="CI157" s="1">
        <v>6.2408458999999999E-2</v>
      </c>
      <c r="CJ157" s="1">
        <v>4.5082698999999997E-2</v>
      </c>
      <c r="CK157" s="1">
        <v>0.57910906299999998</v>
      </c>
      <c r="CL157" s="1">
        <v>0</v>
      </c>
      <c r="CM157" s="1">
        <v>284.95699999999999</v>
      </c>
      <c r="CN157" s="2" t="str">
        <f t="shared" si="2"/>
        <v>low</v>
      </c>
      <c r="CO157" s="1">
        <v>178.214</v>
      </c>
      <c r="CP157" s="1">
        <v>117.449</v>
      </c>
      <c r="CQ157" s="1">
        <v>60.765000000000001</v>
      </c>
      <c r="CR157" s="1">
        <v>12.553000000000001</v>
      </c>
      <c r="CS157" s="1">
        <v>159.56899999999999</v>
      </c>
      <c r="CT157" s="1">
        <v>6.0259999999999998</v>
      </c>
      <c r="CU157" s="1">
        <v>0</v>
      </c>
      <c r="CV157" s="1">
        <v>6.0259999999999998</v>
      </c>
      <c r="CW157" s="1">
        <v>0</v>
      </c>
      <c r="CX157" s="1">
        <v>6.6000000000000003E-2</v>
      </c>
      <c r="CY157" s="1">
        <v>6.6000000000000003E-2</v>
      </c>
      <c r="CZ157" s="1">
        <v>0</v>
      </c>
      <c r="DA157" s="1">
        <v>4.8630000000000004</v>
      </c>
      <c r="DB157" s="1">
        <v>0</v>
      </c>
      <c r="DC157" s="1">
        <v>0</v>
      </c>
      <c r="DD157" s="1">
        <v>0</v>
      </c>
      <c r="DE157" s="1">
        <v>0</v>
      </c>
      <c r="DF157" s="1">
        <v>8.4600000000000009</v>
      </c>
      <c r="DG157" s="1">
        <v>8.4600000000000009</v>
      </c>
      <c r="DH157" s="1">
        <v>3.7</v>
      </c>
      <c r="DI157" s="1">
        <v>0.30499999999999999</v>
      </c>
      <c r="DJ157" s="1">
        <v>4.0049999999999999</v>
      </c>
      <c r="DK157" s="1">
        <v>0</v>
      </c>
      <c r="DL157" s="1">
        <v>8.7999999999999995E-2</v>
      </c>
      <c r="DM157" s="1">
        <v>8.7999999999999995E-2</v>
      </c>
      <c r="DN157" s="1">
        <v>1.7999999999999999E-2</v>
      </c>
      <c r="DO157" s="1">
        <v>0.19400000000000001</v>
      </c>
      <c r="DP157" s="1">
        <v>0.21199999999999999</v>
      </c>
      <c r="DQ157" s="1">
        <v>107.705</v>
      </c>
      <c r="DR157" s="1">
        <v>51.652000000000001</v>
      </c>
      <c r="DS157" s="1">
        <v>159.357</v>
      </c>
      <c r="DT157" s="1">
        <v>0</v>
      </c>
      <c r="DU157" s="1">
        <v>6.6000000000000003E-2</v>
      </c>
      <c r="DV157" s="1">
        <v>6.6000000000000003E-2</v>
      </c>
      <c r="DW157" s="1" t="s">
        <v>157</v>
      </c>
      <c r="DX157" s="1" t="s">
        <v>157</v>
      </c>
      <c r="DY157" s="1" t="s">
        <v>157</v>
      </c>
      <c r="DZ157" s="1" t="s">
        <v>156</v>
      </c>
      <c r="EA157" s="1">
        <v>280.32900000000001</v>
      </c>
      <c r="EB157" s="1" t="str">
        <f t="shared" si="3"/>
        <v>low</v>
      </c>
      <c r="EC157" s="1">
        <v>175.31899999999999</v>
      </c>
      <c r="ED157" s="1">
        <v>12.349</v>
      </c>
      <c r="EE157" s="1">
        <v>156.977</v>
      </c>
      <c r="EF157" s="1" t="s">
        <v>157</v>
      </c>
      <c r="EG157" s="1" t="s">
        <v>157</v>
      </c>
      <c r="EH157" s="1" t="s">
        <v>157</v>
      </c>
      <c r="EI157" s="1" t="s">
        <v>156</v>
      </c>
      <c r="EJ157" s="1" t="s">
        <v>621</v>
      </c>
      <c r="EK157" s="1" t="s">
        <v>635</v>
      </c>
      <c r="EL157" s="1" t="s">
        <v>163</v>
      </c>
      <c r="EM157" s="5" t="s">
        <v>629</v>
      </c>
      <c r="EN157" s="1" t="s">
        <v>161</v>
      </c>
      <c r="EO157" s="1" t="s">
        <v>161</v>
      </c>
    </row>
    <row r="158" spans="1:145" ht="14.25" customHeight="1">
      <c r="A158" s="1" t="s">
        <v>318</v>
      </c>
      <c r="B158" s="16" t="s">
        <v>641</v>
      </c>
      <c r="C158" s="1" t="s">
        <v>136</v>
      </c>
      <c r="D158" s="1">
        <v>47</v>
      </c>
      <c r="E158" s="1" t="s">
        <v>159</v>
      </c>
      <c r="F158" s="1">
        <v>84.2</v>
      </c>
      <c r="G158" s="1">
        <v>35</v>
      </c>
      <c r="H158" s="1" t="s">
        <v>138</v>
      </c>
      <c r="I158" s="1">
        <v>32</v>
      </c>
      <c r="J158" s="1">
        <v>114</v>
      </c>
      <c r="K158" s="1">
        <v>177</v>
      </c>
      <c r="L158" s="1">
        <v>160</v>
      </c>
      <c r="M158" s="9">
        <v>5.0571428569999997</v>
      </c>
      <c r="N158" s="9">
        <f t="shared" si="11"/>
        <v>0.66005193830564912</v>
      </c>
      <c r="O158" t="str">
        <f t="shared" si="12"/>
        <v>High</v>
      </c>
      <c r="P158" s="1">
        <v>200.9</v>
      </c>
      <c r="Q158" s="1">
        <v>0.7</v>
      </c>
      <c r="R158" s="1">
        <v>97</v>
      </c>
      <c r="S158" s="1">
        <v>6</v>
      </c>
      <c r="T158" s="1">
        <v>1.98</v>
      </c>
      <c r="U158" s="1">
        <v>3.47</v>
      </c>
      <c r="V158" s="1">
        <v>0.57060518699999996</v>
      </c>
      <c r="W158" s="1">
        <v>8.67</v>
      </c>
      <c r="X158" s="1">
        <v>5.3834999999999997</v>
      </c>
      <c r="Y158" s="1">
        <v>89</v>
      </c>
      <c r="Z158" s="1">
        <v>92.062649320000006</v>
      </c>
      <c r="AA158" s="1">
        <v>87.3</v>
      </c>
      <c r="AB158" s="1">
        <v>48.205734360000001</v>
      </c>
      <c r="AC158" s="1">
        <v>2.0744419999999999</v>
      </c>
      <c r="AD158" s="1">
        <v>0.34144596100000002</v>
      </c>
      <c r="AE158" s="1">
        <v>79.8</v>
      </c>
      <c r="AF158" s="22">
        <v>1.798</v>
      </c>
      <c r="AG158" s="1">
        <v>24.6844535</v>
      </c>
      <c r="AH158" s="1" t="s">
        <v>153</v>
      </c>
      <c r="AI158" s="1">
        <v>37.579257390000002</v>
      </c>
      <c r="AJ158" s="1">
        <v>99.1</v>
      </c>
      <c r="AK158" s="1" t="s">
        <v>140</v>
      </c>
      <c r="AL158" s="1" t="s">
        <v>141</v>
      </c>
      <c r="AM158" s="1" t="s">
        <v>142</v>
      </c>
      <c r="AN158" s="1" t="s">
        <v>163</v>
      </c>
      <c r="AO158" s="1" t="s">
        <v>167</v>
      </c>
      <c r="AP158" s="1">
        <v>133</v>
      </c>
      <c r="AQ158" s="1">
        <v>80</v>
      </c>
      <c r="AR158" s="1">
        <v>2364.8200000000002</v>
      </c>
      <c r="AS158" s="1">
        <v>24.526700000000002</v>
      </c>
      <c r="AT158" s="1">
        <v>533.31200000000001</v>
      </c>
      <c r="AU158" s="1">
        <v>1235.26</v>
      </c>
      <c r="AV158" s="1">
        <v>13.471299999999999</v>
      </c>
      <c r="AW158" s="1">
        <v>1190.3800000000001</v>
      </c>
      <c r="AX158" s="1">
        <v>4386.3999999999996</v>
      </c>
      <c r="AY158" s="1">
        <v>281.834</v>
      </c>
      <c r="AZ158" s="1">
        <v>11.2105</v>
      </c>
      <c r="BA158" s="1">
        <v>1.5178499999999999</v>
      </c>
      <c r="BB158" s="1">
        <v>3.1564800000000002</v>
      </c>
      <c r="BC158" s="1">
        <v>756.53399999999999</v>
      </c>
      <c r="BD158" s="1">
        <v>1.2902199999999999</v>
      </c>
      <c r="BE158" s="1">
        <v>2.3600400000000001</v>
      </c>
      <c r="BF158" s="1">
        <v>20.734100000000002</v>
      </c>
      <c r="BG158" s="1">
        <v>5.4981799999999996</v>
      </c>
      <c r="BH158" s="1">
        <v>2.3694199999999999</v>
      </c>
      <c r="BI158" s="1">
        <v>397.31</v>
      </c>
      <c r="BJ158" s="1">
        <v>7.56419</v>
      </c>
      <c r="BK158" s="1">
        <v>300.09699999999998</v>
      </c>
      <c r="BL158" s="1">
        <v>0.53588643700000005</v>
      </c>
      <c r="BM158" s="1">
        <v>0</v>
      </c>
      <c r="BN158" s="1">
        <v>0.180616367</v>
      </c>
      <c r="BO158" s="1">
        <v>2.7062136000000001E-2</v>
      </c>
      <c r="BP158" s="1" t="s">
        <v>144</v>
      </c>
      <c r="BQ158" s="1" t="s">
        <v>145</v>
      </c>
      <c r="BR158" s="1" t="s">
        <v>145</v>
      </c>
      <c r="BS158" s="1" t="s">
        <v>145</v>
      </c>
      <c r="BT158" s="1" t="s">
        <v>146</v>
      </c>
      <c r="BU158" s="1" t="s">
        <v>146</v>
      </c>
      <c r="BV158" s="1" t="s">
        <v>146</v>
      </c>
      <c r="BW158" s="1">
        <v>10.558522699999999</v>
      </c>
      <c r="BX158" s="1">
        <v>20.023656429999999</v>
      </c>
      <c r="BY158" s="1">
        <v>17.767589149999999</v>
      </c>
      <c r="BZ158" s="1">
        <v>7.0134698819999999</v>
      </c>
      <c r="CA158" s="1">
        <v>7.0194018729999996</v>
      </c>
      <c r="CB158" s="1">
        <v>-1.340676856</v>
      </c>
      <c r="CC158" s="1">
        <v>-0.56688239100000004</v>
      </c>
      <c r="CD158" s="19" t="str">
        <f t="shared" si="13"/>
        <v>Low</v>
      </c>
      <c r="CE158" s="1" t="str">
        <f t="shared" si="14"/>
        <v>antiinflamatoria</v>
      </c>
      <c r="CF158" s="1">
        <v>27.713420790000001</v>
      </c>
      <c r="CG158" s="1" t="s">
        <v>148</v>
      </c>
      <c r="CH158" s="1">
        <v>1.6514884000000001E-2</v>
      </c>
      <c r="CI158" s="1">
        <v>7.24027E-2</v>
      </c>
      <c r="CJ158" s="1">
        <v>4.6123873000000003E-2</v>
      </c>
      <c r="CK158" s="1">
        <v>0.23118571900000001</v>
      </c>
      <c r="CL158" s="1">
        <v>0.113406733</v>
      </c>
      <c r="CM158" s="1">
        <v>1353.2639999999999</v>
      </c>
      <c r="CN158" s="2" t="str">
        <f t="shared" si="2"/>
        <v>High</v>
      </c>
      <c r="CO158" s="1">
        <v>210.309</v>
      </c>
      <c r="CP158" s="1">
        <v>43.158999999999999</v>
      </c>
      <c r="CQ158" s="1">
        <v>167.15</v>
      </c>
      <c r="CR158" s="1">
        <v>81.626999999999995</v>
      </c>
      <c r="CS158" s="1">
        <v>82.912000000000006</v>
      </c>
      <c r="CT158" s="1">
        <v>1.2290000000000001</v>
      </c>
      <c r="CU158" s="1">
        <v>0</v>
      </c>
      <c r="CV158" s="1">
        <v>1.2290000000000001</v>
      </c>
      <c r="CW158" s="1">
        <v>0</v>
      </c>
      <c r="CX158" s="1">
        <v>44.542000000000002</v>
      </c>
      <c r="CY158" s="1">
        <v>44.542000000000002</v>
      </c>
      <c r="CZ158" s="1">
        <v>0</v>
      </c>
      <c r="DA158" s="1">
        <v>1.2290000000000001</v>
      </c>
      <c r="DB158" s="1">
        <v>0</v>
      </c>
      <c r="DC158" s="1">
        <v>0</v>
      </c>
      <c r="DD158" s="1">
        <v>8.8379999999999992</v>
      </c>
      <c r="DE158" s="1">
        <v>0.23100000000000001</v>
      </c>
      <c r="DF158" s="1">
        <v>62.024000000000001</v>
      </c>
      <c r="DG158" s="1">
        <v>62.256</v>
      </c>
      <c r="DH158" s="1">
        <v>5.0730000000000004</v>
      </c>
      <c r="DI158" s="1">
        <v>1E-3</v>
      </c>
      <c r="DJ158" s="1">
        <v>5.0739999999999998</v>
      </c>
      <c r="DK158" s="1">
        <v>3.403</v>
      </c>
      <c r="DL158" s="1">
        <v>2.0550000000000002</v>
      </c>
      <c r="DM158" s="1">
        <v>5.4589999999999996</v>
      </c>
      <c r="DN158" s="1">
        <v>0.34699999999999998</v>
      </c>
      <c r="DO158" s="1">
        <v>1.2030000000000001</v>
      </c>
      <c r="DP158" s="1">
        <v>1.55</v>
      </c>
      <c r="DQ158" s="1">
        <v>24.007000000000001</v>
      </c>
      <c r="DR158" s="1">
        <v>57.292999999999999</v>
      </c>
      <c r="DS158" s="1">
        <v>81.301000000000002</v>
      </c>
      <c r="DT158" s="1">
        <v>0</v>
      </c>
      <c r="DU158" s="1">
        <v>44.542000000000002</v>
      </c>
      <c r="DV158" s="1">
        <v>44.542000000000002</v>
      </c>
      <c r="DW158" s="1" t="s">
        <v>149</v>
      </c>
      <c r="DX158" s="1" t="s">
        <v>157</v>
      </c>
      <c r="DY158" s="1" t="s">
        <v>156</v>
      </c>
      <c r="DZ158" s="1" t="s">
        <v>157</v>
      </c>
      <c r="EA158" s="1">
        <v>572.24800000000005</v>
      </c>
      <c r="EB158" s="1" t="str">
        <f t="shared" si="3"/>
        <v>high</v>
      </c>
      <c r="EC158" s="1">
        <v>88.932000000000002</v>
      </c>
      <c r="ED158" s="1">
        <v>34.517000000000003</v>
      </c>
      <c r="EE158" s="1">
        <v>35.06</v>
      </c>
      <c r="EF158" s="1" t="s">
        <v>156</v>
      </c>
      <c r="EG158" s="1" t="s">
        <v>157</v>
      </c>
      <c r="EH158" s="1" t="s">
        <v>156</v>
      </c>
      <c r="EI158" s="1" t="s">
        <v>157</v>
      </c>
      <c r="EJ158" s="1" t="s">
        <v>138</v>
      </c>
      <c r="EK158" s="1" t="s">
        <v>634</v>
      </c>
      <c r="EL158" s="1" t="s">
        <v>142</v>
      </c>
      <c r="EM158" s="5" t="s">
        <v>630</v>
      </c>
      <c r="EN158" s="1" t="s">
        <v>168</v>
      </c>
      <c r="EO158" s="1" t="s">
        <v>150</v>
      </c>
    </row>
    <row r="159" spans="1:145" ht="14.25" customHeight="1">
      <c r="A159" s="1" t="s">
        <v>319</v>
      </c>
      <c r="B159" s="16" t="s">
        <v>641</v>
      </c>
      <c r="C159" s="1" t="s">
        <v>136</v>
      </c>
      <c r="D159" s="1">
        <v>41</v>
      </c>
      <c r="E159" s="1" t="s">
        <v>159</v>
      </c>
      <c r="F159" s="1">
        <v>114</v>
      </c>
      <c r="G159" s="1">
        <v>65</v>
      </c>
      <c r="H159" s="1" t="s">
        <v>153</v>
      </c>
      <c r="I159" s="1">
        <v>35</v>
      </c>
      <c r="J159" s="1">
        <v>166</v>
      </c>
      <c r="K159" s="1">
        <v>241</v>
      </c>
      <c r="L159" s="1">
        <v>173</v>
      </c>
      <c r="M159" s="9">
        <v>3.7076923079999999</v>
      </c>
      <c r="N159" s="9">
        <f t="shared" si="11"/>
        <v>0.42513274648593979</v>
      </c>
      <c r="O159" t="str">
        <f t="shared" si="12"/>
        <v>High</v>
      </c>
      <c r="P159" s="1">
        <v>188.6</v>
      </c>
      <c r="Q159" s="1">
        <v>0.7</v>
      </c>
      <c r="R159" s="1">
        <v>96</v>
      </c>
      <c r="S159" s="1">
        <v>5.8</v>
      </c>
      <c r="T159" s="1">
        <v>1.47</v>
      </c>
      <c r="U159" s="1">
        <v>7.29</v>
      </c>
      <c r="V159" s="1">
        <v>0.201646091</v>
      </c>
      <c r="W159" s="1">
        <v>9.64</v>
      </c>
      <c r="X159" s="1">
        <v>5.3280000000000003</v>
      </c>
      <c r="Y159" s="1">
        <v>97.7</v>
      </c>
      <c r="Z159" s="1">
        <v>105.4704595</v>
      </c>
      <c r="AA159" s="1">
        <v>78.900000000000006</v>
      </c>
      <c r="AB159" s="1">
        <v>43.806773579999998</v>
      </c>
      <c r="AC159" s="1">
        <v>2.2827519999999999</v>
      </c>
      <c r="AD159" s="1">
        <v>0.33666876000000001</v>
      </c>
      <c r="AE159" s="1">
        <v>61.2</v>
      </c>
      <c r="AF159" s="22">
        <v>1.6950000000000001</v>
      </c>
      <c r="AG159" s="1">
        <v>21.301589790000001</v>
      </c>
      <c r="AH159" s="1" t="s">
        <v>153</v>
      </c>
      <c r="AI159" s="1">
        <v>36.806610130000003</v>
      </c>
      <c r="AJ159" s="1">
        <v>80.400000000000006</v>
      </c>
      <c r="AK159" s="1" t="s">
        <v>140</v>
      </c>
      <c r="AL159" s="1" t="s">
        <v>153</v>
      </c>
      <c r="AM159" s="1" t="s">
        <v>142</v>
      </c>
      <c r="AN159" s="1" t="s">
        <v>163</v>
      </c>
      <c r="AO159" s="1" t="s">
        <v>143</v>
      </c>
      <c r="AP159" s="1">
        <v>107</v>
      </c>
      <c r="AQ159" s="1">
        <v>75</v>
      </c>
      <c r="AR159" s="1">
        <v>2054.9</v>
      </c>
      <c r="AS159" s="1">
        <v>17.606400000000001</v>
      </c>
      <c r="AT159" s="1">
        <v>511.55900000000003</v>
      </c>
      <c r="AU159" s="1">
        <v>949.21</v>
      </c>
      <c r="AV159" s="1">
        <v>12.8718</v>
      </c>
      <c r="AW159" s="1">
        <v>1150.31</v>
      </c>
      <c r="AX159" s="1">
        <v>3176.92</v>
      </c>
      <c r="AY159" s="1">
        <v>260.86900000000003</v>
      </c>
      <c r="AZ159" s="1">
        <v>10.2447</v>
      </c>
      <c r="BA159" s="1">
        <v>1.62375</v>
      </c>
      <c r="BB159" s="1">
        <v>3.3092600000000001</v>
      </c>
      <c r="BC159" s="1">
        <v>696.73900000000003</v>
      </c>
      <c r="BD159" s="1">
        <v>1.1432</v>
      </c>
      <c r="BE159" s="1">
        <v>1.3430500000000001</v>
      </c>
      <c r="BF159" s="1">
        <v>15.8378</v>
      </c>
      <c r="BG159" s="1">
        <v>4.9646100000000004</v>
      </c>
      <c r="BH159" s="1">
        <v>1.63527</v>
      </c>
      <c r="BI159" s="1">
        <v>348.91500000000002</v>
      </c>
      <c r="BJ159" s="1">
        <v>6.9520600000000004</v>
      </c>
      <c r="BK159" s="1">
        <v>148.363</v>
      </c>
      <c r="BL159" s="1">
        <v>0.91767055200000003</v>
      </c>
      <c r="BM159" s="1">
        <v>0.17309722599999999</v>
      </c>
      <c r="BN159" s="1">
        <v>0.25870282</v>
      </c>
      <c r="BO159" s="1">
        <v>2.0900466999999999E-2</v>
      </c>
      <c r="BP159" s="1" t="s">
        <v>155</v>
      </c>
      <c r="BQ159" s="1" t="s">
        <v>146</v>
      </c>
      <c r="BR159" s="1" t="s">
        <v>145</v>
      </c>
      <c r="BS159" s="1" t="s">
        <v>146</v>
      </c>
      <c r="BT159" s="1" t="s">
        <v>146</v>
      </c>
      <c r="BU159" s="1" t="s">
        <v>146</v>
      </c>
      <c r="BV159" s="1" t="s">
        <v>146</v>
      </c>
      <c r="BW159" s="1">
        <v>23.655808270000001</v>
      </c>
      <c r="BX159" s="1">
        <v>7.4128660359999996</v>
      </c>
      <c r="BY159" s="1">
        <v>22.86014655</v>
      </c>
      <c r="BZ159" s="1">
        <v>35.216200329999999</v>
      </c>
      <c r="CA159" s="1">
        <v>3.3825846340000001</v>
      </c>
      <c r="CB159" s="1">
        <v>-0.65564009300000003</v>
      </c>
      <c r="CC159" s="1">
        <v>-0.31904627400000002</v>
      </c>
      <c r="CD159" s="19" t="str">
        <f t="shared" si="13"/>
        <v>Low</v>
      </c>
      <c r="CE159" s="1" t="str">
        <f t="shared" si="14"/>
        <v>antiinflamatoria</v>
      </c>
      <c r="CF159" s="1">
        <v>21.835820900000002</v>
      </c>
      <c r="CG159" s="1" t="s">
        <v>148</v>
      </c>
      <c r="CH159" s="1">
        <v>2.5162408000000001E-2</v>
      </c>
      <c r="CI159" s="1">
        <v>0.15352966700000001</v>
      </c>
      <c r="CJ159" s="1">
        <v>1.2386314000000001E-2</v>
      </c>
      <c r="CK159" s="1">
        <v>0.13841489800000001</v>
      </c>
      <c r="CL159" s="1">
        <v>0.34932871399999998</v>
      </c>
      <c r="CM159" s="1">
        <v>727.01599999999996</v>
      </c>
      <c r="CN159" s="2" t="str">
        <f t="shared" si="2"/>
        <v>low</v>
      </c>
      <c r="CO159" s="1">
        <v>584.322</v>
      </c>
      <c r="CP159" s="1">
        <v>373.23500000000001</v>
      </c>
      <c r="CQ159" s="1">
        <v>211.08699999999999</v>
      </c>
      <c r="CR159" s="1">
        <v>36.432000000000002</v>
      </c>
      <c r="CS159" s="1">
        <v>531.17700000000002</v>
      </c>
      <c r="CT159" s="1">
        <v>3.883</v>
      </c>
      <c r="CU159" s="1">
        <v>0</v>
      </c>
      <c r="CV159" s="1">
        <v>3.883</v>
      </c>
      <c r="CW159" s="1">
        <v>0</v>
      </c>
      <c r="CX159" s="1">
        <v>12.831</v>
      </c>
      <c r="CY159" s="1">
        <v>12.831</v>
      </c>
      <c r="CZ159" s="1">
        <v>0</v>
      </c>
      <c r="DA159" s="1">
        <v>0.39500000000000002</v>
      </c>
      <c r="DB159" s="1">
        <v>0</v>
      </c>
      <c r="DC159" s="1">
        <v>0</v>
      </c>
      <c r="DD159" s="1">
        <v>0.42099999999999999</v>
      </c>
      <c r="DE159" s="1">
        <v>0.498</v>
      </c>
      <c r="DF159" s="1">
        <v>30.491</v>
      </c>
      <c r="DG159" s="1">
        <v>30.99</v>
      </c>
      <c r="DH159" s="1">
        <v>3.4000000000000002E-2</v>
      </c>
      <c r="DI159" s="1">
        <v>1.2330000000000001</v>
      </c>
      <c r="DJ159" s="1">
        <v>1.266</v>
      </c>
      <c r="DK159" s="1">
        <v>2.3650000000000002</v>
      </c>
      <c r="DL159" s="1">
        <v>1.39</v>
      </c>
      <c r="DM159" s="1">
        <v>3.754</v>
      </c>
      <c r="DN159" s="1">
        <v>0.27600000000000002</v>
      </c>
      <c r="DO159" s="1">
        <v>3.5390000000000001</v>
      </c>
      <c r="DP159" s="1">
        <v>3.8149999999999999</v>
      </c>
      <c r="DQ159" s="1">
        <v>365.75900000000001</v>
      </c>
      <c r="DR159" s="1">
        <v>161.60300000000001</v>
      </c>
      <c r="DS159" s="1">
        <v>527.36199999999997</v>
      </c>
      <c r="DT159" s="1">
        <v>0</v>
      </c>
      <c r="DU159" s="1">
        <v>12.831</v>
      </c>
      <c r="DV159" s="1">
        <v>12.831</v>
      </c>
      <c r="DW159" s="1" t="s">
        <v>157</v>
      </c>
      <c r="DX159" s="1" t="s">
        <v>156</v>
      </c>
      <c r="DY159" s="1" t="s">
        <v>157</v>
      </c>
      <c r="DZ159" s="1" t="s">
        <v>149</v>
      </c>
      <c r="EA159" s="1">
        <v>353.79599999999999</v>
      </c>
      <c r="EB159" s="1" t="str">
        <f t="shared" si="3"/>
        <v>low</v>
      </c>
      <c r="EC159" s="1">
        <v>284.35500000000002</v>
      </c>
      <c r="ED159" s="1">
        <v>17.728999999999999</v>
      </c>
      <c r="EE159" s="1">
        <v>258.49299999999999</v>
      </c>
      <c r="EF159" s="1" t="s">
        <v>157</v>
      </c>
      <c r="EG159" s="1" t="s">
        <v>156</v>
      </c>
      <c r="EH159" s="1" t="s">
        <v>157</v>
      </c>
      <c r="EI159" s="1" t="s">
        <v>149</v>
      </c>
      <c r="EJ159" s="1" t="s">
        <v>621</v>
      </c>
      <c r="EK159" s="1" t="s">
        <v>635</v>
      </c>
      <c r="EL159" s="1" t="s">
        <v>142</v>
      </c>
      <c r="EM159" s="1" t="s">
        <v>628</v>
      </c>
      <c r="EN159" s="1" t="s">
        <v>150</v>
      </c>
      <c r="EO159" s="1" t="s">
        <v>150</v>
      </c>
    </row>
    <row r="160" spans="1:145" ht="14.25" customHeight="1">
      <c r="A160" s="1" t="s">
        <v>320</v>
      </c>
      <c r="B160" s="16" t="s">
        <v>641</v>
      </c>
      <c r="C160" s="1" t="s">
        <v>136</v>
      </c>
      <c r="D160" s="1">
        <v>38</v>
      </c>
      <c r="E160" s="1" t="s">
        <v>137</v>
      </c>
      <c r="F160" s="1">
        <v>123</v>
      </c>
      <c r="G160" s="1">
        <v>48</v>
      </c>
      <c r="H160" s="1" t="s">
        <v>153</v>
      </c>
      <c r="I160" s="1">
        <v>57</v>
      </c>
      <c r="J160" s="1">
        <v>170</v>
      </c>
      <c r="K160" s="1">
        <v>256</v>
      </c>
      <c r="L160" s="1">
        <v>283</v>
      </c>
      <c r="M160" s="9">
        <v>5.3333333329999997</v>
      </c>
      <c r="N160" s="9">
        <f t="shared" si="11"/>
        <v>0.77054519814870304</v>
      </c>
      <c r="O160" t="str">
        <f t="shared" si="12"/>
        <v>High</v>
      </c>
      <c r="P160" s="1">
        <v>182.9</v>
      </c>
      <c r="Q160" s="1">
        <v>0.9</v>
      </c>
      <c r="R160" s="1">
        <v>90</v>
      </c>
      <c r="S160" s="1">
        <v>5.8</v>
      </c>
      <c r="T160" s="1">
        <v>4.45</v>
      </c>
      <c r="U160" s="1">
        <v>4.43</v>
      </c>
      <c r="V160" s="1">
        <v>1.0045146730000001</v>
      </c>
      <c r="W160" s="1">
        <v>49.33</v>
      </c>
      <c r="X160" s="1">
        <v>4.9950000000000001</v>
      </c>
      <c r="Y160" s="1">
        <v>337.2</v>
      </c>
      <c r="Z160" s="1">
        <v>659.93311040000003</v>
      </c>
      <c r="AA160" s="1">
        <v>16.8</v>
      </c>
      <c r="AB160" s="1">
        <v>9.1313693580000006</v>
      </c>
      <c r="AC160" s="1">
        <v>10.95126</v>
      </c>
      <c r="AD160" s="1">
        <v>0.27387626399999998</v>
      </c>
      <c r="AE160" s="1">
        <v>89.2</v>
      </c>
      <c r="AF160" s="22">
        <v>1.712</v>
      </c>
      <c r="AG160" s="1">
        <v>30.433880689999999</v>
      </c>
      <c r="AH160" s="1" t="s">
        <v>154</v>
      </c>
      <c r="AI160" s="1">
        <v>37.835852699999997</v>
      </c>
      <c r="AJ160" s="1">
        <v>109.9</v>
      </c>
      <c r="AK160" s="1" t="s">
        <v>140</v>
      </c>
      <c r="AL160" s="1" t="s">
        <v>141</v>
      </c>
      <c r="AM160" s="1" t="s">
        <v>142</v>
      </c>
      <c r="AN160" s="1" t="s">
        <v>163</v>
      </c>
      <c r="AO160" s="1" t="s">
        <v>143</v>
      </c>
      <c r="AP160" s="1">
        <v>131</v>
      </c>
      <c r="AQ160" s="1">
        <v>87</v>
      </c>
      <c r="AR160" s="1">
        <v>2313.31</v>
      </c>
      <c r="AS160" s="1">
        <v>22.210599999999999</v>
      </c>
      <c r="AT160" s="1">
        <v>414.69099999999997</v>
      </c>
      <c r="AU160" s="1">
        <v>1198.4000000000001</v>
      </c>
      <c r="AV160" s="1">
        <v>15.9068</v>
      </c>
      <c r="AW160" s="1">
        <v>1471.4</v>
      </c>
      <c r="AX160" s="1">
        <v>3786.35</v>
      </c>
      <c r="AY160" s="1">
        <v>371.26499999999999</v>
      </c>
      <c r="AZ160" s="1">
        <v>10.9231</v>
      </c>
      <c r="BA160" s="1">
        <v>3.1227800000000001</v>
      </c>
      <c r="BB160" s="1">
        <v>4.1086999999999998</v>
      </c>
      <c r="BC160" s="1">
        <v>1202.6099999999999</v>
      </c>
      <c r="BD160" s="1">
        <v>1.3569800000000001</v>
      </c>
      <c r="BE160" s="1">
        <v>2.15063</v>
      </c>
      <c r="BF160" s="1">
        <v>32.167900000000003</v>
      </c>
      <c r="BG160" s="1">
        <v>6.60405</v>
      </c>
      <c r="BH160" s="1">
        <v>1.27406</v>
      </c>
      <c r="BI160" s="1">
        <v>491.13600000000002</v>
      </c>
      <c r="BJ160" s="1">
        <v>7.4833999999999996</v>
      </c>
      <c r="BK160" s="1">
        <v>122.73399999999999</v>
      </c>
      <c r="BL160" s="1">
        <v>1.21476999</v>
      </c>
      <c r="BM160" s="1">
        <v>0.23858439000000001</v>
      </c>
      <c r="BN160" s="1">
        <v>0.186464083</v>
      </c>
      <c r="BO160" s="1">
        <v>4.0618104000000002E-2</v>
      </c>
      <c r="BP160" s="1" t="s">
        <v>144</v>
      </c>
      <c r="BQ160" s="1" t="s">
        <v>145</v>
      </c>
      <c r="BR160" s="1" t="s">
        <v>145</v>
      </c>
      <c r="BS160" s="1" t="s">
        <v>146</v>
      </c>
      <c r="BT160" s="1" t="s">
        <v>146</v>
      </c>
      <c r="BU160" s="1" t="s">
        <v>146</v>
      </c>
      <c r="BV160" s="1" t="s">
        <v>145</v>
      </c>
      <c r="BW160" s="1">
        <v>11.97435969</v>
      </c>
      <c r="BX160" s="1">
        <v>14.98204879</v>
      </c>
      <c r="BY160" s="1">
        <v>12.666261990000001</v>
      </c>
      <c r="BZ160" s="1">
        <v>4.2682651099999998</v>
      </c>
      <c r="CA160" s="1">
        <v>4.3662747260000003</v>
      </c>
      <c r="CB160" s="1">
        <v>-1.5494919119999999</v>
      </c>
      <c r="CC160" s="1">
        <v>-0.66990571200000004</v>
      </c>
      <c r="CD160" s="19" t="str">
        <f t="shared" si="13"/>
        <v>Low</v>
      </c>
      <c r="CE160" s="1" t="str">
        <f t="shared" si="14"/>
        <v>antiinflamatoria</v>
      </c>
      <c r="CF160" s="1">
        <v>32.844403999999997</v>
      </c>
      <c r="CG160" s="1" t="s">
        <v>148</v>
      </c>
      <c r="CH160" s="1">
        <v>0.146782891</v>
      </c>
      <c r="CI160" s="1">
        <v>0.206101795</v>
      </c>
      <c r="CJ160" s="1">
        <v>6.4231365999999998E-2</v>
      </c>
      <c r="CK160" s="1">
        <v>0.13525892</v>
      </c>
      <c r="CL160" s="1">
        <v>0.29910615400000001</v>
      </c>
      <c r="CM160" s="1">
        <v>4387.942</v>
      </c>
      <c r="CN160" s="2" t="str">
        <f t="shared" si="2"/>
        <v>High</v>
      </c>
      <c r="CO160" s="1">
        <v>4202.9679999999998</v>
      </c>
      <c r="CP160" s="1">
        <v>2872.3249999999998</v>
      </c>
      <c r="CQ160" s="1">
        <v>1330.6420000000001</v>
      </c>
      <c r="CR160" s="1">
        <v>123.64100000000001</v>
      </c>
      <c r="CS160" s="1">
        <v>4043.3130000000001</v>
      </c>
      <c r="CT160" s="1">
        <v>33.030999999999999</v>
      </c>
      <c r="CU160" s="1">
        <v>0</v>
      </c>
      <c r="CV160" s="1">
        <v>33.030999999999999</v>
      </c>
      <c r="CW160" s="1">
        <v>0</v>
      </c>
      <c r="CX160" s="1">
        <v>2.972</v>
      </c>
      <c r="CY160" s="1">
        <v>2.972</v>
      </c>
      <c r="CZ160" s="1">
        <v>1.0999999999999999E-2</v>
      </c>
      <c r="DA160" s="1">
        <v>3.581</v>
      </c>
      <c r="DB160" s="1">
        <v>39.878</v>
      </c>
      <c r="DC160" s="1">
        <v>0</v>
      </c>
      <c r="DD160" s="1">
        <v>57.743000000000002</v>
      </c>
      <c r="DE160" s="1">
        <v>0</v>
      </c>
      <c r="DF160" s="1">
        <v>12.513999999999999</v>
      </c>
      <c r="DG160" s="1">
        <v>12.513999999999999</v>
      </c>
      <c r="DH160" s="1">
        <v>2.3919999999999999</v>
      </c>
      <c r="DI160" s="1">
        <v>0.45300000000000001</v>
      </c>
      <c r="DJ160" s="1">
        <v>2.8439999999999999</v>
      </c>
      <c r="DK160" s="1">
        <v>8.73</v>
      </c>
      <c r="DL160" s="1">
        <v>1.9159999999999999</v>
      </c>
      <c r="DM160" s="1">
        <v>10.646000000000001</v>
      </c>
      <c r="DN160" s="1">
        <v>11.717000000000001</v>
      </c>
      <c r="DO160" s="1">
        <v>10.449</v>
      </c>
      <c r="DP160" s="1">
        <v>22.167000000000002</v>
      </c>
      <c r="DQ160" s="1">
        <v>2718.7979999999998</v>
      </c>
      <c r="DR160" s="1">
        <v>1302.3309999999999</v>
      </c>
      <c r="DS160" s="1">
        <v>4021.1289999999999</v>
      </c>
      <c r="DT160" s="1">
        <v>0</v>
      </c>
      <c r="DU160" s="1">
        <v>2.972</v>
      </c>
      <c r="DV160" s="1">
        <v>2.972</v>
      </c>
      <c r="DW160" s="1" t="s">
        <v>149</v>
      </c>
      <c r="DX160" s="1" t="s">
        <v>149</v>
      </c>
      <c r="DY160" s="1" t="s">
        <v>156</v>
      </c>
      <c r="DZ160" s="1" t="s">
        <v>149</v>
      </c>
      <c r="EA160" s="1">
        <v>1896.8240000000001</v>
      </c>
      <c r="EB160" s="1" t="str">
        <f t="shared" si="3"/>
        <v>high</v>
      </c>
      <c r="EC160" s="1">
        <v>1816.8630000000001</v>
      </c>
      <c r="ED160" s="1">
        <v>53.448</v>
      </c>
      <c r="EE160" s="1">
        <v>1747.847</v>
      </c>
      <c r="EF160" s="1" t="s">
        <v>149</v>
      </c>
      <c r="EG160" s="1" t="s">
        <v>149</v>
      </c>
      <c r="EH160" s="1" t="s">
        <v>156</v>
      </c>
      <c r="EI160" s="1" t="s">
        <v>149</v>
      </c>
      <c r="EJ160" s="1" t="s">
        <v>621</v>
      </c>
      <c r="EK160" s="1" t="s">
        <v>635</v>
      </c>
      <c r="EL160" s="1" t="s">
        <v>142</v>
      </c>
      <c r="EM160" s="1" t="s">
        <v>628</v>
      </c>
      <c r="EN160" s="1" t="s">
        <v>150</v>
      </c>
      <c r="EO160" s="1" t="s">
        <v>150</v>
      </c>
    </row>
    <row r="161" spans="1:145" ht="14.25" customHeight="1">
      <c r="A161" s="1" t="s">
        <v>321</v>
      </c>
      <c r="B161" s="16" t="s">
        <v>641</v>
      </c>
      <c r="C161" s="1" t="s">
        <v>152</v>
      </c>
      <c r="D161" s="1">
        <v>39</v>
      </c>
      <c r="E161" s="1" t="s">
        <v>137</v>
      </c>
      <c r="F161" s="1">
        <v>154</v>
      </c>
      <c r="G161" s="1">
        <v>50</v>
      </c>
      <c r="H161" s="1" t="s">
        <v>153</v>
      </c>
      <c r="I161" s="1">
        <v>23</v>
      </c>
      <c r="J161" s="1">
        <v>219</v>
      </c>
      <c r="K161" s="1">
        <v>302</v>
      </c>
      <c r="L161" s="1">
        <v>114</v>
      </c>
      <c r="M161" s="9">
        <v>6.04</v>
      </c>
      <c r="N161" s="9">
        <f t="shared" si="11"/>
        <v>0.35793484700045375</v>
      </c>
      <c r="O161" t="str">
        <f t="shared" si="12"/>
        <v>High</v>
      </c>
      <c r="P161" s="1">
        <v>186.2</v>
      </c>
      <c r="Q161" s="1">
        <v>0.9</v>
      </c>
      <c r="R161" s="1">
        <v>89</v>
      </c>
      <c r="S161" s="1">
        <v>5.7</v>
      </c>
      <c r="T161" s="1">
        <v>5.67</v>
      </c>
      <c r="U161" s="1">
        <v>9.24</v>
      </c>
      <c r="V161" s="1">
        <v>0.61363636399999999</v>
      </c>
      <c r="W161" s="1">
        <v>7.96</v>
      </c>
      <c r="X161" s="1">
        <v>4.9394999999999998</v>
      </c>
      <c r="Y161" s="1">
        <v>99.7</v>
      </c>
      <c r="Z161" s="1">
        <v>110.59395619999999</v>
      </c>
      <c r="AA161" s="1">
        <v>97</v>
      </c>
      <c r="AB161" s="1">
        <v>57.225086879999999</v>
      </c>
      <c r="AC161" s="1">
        <v>1.747485333</v>
      </c>
      <c r="AD161" s="1">
        <v>0.35035677599999998</v>
      </c>
      <c r="AE161" s="1">
        <v>60.2</v>
      </c>
      <c r="AF161" s="22">
        <v>1.62</v>
      </c>
      <c r="AG161" s="1">
        <v>22.938576439999999</v>
      </c>
      <c r="AH161" s="1" t="s">
        <v>153</v>
      </c>
      <c r="AI161" s="1">
        <v>35.232875300000003</v>
      </c>
      <c r="AJ161" s="1">
        <v>84.5</v>
      </c>
      <c r="AK161" s="1" t="s">
        <v>140</v>
      </c>
      <c r="AL161" s="1" t="s">
        <v>153</v>
      </c>
      <c r="AM161" s="1" t="s">
        <v>142</v>
      </c>
      <c r="AN161" s="1" t="s">
        <v>142</v>
      </c>
      <c r="AO161" s="1" t="s">
        <v>143</v>
      </c>
      <c r="AP161" s="1">
        <v>113</v>
      </c>
      <c r="AQ161" s="1">
        <v>63</v>
      </c>
      <c r="AR161" s="1">
        <v>1564.5</v>
      </c>
      <c r="AS161" s="1">
        <v>15.6111</v>
      </c>
      <c r="AT161" s="1">
        <v>706.73099999999999</v>
      </c>
      <c r="AU161" s="1">
        <v>1004.49</v>
      </c>
      <c r="AV161" s="1">
        <v>12.15</v>
      </c>
      <c r="AW161" s="1">
        <v>918.03499999999997</v>
      </c>
      <c r="AX161" s="1">
        <v>3333.58</v>
      </c>
      <c r="AY161" s="1">
        <v>239.983</v>
      </c>
      <c r="AZ161" s="1">
        <v>10.465199999999999</v>
      </c>
      <c r="BA161" s="1">
        <v>1.5824</v>
      </c>
      <c r="BB161" s="1">
        <v>2.83873</v>
      </c>
      <c r="BC161" s="1">
        <v>714.98199999999997</v>
      </c>
      <c r="BD161" s="1">
        <v>1.08531</v>
      </c>
      <c r="BE161" s="1">
        <v>1.6233900000000001</v>
      </c>
      <c r="BF161" s="1">
        <v>13.6639</v>
      </c>
      <c r="BG161" s="1">
        <v>4.4493</v>
      </c>
      <c r="BH161" s="1">
        <v>0.53385400000000005</v>
      </c>
      <c r="BI161" s="1">
        <v>315.14</v>
      </c>
      <c r="BJ161" s="1">
        <v>7.2332400000000003</v>
      </c>
      <c r="BK161" s="1">
        <v>155.44999999999999</v>
      </c>
      <c r="BL161" s="1">
        <v>4.6921200519999999</v>
      </c>
      <c r="BM161" s="1">
        <v>1.974965608</v>
      </c>
      <c r="BN161" s="1">
        <v>0.38270178799999999</v>
      </c>
      <c r="BO161" s="1">
        <v>3.4044718000000002E-2</v>
      </c>
      <c r="BP161" s="1" t="s">
        <v>155</v>
      </c>
      <c r="BQ161" s="1" t="s">
        <v>146</v>
      </c>
      <c r="BR161" s="1" t="s">
        <v>146</v>
      </c>
      <c r="BS161" s="1" t="s">
        <v>146</v>
      </c>
      <c r="BT161" s="1" t="s">
        <v>146</v>
      </c>
      <c r="BU161" s="1" t="s">
        <v>146</v>
      </c>
      <c r="BV161" s="1" t="s">
        <v>146</v>
      </c>
      <c r="BW161" s="1">
        <v>11.97077376</v>
      </c>
      <c r="BX161" s="1">
        <v>10.612582</v>
      </c>
      <c r="BY161" s="1">
        <v>11.965162380000001</v>
      </c>
      <c r="BZ161" s="1">
        <v>5.3839439699999998</v>
      </c>
      <c r="CA161" s="1">
        <v>4.7230745839999999</v>
      </c>
      <c r="CB161" s="1">
        <v>0.82369585300000003</v>
      </c>
      <c r="CC161" s="1">
        <v>0.52632322899999995</v>
      </c>
      <c r="CD161" s="19" t="str">
        <f t="shared" si="13"/>
        <v>High</v>
      </c>
      <c r="CE161" s="1" t="str">
        <f t="shared" si="14"/>
        <v>proinflamatoria</v>
      </c>
      <c r="CF161" s="1">
        <v>37.656804729999998</v>
      </c>
      <c r="CG161" s="1" t="s">
        <v>148</v>
      </c>
      <c r="CH161" s="1">
        <v>2.27066E-4</v>
      </c>
      <c r="CI161" s="1">
        <v>0.14761201900000001</v>
      </c>
      <c r="CJ161" s="1">
        <v>6.3389343000000001E-2</v>
      </c>
      <c r="CK161" s="1">
        <v>0.125340599</v>
      </c>
      <c r="CL161" s="1">
        <v>0.35645625199999997</v>
      </c>
      <c r="CM161" s="1">
        <v>1091.951</v>
      </c>
      <c r="CN161" s="2" t="str">
        <f t="shared" si="2"/>
        <v>High</v>
      </c>
      <c r="CO161" s="1">
        <v>824.17200000000003</v>
      </c>
      <c r="CP161" s="1">
        <v>717.428</v>
      </c>
      <c r="CQ161" s="1">
        <v>106.744</v>
      </c>
      <c r="CR161" s="1">
        <v>567.02300000000002</v>
      </c>
      <c r="CS161" s="1">
        <v>247.476</v>
      </c>
      <c r="CT161" s="1">
        <v>2.8239999999999998</v>
      </c>
      <c r="CU161" s="1">
        <v>0</v>
      </c>
      <c r="CV161" s="1">
        <v>2.8239999999999998</v>
      </c>
      <c r="CW161" s="1">
        <v>0</v>
      </c>
      <c r="CX161" s="1">
        <v>6.8490000000000002</v>
      </c>
      <c r="CY161" s="1">
        <v>6.8490000000000002</v>
      </c>
      <c r="CZ161" s="1">
        <v>0</v>
      </c>
      <c r="DA161" s="1">
        <v>1.32</v>
      </c>
      <c r="DB161" s="1">
        <v>0</v>
      </c>
      <c r="DC161" s="1">
        <v>0</v>
      </c>
      <c r="DD161" s="1">
        <v>438.815</v>
      </c>
      <c r="DE161" s="1">
        <v>0.60499999999999998</v>
      </c>
      <c r="DF161" s="1">
        <v>0.63500000000000001</v>
      </c>
      <c r="DG161" s="1">
        <v>1.2410000000000001</v>
      </c>
      <c r="DH161" s="1">
        <v>11.227</v>
      </c>
      <c r="DI161" s="1">
        <v>6.3E-2</v>
      </c>
      <c r="DJ161" s="1">
        <v>11.291</v>
      </c>
      <c r="DK161" s="1">
        <v>92.629000000000005</v>
      </c>
      <c r="DL161" s="1">
        <v>23.047999999999998</v>
      </c>
      <c r="DM161" s="1">
        <v>115.67700000000001</v>
      </c>
      <c r="DN161" s="1">
        <v>1.7110000000000001</v>
      </c>
      <c r="DO161" s="1">
        <v>6.3719999999999999</v>
      </c>
      <c r="DP161" s="1">
        <v>8.0830000000000002</v>
      </c>
      <c r="DQ161" s="1">
        <v>169.61699999999999</v>
      </c>
      <c r="DR161" s="1">
        <v>69.775999999999996</v>
      </c>
      <c r="DS161" s="1">
        <v>239.393</v>
      </c>
      <c r="DT161" s="1">
        <v>0</v>
      </c>
      <c r="DU161" s="1">
        <v>6.8490000000000002</v>
      </c>
      <c r="DV161" s="1">
        <v>6.8490000000000002</v>
      </c>
      <c r="DW161" s="1" t="s">
        <v>156</v>
      </c>
      <c r="DX161" s="1" t="s">
        <v>149</v>
      </c>
      <c r="DY161" s="1" t="s">
        <v>149</v>
      </c>
      <c r="DZ161" s="1" t="s">
        <v>156</v>
      </c>
      <c r="EA161" s="1">
        <v>697.95500000000004</v>
      </c>
      <c r="EB161" s="1" t="str">
        <f t="shared" si="3"/>
        <v>high</v>
      </c>
      <c r="EC161" s="1">
        <v>526.79600000000005</v>
      </c>
      <c r="ED161" s="1">
        <v>362.43099999999998</v>
      </c>
      <c r="EE161" s="1">
        <v>158.18199999999999</v>
      </c>
      <c r="EF161" s="1" t="s">
        <v>149</v>
      </c>
      <c r="EG161" s="1" t="s">
        <v>149</v>
      </c>
      <c r="EH161" s="1" t="s">
        <v>149</v>
      </c>
      <c r="EI161" s="1" t="s">
        <v>156</v>
      </c>
      <c r="EJ161" s="1" t="s">
        <v>621</v>
      </c>
      <c r="EK161" s="1" t="s">
        <v>628</v>
      </c>
      <c r="EL161" s="1" t="s">
        <v>142</v>
      </c>
      <c r="EM161" s="1" t="s">
        <v>628</v>
      </c>
      <c r="EN161" s="1" t="s">
        <v>161</v>
      </c>
      <c r="EO161" s="1" t="s">
        <v>161</v>
      </c>
    </row>
    <row r="162" spans="1:145" ht="14.25" customHeight="1">
      <c r="A162" s="1" t="s">
        <v>322</v>
      </c>
      <c r="B162" s="17" t="s">
        <v>641</v>
      </c>
      <c r="C162" s="1" t="s">
        <v>152</v>
      </c>
      <c r="D162" s="1">
        <v>32</v>
      </c>
      <c r="E162" s="1" t="s">
        <v>137</v>
      </c>
      <c r="F162" s="1">
        <v>89.7</v>
      </c>
      <c r="G162" s="1">
        <v>34</v>
      </c>
      <c r="H162" s="1" t="s">
        <v>153</v>
      </c>
      <c r="I162" s="1">
        <v>35</v>
      </c>
      <c r="J162" s="1">
        <v>122</v>
      </c>
      <c r="K162" s="1">
        <v>184</v>
      </c>
      <c r="L162" s="1">
        <v>176</v>
      </c>
      <c r="M162" s="9">
        <v>5.4117647059999996</v>
      </c>
      <c r="N162" s="9">
        <f t="shared" si="11"/>
        <v>0.71403375077189468</v>
      </c>
      <c r="O162" t="str">
        <f t="shared" si="12"/>
        <v>High</v>
      </c>
      <c r="P162" s="1">
        <v>263.7</v>
      </c>
      <c r="Q162" s="1">
        <v>3.2</v>
      </c>
      <c r="R162" s="1">
        <v>93</v>
      </c>
      <c r="S162" s="1">
        <v>5.8</v>
      </c>
      <c r="T162" s="1">
        <v>10.9</v>
      </c>
      <c r="U162" s="1">
        <v>5.64</v>
      </c>
      <c r="V162" s="1">
        <v>1.9326241129999999</v>
      </c>
      <c r="W162" s="1">
        <v>26.47</v>
      </c>
      <c r="X162" s="1">
        <v>5.1615000000000002</v>
      </c>
      <c r="Y162" s="1">
        <v>207.3</v>
      </c>
      <c r="Z162" s="1">
        <v>318.627746</v>
      </c>
      <c r="AA162" s="1">
        <v>29.9</v>
      </c>
      <c r="AB162" s="1">
        <v>16.468446950000001</v>
      </c>
      <c r="AC162" s="1">
        <v>6.0722180000000003</v>
      </c>
      <c r="AD162" s="1">
        <v>0.29453630600000003</v>
      </c>
      <c r="AE162" s="1">
        <v>72.2</v>
      </c>
      <c r="AF162" s="23">
        <v>1.5589999999999999</v>
      </c>
      <c r="AG162" s="1">
        <v>29.70605407</v>
      </c>
      <c r="AH162" s="1" t="s">
        <v>139</v>
      </c>
      <c r="AI162" s="1">
        <v>40.072903320000002</v>
      </c>
      <c r="AJ162" s="1">
        <v>89.4</v>
      </c>
      <c r="AK162" s="1" t="s">
        <v>140</v>
      </c>
      <c r="AL162" s="1" t="s">
        <v>141</v>
      </c>
      <c r="AM162" s="1" t="s">
        <v>142</v>
      </c>
      <c r="AN162" s="1" t="s">
        <v>142</v>
      </c>
      <c r="AO162" s="1" t="s">
        <v>143</v>
      </c>
      <c r="AP162" s="1">
        <v>116</v>
      </c>
      <c r="AQ162" s="1">
        <v>79</v>
      </c>
      <c r="AR162" s="1">
        <v>1630.97</v>
      </c>
      <c r="AS162" s="1">
        <v>12.562099999999999</v>
      </c>
      <c r="AT162" s="1">
        <v>552.90200000000004</v>
      </c>
      <c r="AU162" s="1">
        <v>927.23400000000004</v>
      </c>
      <c r="AV162" s="1">
        <v>10.8277</v>
      </c>
      <c r="AW162" s="1">
        <v>1276.6500000000001</v>
      </c>
      <c r="AX162" s="1">
        <v>1873.14</v>
      </c>
      <c r="AY162" s="1">
        <v>213.679</v>
      </c>
      <c r="AZ162" s="1">
        <v>9.9931599999999996</v>
      </c>
      <c r="BA162" s="1">
        <v>1.3371200000000001</v>
      </c>
      <c r="BB162" s="1">
        <v>2.6284999999999998</v>
      </c>
      <c r="BC162" s="1">
        <v>697.69299999999998</v>
      </c>
      <c r="BD162" s="1">
        <v>0.75742100000000001</v>
      </c>
      <c r="BE162" s="1">
        <v>1.17937</v>
      </c>
      <c r="BF162" s="1">
        <v>14.9199</v>
      </c>
      <c r="BG162" s="1">
        <v>3.6226500000000001</v>
      </c>
      <c r="BH162" s="1">
        <v>1.9027400000000001</v>
      </c>
      <c r="BI162" s="1">
        <v>303.214</v>
      </c>
      <c r="BJ162" s="1">
        <v>6.6205699999999998</v>
      </c>
      <c r="BK162" s="1">
        <v>115.03</v>
      </c>
      <c r="BL162" s="1">
        <v>4.332844594</v>
      </c>
      <c r="BM162" s="1">
        <v>0.80398605099999998</v>
      </c>
      <c r="BN162" s="1">
        <v>0.69618764499999997</v>
      </c>
      <c r="BO162" s="1">
        <v>0</v>
      </c>
      <c r="BP162" s="1" t="s">
        <v>144</v>
      </c>
      <c r="BQ162" s="1" t="s">
        <v>146</v>
      </c>
      <c r="BR162" s="1" t="s">
        <v>145</v>
      </c>
      <c r="BS162" s="1" t="s">
        <v>145</v>
      </c>
      <c r="BT162" s="1" t="s">
        <v>146</v>
      </c>
      <c r="BU162" s="1" t="s">
        <v>145</v>
      </c>
      <c r="BV162" s="1" t="s">
        <v>145</v>
      </c>
      <c r="BW162" s="1">
        <v>14.98657373</v>
      </c>
      <c r="BX162" s="1">
        <v>0.73616800599999999</v>
      </c>
      <c r="BY162" s="1">
        <v>0.36088326599999998</v>
      </c>
      <c r="BZ162" s="1">
        <v>0.112877688</v>
      </c>
      <c r="CA162" s="1">
        <v>7.6425448000000007E-2</v>
      </c>
      <c r="CB162" s="1">
        <v>0.45836164800000001</v>
      </c>
      <c r="CC162" s="1">
        <v>0.281031054</v>
      </c>
      <c r="CD162" s="19" t="str">
        <f t="shared" si="13"/>
        <v>Medium</v>
      </c>
      <c r="CE162" s="1" t="str">
        <f t="shared" si="14"/>
        <v>proinflamatoria</v>
      </c>
      <c r="CF162" s="1">
        <v>41.123042509999998</v>
      </c>
      <c r="CG162" s="1" t="s">
        <v>148</v>
      </c>
      <c r="CH162" s="1">
        <v>2.8490030000000001E-3</v>
      </c>
      <c r="CI162" s="1">
        <v>0.36015565300000002</v>
      </c>
      <c r="CJ162" s="1">
        <v>1.9838788E-2</v>
      </c>
      <c r="CK162" s="1">
        <v>0.410708081</v>
      </c>
      <c r="CL162" s="1">
        <v>2.4633451000000001E-2</v>
      </c>
      <c r="CM162" s="1">
        <v>338.66</v>
      </c>
      <c r="CN162" s="2" t="str">
        <f t="shared" si="2"/>
        <v>low</v>
      </c>
      <c r="CO162" s="1">
        <v>128.803</v>
      </c>
      <c r="CP162" s="1">
        <v>68.238</v>
      </c>
      <c r="CQ162" s="1">
        <v>60.564</v>
      </c>
      <c r="CR162" s="1">
        <v>68.643000000000001</v>
      </c>
      <c r="CS162" s="1">
        <v>57.938000000000002</v>
      </c>
      <c r="CT162" s="1">
        <v>1.7310000000000001</v>
      </c>
      <c r="CU162" s="1">
        <v>0</v>
      </c>
      <c r="CV162" s="1">
        <v>1.7310000000000001</v>
      </c>
      <c r="CW162" s="1">
        <v>0</v>
      </c>
      <c r="CX162" s="1">
        <v>0.49099999999999999</v>
      </c>
      <c r="CY162" s="1">
        <v>0.49099999999999999</v>
      </c>
      <c r="CZ162" s="1">
        <v>0</v>
      </c>
      <c r="DA162" s="1">
        <v>0.248</v>
      </c>
      <c r="DB162" s="1">
        <v>0</v>
      </c>
      <c r="DC162" s="1">
        <v>0</v>
      </c>
      <c r="DD162" s="1">
        <v>28.332000000000001</v>
      </c>
      <c r="DE162" s="1">
        <v>25.120999999999999</v>
      </c>
      <c r="DF162" s="1">
        <v>6.5419999999999998</v>
      </c>
      <c r="DG162" s="1">
        <v>31.663</v>
      </c>
      <c r="DH162" s="1">
        <v>6.3209999999999997</v>
      </c>
      <c r="DI162" s="1">
        <v>7.0000000000000001E-3</v>
      </c>
      <c r="DJ162" s="1">
        <v>6.3280000000000003</v>
      </c>
      <c r="DK162" s="1">
        <v>1.7130000000000001</v>
      </c>
      <c r="DL162" s="1">
        <v>0.60699999999999998</v>
      </c>
      <c r="DM162" s="1">
        <v>2.3199999999999998</v>
      </c>
      <c r="DN162" s="1">
        <v>9.9000000000000005E-2</v>
      </c>
      <c r="DO162" s="1">
        <v>0.66600000000000004</v>
      </c>
      <c r="DP162" s="1">
        <v>0.76500000000000001</v>
      </c>
      <c r="DQ162" s="1">
        <v>4.8929999999999998</v>
      </c>
      <c r="DR162" s="1">
        <v>52.223999999999997</v>
      </c>
      <c r="DS162" s="1">
        <v>57.116999999999997</v>
      </c>
      <c r="DT162" s="1">
        <v>0</v>
      </c>
      <c r="DU162" s="1">
        <v>0.49099999999999999</v>
      </c>
      <c r="DV162" s="1">
        <v>0.49099999999999999</v>
      </c>
      <c r="DW162" s="1" t="s">
        <v>157</v>
      </c>
      <c r="DX162" s="1" t="s">
        <v>157</v>
      </c>
      <c r="DY162" s="1" t="s">
        <v>156</v>
      </c>
      <c r="DZ162" s="1" t="s">
        <v>157</v>
      </c>
      <c r="EA162" s="1">
        <v>207.643</v>
      </c>
      <c r="EB162" s="1" t="str">
        <f t="shared" si="3"/>
        <v>low</v>
      </c>
      <c r="EC162" s="1">
        <v>78.972999999999999</v>
      </c>
      <c r="ED162" s="1">
        <v>42.087000000000003</v>
      </c>
      <c r="EE162" s="1">
        <v>35.524000000000001</v>
      </c>
      <c r="EF162" s="1" t="s">
        <v>157</v>
      </c>
      <c r="EG162" s="1" t="s">
        <v>157</v>
      </c>
      <c r="EH162" s="1" t="s">
        <v>156</v>
      </c>
      <c r="EI162" s="1" t="s">
        <v>157</v>
      </c>
      <c r="EJ162" s="1" t="s">
        <v>621</v>
      </c>
      <c r="EK162" s="1" t="s">
        <v>628</v>
      </c>
      <c r="EL162" s="1" t="s">
        <v>142</v>
      </c>
      <c r="EM162" s="1" t="s">
        <v>628</v>
      </c>
      <c r="EN162" s="1" t="s">
        <v>161</v>
      </c>
      <c r="EO162" s="1" t="s">
        <v>150</v>
      </c>
    </row>
    <row r="163" spans="1:145" ht="14.25" customHeight="1">
      <c r="A163" s="1" t="s">
        <v>323</v>
      </c>
      <c r="B163" s="16" t="s">
        <v>641</v>
      </c>
      <c r="C163" s="1" t="s">
        <v>152</v>
      </c>
      <c r="D163" s="1">
        <v>41</v>
      </c>
      <c r="E163" s="1" t="s">
        <v>159</v>
      </c>
      <c r="F163" s="1">
        <v>108</v>
      </c>
      <c r="G163" s="1">
        <v>43</v>
      </c>
      <c r="H163" s="1" t="s">
        <v>153</v>
      </c>
      <c r="I163" s="1">
        <v>63</v>
      </c>
      <c r="J163" s="1">
        <v>131</v>
      </c>
      <c r="K163" s="1">
        <v>200</v>
      </c>
      <c r="L163" s="1">
        <v>313</v>
      </c>
      <c r="M163" s="9">
        <v>4.651162791</v>
      </c>
      <c r="N163" s="9">
        <f t="shared" si="11"/>
        <v>0.86207588196686191</v>
      </c>
      <c r="O163" t="str">
        <f t="shared" si="12"/>
        <v>High</v>
      </c>
      <c r="P163" s="1">
        <v>132.19999999999999</v>
      </c>
      <c r="Q163" s="1">
        <v>4.5999999999999996</v>
      </c>
      <c r="R163" s="1">
        <v>91</v>
      </c>
      <c r="S163" s="1">
        <v>5.9</v>
      </c>
      <c r="T163" s="1">
        <v>10.7</v>
      </c>
      <c r="U163" s="1">
        <v>8.93</v>
      </c>
      <c r="V163" s="1">
        <v>1.1982082869999999</v>
      </c>
      <c r="W163" s="1">
        <v>10.59</v>
      </c>
      <c r="X163" s="1">
        <v>5.0505000000000004</v>
      </c>
      <c r="Y163" s="1">
        <v>115.7</v>
      </c>
      <c r="Z163" s="1">
        <v>136.60109639999999</v>
      </c>
      <c r="AA163" s="1">
        <v>72.900000000000006</v>
      </c>
      <c r="AB163" s="1">
        <v>42.068030739999998</v>
      </c>
      <c r="AC163" s="1">
        <v>2.3771019999999998</v>
      </c>
      <c r="AD163" s="1">
        <v>0.33468684599999998</v>
      </c>
      <c r="AE163" s="1">
        <v>67.2</v>
      </c>
      <c r="AF163" s="22">
        <v>1.454</v>
      </c>
      <c r="AG163" s="1">
        <v>31.786335279999999</v>
      </c>
      <c r="AH163" s="1" t="s">
        <v>154</v>
      </c>
      <c r="AI163" s="1">
        <v>40.774676249999999</v>
      </c>
      <c r="AJ163" s="1">
        <v>98</v>
      </c>
      <c r="AK163" s="1" t="s">
        <v>140</v>
      </c>
      <c r="AL163" s="1" t="s">
        <v>141</v>
      </c>
      <c r="AM163" s="1" t="s">
        <v>142</v>
      </c>
      <c r="AN163" s="1" t="s">
        <v>163</v>
      </c>
      <c r="AO163" s="1" t="s">
        <v>143</v>
      </c>
      <c r="AP163" s="1">
        <v>141</v>
      </c>
      <c r="AQ163" s="1">
        <v>94</v>
      </c>
      <c r="AR163" s="1">
        <v>1417.46</v>
      </c>
      <c r="AS163" s="1">
        <v>13.069100000000001</v>
      </c>
      <c r="AT163" s="1">
        <v>551.90200000000004</v>
      </c>
      <c r="AU163" s="1">
        <v>788.20299999999997</v>
      </c>
      <c r="AV163" s="1">
        <v>11.9755</v>
      </c>
      <c r="AW163" s="1">
        <v>1029.76</v>
      </c>
      <c r="AX163" s="1">
        <v>1882.99</v>
      </c>
      <c r="AY163" s="1">
        <v>176.85</v>
      </c>
      <c r="AZ163" s="1">
        <v>9.8664199999999997</v>
      </c>
      <c r="BA163" s="1">
        <v>0.901447</v>
      </c>
      <c r="BB163" s="1">
        <v>3.3067000000000002</v>
      </c>
      <c r="BC163" s="1">
        <v>781.94100000000003</v>
      </c>
      <c r="BD163" s="1">
        <v>0.85236999999999996</v>
      </c>
      <c r="BE163" s="1">
        <v>1.3931500000000001</v>
      </c>
      <c r="BF163" s="1">
        <v>13.748900000000001</v>
      </c>
      <c r="BG163" s="1">
        <v>3.4617100000000001</v>
      </c>
      <c r="BH163" s="1">
        <v>1.0329900000000001</v>
      </c>
      <c r="BI163" s="1">
        <v>291.70600000000002</v>
      </c>
      <c r="BJ163" s="1">
        <v>6.7844699999999998</v>
      </c>
      <c r="BK163" s="1">
        <v>136.244</v>
      </c>
      <c r="BL163" s="1">
        <v>1.810296992</v>
      </c>
      <c r="BM163" s="1">
        <v>1.2558054860000001</v>
      </c>
      <c r="BN163" s="1">
        <v>0.17218364</v>
      </c>
      <c r="BO163" s="1">
        <v>0</v>
      </c>
      <c r="BP163" s="1" t="s">
        <v>144</v>
      </c>
      <c r="BQ163" s="1" t="s">
        <v>145</v>
      </c>
      <c r="BR163" s="1" t="s">
        <v>145</v>
      </c>
      <c r="BS163" s="1" t="s">
        <v>145</v>
      </c>
      <c r="BT163" s="1" t="s">
        <v>146</v>
      </c>
      <c r="BU163" s="1" t="s">
        <v>145</v>
      </c>
      <c r="BV163" s="1" t="s">
        <v>146</v>
      </c>
      <c r="BW163" s="1">
        <v>17.679677139999999</v>
      </c>
      <c r="BX163" s="1">
        <v>0.57276897699999996</v>
      </c>
      <c r="BY163" s="1">
        <v>0.45259379500000002</v>
      </c>
      <c r="BZ163" s="1">
        <v>0.106685909</v>
      </c>
      <c r="CA163" s="1">
        <v>0.15070504700000001</v>
      </c>
      <c r="CB163" s="1">
        <v>0.70498689999999997</v>
      </c>
      <c r="CC163" s="1">
        <v>0.49752074800000001</v>
      </c>
      <c r="CD163" s="19" t="str">
        <f t="shared" si="13"/>
        <v>High</v>
      </c>
      <c r="CE163" s="1" t="str">
        <f t="shared" si="14"/>
        <v>proinflamatoria</v>
      </c>
      <c r="CF163" s="1">
        <v>46.326530609999999</v>
      </c>
      <c r="CG163" s="1" t="s">
        <v>148</v>
      </c>
      <c r="CH163" s="1">
        <v>0.18175580699999999</v>
      </c>
      <c r="CI163" s="1">
        <v>0.43869049599999999</v>
      </c>
      <c r="CJ163" s="1">
        <v>0.23654719499999999</v>
      </c>
      <c r="CK163" s="1">
        <v>4.4074885000000001E-2</v>
      </c>
      <c r="CL163" s="1">
        <v>1.4147091000000001E-2</v>
      </c>
      <c r="CM163" s="1">
        <v>274.53899999999999</v>
      </c>
      <c r="CN163" s="2" t="str">
        <f t="shared" si="2"/>
        <v>low</v>
      </c>
      <c r="CO163" s="1">
        <v>54.008000000000003</v>
      </c>
      <c r="CP163" s="1">
        <v>23.832000000000001</v>
      </c>
      <c r="CQ163" s="1">
        <v>30.177</v>
      </c>
      <c r="CR163" s="1">
        <v>9.2200000000000006</v>
      </c>
      <c r="CS163" s="1">
        <v>34.167999999999999</v>
      </c>
      <c r="CT163" s="1">
        <v>0.26600000000000001</v>
      </c>
      <c r="CU163" s="1">
        <v>0</v>
      </c>
      <c r="CV163" s="1">
        <v>0.26600000000000001</v>
      </c>
      <c r="CW163" s="1">
        <v>0</v>
      </c>
      <c r="CX163" s="1">
        <v>10.355</v>
      </c>
      <c r="CY163" s="1">
        <v>10.355</v>
      </c>
      <c r="CZ163" s="1">
        <v>0</v>
      </c>
      <c r="DA163" s="1">
        <v>0.26600000000000001</v>
      </c>
      <c r="DB163" s="1">
        <v>0</v>
      </c>
      <c r="DC163" s="1">
        <v>0</v>
      </c>
      <c r="DD163" s="1">
        <v>0</v>
      </c>
      <c r="DE163" s="1">
        <v>0.249</v>
      </c>
      <c r="DF163" s="1">
        <v>0</v>
      </c>
      <c r="DG163" s="1">
        <v>0.249</v>
      </c>
      <c r="DH163" s="1">
        <v>3.9E-2</v>
      </c>
      <c r="DI163" s="1">
        <v>7.8E-2</v>
      </c>
      <c r="DJ163" s="1">
        <v>0.11700000000000001</v>
      </c>
      <c r="DK163" s="1">
        <v>7.77</v>
      </c>
      <c r="DL163" s="1">
        <v>1.0840000000000001</v>
      </c>
      <c r="DM163" s="1">
        <v>8.8539999999999992</v>
      </c>
      <c r="DN163" s="1">
        <v>0.25600000000000001</v>
      </c>
      <c r="DO163" s="1">
        <v>0.60599999999999998</v>
      </c>
      <c r="DP163" s="1">
        <v>0.86199999999999999</v>
      </c>
      <c r="DQ163" s="1">
        <v>15.236000000000001</v>
      </c>
      <c r="DR163" s="1">
        <v>18.036000000000001</v>
      </c>
      <c r="DS163" s="1">
        <v>33.271999999999998</v>
      </c>
      <c r="DT163" s="1">
        <v>0</v>
      </c>
      <c r="DU163" s="1">
        <v>10.355</v>
      </c>
      <c r="DV163" s="1">
        <v>10.355</v>
      </c>
      <c r="DW163" s="1" t="s">
        <v>157</v>
      </c>
      <c r="DX163" s="1" t="s">
        <v>157</v>
      </c>
      <c r="DY163" s="1" t="s">
        <v>157</v>
      </c>
      <c r="DZ163" s="1" t="s">
        <v>157</v>
      </c>
      <c r="EA163" s="1">
        <v>193.684</v>
      </c>
      <c r="EB163" s="1" t="str">
        <f t="shared" si="3"/>
        <v>low</v>
      </c>
      <c r="EC163" s="1">
        <v>38.101999999999997</v>
      </c>
      <c r="ED163" s="1">
        <v>6.5049999999999999</v>
      </c>
      <c r="EE163" s="1">
        <v>24.105</v>
      </c>
      <c r="EF163" s="1" t="s">
        <v>157</v>
      </c>
      <c r="EG163" s="1" t="s">
        <v>157</v>
      </c>
      <c r="EH163" s="1" t="s">
        <v>157</v>
      </c>
      <c r="EI163" s="1" t="s">
        <v>157</v>
      </c>
      <c r="EJ163" s="1" t="s">
        <v>621</v>
      </c>
      <c r="EK163" s="1" t="s">
        <v>635</v>
      </c>
      <c r="EL163" s="1" t="s">
        <v>142</v>
      </c>
      <c r="EM163" s="1" t="s">
        <v>628</v>
      </c>
      <c r="EN163" s="1" t="s">
        <v>161</v>
      </c>
      <c r="EO163" s="1" t="s">
        <v>161</v>
      </c>
    </row>
    <row r="164" spans="1:145" ht="14.25" customHeight="1">
      <c r="A164" s="1" t="s">
        <v>324</v>
      </c>
      <c r="B164" s="16" t="s">
        <v>641</v>
      </c>
      <c r="C164" s="1" t="s">
        <v>136</v>
      </c>
      <c r="D164" s="1">
        <v>43</v>
      </c>
      <c r="E164" s="1" t="s">
        <v>159</v>
      </c>
      <c r="F164" s="1">
        <v>86</v>
      </c>
      <c r="G164" s="1">
        <v>48</v>
      </c>
      <c r="H164" s="1" t="s">
        <v>153</v>
      </c>
      <c r="I164" s="1">
        <v>16</v>
      </c>
      <c r="J164" s="1">
        <v>121</v>
      </c>
      <c r="K164" s="1">
        <v>178</v>
      </c>
      <c r="L164" s="1">
        <v>79</v>
      </c>
      <c r="M164" s="9">
        <v>3.7083333330000001</v>
      </c>
      <c r="N164" s="9">
        <f t="shared" si="11"/>
        <v>0.21638585391485418</v>
      </c>
      <c r="O164" t="str">
        <f t="shared" si="12"/>
        <v>Medium</v>
      </c>
      <c r="P164" s="1">
        <v>284.10000000000002</v>
      </c>
      <c r="Q164" s="1">
        <v>1.2</v>
      </c>
      <c r="R164" s="1">
        <v>87</v>
      </c>
      <c r="S164" s="1">
        <v>5.6</v>
      </c>
      <c r="T164" s="1">
        <v>1.74</v>
      </c>
      <c r="U164" s="1">
        <v>4.93</v>
      </c>
      <c r="V164" s="1">
        <v>0.35294117600000002</v>
      </c>
      <c r="W164" s="1">
        <v>13.19</v>
      </c>
      <c r="X164" s="1">
        <v>4.8285</v>
      </c>
      <c r="Y164" s="1">
        <v>146.69999999999999</v>
      </c>
      <c r="Z164" s="1">
        <v>198.5698156</v>
      </c>
      <c r="AA164" s="1">
        <v>59.5</v>
      </c>
      <c r="AB164" s="1">
        <v>35.32852347</v>
      </c>
      <c r="AC164" s="1">
        <v>2.8305739999999999</v>
      </c>
      <c r="AD164" s="1">
        <v>0.326403318</v>
      </c>
      <c r="AE164" s="1">
        <v>79.400000000000006</v>
      </c>
      <c r="AF164" s="22">
        <v>1.694</v>
      </c>
      <c r="AG164" s="1">
        <v>27.66901447</v>
      </c>
      <c r="AH164" s="1" t="s">
        <v>139</v>
      </c>
      <c r="AI164" s="1">
        <v>36.154798399999997</v>
      </c>
      <c r="AJ164" s="1">
        <v>98.4</v>
      </c>
      <c r="AK164" s="1" t="s">
        <v>140</v>
      </c>
      <c r="AL164" s="1" t="s">
        <v>141</v>
      </c>
      <c r="AM164" s="1" t="s">
        <v>163</v>
      </c>
      <c r="AN164" s="1" t="s">
        <v>163</v>
      </c>
      <c r="AO164" s="1" t="s">
        <v>143</v>
      </c>
      <c r="AP164" s="1">
        <v>117</v>
      </c>
      <c r="AQ164" s="1">
        <v>77</v>
      </c>
      <c r="AR164" s="1">
        <v>1345.97</v>
      </c>
      <c r="AS164" s="1">
        <v>16.055599999999998</v>
      </c>
      <c r="AT164" s="1">
        <v>518.67999999999995</v>
      </c>
      <c r="AU164" s="1">
        <v>832.41399999999999</v>
      </c>
      <c r="AV164" s="1">
        <v>12.2018</v>
      </c>
      <c r="AW164" s="1">
        <v>871.75599999999997</v>
      </c>
      <c r="AX164" s="1">
        <v>2118.87</v>
      </c>
      <c r="AY164" s="1">
        <v>170.71199999999999</v>
      </c>
      <c r="AZ164" s="1">
        <v>9.6374600000000008</v>
      </c>
      <c r="BA164" s="1">
        <v>0.95325400000000005</v>
      </c>
      <c r="BB164" s="1">
        <v>2.6382099999999999</v>
      </c>
      <c r="BC164" s="1">
        <v>732.55600000000004</v>
      </c>
      <c r="BD164" s="1">
        <v>0.87126199999999998</v>
      </c>
      <c r="BE164" s="1">
        <v>1.3875900000000001</v>
      </c>
      <c r="BF164" s="1">
        <v>9.8693799999999996</v>
      </c>
      <c r="BG164" s="1">
        <v>3.87927</v>
      </c>
      <c r="BH164" s="1">
        <v>1.6701999999999999</v>
      </c>
      <c r="BI164" s="1">
        <v>367.28199999999998</v>
      </c>
      <c r="BJ164" s="1">
        <v>6.8903999999999996</v>
      </c>
      <c r="BK164" s="1">
        <v>147.20400000000001</v>
      </c>
      <c r="BL164" s="1">
        <v>0</v>
      </c>
      <c r="BM164" s="1">
        <v>0.37451723799999997</v>
      </c>
      <c r="BN164" s="1">
        <v>0.32198916900000002</v>
      </c>
      <c r="BO164" s="1">
        <v>3.3787352E-2</v>
      </c>
      <c r="BP164" s="1" t="s">
        <v>155</v>
      </c>
      <c r="BQ164" s="1" t="s">
        <v>146</v>
      </c>
      <c r="BR164" s="1" t="s">
        <v>146</v>
      </c>
      <c r="BS164" s="1" t="s">
        <v>146</v>
      </c>
      <c r="BT164" s="1" t="s">
        <v>146</v>
      </c>
      <c r="BU164" s="1" t="s">
        <v>146</v>
      </c>
      <c r="BV164" s="1" t="s">
        <v>146</v>
      </c>
      <c r="BW164" s="1">
        <v>41.776577109999998</v>
      </c>
      <c r="BX164" s="1">
        <v>39.115740469999999</v>
      </c>
      <c r="BY164" s="1">
        <v>1.8531202419999999</v>
      </c>
      <c r="BZ164" s="1">
        <v>0.29465547800000003</v>
      </c>
      <c r="CA164" s="1">
        <v>8.2530447000000007E-2</v>
      </c>
      <c r="CB164" s="1">
        <v>0.18381222699999999</v>
      </c>
      <c r="CC164" s="1">
        <v>0.13656183299999999</v>
      </c>
      <c r="CD164" s="19" t="str">
        <f t="shared" si="13"/>
        <v>Medium</v>
      </c>
      <c r="CE164" s="1" t="str">
        <f t="shared" si="14"/>
        <v>proinflamatoria</v>
      </c>
      <c r="CF164" s="1">
        <v>29.569105690000001</v>
      </c>
      <c r="CG164" s="1" t="s">
        <v>148</v>
      </c>
      <c r="CH164" s="1">
        <v>5.3601839999999996E-3</v>
      </c>
      <c r="CI164" s="1">
        <v>0.27577397100000001</v>
      </c>
      <c r="CJ164" s="1">
        <v>1.9637311000000001E-2</v>
      </c>
      <c r="CK164" s="1">
        <v>0.41223324300000003</v>
      </c>
      <c r="CL164" s="1">
        <v>1.1321510999999999E-2</v>
      </c>
      <c r="CM164" s="1">
        <v>1184.0609999999999</v>
      </c>
      <c r="CN164" s="2" t="str">
        <f t="shared" si="2"/>
        <v>High</v>
      </c>
      <c r="CO164" s="1">
        <v>686.10199999999998</v>
      </c>
      <c r="CP164" s="1">
        <v>529.06600000000003</v>
      </c>
      <c r="CQ164" s="1">
        <v>157.036</v>
      </c>
      <c r="CR164" s="1">
        <v>143</v>
      </c>
      <c r="CS164" s="1">
        <v>536.59400000000005</v>
      </c>
      <c r="CT164" s="1">
        <v>3.847</v>
      </c>
      <c r="CU164" s="1">
        <v>0</v>
      </c>
      <c r="CV164" s="1">
        <v>3.847</v>
      </c>
      <c r="CW164" s="1">
        <v>0</v>
      </c>
      <c r="CX164" s="1">
        <v>2.6459999999999999</v>
      </c>
      <c r="CY164" s="1">
        <v>2.6459999999999999</v>
      </c>
      <c r="CZ164" s="1">
        <v>1.4999999999999999E-2</v>
      </c>
      <c r="DA164" s="1">
        <v>0.59199999999999997</v>
      </c>
      <c r="DB164" s="1">
        <v>92.5</v>
      </c>
      <c r="DC164" s="1">
        <v>0</v>
      </c>
      <c r="DD164" s="1">
        <v>2.1389999999999998</v>
      </c>
      <c r="DE164" s="1">
        <v>0.10299999999999999</v>
      </c>
      <c r="DF164" s="1">
        <v>0.73199999999999998</v>
      </c>
      <c r="DG164" s="1">
        <v>0.83399999999999996</v>
      </c>
      <c r="DH164" s="1">
        <v>2.3370000000000002</v>
      </c>
      <c r="DI164" s="1">
        <v>7.0000000000000007E-2</v>
      </c>
      <c r="DJ164" s="1">
        <v>2.407</v>
      </c>
      <c r="DK164" s="1">
        <v>38.933</v>
      </c>
      <c r="DL164" s="1">
        <v>6.1870000000000003</v>
      </c>
      <c r="DM164" s="1">
        <v>45.12</v>
      </c>
      <c r="DN164" s="1">
        <v>0.90700000000000003</v>
      </c>
      <c r="DO164" s="1">
        <v>0.48099999999999998</v>
      </c>
      <c r="DP164" s="1">
        <v>1.3879999999999999</v>
      </c>
      <c r="DQ164" s="1">
        <v>388.28500000000003</v>
      </c>
      <c r="DR164" s="1">
        <v>146.92099999999999</v>
      </c>
      <c r="DS164" s="1">
        <v>535.20600000000002</v>
      </c>
      <c r="DT164" s="1">
        <v>0</v>
      </c>
      <c r="DU164" s="1">
        <v>2.6459999999999999</v>
      </c>
      <c r="DV164" s="1">
        <v>2.6459999999999999</v>
      </c>
      <c r="DW164" s="1" t="s">
        <v>156</v>
      </c>
      <c r="DX164" s="1" t="s">
        <v>156</v>
      </c>
      <c r="DY164" s="1" t="s">
        <v>156</v>
      </c>
      <c r="DZ164" s="1" t="s">
        <v>149</v>
      </c>
      <c r="EA164" s="1">
        <v>879.70899999999995</v>
      </c>
      <c r="EB164" s="1" t="str">
        <f t="shared" si="3"/>
        <v>high</v>
      </c>
      <c r="EC164" s="1">
        <v>509.745</v>
      </c>
      <c r="ED164" s="1">
        <v>106.24299999999999</v>
      </c>
      <c r="EE164" s="1">
        <v>398.66699999999997</v>
      </c>
      <c r="EF164" s="1" t="s">
        <v>149</v>
      </c>
      <c r="EG164" s="1" t="s">
        <v>149</v>
      </c>
      <c r="EH164" s="1" t="s">
        <v>156</v>
      </c>
      <c r="EI164" s="1" t="s">
        <v>149</v>
      </c>
      <c r="EJ164" s="1" t="s">
        <v>621</v>
      </c>
      <c r="EK164" s="1" t="s">
        <v>635</v>
      </c>
      <c r="EL164" s="1" t="s">
        <v>163</v>
      </c>
      <c r="EM164" s="5" t="s">
        <v>629</v>
      </c>
      <c r="EN164" s="1" t="s">
        <v>161</v>
      </c>
      <c r="EO164" s="1" t="s">
        <v>161</v>
      </c>
    </row>
    <row r="165" spans="1:145" ht="14.25" customHeight="1">
      <c r="A165" s="1" t="s">
        <v>325</v>
      </c>
      <c r="B165" s="16" t="s">
        <v>641</v>
      </c>
      <c r="C165" s="1" t="s">
        <v>152</v>
      </c>
      <c r="D165" s="1">
        <v>43</v>
      </c>
      <c r="E165" s="1" t="s">
        <v>159</v>
      </c>
      <c r="F165" s="1">
        <v>114</v>
      </c>
      <c r="G165" s="1">
        <v>44</v>
      </c>
      <c r="H165" s="1" t="s">
        <v>153</v>
      </c>
      <c r="I165" s="1">
        <v>25</v>
      </c>
      <c r="J165" s="1">
        <v>168</v>
      </c>
      <c r="K165" s="1">
        <v>232</v>
      </c>
      <c r="L165" s="1">
        <v>125</v>
      </c>
      <c r="M165" s="9">
        <v>5.2727272730000001</v>
      </c>
      <c r="N165" s="9">
        <f t="shared" si="11"/>
        <v>0.45345733652186898</v>
      </c>
      <c r="O165" t="str">
        <f t="shared" si="12"/>
        <v>High</v>
      </c>
      <c r="P165" s="1">
        <v>29</v>
      </c>
      <c r="Q165" s="1">
        <v>1.1000000000000001</v>
      </c>
      <c r="R165" s="1">
        <v>95</v>
      </c>
      <c r="S165" s="1">
        <v>5.5</v>
      </c>
      <c r="T165" s="1">
        <v>8.48</v>
      </c>
      <c r="U165" s="1">
        <v>11.25</v>
      </c>
      <c r="V165" s="1">
        <v>0.75377777800000001</v>
      </c>
      <c r="W165" s="1">
        <v>8.4499999999999993</v>
      </c>
      <c r="X165" s="1">
        <v>5.2725</v>
      </c>
      <c r="Y165" s="1">
        <v>91.2</v>
      </c>
      <c r="Z165" s="1">
        <v>95.345557119999995</v>
      </c>
      <c r="AA165" s="1">
        <v>90</v>
      </c>
      <c r="AB165" s="1">
        <v>50.502074790000002</v>
      </c>
      <c r="AC165" s="1">
        <v>1.9801166670000001</v>
      </c>
      <c r="AD165" s="1">
        <v>0.34381858399999998</v>
      </c>
      <c r="AE165" s="1">
        <v>62.4</v>
      </c>
      <c r="AF165" s="22">
        <v>1.532</v>
      </c>
      <c r="AG165" s="1">
        <v>26.586860640000001</v>
      </c>
      <c r="AH165" s="1" t="s">
        <v>139</v>
      </c>
      <c r="AI165" s="1">
        <v>41.126067800000001</v>
      </c>
      <c r="AJ165" s="1">
        <v>83.4</v>
      </c>
      <c r="AK165" s="1" t="s">
        <v>140</v>
      </c>
      <c r="AL165" s="1" t="s">
        <v>153</v>
      </c>
      <c r="AM165" s="1" t="s">
        <v>142</v>
      </c>
      <c r="AN165" s="1" t="s">
        <v>163</v>
      </c>
      <c r="AO165" s="1" t="s">
        <v>143</v>
      </c>
      <c r="AP165" s="1">
        <v>132</v>
      </c>
      <c r="AQ165" s="1">
        <v>85</v>
      </c>
      <c r="AR165" s="1">
        <v>1592.29</v>
      </c>
      <c r="AS165" s="1">
        <v>16.8569</v>
      </c>
      <c r="AT165" s="1">
        <v>451.66199999999998</v>
      </c>
      <c r="AU165" s="1">
        <v>882.34799999999996</v>
      </c>
      <c r="AV165" s="1">
        <v>13.006</v>
      </c>
      <c r="AW165" s="1">
        <v>1334.38</v>
      </c>
      <c r="AX165" s="1">
        <v>2048.6</v>
      </c>
      <c r="AY165" s="1">
        <v>207.76</v>
      </c>
      <c r="AZ165" s="1">
        <v>10.2242</v>
      </c>
      <c r="BA165" s="1">
        <v>1.0684400000000001</v>
      </c>
      <c r="BB165" s="1">
        <v>2.8268</v>
      </c>
      <c r="BC165" s="1">
        <v>575.97500000000002</v>
      </c>
      <c r="BD165" s="1">
        <v>0.83957199999999998</v>
      </c>
      <c r="BE165" s="1">
        <v>1.4264699999999999</v>
      </c>
      <c r="BF165" s="1">
        <v>10.023</v>
      </c>
      <c r="BG165" s="1">
        <v>4.3622199999999998</v>
      </c>
      <c r="BH165" s="1">
        <v>1.1067199999999999</v>
      </c>
      <c r="BI165" s="1">
        <v>353.43200000000002</v>
      </c>
      <c r="BJ165" s="1">
        <v>6.9520600000000004</v>
      </c>
      <c r="BK165" s="1">
        <v>57.497599999999998</v>
      </c>
      <c r="BL165" s="1">
        <v>3.0099893299999998</v>
      </c>
      <c r="BM165" s="1">
        <v>1.1176618220000001</v>
      </c>
      <c r="BN165" s="1">
        <v>0.74840246200000005</v>
      </c>
      <c r="BO165" s="1">
        <v>0.104352968</v>
      </c>
      <c r="BP165" s="1" t="s">
        <v>144</v>
      </c>
      <c r="BQ165" s="1" t="s">
        <v>145</v>
      </c>
      <c r="BR165" s="1" t="s">
        <v>146</v>
      </c>
      <c r="BS165" s="1" t="s">
        <v>145</v>
      </c>
      <c r="BT165" s="1" t="s">
        <v>146</v>
      </c>
      <c r="BU165" s="1" t="s">
        <v>146</v>
      </c>
      <c r="BV165" s="1" t="s">
        <v>146</v>
      </c>
      <c r="BW165" s="1">
        <v>25.945681199999999</v>
      </c>
      <c r="BX165" s="1">
        <v>6.526863219</v>
      </c>
      <c r="BY165" s="1">
        <v>0.61278835499999995</v>
      </c>
      <c r="BZ165" s="1">
        <v>0.14325638800000001</v>
      </c>
      <c r="CA165" s="1">
        <v>0.24527497700000001</v>
      </c>
      <c r="CB165" s="1">
        <v>0.87054148499999995</v>
      </c>
      <c r="CC165" s="1">
        <v>0.54682254100000005</v>
      </c>
      <c r="CD165" s="19" t="str">
        <f t="shared" si="13"/>
        <v>High</v>
      </c>
      <c r="CE165" s="1" t="str">
        <f t="shared" si="14"/>
        <v>proinflamatoria</v>
      </c>
      <c r="CF165" s="1">
        <v>39.261390890000001</v>
      </c>
      <c r="CG165" s="1" t="s">
        <v>148</v>
      </c>
      <c r="CH165" s="1">
        <v>8.8634969999999993E-2</v>
      </c>
      <c r="CI165" s="1">
        <v>0.28372228100000002</v>
      </c>
      <c r="CJ165" s="1">
        <v>0.10254672200000001</v>
      </c>
      <c r="CK165" s="1">
        <v>6.7105645000000005E-2</v>
      </c>
      <c r="CL165" s="1">
        <v>0.231884058</v>
      </c>
      <c r="CM165" s="1">
        <v>1143.5160000000001</v>
      </c>
      <c r="CN165" s="2" t="str">
        <f t="shared" si="2"/>
        <v>High</v>
      </c>
      <c r="CO165" s="1">
        <v>222.09899999999999</v>
      </c>
      <c r="CP165" s="1">
        <v>158.61699999999999</v>
      </c>
      <c r="CQ165" s="1">
        <v>63.481999999999999</v>
      </c>
      <c r="CR165" s="1">
        <v>153.15899999999999</v>
      </c>
      <c r="CS165" s="1">
        <v>68.361000000000004</v>
      </c>
      <c r="CT165" s="1">
        <v>0.50900000000000001</v>
      </c>
      <c r="CU165" s="1">
        <v>0</v>
      </c>
      <c r="CV165" s="1">
        <v>0.50900000000000001</v>
      </c>
      <c r="CW165" s="1">
        <v>0</v>
      </c>
      <c r="CX165" s="1">
        <v>5.3999999999999999E-2</v>
      </c>
      <c r="CY165" s="1">
        <v>5.3999999999999999E-2</v>
      </c>
      <c r="CZ165" s="1">
        <v>1.4999999999999999E-2</v>
      </c>
      <c r="DA165" s="1">
        <v>0.49199999999999999</v>
      </c>
      <c r="DB165" s="1">
        <v>0</v>
      </c>
      <c r="DC165" s="1">
        <v>0</v>
      </c>
      <c r="DD165" s="1">
        <v>147.15700000000001</v>
      </c>
      <c r="DE165" s="1">
        <v>0.26800000000000002</v>
      </c>
      <c r="DF165" s="1">
        <v>0</v>
      </c>
      <c r="DG165" s="1">
        <v>0.26800000000000002</v>
      </c>
      <c r="DH165" s="1">
        <v>4.9459999999999997</v>
      </c>
      <c r="DI165" s="1">
        <v>0</v>
      </c>
      <c r="DJ165" s="1">
        <v>4.9459999999999997</v>
      </c>
      <c r="DK165" s="1">
        <v>0.78900000000000003</v>
      </c>
      <c r="DL165" s="1">
        <v>0</v>
      </c>
      <c r="DM165" s="1">
        <v>0.78900000000000003</v>
      </c>
      <c r="DN165" s="1">
        <v>0.376</v>
      </c>
      <c r="DO165" s="1">
        <v>3.129</v>
      </c>
      <c r="DP165" s="1">
        <v>3.5049999999999999</v>
      </c>
      <c r="DQ165" s="1">
        <v>4.5250000000000004</v>
      </c>
      <c r="DR165" s="1">
        <v>60.265999999999998</v>
      </c>
      <c r="DS165" s="1">
        <v>64.790999999999997</v>
      </c>
      <c r="DT165" s="1">
        <v>0</v>
      </c>
      <c r="DU165" s="1">
        <v>5.3999999999999999E-2</v>
      </c>
      <c r="DV165" s="1">
        <v>5.3999999999999999E-2</v>
      </c>
      <c r="DW165" s="1" t="s">
        <v>156</v>
      </c>
      <c r="DX165" s="1" t="s">
        <v>157</v>
      </c>
      <c r="DY165" s="1" t="s">
        <v>156</v>
      </c>
      <c r="DZ165" s="1" t="s">
        <v>157</v>
      </c>
      <c r="EA165" s="1">
        <v>718.15800000000002</v>
      </c>
      <c r="EB165" s="1" t="str">
        <f t="shared" si="3"/>
        <v>high</v>
      </c>
      <c r="EC165" s="1">
        <v>139.48400000000001</v>
      </c>
      <c r="ED165" s="1">
        <v>96.188000000000002</v>
      </c>
      <c r="EE165" s="1">
        <v>42.933</v>
      </c>
      <c r="EF165" s="1" t="s">
        <v>149</v>
      </c>
      <c r="EG165" s="1" t="s">
        <v>157</v>
      </c>
      <c r="EH165" s="1" t="s">
        <v>156</v>
      </c>
      <c r="EI165" s="1" t="s">
        <v>157</v>
      </c>
      <c r="EJ165" s="1" t="s">
        <v>621</v>
      </c>
      <c r="EK165" s="1" t="s">
        <v>635</v>
      </c>
      <c r="EL165" s="1" t="s">
        <v>142</v>
      </c>
      <c r="EM165" s="1" t="s">
        <v>628</v>
      </c>
      <c r="EN165" s="1" t="s">
        <v>161</v>
      </c>
      <c r="EO165" s="1" t="s">
        <v>150</v>
      </c>
    </row>
    <row r="166" spans="1:145" ht="14.25" customHeight="1">
      <c r="A166" s="1" t="s">
        <v>326</v>
      </c>
      <c r="B166" s="16" t="s">
        <v>641</v>
      </c>
      <c r="C166" s="1" t="s">
        <v>152</v>
      </c>
      <c r="D166" s="1">
        <v>44</v>
      </c>
      <c r="E166" s="1" t="s">
        <v>159</v>
      </c>
      <c r="F166" s="1">
        <v>99.1</v>
      </c>
      <c r="G166" s="1">
        <v>58</v>
      </c>
      <c r="H166" s="1" t="s">
        <v>153</v>
      </c>
      <c r="I166" s="1">
        <v>21</v>
      </c>
      <c r="J166" s="1">
        <v>149</v>
      </c>
      <c r="K166" s="1">
        <v>214</v>
      </c>
      <c r="L166" s="1">
        <v>106</v>
      </c>
      <c r="M166" s="9">
        <v>3.6896551720000001</v>
      </c>
      <c r="N166" s="9">
        <f t="shared" si="11"/>
        <v>0.26187787170183296</v>
      </c>
      <c r="O166" t="str">
        <f t="shared" si="12"/>
        <v>High</v>
      </c>
      <c r="P166" s="1">
        <v>91.7</v>
      </c>
      <c r="Q166" s="1">
        <v>0.9</v>
      </c>
      <c r="R166" s="1">
        <v>82</v>
      </c>
      <c r="S166" s="1">
        <v>5.4</v>
      </c>
      <c r="T166" s="1">
        <v>5.39</v>
      </c>
      <c r="U166" s="1">
        <v>11.13</v>
      </c>
      <c r="V166" s="1">
        <v>0.48427672999999999</v>
      </c>
      <c r="W166" s="1">
        <v>8.6199999999999992</v>
      </c>
      <c r="X166" s="1">
        <v>4.5510000000000002</v>
      </c>
      <c r="Y166" s="1">
        <v>123.9</v>
      </c>
      <c r="Z166" s="1">
        <v>164.0342531</v>
      </c>
      <c r="AA166" s="1">
        <v>91.7</v>
      </c>
      <c r="AB166" s="1">
        <v>57.35462132</v>
      </c>
      <c r="AC166" s="1">
        <v>1.7435386669999999</v>
      </c>
      <c r="AD166" s="1">
        <v>0.35047735200000002</v>
      </c>
      <c r="AE166" s="1">
        <v>54</v>
      </c>
      <c r="AF166" s="22">
        <v>1.56</v>
      </c>
      <c r="AG166" s="1">
        <v>22.189349109999998</v>
      </c>
      <c r="AH166" s="1" t="s">
        <v>153</v>
      </c>
      <c r="AI166" s="1">
        <v>34.560520539999999</v>
      </c>
      <c r="AJ166" s="1">
        <v>78.2</v>
      </c>
      <c r="AK166" s="1" t="s">
        <v>153</v>
      </c>
      <c r="AL166" s="1" t="s">
        <v>153</v>
      </c>
      <c r="AM166" s="1" t="s">
        <v>142</v>
      </c>
      <c r="AN166" s="1" t="s">
        <v>163</v>
      </c>
      <c r="AO166" s="1" t="s">
        <v>143</v>
      </c>
      <c r="AP166" s="1">
        <v>99</v>
      </c>
      <c r="AQ166" s="1">
        <v>67</v>
      </c>
      <c r="AR166" s="1">
        <v>1974.26</v>
      </c>
      <c r="AS166" s="1">
        <v>22.96</v>
      </c>
      <c r="AT166" s="1">
        <v>866.65899999999999</v>
      </c>
      <c r="AU166" s="1">
        <v>1290.99</v>
      </c>
      <c r="AV166" s="1">
        <v>13.4892</v>
      </c>
      <c r="AW166" s="1">
        <v>1207.1300000000001</v>
      </c>
      <c r="AX166" s="1">
        <v>3533.05</v>
      </c>
      <c r="AY166" s="1">
        <v>288.41399999999999</v>
      </c>
      <c r="AZ166" s="1">
        <v>10.6608</v>
      </c>
      <c r="BA166" s="1">
        <v>2.0724200000000002</v>
      </c>
      <c r="BB166" s="1">
        <v>3.1268400000000001</v>
      </c>
      <c r="BC166" s="1">
        <v>986.66700000000003</v>
      </c>
      <c r="BD166" s="1">
        <v>1.4567099999999999</v>
      </c>
      <c r="BE166" s="1">
        <v>2.13306</v>
      </c>
      <c r="BF166" s="1">
        <v>16.061299999999999</v>
      </c>
      <c r="BG166" s="1">
        <v>5.9956399999999999</v>
      </c>
      <c r="BH166" s="1">
        <v>1.3751500000000001</v>
      </c>
      <c r="BI166" s="1">
        <v>421.089</v>
      </c>
      <c r="BJ166" s="1">
        <v>7.3498799999999997</v>
      </c>
      <c r="BK166" s="1">
        <v>187.255</v>
      </c>
      <c r="BL166" s="1">
        <v>3.4750515380000002</v>
      </c>
      <c r="BM166" s="1">
        <v>1.6502158280000001</v>
      </c>
      <c r="BN166" s="1">
        <v>0.82533272599999996</v>
      </c>
      <c r="BO166" s="1">
        <v>3.6530251999999999E-2</v>
      </c>
      <c r="BP166" s="1" t="s">
        <v>155</v>
      </c>
      <c r="BQ166" s="1" t="s">
        <v>146</v>
      </c>
      <c r="BR166" s="1" t="s">
        <v>146</v>
      </c>
      <c r="BS166" s="1" t="s">
        <v>146</v>
      </c>
      <c r="BT166" s="1" t="s">
        <v>146</v>
      </c>
      <c r="BU166" s="1" t="s">
        <v>146</v>
      </c>
      <c r="BV166" s="1" t="s">
        <v>146</v>
      </c>
      <c r="BW166" s="1" t="s">
        <v>147</v>
      </c>
      <c r="BX166" s="1" t="s">
        <v>147</v>
      </c>
      <c r="BY166" s="1" t="s">
        <v>147</v>
      </c>
      <c r="BZ166" s="1" t="s">
        <v>147</v>
      </c>
      <c r="CA166" s="1" t="s">
        <v>147</v>
      </c>
      <c r="CB166" s="1">
        <v>-1.099493711</v>
      </c>
      <c r="CC166" s="1">
        <v>-0.55698769599999998</v>
      </c>
      <c r="CD166" s="19" t="str">
        <f t="shared" si="13"/>
        <v>Low</v>
      </c>
      <c r="CE166" s="1" t="str">
        <f t="shared" si="14"/>
        <v>antiinflamatoria</v>
      </c>
      <c r="CF166" s="1">
        <v>36.102301789999999</v>
      </c>
      <c r="CG166" s="1" t="s">
        <v>148</v>
      </c>
      <c r="CH166" s="1">
        <v>1.9284900000000001E-4</v>
      </c>
      <c r="CI166" s="1">
        <v>0.63871639599999996</v>
      </c>
      <c r="CJ166" s="1">
        <v>0.11069541400000001</v>
      </c>
      <c r="CK166" s="1">
        <v>5.2840668E-2</v>
      </c>
      <c r="CL166" s="1">
        <v>2.6458903999999998E-2</v>
      </c>
      <c r="CM166" s="1">
        <v>829.11199999999997</v>
      </c>
      <c r="CN166" s="2" t="str">
        <f t="shared" si="2"/>
        <v>low</v>
      </c>
      <c r="CO166" s="1">
        <v>310.76600000000002</v>
      </c>
      <c r="CP166" s="1">
        <v>203.30500000000001</v>
      </c>
      <c r="CQ166" s="1">
        <v>107.461</v>
      </c>
      <c r="CR166" s="1">
        <v>153.46799999999999</v>
      </c>
      <c r="CS166" s="1">
        <v>133.10499999999999</v>
      </c>
      <c r="CT166" s="1">
        <v>0.38700000000000001</v>
      </c>
      <c r="CU166" s="1">
        <v>0</v>
      </c>
      <c r="CV166" s="1">
        <v>0.38700000000000001</v>
      </c>
      <c r="CW166" s="1">
        <v>0</v>
      </c>
      <c r="CX166" s="1">
        <v>23.805</v>
      </c>
      <c r="CY166" s="1">
        <v>23.805</v>
      </c>
      <c r="CZ166" s="1">
        <v>1E-3</v>
      </c>
      <c r="DA166" s="1">
        <v>0.38700000000000001</v>
      </c>
      <c r="DB166" s="1">
        <v>39.878</v>
      </c>
      <c r="DC166" s="1">
        <v>0</v>
      </c>
      <c r="DD166" s="1">
        <v>58.447000000000003</v>
      </c>
      <c r="DE166" s="1">
        <v>6.6000000000000003E-2</v>
      </c>
      <c r="DF166" s="1">
        <v>0.46899999999999997</v>
      </c>
      <c r="DG166" s="1">
        <v>0.53400000000000003</v>
      </c>
      <c r="DH166" s="1">
        <v>3.7749999999999999</v>
      </c>
      <c r="DI166" s="1">
        <v>0.40400000000000003</v>
      </c>
      <c r="DJ166" s="1">
        <v>4.1790000000000003</v>
      </c>
      <c r="DK166" s="1">
        <v>39.353999999999999</v>
      </c>
      <c r="DL166" s="1">
        <v>11.058</v>
      </c>
      <c r="DM166" s="1">
        <v>50.412999999999997</v>
      </c>
      <c r="DN166" s="1">
        <v>12.183999999999999</v>
      </c>
      <c r="DO166" s="1">
        <v>17.734000000000002</v>
      </c>
      <c r="DP166" s="1">
        <v>29.917999999999999</v>
      </c>
      <c r="DQ166" s="1">
        <v>49.195999999999998</v>
      </c>
      <c r="DR166" s="1">
        <v>53.991</v>
      </c>
      <c r="DS166" s="1">
        <v>103.188</v>
      </c>
      <c r="DT166" s="1">
        <v>0</v>
      </c>
      <c r="DU166" s="1">
        <v>23.805</v>
      </c>
      <c r="DV166" s="1">
        <v>23.805</v>
      </c>
      <c r="DW166" s="1" t="s">
        <v>156</v>
      </c>
      <c r="DX166" s="1" t="s">
        <v>157</v>
      </c>
      <c r="DY166" s="1" t="s">
        <v>156</v>
      </c>
      <c r="DZ166" s="1" t="s">
        <v>156</v>
      </c>
      <c r="EA166" s="1">
        <v>419.96100000000001</v>
      </c>
      <c r="EB166" s="1" t="str">
        <f t="shared" si="3"/>
        <v>low</v>
      </c>
      <c r="EC166" s="1">
        <v>157.40899999999999</v>
      </c>
      <c r="ED166" s="1">
        <v>77.733999999999995</v>
      </c>
      <c r="EE166" s="1">
        <v>67.42</v>
      </c>
      <c r="EF166" s="1" t="s">
        <v>156</v>
      </c>
      <c r="EG166" s="1" t="s">
        <v>157</v>
      </c>
      <c r="EH166" s="1" t="s">
        <v>156</v>
      </c>
      <c r="EI166" s="1" t="s">
        <v>156</v>
      </c>
      <c r="EJ166" s="1" t="s">
        <v>621</v>
      </c>
      <c r="EK166" s="1" t="s">
        <v>635</v>
      </c>
      <c r="EL166" s="1" t="s">
        <v>142</v>
      </c>
      <c r="EM166" s="1" t="s">
        <v>628</v>
      </c>
      <c r="EN166" s="1" t="s">
        <v>150</v>
      </c>
      <c r="EO166" s="1" t="s">
        <v>150</v>
      </c>
    </row>
    <row r="167" spans="1:145" ht="14.25" customHeight="1">
      <c r="A167" s="1" t="s">
        <v>327</v>
      </c>
      <c r="B167" s="16" t="s">
        <v>641</v>
      </c>
      <c r="C167" s="1" t="s">
        <v>136</v>
      </c>
      <c r="D167" s="1">
        <v>24</v>
      </c>
      <c r="E167" s="1" t="s">
        <v>137</v>
      </c>
      <c r="F167" s="1">
        <v>108</v>
      </c>
      <c r="G167" s="1">
        <v>31</v>
      </c>
      <c r="H167" s="1" t="s">
        <v>138</v>
      </c>
      <c r="I167" s="1">
        <v>95</v>
      </c>
      <c r="J167" s="1">
        <v>119</v>
      </c>
      <c r="K167" s="1">
        <v>211</v>
      </c>
      <c r="L167" s="1">
        <v>477</v>
      </c>
      <c r="M167" s="9">
        <v>6.8064516130000001</v>
      </c>
      <c r="N167" s="9">
        <f t="shared" si="11"/>
        <v>1.1871566852058413</v>
      </c>
      <c r="O167" t="str">
        <f t="shared" si="12"/>
        <v>High</v>
      </c>
      <c r="P167" s="1">
        <v>158.19999999999999</v>
      </c>
      <c r="Q167" s="1">
        <v>2.7</v>
      </c>
      <c r="R167" s="1">
        <v>82</v>
      </c>
      <c r="S167" s="1">
        <v>6.1</v>
      </c>
      <c r="T167" s="1">
        <v>6.43</v>
      </c>
      <c r="U167" s="1">
        <v>4.37</v>
      </c>
      <c r="V167" s="1">
        <v>1.4713958810000001</v>
      </c>
      <c r="W167" s="1">
        <v>40.700000000000003</v>
      </c>
      <c r="X167" s="1">
        <v>4.5510000000000002</v>
      </c>
      <c r="Y167" s="1">
        <v>352.4</v>
      </c>
      <c r="Z167" s="1">
        <v>774.50047570000004</v>
      </c>
      <c r="AA167" s="1">
        <v>20.6</v>
      </c>
      <c r="AB167" s="1">
        <v>12.147342399999999</v>
      </c>
      <c r="AC167" s="1">
        <v>8.2322533329999992</v>
      </c>
      <c r="AD167" s="1">
        <v>0.28349986399999999</v>
      </c>
      <c r="AE167" s="1">
        <v>110.4</v>
      </c>
      <c r="AF167" s="22">
        <v>1.8049999999999999</v>
      </c>
      <c r="AG167" s="1">
        <v>33.885559499999999</v>
      </c>
      <c r="AH167" s="1" t="s">
        <v>154</v>
      </c>
      <c r="AI167" s="1">
        <v>42.145071549999997</v>
      </c>
      <c r="AJ167" s="1">
        <v>113.4</v>
      </c>
      <c r="AK167" s="1" t="s">
        <v>140</v>
      </c>
      <c r="AL167" s="1" t="s">
        <v>141</v>
      </c>
      <c r="AM167" s="1" t="s">
        <v>163</v>
      </c>
      <c r="AN167" s="1" t="s">
        <v>142</v>
      </c>
      <c r="AO167" s="1" t="s">
        <v>165</v>
      </c>
      <c r="AP167" s="1">
        <v>169</v>
      </c>
      <c r="AQ167" s="1">
        <v>109</v>
      </c>
      <c r="AR167" s="1">
        <v>2607.52</v>
      </c>
      <c r="AS167" s="1">
        <v>16.605799999999999</v>
      </c>
      <c r="AT167" s="1">
        <v>723.77700000000004</v>
      </c>
      <c r="AU167" s="1">
        <v>1088.4000000000001</v>
      </c>
      <c r="AV167" s="1">
        <v>17.885200000000001</v>
      </c>
      <c r="AW167" s="1">
        <v>2352.71</v>
      </c>
      <c r="AX167" s="1">
        <v>3799.48</v>
      </c>
      <c r="AY167" s="1">
        <v>270.10599999999999</v>
      </c>
      <c r="AZ167" s="1">
        <v>12.083299999999999</v>
      </c>
      <c r="BA167" s="1">
        <v>1.6826300000000001</v>
      </c>
      <c r="BB167" s="1">
        <v>3.2408899999999998</v>
      </c>
      <c r="BC167" s="1">
        <v>760.68600000000004</v>
      </c>
      <c r="BD167" s="1">
        <v>1.4609300000000001</v>
      </c>
      <c r="BE167" s="1">
        <v>3.2384200000000001</v>
      </c>
      <c r="BF167" s="1">
        <v>20.5045</v>
      </c>
      <c r="BG167" s="1">
        <v>6.1020700000000003</v>
      </c>
      <c r="BH167" s="1">
        <v>2.96129</v>
      </c>
      <c r="BI167" s="1">
        <v>414.7</v>
      </c>
      <c r="BJ167" s="1">
        <v>7.3901899999999996</v>
      </c>
      <c r="BK167" s="1">
        <v>155.01499999999999</v>
      </c>
      <c r="BL167" s="1">
        <v>7.6187916700000002</v>
      </c>
      <c r="BM167" s="1">
        <v>1.6372524610000001</v>
      </c>
      <c r="BN167" s="1">
        <v>2.0653690509999998</v>
      </c>
      <c r="BO167" s="1">
        <v>0</v>
      </c>
      <c r="BP167" s="1" t="s">
        <v>144</v>
      </c>
      <c r="BQ167" s="1" t="s">
        <v>145</v>
      </c>
      <c r="BR167" s="1" t="s">
        <v>145</v>
      </c>
      <c r="BS167" s="1" t="s">
        <v>145</v>
      </c>
      <c r="BT167" s="1" t="s">
        <v>146</v>
      </c>
      <c r="BU167" s="1" t="s">
        <v>146</v>
      </c>
      <c r="BV167" s="1" t="s">
        <v>145</v>
      </c>
      <c r="BW167" s="1" t="s">
        <v>147</v>
      </c>
      <c r="BX167" s="1" t="s">
        <v>147</v>
      </c>
      <c r="BY167" s="1" t="s">
        <v>147</v>
      </c>
      <c r="BZ167" s="1" t="s">
        <v>147</v>
      </c>
      <c r="CA167" s="1" t="s">
        <v>147</v>
      </c>
      <c r="CB167" s="1">
        <v>-0.21217467200000001</v>
      </c>
      <c r="CC167" s="1">
        <v>-8.1355318999999995E-2</v>
      </c>
      <c r="CD167" s="19" t="str">
        <f t="shared" si="13"/>
        <v>Medium</v>
      </c>
      <c r="CE167" s="1" t="str">
        <f t="shared" si="14"/>
        <v>antiinflamatoria</v>
      </c>
      <c r="CF167" s="1">
        <v>32.16578483</v>
      </c>
      <c r="CG167" s="1" t="s">
        <v>148</v>
      </c>
      <c r="CH167" s="1">
        <v>1.4991399999999999E-4</v>
      </c>
      <c r="CI167" s="1">
        <v>0.61903155700000001</v>
      </c>
      <c r="CJ167" s="1">
        <v>0.24188591600000001</v>
      </c>
      <c r="CK167" s="1">
        <v>1.352972E-2</v>
      </c>
      <c r="CL167" s="1">
        <v>1.12435E-4</v>
      </c>
      <c r="CM167" s="1">
        <v>1595.2339999999999</v>
      </c>
      <c r="CN167" s="2" t="str">
        <f t="shared" si="2"/>
        <v>High</v>
      </c>
      <c r="CO167" s="1">
        <v>895.10699999999997</v>
      </c>
      <c r="CP167" s="1">
        <v>666.68499999999995</v>
      </c>
      <c r="CQ167" s="1">
        <v>228.422</v>
      </c>
      <c r="CR167" s="1">
        <v>658.53399999999999</v>
      </c>
      <c r="CS167" s="1">
        <v>236.429</v>
      </c>
      <c r="CT167" s="1">
        <v>8.1000000000000003E-2</v>
      </c>
      <c r="CU167" s="1">
        <v>0</v>
      </c>
      <c r="CV167" s="1">
        <v>8.1000000000000003E-2</v>
      </c>
      <c r="CW167" s="1">
        <v>0</v>
      </c>
      <c r="CX167" s="1">
        <v>6.3E-2</v>
      </c>
      <c r="CY167" s="1">
        <v>6.3E-2</v>
      </c>
      <c r="CZ167" s="1">
        <v>0</v>
      </c>
      <c r="DA167" s="1">
        <v>4.0000000000000001E-3</v>
      </c>
      <c r="DB167" s="1">
        <v>0</v>
      </c>
      <c r="DC167" s="1">
        <v>0</v>
      </c>
      <c r="DD167" s="1">
        <v>658.22199999999998</v>
      </c>
      <c r="DE167" s="1">
        <v>0.1</v>
      </c>
      <c r="DF167" s="1">
        <v>0</v>
      </c>
      <c r="DG167" s="1">
        <v>0.1</v>
      </c>
      <c r="DH167" s="1">
        <v>0</v>
      </c>
      <c r="DI167" s="1">
        <v>0</v>
      </c>
      <c r="DJ167" s="1">
        <v>0</v>
      </c>
      <c r="DK167" s="1">
        <v>0.21299999999999999</v>
      </c>
      <c r="DL167" s="1">
        <v>0</v>
      </c>
      <c r="DM167" s="1">
        <v>0.21299999999999999</v>
      </c>
      <c r="DN167" s="1">
        <v>0.51700000000000002</v>
      </c>
      <c r="DO167" s="1">
        <v>11.413</v>
      </c>
      <c r="DP167" s="1">
        <v>11.93</v>
      </c>
      <c r="DQ167" s="1">
        <v>7.4260000000000002</v>
      </c>
      <c r="DR167" s="1">
        <v>216.81800000000001</v>
      </c>
      <c r="DS167" s="1">
        <v>224.245</v>
      </c>
      <c r="DT167" s="1">
        <v>0</v>
      </c>
      <c r="DU167" s="1">
        <v>6.3E-2</v>
      </c>
      <c r="DV167" s="1">
        <v>6.3E-2</v>
      </c>
      <c r="DW167" s="1" t="s">
        <v>149</v>
      </c>
      <c r="DX167" s="1" t="s">
        <v>149</v>
      </c>
      <c r="DY167" s="1" t="s">
        <v>149</v>
      </c>
      <c r="DZ167" s="1" t="s">
        <v>156</v>
      </c>
      <c r="EA167" s="1">
        <v>611.78200000000004</v>
      </c>
      <c r="EB167" s="1" t="str">
        <f t="shared" si="3"/>
        <v>high</v>
      </c>
      <c r="EC167" s="1">
        <v>343.279</v>
      </c>
      <c r="ED167" s="1">
        <v>252.55199999999999</v>
      </c>
      <c r="EE167" s="1">
        <v>90.671999999999997</v>
      </c>
      <c r="EF167" s="1" t="s">
        <v>156</v>
      </c>
      <c r="EG167" s="1" t="s">
        <v>156</v>
      </c>
      <c r="EH167" s="1" t="s">
        <v>149</v>
      </c>
      <c r="EI167" s="1" t="s">
        <v>156</v>
      </c>
      <c r="EJ167" s="1" t="s">
        <v>165</v>
      </c>
      <c r="EK167" s="1" t="s">
        <v>628</v>
      </c>
      <c r="EL167" s="1" t="s">
        <v>163</v>
      </c>
      <c r="EM167" s="5" t="s">
        <v>629</v>
      </c>
      <c r="EN167" s="1" t="s">
        <v>168</v>
      </c>
      <c r="EO167" s="1" t="s">
        <v>168</v>
      </c>
    </row>
    <row r="168" spans="1:145" ht="14.25" customHeight="1">
      <c r="A168" s="1" t="s">
        <v>328</v>
      </c>
      <c r="B168" s="16" t="s">
        <v>641</v>
      </c>
      <c r="C168" s="1" t="s">
        <v>152</v>
      </c>
      <c r="D168" s="1">
        <v>49</v>
      </c>
      <c r="E168" s="1" t="s">
        <v>159</v>
      </c>
      <c r="F168" s="1">
        <v>118</v>
      </c>
      <c r="G168" s="1">
        <v>40</v>
      </c>
      <c r="H168" s="1" t="s">
        <v>153</v>
      </c>
      <c r="I168" s="1">
        <v>39</v>
      </c>
      <c r="J168" s="1">
        <v>156</v>
      </c>
      <c r="K168" s="1">
        <v>215</v>
      </c>
      <c r="L168" s="1">
        <v>195</v>
      </c>
      <c r="M168" s="9">
        <v>5.375</v>
      </c>
      <c r="N168" s="9">
        <f t="shared" si="11"/>
        <v>0.68797462003455567</v>
      </c>
      <c r="O168" t="str">
        <f t="shared" si="12"/>
        <v>High</v>
      </c>
      <c r="P168" s="1">
        <v>144.5</v>
      </c>
      <c r="Q168" s="1">
        <v>4</v>
      </c>
      <c r="R168" s="1">
        <v>83</v>
      </c>
      <c r="S168" s="1">
        <v>5.8</v>
      </c>
      <c r="T168" s="1">
        <v>7.23</v>
      </c>
      <c r="U168" s="1">
        <v>13.73</v>
      </c>
      <c r="V168" s="1">
        <v>0.52658412200000004</v>
      </c>
      <c r="W168" s="1">
        <v>13.05</v>
      </c>
      <c r="X168" s="1">
        <v>4.6064999999999996</v>
      </c>
      <c r="Y168" s="1">
        <v>159.9</v>
      </c>
      <c r="Z168" s="1">
        <v>235.8788974</v>
      </c>
      <c r="AA168" s="1">
        <v>60.9</v>
      </c>
      <c r="AB168" s="1">
        <v>37.42837145</v>
      </c>
      <c r="AC168" s="1">
        <v>2.67177</v>
      </c>
      <c r="AD168" s="1">
        <v>0.32909687999999998</v>
      </c>
      <c r="AE168" s="1">
        <v>69.2</v>
      </c>
      <c r="AF168" s="22">
        <v>1.5149999999999999</v>
      </c>
      <c r="AG168" s="1">
        <v>30.149549610000001</v>
      </c>
      <c r="AH168" s="1" t="s">
        <v>154</v>
      </c>
      <c r="AI168" s="1">
        <v>41.692372990000003</v>
      </c>
      <c r="AJ168" s="1">
        <v>93.5</v>
      </c>
      <c r="AK168" s="1" t="s">
        <v>140</v>
      </c>
      <c r="AL168" s="1" t="s">
        <v>141</v>
      </c>
      <c r="AM168" s="1" t="s">
        <v>142</v>
      </c>
      <c r="AN168" s="1" t="s">
        <v>142</v>
      </c>
      <c r="AO168" s="1" t="s">
        <v>143</v>
      </c>
      <c r="AP168" s="1">
        <v>111</v>
      </c>
      <c r="AQ168" s="1">
        <v>68</v>
      </c>
      <c r="AR168" s="1">
        <v>1649.15</v>
      </c>
      <c r="AS168" s="1">
        <v>17.3611</v>
      </c>
      <c r="AT168" s="1">
        <v>581.22699999999998</v>
      </c>
      <c r="AU168" s="1">
        <v>948.01900000000001</v>
      </c>
      <c r="AV168" s="1">
        <v>11.8566</v>
      </c>
      <c r="AW168" s="1">
        <v>1200.48</v>
      </c>
      <c r="AX168" s="1">
        <v>2747.04</v>
      </c>
      <c r="AY168" s="1">
        <v>178.05</v>
      </c>
      <c r="AZ168" s="1">
        <v>9.75596</v>
      </c>
      <c r="BA168" s="1">
        <v>1.0235799999999999</v>
      </c>
      <c r="BB168" s="1">
        <v>2.95092</v>
      </c>
      <c r="BC168" s="1">
        <v>1050.5899999999999</v>
      </c>
      <c r="BD168" s="1">
        <v>0.813361</v>
      </c>
      <c r="BE168" s="1">
        <v>1.72071</v>
      </c>
      <c r="BF168" s="1">
        <v>13.920500000000001</v>
      </c>
      <c r="BG168" s="1">
        <v>4.5636099999999997</v>
      </c>
      <c r="BH168" s="1">
        <v>1.4639500000000001</v>
      </c>
      <c r="BI168" s="1">
        <v>280.14100000000002</v>
      </c>
      <c r="BJ168" s="1">
        <v>6.9802</v>
      </c>
      <c r="BK168" s="1">
        <v>132.911</v>
      </c>
      <c r="BL168" s="1">
        <v>15.552044159999999</v>
      </c>
      <c r="BM168" s="1">
        <v>3.2090897759999999</v>
      </c>
      <c r="BN168" s="1">
        <v>1.770572992</v>
      </c>
      <c r="BO168" s="1">
        <v>0</v>
      </c>
      <c r="BP168" s="1" t="s">
        <v>144</v>
      </c>
      <c r="BQ168" s="1" t="s">
        <v>146</v>
      </c>
      <c r="BR168" s="1" t="s">
        <v>145</v>
      </c>
      <c r="BS168" s="1" t="s">
        <v>145</v>
      </c>
      <c r="BT168" s="1" t="s">
        <v>146</v>
      </c>
      <c r="BU168" s="1" t="s">
        <v>145</v>
      </c>
      <c r="BV168" s="1" t="s">
        <v>146</v>
      </c>
      <c r="BW168" s="1">
        <v>28.722528610000001</v>
      </c>
      <c r="BX168" s="1">
        <v>3.6982847080000001</v>
      </c>
      <c r="BY168" s="1">
        <v>0.46688600099999999</v>
      </c>
      <c r="BZ168" s="1">
        <v>0.129140958</v>
      </c>
      <c r="CA168" s="1">
        <v>0.203616779</v>
      </c>
      <c r="CB168" s="1">
        <v>0.36649755499999997</v>
      </c>
      <c r="CC168" s="1">
        <v>0.22225443</v>
      </c>
      <c r="CD168" s="19" t="str">
        <f t="shared" si="13"/>
        <v>Medium</v>
      </c>
      <c r="CE168" s="1" t="str">
        <f t="shared" si="14"/>
        <v>proinflamatoria</v>
      </c>
      <c r="CF168" s="1">
        <v>43.59358289</v>
      </c>
      <c r="CG168" s="1" t="s">
        <v>148</v>
      </c>
      <c r="CH168" s="1">
        <v>8.9801699999999998E-2</v>
      </c>
      <c r="CI168" s="1">
        <v>0.22667610999999999</v>
      </c>
      <c r="CJ168" s="1">
        <v>0.45198300299999999</v>
      </c>
      <c r="CK168" s="1">
        <v>0.14863078399999999</v>
      </c>
      <c r="CL168" s="1">
        <v>4.6222852000000002E-2</v>
      </c>
      <c r="CM168" s="1">
        <v>897.81100000000004</v>
      </c>
      <c r="CN168" s="2" t="str">
        <f t="shared" si="2"/>
        <v>low</v>
      </c>
      <c r="CO168" s="1">
        <v>417.36500000000001</v>
      </c>
      <c r="CP168" s="1">
        <v>213.131</v>
      </c>
      <c r="CQ168" s="1">
        <v>204.23400000000001</v>
      </c>
      <c r="CR168" s="1">
        <v>154.518</v>
      </c>
      <c r="CS168" s="1">
        <v>215.12100000000001</v>
      </c>
      <c r="CT168" s="1">
        <v>1.2070000000000001</v>
      </c>
      <c r="CU168" s="1">
        <v>0</v>
      </c>
      <c r="CV168" s="1">
        <v>1.2070000000000001</v>
      </c>
      <c r="CW168" s="1">
        <v>2.5999999999999999E-2</v>
      </c>
      <c r="CX168" s="1">
        <v>46.384999999999998</v>
      </c>
      <c r="CY168" s="1">
        <v>46.411000000000001</v>
      </c>
      <c r="CZ168" s="1">
        <v>0.108</v>
      </c>
      <c r="DA168" s="1">
        <v>0.81399999999999995</v>
      </c>
      <c r="DB168" s="1">
        <v>22.302</v>
      </c>
      <c r="DC168" s="1">
        <v>0</v>
      </c>
      <c r="DD168" s="1">
        <v>113.35899999999999</v>
      </c>
      <c r="DE168" s="1">
        <v>0</v>
      </c>
      <c r="DF168" s="1">
        <v>0</v>
      </c>
      <c r="DG168" s="1">
        <v>0</v>
      </c>
      <c r="DH168" s="1">
        <v>7.9349999999999996</v>
      </c>
      <c r="DI168" s="1">
        <v>0.95799999999999996</v>
      </c>
      <c r="DJ168" s="1">
        <v>8.8930000000000007</v>
      </c>
      <c r="DK168" s="1">
        <v>3.66</v>
      </c>
      <c r="DL168" s="1">
        <v>3.9780000000000002</v>
      </c>
      <c r="DM168" s="1">
        <v>7.6379999999999999</v>
      </c>
      <c r="DN168" s="1">
        <v>2.472</v>
      </c>
      <c r="DO168" s="1">
        <v>35.951000000000001</v>
      </c>
      <c r="DP168" s="1">
        <v>38.423000000000002</v>
      </c>
      <c r="DQ168" s="1">
        <v>59.716999999999999</v>
      </c>
      <c r="DR168" s="1">
        <v>116.943</v>
      </c>
      <c r="DS168" s="1">
        <v>176.66</v>
      </c>
      <c r="DT168" s="1">
        <v>2.5999999999999999E-2</v>
      </c>
      <c r="DU168" s="1">
        <v>46.384999999999998</v>
      </c>
      <c r="DV168" s="1">
        <v>46.411000000000001</v>
      </c>
      <c r="DW168" s="1" t="s">
        <v>156</v>
      </c>
      <c r="DX168" s="1" t="s">
        <v>156</v>
      </c>
      <c r="DY168" s="1" t="s">
        <v>156</v>
      </c>
      <c r="DZ168" s="1" t="s">
        <v>156</v>
      </c>
      <c r="EA168" s="1">
        <v>544.40800000000002</v>
      </c>
      <c r="EB168" s="1" t="str">
        <f t="shared" si="3"/>
        <v>high</v>
      </c>
      <c r="EC168" s="1">
        <v>253.07900000000001</v>
      </c>
      <c r="ED168" s="1">
        <v>93.694999999999993</v>
      </c>
      <c r="EE168" s="1">
        <v>130.44399999999999</v>
      </c>
      <c r="EF168" s="1" t="s">
        <v>156</v>
      </c>
      <c r="EG168" s="1" t="s">
        <v>156</v>
      </c>
      <c r="EH168" s="1" t="s">
        <v>156</v>
      </c>
      <c r="EI168" s="1" t="s">
        <v>156</v>
      </c>
      <c r="EJ168" s="1" t="s">
        <v>621</v>
      </c>
      <c r="EK168" s="1" t="s">
        <v>628</v>
      </c>
      <c r="EL168" s="1" t="s">
        <v>142</v>
      </c>
      <c r="EM168" s="1" t="s">
        <v>628</v>
      </c>
      <c r="EN168" s="1" t="s">
        <v>150</v>
      </c>
      <c r="EO168" s="1" t="s">
        <v>150</v>
      </c>
    </row>
    <row r="169" spans="1:145" ht="14.25" customHeight="1">
      <c r="A169" s="1" t="s">
        <v>329</v>
      </c>
      <c r="B169" s="16" t="s">
        <v>641</v>
      </c>
      <c r="C169" s="1" t="s">
        <v>136</v>
      </c>
      <c r="D169" s="1">
        <v>30</v>
      </c>
      <c r="E169" s="1" t="s">
        <v>137</v>
      </c>
      <c r="F169" s="1">
        <v>77.099999999999994</v>
      </c>
      <c r="G169" s="1">
        <v>34</v>
      </c>
      <c r="H169" s="1" t="s">
        <v>138</v>
      </c>
      <c r="I169" s="1">
        <v>49</v>
      </c>
      <c r="J169" s="1">
        <v>93</v>
      </c>
      <c r="K169" s="1">
        <v>159</v>
      </c>
      <c r="L169" s="1">
        <v>246</v>
      </c>
      <c r="M169" s="9">
        <v>4.6764705879999999</v>
      </c>
      <c r="N169" s="9">
        <f t="shared" si="11"/>
        <v>0.85945619006112406</v>
      </c>
      <c r="O169" t="str">
        <f t="shared" si="12"/>
        <v>High</v>
      </c>
      <c r="P169" s="1">
        <v>165.8</v>
      </c>
      <c r="Q169" s="1">
        <v>0.8</v>
      </c>
      <c r="R169" s="1">
        <v>82</v>
      </c>
      <c r="S169" s="1">
        <v>5.4</v>
      </c>
      <c r="T169" s="1">
        <v>0.95</v>
      </c>
      <c r="U169" s="1">
        <v>4.46</v>
      </c>
      <c r="V169" s="1">
        <v>0.21300448399999999</v>
      </c>
      <c r="W169" s="1">
        <v>14.27</v>
      </c>
      <c r="X169" s="1">
        <v>4.5510000000000002</v>
      </c>
      <c r="Y169" s="1">
        <v>173.9</v>
      </c>
      <c r="Z169" s="1">
        <v>271.55090389999998</v>
      </c>
      <c r="AA169" s="1">
        <v>56</v>
      </c>
      <c r="AB169" s="1">
        <v>34.645888990000003</v>
      </c>
      <c r="AC169" s="1">
        <v>2.886345333</v>
      </c>
      <c r="AD169" s="1">
        <v>0.32550301999999998</v>
      </c>
      <c r="AE169" s="1">
        <v>63.8</v>
      </c>
      <c r="AF169" s="22">
        <v>1.6659999999999999</v>
      </c>
      <c r="AG169" s="1">
        <v>22.986385429999999</v>
      </c>
      <c r="AH169" s="1" t="s">
        <v>153</v>
      </c>
      <c r="AI169" s="1">
        <v>33.841821760000002</v>
      </c>
      <c r="AJ169" s="1">
        <v>84.4</v>
      </c>
      <c r="AK169" s="1" t="s">
        <v>140</v>
      </c>
      <c r="AL169" s="1" t="s">
        <v>153</v>
      </c>
      <c r="AM169" s="1" t="s">
        <v>163</v>
      </c>
      <c r="AN169" s="1" t="s">
        <v>163</v>
      </c>
      <c r="AO169" s="1" t="s">
        <v>143</v>
      </c>
      <c r="AP169" s="1">
        <v>115</v>
      </c>
      <c r="AQ169" s="1">
        <v>72</v>
      </c>
      <c r="AR169" s="1">
        <v>2407.14</v>
      </c>
      <c r="AS169" s="1">
        <v>20.081900000000001</v>
      </c>
      <c r="AT169" s="1">
        <v>996.46500000000003</v>
      </c>
      <c r="AU169" s="1">
        <v>1158.19</v>
      </c>
      <c r="AV169" s="1">
        <v>16.492899999999999</v>
      </c>
      <c r="AW169" s="1">
        <v>1242.4000000000001</v>
      </c>
      <c r="AX169" s="1">
        <v>4051.16</v>
      </c>
      <c r="AY169" s="1">
        <v>286.77699999999999</v>
      </c>
      <c r="AZ169" s="1">
        <v>10.916399999999999</v>
      </c>
      <c r="BA169" s="1">
        <v>2.9219499999999998</v>
      </c>
      <c r="BB169" s="1">
        <v>3.4996499999999999</v>
      </c>
      <c r="BC169" s="1">
        <v>1173.4000000000001</v>
      </c>
      <c r="BD169" s="1">
        <v>2.09958</v>
      </c>
      <c r="BE169" s="1">
        <v>2.82491</v>
      </c>
      <c r="BF169" s="1">
        <v>28.528300000000002</v>
      </c>
      <c r="BG169" s="1">
        <v>8.3120799999999999</v>
      </c>
      <c r="BH169" s="1">
        <v>1.6615800000000001</v>
      </c>
      <c r="BI169" s="1">
        <v>511.94499999999999</v>
      </c>
      <c r="BJ169" s="1">
        <v>7.5539899999999998</v>
      </c>
      <c r="BK169" s="1">
        <v>232.14699999999999</v>
      </c>
      <c r="BL169" s="1">
        <v>0.41043164100000001</v>
      </c>
      <c r="BM169" s="1">
        <v>0.28348519300000002</v>
      </c>
      <c r="BN169" s="1">
        <v>0.33303764000000002</v>
      </c>
      <c r="BO169" s="1">
        <v>3.6204148999999998E-2</v>
      </c>
      <c r="BP169" s="1" t="s">
        <v>144</v>
      </c>
      <c r="BQ169" s="1" t="s">
        <v>146</v>
      </c>
      <c r="BR169" s="1" t="s">
        <v>145</v>
      </c>
      <c r="BS169" s="1" t="s">
        <v>145</v>
      </c>
      <c r="BT169" s="1" t="s">
        <v>146</v>
      </c>
      <c r="BU169" s="1" t="s">
        <v>146</v>
      </c>
      <c r="BV169" s="1" t="s">
        <v>146</v>
      </c>
      <c r="BW169" s="1" t="s">
        <v>147</v>
      </c>
      <c r="BX169" s="1" t="s">
        <v>147</v>
      </c>
      <c r="BY169" s="1" t="s">
        <v>147</v>
      </c>
      <c r="BZ169" s="1" t="s">
        <v>147</v>
      </c>
      <c r="CA169" s="1" t="s">
        <v>147</v>
      </c>
      <c r="CB169" s="1">
        <v>-1.3223013100000001</v>
      </c>
      <c r="CC169" s="1">
        <v>-0.54935658899999995</v>
      </c>
      <c r="CD169" s="19" t="str">
        <f t="shared" si="13"/>
        <v>Low</v>
      </c>
      <c r="CE169" s="1" t="str">
        <f t="shared" si="14"/>
        <v>antiinflamatoria</v>
      </c>
      <c r="CF169" s="1">
        <v>24.52132701</v>
      </c>
      <c r="CG169" s="1" t="s">
        <v>148</v>
      </c>
      <c r="CH169" s="1">
        <v>0.138053442</v>
      </c>
      <c r="CI169" s="1">
        <v>0.331809672</v>
      </c>
      <c r="CJ169" s="1">
        <v>1.4223540999999999E-2</v>
      </c>
      <c r="CK169" s="1">
        <v>4.0093364999999999E-2</v>
      </c>
      <c r="CL169" s="1">
        <v>0.32500182399999999</v>
      </c>
      <c r="CM169" s="1">
        <v>1779.9</v>
      </c>
      <c r="CN169" s="2" t="str">
        <f t="shared" si="2"/>
        <v>High</v>
      </c>
      <c r="CO169" s="1">
        <v>1804.4659999999999</v>
      </c>
      <c r="CP169" s="1">
        <v>1181.7180000000001</v>
      </c>
      <c r="CQ169" s="1">
        <v>622.74800000000005</v>
      </c>
      <c r="CR169" s="1">
        <v>60.134</v>
      </c>
      <c r="CS169" s="1">
        <v>1601.6890000000001</v>
      </c>
      <c r="CT169" s="1">
        <v>10.862</v>
      </c>
      <c r="CU169" s="1">
        <v>0</v>
      </c>
      <c r="CV169" s="1">
        <v>10.862</v>
      </c>
      <c r="CW169" s="1">
        <v>0</v>
      </c>
      <c r="CX169" s="1">
        <v>131.78100000000001</v>
      </c>
      <c r="CY169" s="1">
        <v>131.78100000000001</v>
      </c>
      <c r="CZ169" s="1">
        <v>0</v>
      </c>
      <c r="DA169" s="1">
        <v>2.0270000000000001</v>
      </c>
      <c r="DB169" s="1">
        <v>0</v>
      </c>
      <c r="DC169" s="1">
        <v>0</v>
      </c>
      <c r="DD169" s="1">
        <v>13.702</v>
      </c>
      <c r="DE169" s="1">
        <v>0</v>
      </c>
      <c r="DF169" s="1">
        <v>0</v>
      </c>
      <c r="DG169" s="1">
        <v>0</v>
      </c>
      <c r="DH169" s="1">
        <v>9.9949999999999992</v>
      </c>
      <c r="DI169" s="1">
        <v>0.26</v>
      </c>
      <c r="DJ169" s="1">
        <v>10.255000000000001</v>
      </c>
      <c r="DK169" s="1">
        <v>25.344000000000001</v>
      </c>
      <c r="DL169" s="1">
        <v>10.833</v>
      </c>
      <c r="DM169" s="1">
        <v>36.177</v>
      </c>
      <c r="DN169" s="1">
        <v>0.36799999999999999</v>
      </c>
      <c r="DO169" s="1">
        <v>8.0739999999999998</v>
      </c>
      <c r="DP169" s="1">
        <v>8.4420000000000002</v>
      </c>
      <c r="DQ169" s="1">
        <v>1121.4069999999999</v>
      </c>
      <c r="DR169" s="1">
        <v>471.76</v>
      </c>
      <c r="DS169" s="1">
        <v>1593.1669999999999</v>
      </c>
      <c r="DT169" s="1">
        <v>0</v>
      </c>
      <c r="DU169" s="1">
        <v>131.78100000000001</v>
      </c>
      <c r="DV169" s="1">
        <v>131.78100000000001</v>
      </c>
      <c r="DW169" s="1" t="s">
        <v>149</v>
      </c>
      <c r="DX169" s="1" t="s">
        <v>149</v>
      </c>
      <c r="DY169" s="1" t="s">
        <v>156</v>
      </c>
      <c r="DZ169" s="1" t="s">
        <v>149</v>
      </c>
      <c r="EA169" s="1">
        <v>739.42499999999995</v>
      </c>
      <c r="EB169" s="1" t="str">
        <f t="shared" si="3"/>
        <v>high</v>
      </c>
      <c r="EC169" s="1">
        <v>749.63099999999997</v>
      </c>
      <c r="ED169" s="1">
        <v>24.981999999999999</v>
      </c>
      <c r="EE169" s="1">
        <v>665.39099999999996</v>
      </c>
      <c r="EF169" s="1" t="s">
        <v>149</v>
      </c>
      <c r="EG169" s="1" t="s">
        <v>149</v>
      </c>
      <c r="EH169" s="1" t="s">
        <v>157</v>
      </c>
      <c r="EI169" s="1" t="s">
        <v>149</v>
      </c>
      <c r="EJ169" s="1" t="s">
        <v>621</v>
      </c>
      <c r="EK169" s="1" t="s">
        <v>635</v>
      </c>
      <c r="EL169" s="1" t="s">
        <v>163</v>
      </c>
      <c r="EM169" s="5" t="s">
        <v>629</v>
      </c>
      <c r="EN169" s="1" t="s">
        <v>168</v>
      </c>
      <c r="EO169" s="1" t="s">
        <v>150</v>
      </c>
    </row>
    <row r="170" spans="1:145" ht="14.25" customHeight="1">
      <c r="A170" s="1" t="s">
        <v>330</v>
      </c>
      <c r="B170" s="16" t="s">
        <v>641</v>
      </c>
      <c r="C170" s="1" t="s">
        <v>136</v>
      </c>
      <c r="D170" s="1">
        <v>37</v>
      </c>
      <c r="E170" s="1" t="s">
        <v>137</v>
      </c>
      <c r="F170" s="1">
        <v>88.3</v>
      </c>
      <c r="G170" s="1">
        <v>35</v>
      </c>
      <c r="H170" s="1" t="s">
        <v>138</v>
      </c>
      <c r="I170" s="1">
        <v>19</v>
      </c>
      <c r="J170" s="1">
        <v>129</v>
      </c>
      <c r="K170" s="1">
        <v>183</v>
      </c>
      <c r="L170" s="1">
        <v>93</v>
      </c>
      <c r="M170" s="9">
        <v>5.2285714289999996</v>
      </c>
      <c r="N170" s="9">
        <f t="shared" si="11"/>
        <v>0.42441490420365946</v>
      </c>
      <c r="O170" t="str">
        <f t="shared" si="12"/>
        <v>High</v>
      </c>
      <c r="P170" s="1">
        <v>128.9</v>
      </c>
      <c r="Q170" s="1">
        <v>4.0999999999999996</v>
      </c>
      <c r="R170" s="1">
        <v>99</v>
      </c>
      <c r="S170" s="1">
        <v>5.7</v>
      </c>
      <c r="T170" s="1">
        <v>4.95</v>
      </c>
      <c r="U170" s="1">
        <v>6.2</v>
      </c>
      <c r="V170" s="1">
        <v>0.79838709699999999</v>
      </c>
      <c r="W170" s="1">
        <v>20.63</v>
      </c>
      <c r="X170" s="1">
        <v>5.4945000000000004</v>
      </c>
      <c r="Y170" s="1">
        <v>155</v>
      </c>
      <c r="Z170" s="1">
        <v>206.8688894</v>
      </c>
      <c r="AA170" s="1">
        <v>37.299999999999997</v>
      </c>
      <c r="AB170" s="1">
        <v>19.849753249999999</v>
      </c>
      <c r="AC170" s="1">
        <v>5.037846</v>
      </c>
      <c r="AD170" s="1">
        <v>0.30174425799999999</v>
      </c>
      <c r="AE170" s="1">
        <v>112.8</v>
      </c>
      <c r="AF170" s="22">
        <v>1.766</v>
      </c>
      <c r="AG170" s="1">
        <v>36.168267090000001</v>
      </c>
      <c r="AH170" s="1" t="s">
        <v>154</v>
      </c>
      <c r="AI170" s="1">
        <v>44.078742140000003</v>
      </c>
      <c r="AJ170" s="1">
        <v>130.4</v>
      </c>
      <c r="AK170" s="1" t="s">
        <v>140</v>
      </c>
      <c r="AL170" s="1" t="s">
        <v>141</v>
      </c>
      <c r="AM170" s="1" t="s">
        <v>142</v>
      </c>
      <c r="AN170" s="1" t="s">
        <v>142</v>
      </c>
      <c r="AO170" s="1" t="s">
        <v>167</v>
      </c>
      <c r="AP170" s="1">
        <v>106</v>
      </c>
      <c r="AQ170" s="1">
        <v>83</v>
      </c>
      <c r="AR170" s="1">
        <v>2169.0300000000002</v>
      </c>
      <c r="AS170" s="1">
        <v>14.988799999999999</v>
      </c>
      <c r="AT170" s="1">
        <v>782.05700000000002</v>
      </c>
      <c r="AU170" s="1">
        <v>1218.54</v>
      </c>
      <c r="AV170" s="1">
        <v>14.942299999999999</v>
      </c>
      <c r="AW170" s="1">
        <v>1651.82</v>
      </c>
      <c r="AX170" s="1">
        <v>3330.5</v>
      </c>
      <c r="AY170" s="1">
        <v>252.03100000000001</v>
      </c>
      <c r="AZ170" s="1">
        <v>11.2393</v>
      </c>
      <c r="BA170" s="1">
        <v>1.59595</v>
      </c>
      <c r="BB170" s="1">
        <v>3.1938499999999999</v>
      </c>
      <c r="BC170" s="1">
        <v>701.654</v>
      </c>
      <c r="BD170" s="1">
        <v>1.52423</v>
      </c>
      <c r="BE170" s="1">
        <v>2.10101</v>
      </c>
      <c r="BF170" s="1">
        <v>19.905000000000001</v>
      </c>
      <c r="BG170" s="1">
        <v>4.4799100000000003</v>
      </c>
      <c r="BH170" s="1">
        <v>0.76209700000000002</v>
      </c>
      <c r="BI170" s="1">
        <v>432.35700000000003</v>
      </c>
      <c r="BJ170" s="1">
        <v>7.3810700000000002</v>
      </c>
      <c r="BK170" s="1">
        <v>122.45099999999999</v>
      </c>
      <c r="BL170" s="1">
        <v>4.429938817</v>
      </c>
      <c r="BM170" s="1">
        <v>0.98752151399999999</v>
      </c>
      <c r="BN170" s="1">
        <v>0.49155299000000002</v>
      </c>
      <c r="BO170" s="1">
        <v>6.5089657999999995E-2</v>
      </c>
      <c r="BP170" s="1" t="s">
        <v>144</v>
      </c>
      <c r="BQ170" s="1" t="s">
        <v>146</v>
      </c>
      <c r="BR170" s="1" t="s">
        <v>146</v>
      </c>
      <c r="BS170" s="1" t="s">
        <v>145</v>
      </c>
      <c r="BT170" s="1" t="s">
        <v>146</v>
      </c>
      <c r="BU170" s="1" t="s">
        <v>145</v>
      </c>
      <c r="BV170" s="1" t="s">
        <v>145</v>
      </c>
      <c r="BW170" s="1">
        <v>21.429402629999998</v>
      </c>
      <c r="BX170" s="1">
        <v>1.760261761</v>
      </c>
      <c r="BY170" s="1">
        <v>0.28612353699999998</v>
      </c>
      <c r="BZ170" s="1">
        <v>0.129800585</v>
      </c>
      <c r="CA170" s="1">
        <v>0.15406679600000001</v>
      </c>
      <c r="CB170" s="1">
        <v>0.74818170799999995</v>
      </c>
      <c r="CC170" s="1">
        <v>0.344943157</v>
      </c>
      <c r="CD170" s="19" t="str">
        <f t="shared" si="13"/>
        <v>High</v>
      </c>
      <c r="CE170" s="1" t="str">
        <f t="shared" si="14"/>
        <v>proinflamatoria</v>
      </c>
      <c r="CF170" s="1">
        <v>36.914110430000001</v>
      </c>
      <c r="CG170" s="1" t="s">
        <v>148</v>
      </c>
      <c r="CH170" s="1">
        <v>6.1300698000000001E-2</v>
      </c>
      <c r="CI170" s="1">
        <v>0.47718600100000003</v>
      </c>
      <c r="CJ170" s="1">
        <v>0.13238661099999999</v>
      </c>
      <c r="CK170" s="1">
        <v>4.1621238999999997E-2</v>
      </c>
      <c r="CL170" s="1">
        <v>9.8179241E-2</v>
      </c>
      <c r="CM170" s="1">
        <v>441.72399999999999</v>
      </c>
      <c r="CN170" s="2" t="str">
        <f t="shared" si="2"/>
        <v>low</v>
      </c>
      <c r="CO170" s="1">
        <v>170.01499999999999</v>
      </c>
      <c r="CP170" s="1">
        <v>141.928</v>
      </c>
      <c r="CQ170" s="1">
        <v>28.087</v>
      </c>
      <c r="CR170" s="1">
        <v>108.982</v>
      </c>
      <c r="CS170" s="1">
        <v>43.985999999999997</v>
      </c>
      <c r="CT170" s="1">
        <v>16.681000000000001</v>
      </c>
      <c r="CU170" s="1">
        <v>0</v>
      </c>
      <c r="CV170" s="1">
        <v>16.681999999999999</v>
      </c>
      <c r="CW170" s="1">
        <v>0</v>
      </c>
      <c r="CX170" s="1">
        <v>0.36599999999999999</v>
      </c>
      <c r="CY170" s="1">
        <v>0.36599999999999999</v>
      </c>
      <c r="CZ170" s="1">
        <v>0</v>
      </c>
      <c r="DA170" s="1">
        <v>15.545</v>
      </c>
      <c r="DB170" s="1">
        <v>47.853000000000002</v>
      </c>
      <c r="DC170" s="1">
        <v>0</v>
      </c>
      <c r="DD170" s="1">
        <v>12.906000000000001</v>
      </c>
      <c r="DE170" s="1">
        <v>21.863</v>
      </c>
      <c r="DF170" s="1">
        <v>5.0149999999999997</v>
      </c>
      <c r="DG170" s="1">
        <v>26.878</v>
      </c>
      <c r="DH170" s="1">
        <v>8.9559999999999995</v>
      </c>
      <c r="DI170" s="1">
        <v>0</v>
      </c>
      <c r="DJ170" s="1">
        <v>8.9559999999999995</v>
      </c>
      <c r="DK170" s="1">
        <v>9.8390000000000004</v>
      </c>
      <c r="DL170" s="1">
        <v>2.0150000000000001</v>
      </c>
      <c r="DM170" s="1">
        <v>11.855</v>
      </c>
      <c r="DN170" s="1">
        <v>14.346</v>
      </c>
      <c r="DO170" s="1">
        <v>10.776999999999999</v>
      </c>
      <c r="DP170" s="1">
        <v>25.123000000000001</v>
      </c>
      <c r="DQ170" s="1">
        <v>9.2319999999999993</v>
      </c>
      <c r="DR170" s="1">
        <v>9.6319999999999997</v>
      </c>
      <c r="DS170" s="1">
        <v>18.863</v>
      </c>
      <c r="DT170" s="1">
        <v>0</v>
      </c>
      <c r="DU170" s="1">
        <v>0.36599999999999999</v>
      </c>
      <c r="DV170" s="1">
        <v>0.36599999999999999</v>
      </c>
      <c r="DW170" s="1" t="s">
        <v>157</v>
      </c>
      <c r="DX170" s="1" t="s">
        <v>157</v>
      </c>
      <c r="DY170" s="1" t="s">
        <v>156</v>
      </c>
      <c r="DZ170" s="1" t="s">
        <v>157</v>
      </c>
      <c r="EA170" s="1">
        <v>203.65</v>
      </c>
      <c r="EB170" s="1" t="str">
        <f t="shared" si="3"/>
        <v>low</v>
      </c>
      <c r="EC170" s="1">
        <v>78.382999999999996</v>
      </c>
      <c r="ED170" s="1">
        <v>50.244</v>
      </c>
      <c r="EE170" s="1">
        <v>20.279</v>
      </c>
      <c r="EF170" s="1" t="s">
        <v>157</v>
      </c>
      <c r="EG170" s="1" t="s">
        <v>157</v>
      </c>
      <c r="EH170" s="1" t="s">
        <v>156</v>
      </c>
      <c r="EI170" s="1" t="s">
        <v>157</v>
      </c>
      <c r="EJ170" s="1" t="s">
        <v>138</v>
      </c>
      <c r="EK170" s="1" t="s">
        <v>628</v>
      </c>
      <c r="EL170" s="1" t="s">
        <v>142</v>
      </c>
      <c r="EM170" s="5" t="s">
        <v>630</v>
      </c>
      <c r="EN170" s="1" t="s">
        <v>150</v>
      </c>
      <c r="EO170" s="1" t="s">
        <v>150</v>
      </c>
    </row>
    <row r="171" spans="1:145" ht="14.25" customHeight="1">
      <c r="A171" s="1" t="s">
        <v>331</v>
      </c>
      <c r="B171" s="16" t="s">
        <v>641</v>
      </c>
      <c r="C171" s="1" t="s">
        <v>152</v>
      </c>
      <c r="D171" s="1">
        <v>28</v>
      </c>
      <c r="E171" s="1" t="s">
        <v>137</v>
      </c>
      <c r="F171" s="1">
        <v>125</v>
      </c>
      <c r="G171" s="1">
        <v>36</v>
      </c>
      <c r="H171" s="1" t="s">
        <v>153</v>
      </c>
      <c r="I171" s="1">
        <v>21</v>
      </c>
      <c r="J171" s="1">
        <v>191</v>
      </c>
      <c r="K171" s="1">
        <v>231</v>
      </c>
      <c r="L171" s="1">
        <v>103</v>
      </c>
      <c r="M171" s="9">
        <v>6.4166666670000003</v>
      </c>
      <c r="N171" s="9">
        <f t="shared" si="11"/>
        <v>0.45653472393788497</v>
      </c>
      <c r="O171" t="str">
        <f t="shared" si="12"/>
        <v>High</v>
      </c>
      <c r="P171" s="1">
        <v>94.2</v>
      </c>
      <c r="Q171" s="1">
        <v>2</v>
      </c>
      <c r="R171" s="1">
        <v>89</v>
      </c>
      <c r="S171" s="1">
        <v>5.6</v>
      </c>
      <c r="T171" s="1">
        <v>8.27</v>
      </c>
      <c r="U171" s="1">
        <v>9.5500000000000007</v>
      </c>
      <c r="V171" s="1">
        <v>0.86596858600000004</v>
      </c>
      <c r="W171" s="1">
        <v>17.87</v>
      </c>
      <c r="X171" s="1">
        <v>4.9394999999999998</v>
      </c>
      <c r="Y171" s="1">
        <v>172.5</v>
      </c>
      <c r="Z171" s="1">
        <v>248.280653</v>
      </c>
      <c r="AA171" s="1">
        <v>44</v>
      </c>
      <c r="AB171" s="1">
        <v>25.4903017</v>
      </c>
      <c r="AC171" s="1">
        <v>3.9230606670000001</v>
      </c>
      <c r="AD171" s="1">
        <v>0.31196917899999999</v>
      </c>
      <c r="AE171" s="1">
        <v>75</v>
      </c>
      <c r="AF171" s="22">
        <v>1.609</v>
      </c>
      <c r="AG171" s="1">
        <v>28.97004536</v>
      </c>
      <c r="AH171" s="1" t="s">
        <v>139</v>
      </c>
      <c r="AI171" s="1">
        <v>38.391022130000003</v>
      </c>
      <c r="AJ171" s="1">
        <v>93.5</v>
      </c>
      <c r="AK171" s="1" t="s">
        <v>140</v>
      </c>
      <c r="AL171" s="1" t="s">
        <v>141</v>
      </c>
      <c r="AM171" s="1" t="s">
        <v>142</v>
      </c>
      <c r="AN171" s="1" t="s">
        <v>142</v>
      </c>
      <c r="AO171" s="1" t="s">
        <v>143</v>
      </c>
      <c r="AP171" s="1">
        <v>124</v>
      </c>
      <c r="AQ171" s="1">
        <v>86</v>
      </c>
      <c r="AR171" s="1">
        <v>1529.16</v>
      </c>
      <c r="AS171" s="1">
        <v>23.5411</v>
      </c>
      <c r="AT171" s="1">
        <v>425.35</v>
      </c>
      <c r="AU171" s="1">
        <v>786.851</v>
      </c>
      <c r="AV171" s="1">
        <v>11.798999999999999</v>
      </c>
      <c r="AW171" s="1">
        <v>745.65700000000004</v>
      </c>
      <c r="AX171" s="1">
        <v>3825.24</v>
      </c>
      <c r="AY171" s="1">
        <v>256.101</v>
      </c>
      <c r="AZ171" s="1">
        <v>9.7326200000000007</v>
      </c>
      <c r="BA171" s="1">
        <v>2.0724200000000002</v>
      </c>
      <c r="BB171" s="1">
        <v>3.0522100000000001</v>
      </c>
      <c r="BC171" s="1">
        <v>605.07500000000005</v>
      </c>
      <c r="BD171" s="1">
        <v>1.0600799999999999</v>
      </c>
      <c r="BE171" s="1">
        <v>1.3486400000000001</v>
      </c>
      <c r="BF171" s="1">
        <v>16.849900000000002</v>
      </c>
      <c r="BG171" s="1">
        <v>5.5763400000000001</v>
      </c>
      <c r="BH171" s="1">
        <v>0.97411599999999998</v>
      </c>
      <c r="BI171" s="1">
        <v>346.76799999999997</v>
      </c>
      <c r="BJ171" s="1">
        <v>6.3175600000000003</v>
      </c>
      <c r="BK171" s="1">
        <v>298.56400000000002</v>
      </c>
      <c r="BL171" s="1">
        <v>2.1733096340000002</v>
      </c>
      <c r="BM171" s="1">
        <v>0.51599123400000002</v>
      </c>
      <c r="BN171" s="1">
        <v>0.31913060199999999</v>
      </c>
      <c r="BO171" s="1">
        <v>4.3244743000000002E-2</v>
      </c>
      <c r="BP171" s="1" t="s">
        <v>144</v>
      </c>
      <c r="BQ171" s="1" t="s">
        <v>145</v>
      </c>
      <c r="BR171" s="1" t="s">
        <v>146</v>
      </c>
      <c r="BS171" s="1" t="s">
        <v>145</v>
      </c>
      <c r="BT171" s="1" t="s">
        <v>146</v>
      </c>
      <c r="BU171" s="1" t="s">
        <v>146</v>
      </c>
      <c r="BV171" s="1" t="s">
        <v>145</v>
      </c>
      <c r="BW171" s="1">
        <v>11.738885850000001</v>
      </c>
      <c r="BX171" s="1">
        <v>0.90157753799999996</v>
      </c>
      <c r="BY171" s="1">
        <v>0.24942185</v>
      </c>
      <c r="BZ171" s="1">
        <v>3.0859264000000001E-2</v>
      </c>
      <c r="CA171" s="1">
        <v>3.8922837000000002E-2</v>
      </c>
      <c r="CB171" s="1">
        <v>-0.81991266399999996</v>
      </c>
      <c r="CC171" s="1">
        <v>-0.53624111399999996</v>
      </c>
      <c r="CD171" s="19" t="str">
        <f t="shared" si="13"/>
        <v>Low</v>
      </c>
      <c r="CE171" s="1" t="str">
        <f t="shared" si="14"/>
        <v>antiinflamatoria</v>
      </c>
      <c r="CF171" s="1">
        <v>41.582887700000001</v>
      </c>
      <c r="CG171" s="1" t="s">
        <v>148</v>
      </c>
      <c r="CH171" s="1">
        <v>9.5887161999999998E-2</v>
      </c>
      <c r="CI171" s="1">
        <v>0.21299473399999999</v>
      </c>
      <c r="CJ171" s="1">
        <v>0.254186366</v>
      </c>
      <c r="CK171" s="1">
        <v>8.0011390000000009E-3</v>
      </c>
      <c r="CL171" s="1">
        <v>0.17000047400000001</v>
      </c>
      <c r="CM171" s="1">
        <v>1971.1790000000001</v>
      </c>
      <c r="CN171" s="2" t="str">
        <f t="shared" si="2"/>
        <v>High</v>
      </c>
      <c r="CO171" s="1">
        <v>1519.405</v>
      </c>
      <c r="CP171" s="1">
        <v>1174.146</v>
      </c>
      <c r="CQ171" s="1">
        <v>345.25900000000001</v>
      </c>
      <c r="CR171" s="1">
        <v>954.48699999999997</v>
      </c>
      <c r="CS171" s="1">
        <v>474.27499999999998</v>
      </c>
      <c r="CT171" s="1">
        <v>1.0349999999999999</v>
      </c>
      <c r="CU171" s="1">
        <v>0</v>
      </c>
      <c r="CV171" s="1">
        <v>1.0349999999999999</v>
      </c>
      <c r="CW171" s="1">
        <v>0</v>
      </c>
      <c r="CX171" s="1">
        <v>88.168000000000006</v>
      </c>
      <c r="CY171" s="1">
        <v>88.168000000000006</v>
      </c>
      <c r="CZ171" s="1">
        <v>1.44</v>
      </c>
      <c r="DA171" s="1">
        <v>0.105</v>
      </c>
      <c r="DB171" s="1">
        <v>306.15499999999997</v>
      </c>
      <c r="DC171" s="1">
        <v>0</v>
      </c>
      <c r="DD171" s="1">
        <v>619.04999999999995</v>
      </c>
      <c r="DE171" s="1">
        <v>2.8000000000000001E-2</v>
      </c>
      <c r="DF171" s="1">
        <v>0</v>
      </c>
      <c r="DG171" s="1">
        <v>2.8000000000000001E-2</v>
      </c>
      <c r="DH171" s="1">
        <v>0</v>
      </c>
      <c r="DI171" s="1">
        <v>7.0000000000000001E-3</v>
      </c>
      <c r="DJ171" s="1">
        <v>7.0000000000000001E-3</v>
      </c>
      <c r="DK171" s="1">
        <v>10.792</v>
      </c>
      <c r="DL171" s="1">
        <v>18.454999999999998</v>
      </c>
      <c r="DM171" s="1">
        <v>29.245999999999999</v>
      </c>
      <c r="DN171" s="1">
        <v>21.038</v>
      </c>
      <c r="DO171" s="1">
        <v>166.61099999999999</v>
      </c>
      <c r="DP171" s="1">
        <v>187.649</v>
      </c>
      <c r="DQ171" s="1">
        <v>214.595</v>
      </c>
      <c r="DR171" s="1">
        <v>72.006</v>
      </c>
      <c r="DS171" s="1">
        <v>286.601</v>
      </c>
      <c r="DT171" s="1">
        <v>0</v>
      </c>
      <c r="DU171" s="1">
        <v>88.168000000000006</v>
      </c>
      <c r="DV171" s="1">
        <v>88.168000000000006</v>
      </c>
      <c r="DW171" s="1" t="s">
        <v>149</v>
      </c>
      <c r="DX171" s="1" t="s">
        <v>149</v>
      </c>
      <c r="DY171" s="1" t="s">
        <v>149</v>
      </c>
      <c r="DZ171" s="1" t="s">
        <v>156</v>
      </c>
      <c r="EA171" s="1">
        <v>1289.06</v>
      </c>
      <c r="EB171" s="1" t="str">
        <f t="shared" si="3"/>
        <v>high</v>
      </c>
      <c r="EC171" s="1">
        <v>993.62099999999998</v>
      </c>
      <c r="ED171" s="1">
        <v>624.19000000000005</v>
      </c>
      <c r="EE171" s="1">
        <v>310.154</v>
      </c>
      <c r="EF171" s="1" t="s">
        <v>149</v>
      </c>
      <c r="EG171" s="1" t="s">
        <v>149</v>
      </c>
      <c r="EH171" s="1" t="s">
        <v>149</v>
      </c>
      <c r="EI171" s="1" t="s">
        <v>149</v>
      </c>
      <c r="EJ171" s="1" t="s">
        <v>621</v>
      </c>
      <c r="EK171" s="1" t="s">
        <v>628</v>
      </c>
      <c r="EL171" s="1" t="s">
        <v>142</v>
      </c>
      <c r="EM171" s="1" t="s">
        <v>628</v>
      </c>
      <c r="EN171" s="1" t="s">
        <v>161</v>
      </c>
      <c r="EO171" s="1" t="s">
        <v>161</v>
      </c>
    </row>
    <row r="172" spans="1:145" ht="14.25" customHeight="1">
      <c r="A172" s="1" t="s">
        <v>332</v>
      </c>
      <c r="B172" s="16" t="s">
        <v>641</v>
      </c>
      <c r="C172" s="1" t="s">
        <v>136</v>
      </c>
      <c r="D172" s="1">
        <v>29</v>
      </c>
      <c r="E172" s="1" t="s">
        <v>137</v>
      </c>
      <c r="F172" s="1">
        <v>93.5</v>
      </c>
      <c r="G172" s="1">
        <v>48</v>
      </c>
      <c r="H172" s="1" t="s">
        <v>153</v>
      </c>
      <c r="I172" s="1">
        <v>15</v>
      </c>
      <c r="J172" s="1">
        <v>140</v>
      </c>
      <c r="K172" s="1">
        <v>192</v>
      </c>
      <c r="L172" s="1">
        <v>73</v>
      </c>
      <c r="M172" s="9">
        <v>4</v>
      </c>
      <c r="N172" s="9">
        <f t="shared" si="11"/>
        <v>0.18208162274486867</v>
      </c>
      <c r="O172" t="str">
        <f t="shared" si="12"/>
        <v>Medium</v>
      </c>
      <c r="P172" s="1">
        <v>249.5</v>
      </c>
      <c r="Q172" s="1">
        <v>1.9</v>
      </c>
      <c r="R172" s="1">
        <v>87</v>
      </c>
      <c r="S172" s="1">
        <v>5.4</v>
      </c>
      <c r="T172" s="1">
        <v>2.25</v>
      </c>
      <c r="U172" s="1">
        <v>6.48</v>
      </c>
      <c r="V172" s="1">
        <v>0.34722222200000002</v>
      </c>
      <c r="W172" s="1">
        <v>24.43</v>
      </c>
      <c r="X172" s="1">
        <v>4.8285</v>
      </c>
      <c r="Y172" s="1">
        <v>222.9</v>
      </c>
      <c r="Z172" s="1">
        <v>367.78321419999997</v>
      </c>
      <c r="AA172" s="1">
        <v>32.799999999999997</v>
      </c>
      <c r="AB172" s="1">
        <v>19.074221229999999</v>
      </c>
      <c r="AC172" s="1">
        <v>5.2426779999999997</v>
      </c>
      <c r="AD172" s="1">
        <v>0.30017653300000002</v>
      </c>
      <c r="AE172" s="1">
        <v>89</v>
      </c>
      <c r="AF172" s="22">
        <v>1.768</v>
      </c>
      <c r="AG172" s="1">
        <v>28.472492370000001</v>
      </c>
      <c r="AH172" s="1" t="s">
        <v>139</v>
      </c>
      <c r="AI172" s="1">
        <v>34.377990199999999</v>
      </c>
      <c r="AJ172" s="1">
        <v>95</v>
      </c>
      <c r="AK172" s="1" t="s">
        <v>140</v>
      </c>
      <c r="AL172" s="1" t="s">
        <v>141</v>
      </c>
      <c r="AM172" s="1" t="s">
        <v>142</v>
      </c>
      <c r="AN172" s="1" t="s">
        <v>163</v>
      </c>
      <c r="AO172" s="1" t="s">
        <v>165</v>
      </c>
      <c r="AP172" s="1">
        <v>137</v>
      </c>
      <c r="AQ172" s="1">
        <v>87</v>
      </c>
      <c r="AR172" s="1">
        <v>2373.85</v>
      </c>
      <c r="AS172" s="1">
        <v>19.327999999999999</v>
      </c>
      <c r="AT172" s="1">
        <v>789.88400000000001</v>
      </c>
      <c r="AU172" s="1">
        <v>1211.8800000000001</v>
      </c>
      <c r="AV172" s="1">
        <v>15.3925</v>
      </c>
      <c r="AW172" s="1">
        <v>1597.19</v>
      </c>
      <c r="AX172" s="1">
        <v>4129.25</v>
      </c>
      <c r="AY172" s="1">
        <v>295.50599999999997</v>
      </c>
      <c r="AZ172" s="1">
        <v>11.096399999999999</v>
      </c>
      <c r="BA172" s="1">
        <v>2.2008299999999998</v>
      </c>
      <c r="BB172" s="1">
        <v>3.65462</v>
      </c>
      <c r="BC172" s="1">
        <v>824.86699999999996</v>
      </c>
      <c r="BD172" s="1">
        <v>1.4033599999999999</v>
      </c>
      <c r="BE172" s="1">
        <v>2.0314800000000002</v>
      </c>
      <c r="BF172" s="1">
        <v>19.011500000000002</v>
      </c>
      <c r="BG172" s="1">
        <v>5.2862799999999996</v>
      </c>
      <c r="BH172" s="1">
        <v>1.67448</v>
      </c>
      <c r="BI172" s="1">
        <v>372.83</v>
      </c>
      <c r="BJ172" s="1">
        <v>7.3973100000000001</v>
      </c>
      <c r="BK172" s="1">
        <v>123.934</v>
      </c>
      <c r="BL172" s="1">
        <v>3.1959919389999998</v>
      </c>
      <c r="BM172" s="1">
        <v>2.1502206570000002</v>
      </c>
      <c r="BN172" s="1">
        <v>0.85640234800000004</v>
      </c>
      <c r="BO172" s="1">
        <v>2.0327965E-2</v>
      </c>
      <c r="BP172" s="1" t="s">
        <v>144</v>
      </c>
      <c r="BQ172" s="1" t="s">
        <v>145</v>
      </c>
      <c r="BR172" s="1" t="s">
        <v>146</v>
      </c>
      <c r="BS172" s="1" t="s">
        <v>146</v>
      </c>
      <c r="BT172" s="1" t="s">
        <v>146</v>
      </c>
      <c r="BU172" s="1" t="s">
        <v>146</v>
      </c>
      <c r="BV172" s="1" t="s">
        <v>145</v>
      </c>
      <c r="BW172" s="1">
        <v>17.935754240000001</v>
      </c>
      <c r="BX172" s="1">
        <v>0.88959767199999995</v>
      </c>
      <c r="BY172" s="1">
        <v>0.26088759700000003</v>
      </c>
      <c r="BZ172" s="1">
        <v>1.2909713999999999E-2</v>
      </c>
      <c r="CA172" s="1">
        <v>4.1283608999999999E-2</v>
      </c>
      <c r="CB172" s="1">
        <v>-0.36926637600000001</v>
      </c>
      <c r="CC172" s="1">
        <v>-0.15554607200000001</v>
      </c>
      <c r="CD172" s="19" t="str">
        <f t="shared" si="13"/>
        <v>Low</v>
      </c>
      <c r="CE172" s="1" t="str">
        <f t="shared" si="14"/>
        <v>antiinflamatoria</v>
      </c>
      <c r="CF172" s="1">
        <v>26.778947370000001</v>
      </c>
      <c r="CG172" s="1" t="s">
        <v>148</v>
      </c>
      <c r="CH172" s="1">
        <v>0.397185067</v>
      </c>
      <c r="CI172" s="1">
        <v>0.14990160599999999</v>
      </c>
      <c r="CJ172" s="1">
        <v>9.0693890000000006E-3</v>
      </c>
      <c r="CK172" s="1">
        <v>3.0288338000000001E-2</v>
      </c>
      <c r="CL172" s="1">
        <v>4.7471694000000002E-2</v>
      </c>
      <c r="CM172" s="1">
        <v>670.38</v>
      </c>
      <c r="CN172" s="2" t="str">
        <f t="shared" si="2"/>
        <v>low</v>
      </c>
      <c r="CO172" s="1">
        <v>206.84</v>
      </c>
      <c r="CP172" s="1">
        <v>97.126999999999995</v>
      </c>
      <c r="CQ172" s="1">
        <v>109.71299999999999</v>
      </c>
      <c r="CR172" s="1">
        <v>36.927999999999997</v>
      </c>
      <c r="CS172" s="1">
        <v>151.209</v>
      </c>
      <c r="CT172" s="1">
        <v>1.7150000000000001</v>
      </c>
      <c r="CU172" s="1">
        <v>0</v>
      </c>
      <c r="CV172" s="1">
        <v>1.7150000000000001</v>
      </c>
      <c r="CW172" s="1">
        <v>0</v>
      </c>
      <c r="CX172" s="1">
        <v>16.989000000000001</v>
      </c>
      <c r="CY172" s="1">
        <v>16.989000000000001</v>
      </c>
      <c r="CZ172" s="1">
        <v>0</v>
      </c>
      <c r="DA172" s="1">
        <v>1.7150000000000001</v>
      </c>
      <c r="DB172" s="1">
        <v>0.184</v>
      </c>
      <c r="DC172" s="1">
        <v>0</v>
      </c>
      <c r="DD172" s="1">
        <v>31.462</v>
      </c>
      <c r="DE172" s="1">
        <v>0.76600000000000001</v>
      </c>
      <c r="DF172" s="1">
        <v>0</v>
      </c>
      <c r="DG172" s="1">
        <v>0.76600000000000001</v>
      </c>
      <c r="DH172" s="1">
        <v>0</v>
      </c>
      <c r="DI172" s="1">
        <v>0.13200000000000001</v>
      </c>
      <c r="DJ172" s="1">
        <v>0.13200000000000001</v>
      </c>
      <c r="DK172" s="1">
        <v>3.1219999999999999</v>
      </c>
      <c r="DL172" s="1">
        <v>1.262</v>
      </c>
      <c r="DM172" s="1">
        <v>4.3840000000000003</v>
      </c>
      <c r="DN172" s="1">
        <v>0.222</v>
      </c>
      <c r="DO172" s="1">
        <v>7.6360000000000001</v>
      </c>
      <c r="DP172" s="1">
        <v>7.8570000000000002</v>
      </c>
      <c r="DQ172" s="1">
        <v>59.656999999999996</v>
      </c>
      <c r="DR172" s="1">
        <v>83.694000000000003</v>
      </c>
      <c r="DS172" s="1">
        <v>143.351</v>
      </c>
      <c r="DT172" s="1">
        <v>0</v>
      </c>
      <c r="DU172" s="1">
        <v>16.989000000000001</v>
      </c>
      <c r="DV172" s="1">
        <v>16.989000000000001</v>
      </c>
      <c r="DW172" s="1" t="s">
        <v>157</v>
      </c>
      <c r="DX172" s="1" t="s">
        <v>157</v>
      </c>
      <c r="DY172" s="1" t="s">
        <v>157</v>
      </c>
      <c r="DZ172" s="1" t="s">
        <v>156</v>
      </c>
      <c r="EA172" s="1">
        <v>282.40199999999999</v>
      </c>
      <c r="EB172" s="1" t="str">
        <f t="shared" si="3"/>
        <v>low</v>
      </c>
      <c r="EC172" s="1">
        <v>87.132999999999996</v>
      </c>
      <c r="ED172" s="1">
        <v>15.555999999999999</v>
      </c>
      <c r="EE172" s="1">
        <v>63.698</v>
      </c>
      <c r="EF172" s="1" t="s">
        <v>157</v>
      </c>
      <c r="EG172" s="1" t="s">
        <v>157</v>
      </c>
      <c r="EH172" s="1" t="s">
        <v>157</v>
      </c>
      <c r="EI172" s="1" t="s">
        <v>156</v>
      </c>
      <c r="EJ172" s="1" t="s">
        <v>165</v>
      </c>
      <c r="EK172" s="1" t="s">
        <v>635</v>
      </c>
      <c r="EL172" s="1" t="s">
        <v>142</v>
      </c>
      <c r="EM172" s="1" t="s">
        <v>628</v>
      </c>
      <c r="EN172" s="1" t="s">
        <v>168</v>
      </c>
      <c r="EO172" s="1" t="s">
        <v>150</v>
      </c>
    </row>
    <row r="173" spans="1:145" ht="14.25" customHeight="1">
      <c r="A173" s="1" t="s">
        <v>333</v>
      </c>
      <c r="B173" s="16" t="s">
        <v>641</v>
      </c>
      <c r="C173" s="1" t="s">
        <v>136</v>
      </c>
      <c r="D173" s="1">
        <v>52</v>
      </c>
      <c r="E173" s="1" t="s">
        <v>159</v>
      </c>
      <c r="F173" s="1">
        <v>114</v>
      </c>
      <c r="G173" s="1">
        <v>32</v>
      </c>
      <c r="H173" s="1" t="s">
        <v>138</v>
      </c>
      <c r="I173" s="1">
        <v>33</v>
      </c>
      <c r="J173" s="1">
        <v>143</v>
      </c>
      <c r="K173" s="1">
        <v>193</v>
      </c>
      <c r="L173" s="1">
        <v>167</v>
      </c>
      <c r="M173" s="9">
        <v>6.03125</v>
      </c>
      <c r="N173" s="9">
        <f t="shared" si="11"/>
        <v>0.71756649282767726</v>
      </c>
      <c r="O173" t="str">
        <f t="shared" si="12"/>
        <v>High</v>
      </c>
      <c r="P173" s="1">
        <v>194.7</v>
      </c>
      <c r="Q173" s="1">
        <v>1.5</v>
      </c>
      <c r="R173" s="1">
        <v>87</v>
      </c>
      <c r="S173" s="1">
        <v>5.9</v>
      </c>
      <c r="T173" s="1">
        <v>2.94</v>
      </c>
      <c r="U173" s="1">
        <v>4.7699999999999996</v>
      </c>
      <c r="V173" s="1">
        <v>0.61635220099999999</v>
      </c>
      <c r="W173" s="1">
        <v>24</v>
      </c>
      <c r="X173" s="1">
        <v>4.8285</v>
      </c>
      <c r="Y173" s="1">
        <v>220.3</v>
      </c>
      <c r="Z173" s="1">
        <v>361.30974780000003</v>
      </c>
      <c r="AA173" s="1">
        <v>33.4</v>
      </c>
      <c r="AB173" s="1">
        <v>19.415967689999999</v>
      </c>
      <c r="AC173" s="1">
        <v>5.1504000000000003</v>
      </c>
      <c r="AD173" s="1">
        <v>0.300873063</v>
      </c>
      <c r="AE173" s="1">
        <v>83.2</v>
      </c>
      <c r="AF173" s="22">
        <v>1.728</v>
      </c>
      <c r="AG173" s="1">
        <v>27.86351166</v>
      </c>
      <c r="AH173" s="1" t="s">
        <v>139</v>
      </c>
      <c r="AI173" s="1">
        <v>35.891370729999998</v>
      </c>
      <c r="AJ173" s="1">
        <v>92.9</v>
      </c>
      <c r="AK173" s="1" t="s">
        <v>140</v>
      </c>
      <c r="AL173" s="1" t="s">
        <v>141</v>
      </c>
      <c r="AM173" s="1" t="s">
        <v>142</v>
      </c>
      <c r="AN173" s="1" t="s">
        <v>163</v>
      </c>
      <c r="AO173" s="1" t="s">
        <v>165</v>
      </c>
      <c r="AP173" s="1">
        <v>132</v>
      </c>
      <c r="AQ173" s="1">
        <v>84</v>
      </c>
      <c r="AR173" s="1">
        <v>2070.15</v>
      </c>
      <c r="AS173" s="1">
        <v>22.392299999999999</v>
      </c>
      <c r="AT173" s="1">
        <v>909.35799999999995</v>
      </c>
      <c r="AU173" s="1">
        <v>1290.51</v>
      </c>
      <c r="AV173" s="1">
        <v>14.4838</v>
      </c>
      <c r="AW173" s="1">
        <v>1515.54</v>
      </c>
      <c r="AX173" s="1">
        <v>3743.48</v>
      </c>
      <c r="AY173" s="1">
        <v>342.74799999999999</v>
      </c>
      <c r="AZ173" s="1">
        <v>10.917999999999999</v>
      </c>
      <c r="BA173" s="1">
        <v>2.48278</v>
      </c>
      <c r="BB173" s="1">
        <v>3.6235499999999998</v>
      </c>
      <c r="BC173" s="1">
        <v>1019</v>
      </c>
      <c r="BD173" s="1">
        <v>0.99272199999999999</v>
      </c>
      <c r="BE173" s="1">
        <v>1.6874199999999999</v>
      </c>
      <c r="BF173" s="1">
        <v>15.1844</v>
      </c>
      <c r="BG173" s="1">
        <v>4.3308400000000002</v>
      </c>
      <c r="BH173" s="1">
        <v>1.2292400000000001</v>
      </c>
      <c r="BI173" s="1">
        <v>347.03</v>
      </c>
      <c r="BJ173" s="1">
        <v>7.18879</v>
      </c>
      <c r="BK173" s="1">
        <v>218.05799999999999</v>
      </c>
      <c r="BL173" s="1">
        <v>11.80406964</v>
      </c>
      <c r="BM173" s="1">
        <v>2.516666925</v>
      </c>
      <c r="BN173" s="1">
        <v>1.2136050229999999</v>
      </c>
      <c r="BO173" s="1">
        <v>6.0981162999999998E-2</v>
      </c>
      <c r="BP173" s="1" t="s">
        <v>144</v>
      </c>
      <c r="BQ173" s="1" t="s">
        <v>145</v>
      </c>
      <c r="BR173" s="1" t="s">
        <v>145</v>
      </c>
      <c r="BS173" s="1" t="s">
        <v>145</v>
      </c>
      <c r="BT173" s="1" t="s">
        <v>146</v>
      </c>
      <c r="BU173" s="1" t="s">
        <v>146</v>
      </c>
      <c r="BV173" s="1" t="s">
        <v>145</v>
      </c>
      <c r="BW173" s="1" t="s">
        <v>147</v>
      </c>
      <c r="BX173" s="1" t="s">
        <v>147</v>
      </c>
      <c r="BY173" s="1" t="s">
        <v>147</v>
      </c>
      <c r="BZ173" s="1" t="s">
        <v>147</v>
      </c>
      <c r="CA173" s="1" t="s">
        <v>147</v>
      </c>
      <c r="CB173" s="1">
        <v>-0.67292139699999998</v>
      </c>
      <c r="CC173" s="1">
        <v>-0.32508280099999998</v>
      </c>
      <c r="CD173" s="19" t="str">
        <f t="shared" si="13"/>
        <v>Low</v>
      </c>
      <c r="CE173" s="1" t="str">
        <f t="shared" si="14"/>
        <v>antiinflamatoria</v>
      </c>
      <c r="CF173" s="1">
        <v>26.79870829</v>
      </c>
      <c r="CG173" s="1" t="s">
        <v>148</v>
      </c>
      <c r="CH173" s="1">
        <v>0.14214262699999999</v>
      </c>
      <c r="CI173" s="1">
        <v>0.32873507600000001</v>
      </c>
      <c r="CJ173" s="1">
        <v>4.6990965000000003E-2</v>
      </c>
      <c r="CK173" s="1">
        <v>0.104912875</v>
      </c>
      <c r="CL173" s="1">
        <v>7.8452727E-2</v>
      </c>
      <c r="CM173" s="1">
        <v>2416.7249999999999</v>
      </c>
      <c r="CN173" s="2" t="str">
        <f t="shared" si="2"/>
        <v>High</v>
      </c>
      <c r="CO173" s="1">
        <v>1757.277</v>
      </c>
      <c r="CP173" s="1">
        <v>1660.03</v>
      </c>
      <c r="CQ173" s="1">
        <v>97.247</v>
      </c>
      <c r="CR173" s="1">
        <v>1370.6610000000001</v>
      </c>
      <c r="CS173" s="1">
        <v>311.60700000000003</v>
      </c>
      <c r="CT173" s="1">
        <v>12.901999999999999</v>
      </c>
      <c r="CU173" s="1">
        <v>0</v>
      </c>
      <c r="CV173" s="1">
        <v>12.901999999999999</v>
      </c>
      <c r="CW173" s="1">
        <v>0</v>
      </c>
      <c r="CX173" s="1">
        <v>62.106000000000002</v>
      </c>
      <c r="CY173" s="1">
        <v>62.106000000000002</v>
      </c>
      <c r="CZ173" s="1">
        <v>0</v>
      </c>
      <c r="DA173" s="1">
        <v>12.787000000000001</v>
      </c>
      <c r="DB173" s="1">
        <v>277.529</v>
      </c>
      <c r="DC173" s="1">
        <v>0</v>
      </c>
      <c r="DD173" s="1">
        <v>1014.314</v>
      </c>
      <c r="DE173" s="1">
        <v>8.5999999999999993E-2</v>
      </c>
      <c r="DF173" s="1">
        <v>0.154</v>
      </c>
      <c r="DG173" s="1">
        <v>0.24</v>
      </c>
      <c r="DH173" s="1">
        <v>0.79600000000000004</v>
      </c>
      <c r="DI173" s="1">
        <v>4.1000000000000002E-2</v>
      </c>
      <c r="DJ173" s="1">
        <v>0.83699999999999997</v>
      </c>
      <c r="DK173" s="1">
        <v>71.08</v>
      </c>
      <c r="DL173" s="1">
        <v>6.6589999999999998</v>
      </c>
      <c r="DM173" s="1">
        <v>77.739999999999995</v>
      </c>
      <c r="DN173" s="1">
        <v>1.393</v>
      </c>
      <c r="DO173" s="1">
        <v>14.292999999999999</v>
      </c>
      <c r="DP173" s="1">
        <v>15.686</v>
      </c>
      <c r="DQ173" s="1">
        <v>281.92099999999999</v>
      </c>
      <c r="DR173" s="1">
        <v>13.987</v>
      </c>
      <c r="DS173" s="1">
        <v>295.90899999999999</v>
      </c>
      <c r="DT173" s="1">
        <v>0</v>
      </c>
      <c r="DU173" s="1">
        <v>62.106000000000002</v>
      </c>
      <c r="DV173" s="1">
        <v>62.106000000000002</v>
      </c>
      <c r="DW173" s="1" t="s">
        <v>149</v>
      </c>
      <c r="DX173" s="1" t="s">
        <v>149</v>
      </c>
      <c r="DY173" s="1" t="s">
        <v>149</v>
      </c>
      <c r="DZ173" s="1" t="s">
        <v>156</v>
      </c>
      <c r="EA173" s="1">
        <v>1167.415</v>
      </c>
      <c r="EB173" s="1" t="str">
        <f t="shared" si="3"/>
        <v>high</v>
      </c>
      <c r="EC173" s="1">
        <v>848.86400000000003</v>
      </c>
      <c r="ED173" s="1">
        <v>662.10699999999997</v>
      </c>
      <c r="EE173" s="1">
        <v>150.524</v>
      </c>
      <c r="EF173" s="1" t="s">
        <v>149</v>
      </c>
      <c r="EG173" s="1" t="s">
        <v>149</v>
      </c>
      <c r="EH173" s="1" t="s">
        <v>149</v>
      </c>
      <c r="EI173" s="1" t="s">
        <v>156</v>
      </c>
      <c r="EJ173" s="1" t="s">
        <v>165</v>
      </c>
      <c r="EK173" s="1" t="s">
        <v>635</v>
      </c>
      <c r="EL173" s="1" t="s">
        <v>142</v>
      </c>
      <c r="EM173" s="5" t="s">
        <v>630</v>
      </c>
      <c r="EN173" s="1" t="s">
        <v>150</v>
      </c>
      <c r="EO173" s="1" t="s">
        <v>150</v>
      </c>
    </row>
    <row r="174" spans="1:145" ht="14.25" customHeight="1">
      <c r="A174" s="1" t="s">
        <v>334</v>
      </c>
      <c r="B174" s="16" t="s">
        <v>641</v>
      </c>
      <c r="C174" s="1" t="s">
        <v>152</v>
      </c>
      <c r="D174" s="1">
        <v>35</v>
      </c>
      <c r="E174" s="1" t="s">
        <v>137</v>
      </c>
      <c r="F174" s="1">
        <v>84.2</v>
      </c>
      <c r="G174" s="1">
        <v>65</v>
      </c>
      <c r="H174" s="1" t="s">
        <v>153</v>
      </c>
      <c r="I174" s="1">
        <v>25</v>
      </c>
      <c r="J174" s="1">
        <v>135</v>
      </c>
      <c r="K174" s="1">
        <v>212</v>
      </c>
      <c r="L174" s="1">
        <v>124</v>
      </c>
      <c r="M174" s="9">
        <v>3.2615384619999999</v>
      </c>
      <c r="N174" s="9">
        <f t="shared" si="11"/>
        <v>0.28050832851937951</v>
      </c>
      <c r="O174" t="str">
        <f t="shared" si="12"/>
        <v>High</v>
      </c>
      <c r="P174" s="1">
        <v>138.9</v>
      </c>
      <c r="Q174" s="1">
        <v>2.1</v>
      </c>
      <c r="R174" s="1">
        <v>84</v>
      </c>
      <c r="S174" s="1">
        <v>5.4</v>
      </c>
      <c r="T174" s="1">
        <v>19.57</v>
      </c>
      <c r="U174" s="1">
        <v>9.73</v>
      </c>
      <c r="V174" s="1">
        <v>2.0113052420000002</v>
      </c>
      <c r="W174" s="1">
        <v>17.21</v>
      </c>
      <c r="X174" s="1">
        <v>4.6619999999999999</v>
      </c>
      <c r="Y174" s="1">
        <v>188.2</v>
      </c>
      <c r="Z174" s="1">
        <v>296.21342509999999</v>
      </c>
      <c r="AA174" s="1">
        <v>46.4</v>
      </c>
      <c r="AB174" s="1">
        <v>28.043316829999998</v>
      </c>
      <c r="AC174" s="1">
        <v>3.565912</v>
      </c>
      <c r="AD174" s="1">
        <v>0.31605657999999998</v>
      </c>
      <c r="AE174" s="1">
        <v>73.8</v>
      </c>
      <c r="AF174" s="22">
        <v>1.621</v>
      </c>
      <c r="AG174" s="1">
        <v>28.08602849</v>
      </c>
      <c r="AH174" s="1" t="s">
        <v>139</v>
      </c>
      <c r="AI174" s="1">
        <v>39.949599460000002</v>
      </c>
      <c r="AJ174" s="1">
        <v>90.8</v>
      </c>
      <c r="AK174" s="1" t="s">
        <v>140</v>
      </c>
      <c r="AL174" s="1" t="s">
        <v>141</v>
      </c>
      <c r="AM174" s="1" t="s">
        <v>142</v>
      </c>
      <c r="AN174" s="1" t="s">
        <v>142</v>
      </c>
      <c r="AO174" s="1" t="s">
        <v>167</v>
      </c>
      <c r="AP174" s="1">
        <v>128</v>
      </c>
      <c r="AQ174" s="1">
        <v>88</v>
      </c>
      <c r="AR174" s="1">
        <v>1858.4</v>
      </c>
      <c r="AS174" s="1">
        <v>11.9207</v>
      </c>
      <c r="AT174" s="1">
        <v>822.26599999999996</v>
      </c>
      <c r="AU174" s="1">
        <v>1025.1099999999999</v>
      </c>
      <c r="AV174" s="1">
        <v>14.603899999999999</v>
      </c>
      <c r="AW174" s="1">
        <v>1271.83</v>
      </c>
      <c r="AX174" s="1">
        <v>3540.21</v>
      </c>
      <c r="AY174" s="1">
        <v>238.19399999999999</v>
      </c>
      <c r="AZ174" s="1">
        <v>10.548999999999999</v>
      </c>
      <c r="BA174" s="1">
        <v>1.22722</v>
      </c>
      <c r="BB174" s="1">
        <v>2.6853799999999999</v>
      </c>
      <c r="BC174" s="1">
        <v>683.55700000000002</v>
      </c>
      <c r="BD174" s="1">
        <v>0.92038699999999996</v>
      </c>
      <c r="BE174" s="1">
        <v>1.6549</v>
      </c>
      <c r="BF174" s="1">
        <v>12.7125</v>
      </c>
      <c r="BG174" s="1">
        <v>5.1394599999999997</v>
      </c>
      <c r="BH174" s="1">
        <v>1.4891000000000001</v>
      </c>
      <c r="BI174" s="1">
        <v>342.476</v>
      </c>
      <c r="BJ174" s="1">
        <v>7.3306500000000003</v>
      </c>
      <c r="BK174" s="1">
        <v>87.955600000000004</v>
      </c>
      <c r="BL174" s="1">
        <v>7.6066806720000004</v>
      </c>
      <c r="BM174" s="1">
        <v>1.615645819</v>
      </c>
      <c r="BN174" s="1">
        <v>1.3250912969999999</v>
      </c>
      <c r="BO174" s="1">
        <v>9.2344873999999993E-2</v>
      </c>
      <c r="BP174" s="1" t="s">
        <v>144</v>
      </c>
      <c r="BQ174" s="1" t="s">
        <v>145</v>
      </c>
      <c r="BR174" s="1" t="s">
        <v>146</v>
      </c>
      <c r="BS174" s="1" t="s">
        <v>146</v>
      </c>
      <c r="BT174" s="1" t="s">
        <v>146</v>
      </c>
      <c r="BU174" s="1" t="s">
        <v>146</v>
      </c>
      <c r="BV174" s="1" t="s">
        <v>145</v>
      </c>
      <c r="BW174" s="1" t="s">
        <v>147</v>
      </c>
      <c r="BX174" s="1" t="s">
        <v>147</v>
      </c>
      <c r="BY174" s="1" t="s">
        <v>147</v>
      </c>
      <c r="BZ174" s="1" t="s">
        <v>147</v>
      </c>
      <c r="CA174" s="1" t="s">
        <v>147</v>
      </c>
      <c r="CB174" s="1">
        <v>1.674349345</v>
      </c>
      <c r="CC174" s="1">
        <v>0.90115680600000003</v>
      </c>
      <c r="CD174" s="19" t="str">
        <f t="shared" si="13"/>
        <v>High</v>
      </c>
      <c r="CE174" s="1" t="str">
        <f t="shared" si="14"/>
        <v>proinflamatoria</v>
      </c>
      <c r="CF174" s="1">
        <v>40.295154189999998</v>
      </c>
      <c r="CG174" s="1" t="s">
        <v>148</v>
      </c>
      <c r="CH174" s="1">
        <v>0.101204698</v>
      </c>
      <c r="CI174" s="1">
        <v>0.47131611400000001</v>
      </c>
      <c r="CJ174" s="1">
        <v>1.8334548999999999E-2</v>
      </c>
      <c r="CK174" s="1">
        <v>9.3307511999999995E-2</v>
      </c>
      <c r="CL174" s="1">
        <v>0.117124821</v>
      </c>
      <c r="CM174" s="1">
        <v>1066.7950000000001</v>
      </c>
      <c r="CN174" s="2" t="str">
        <f t="shared" si="2"/>
        <v>High</v>
      </c>
      <c r="CO174" s="1">
        <v>1013.311</v>
      </c>
      <c r="CP174" s="1">
        <v>702.29700000000003</v>
      </c>
      <c r="CQ174" s="1">
        <v>311.01400000000001</v>
      </c>
      <c r="CR174" s="1">
        <v>4.9400000000000004</v>
      </c>
      <c r="CS174" s="1">
        <v>982.18299999999999</v>
      </c>
      <c r="CT174" s="1">
        <v>22.396999999999998</v>
      </c>
      <c r="CU174" s="1">
        <v>0</v>
      </c>
      <c r="CV174" s="1">
        <v>22.396999999999998</v>
      </c>
      <c r="CW174" s="1">
        <v>0</v>
      </c>
      <c r="CX174" s="1">
        <v>3.7909999999999999</v>
      </c>
      <c r="CY174" s="1">
        <v>3.7909999999999999</v>
      </c>
      <c r="CZ174" s="1">
        <v>0</v>
      </c>
      <c r="DA174" s="1">
        <v>12.169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4.867</v>
      </c>
      <c r="DI174" s="1">
        <v>3.0000000000000001E-3</v>
      </c>
      <c r="DJ174" s="1">
        <v>4.87</v>
      </c>
      <c r="DK174" s="1">
        <v>0</v>
      </c>
      <c r="DL174" s="1">
        <v>7.0999999999999994E-2</v>
      </c>
      <c r="DM174" s="1">
        <v>7.0999999999999994E-2</v>
      </c>
      <c r="DN174" s="1">
        <v>0.24</v>
      </c>
      <c r="DO174" s="1">
        <v>0.65700000000000003</v>
      </c>
      <c r="DP174" s="1">
        <v>0.89700000000000002</v>
      </c>
      <c r="DQ174" s="1">
        <v>674.79300000000001</v>
      </c>
      <c r="DR174" s="1">
        <v>306.49400000000003</v>
      </c>
      <c r="DS174" s="1">
        <v>981.28599999999994</v>
      </c>
      <c r="DT174" s="1">
        <v>0</v>
      </c>
      <c r="DU174" s="1">
        <v>3.7909999999999999</v>
      </c>
      <c r="DV174" s="1">
        <v>3.7909999999999999</v>
      </c>
      <c r="DW174" s="1" t="s">
        <v>156</v>
      </c>
      <c r="DX174" s="1" t="s">
        <v>149</v>
      </c>
      <c r="DY174" s="1" t="s">
        <v>157</v>
      </c>
      <c r="DZ174" s="1" t="s">
        <v>149</v>
      </c>
      <c r="EA174" s="1">
        <v>574.03899999999999</v>
      </c>
      <c r="EB174" s="1" t="str">
        <f t="shared" si="3"/>
        <v>high</v>
      </c>
      <c r="EC174" s="1">
        <v>545.26</v>
      </c>
      <c r="ED174" s="1">
        <v>2.6579999999999999</v>
      </c>
      <c r="EE174" s="1">
        <v>528.51</v>
      </c>
      <c r="EF174" s="1" t="s">
        <v>156</v>
      </c>
      <c r="EG174" s="1" t="s">
        <v>149</v>
      </c>
      <c r="EH174" s="1" t="s">
        <v>157</v>
      </c>
      <c r="EI174" s="1" t="s">
        <v>149</v>
      </c>
      <c r="EJ174" s="1" t="s">
        <v>138</v>
      </c>
      <c r="EK174" s="1" t="s">
        <v>628</v>
      </c>
      <c r="EL174" s="1" t="s">
        <v>142</v>
      </c>
      <c r="EM174" s="1" t="s">
        <v>628</v>
      </c>
      <c r="EN174" s="1" t="s">
        <v>150</v>
      </c>
      <c r="EO174" s="1" t="s">
        <v>150</v>
      </c>
    </row>
    <row r="175" spans="1:145" ht="14.25" customHeight="1">
      <c r="A175" s="1" t="s">
        <v>335</v>
      </c>
      <c r="B175" s="16" t="s">
        <v>641</v>
      </c>
      <c r="C175" s="1" t="s">
        <v>136</v>
      </c>
      <c r="D175" s="1">
        <v>41</v>
      </c>
      <c r="E175" s="1" t="s">
        <v>159</v>
      </c>
      <c r="F175" s="1">
        <v>122</v>
      </c>
      <c r="G175" s="1">
        <v>42</v>
      </c>
      <c r="H175" s="1" t="s">
        <v>153</v>
      </c>
      <c r="I175" s="1">
        <v>28</v>
      </c>
      <c r="J175" s="1">
        <v>157</v>
      </c>
      <c r="K175" s="1">
        <v>218</v>
      </c>
      <c r="L175" s="1">
        <v>142</v>
      </c>
      <c r="M175" s="9">
        <v>5.19047619</v>
      </c>
      <c r="N175" s="9">
        <f t="shared" si="11"/>
        <v>0.52903905398515605</v>
      </c>
      <c r="O175" t="str">
        <f t="shared" si="12"/>
        <v>High</v>
      </c>
      <c r="P175" s="1">
        <v>178.1</v>
      </c>
      <c r="Q175" s="1">
        <v>1.6</v>
      </c>
      <c r="R175" s="1">
        <v>93</v>
      </c>
      <c r="S175" s="1">
        <v>5.8</v>
      </c>
      <c r="T175" s="1">
        <v>1.54</v>
      </c>
      <c r="U175" s="1">
        <v>4.74</v>
      </c>
      <c r="V175" s="1">
        <v>0.32489451499999999</v>
      </c>
      <c r="W175" s="1">
        <v>7.98</v>
      </c>
      <c r="X175" s="1">
        <v>5.1615000000000002</v>
      </c>
      <c r="Y175" s="1">
        <v>91.5</v>
      </c>
      <c r="Z175" s="1">
        <v>96.057779120000006</v>
      </c>
      <c r="AA175" s="1">
        <v>95.7</v>
      </c>
      <c r="AB175" s="1">
        <v>54.626540200000001</v>
      </c>
      <c r="AC175" s="1">
        <v>1.8306119999999999</v>
      </c>
      <c r="AD175" s="1">
        <v>0.34789673900000001</v>
      </c>
      <c r="AE175" s="1">
        <v>66.2</v>
      </c>
      <c r="AF175" s="22">
        <v>1.534</v>
      </c>
      <c r="AG175" s="1">
        <v>28.13243151</v>
      </c>
      <c r="AH175" s="1" t="s">
        <v>139</v>
      </c>
      <c r="AI175" s="1">
        <v>36.964732830000003</v>
      </c>
      <c r="AJ175" s="1">
        <v>95.7</v>
      </c>
      <c r="AK175" s="1" t="s">
        <v>140</v>
      </c>
      <c r="AL175" s="1" t="s">
        <v>141</v>
      </c>
      <c r="AM175" s="1" t="s">
        <v>163</v>
      </c>
      <c r="AN175" s="1" t="s">
        <v>163</v>
      </c>
      <c r="AO175" s="1" t="s">
        <v>143</v>
      </c>
      <c r="AP175" s="1">
        <v>123</v>
      </c>
      <c r="AQ175" s="1">
        <v>84</v>
      </c>
      <c r="AR175" s="1">
        <v>2284.41</v>
      </c>
      <c r="AS175" s="1">
        <v>22.0564</v>
      </c>
      <c r="AT175" s="1">
        <v>429.10199999999998</v>
      </c>
      <c r="AU175" s="1">
        <v>1198.42</v>
      </c>
      <c r="AV175" s="1">
        <v>14.4695</v>
      </c>
      <c r="AW175" s="1">
        <v>749.84199999999998</v>
      </c>
      <c r="AX175" s="1">
        <v>2902.7</v>
      </c>
      <c r="AY175" s="1">
        <v>268.49700000000001</v>
      </c>
      <c r="AZ175" s="1">
        <v>10.796099999999999</v>
      </c>
      <c r="BA175" s="1">
        <v>1.59595</v>
      </c>
      <c r="BB175" s="1">
        <v>3.5527899999999999</v>
      </c>
      <c r="BC175" s="1">
        <v>685.23800000000006</v>
      </c>
      <c r="BD175" s="1">
        <v>0.99876500000000001</v>
      </c>
      <c r="BE175" s="1">
        <v>1.56298</v>
      </c>
      <c r="BF175" s="1">
        <v>16.373999999999999</v>
      </c>
      <c r="BG175" s="1">
        <v>6.3422599999999996</v>
      </c>
      <c r="BH175" s="1">
        <v>0.98943800000000004</v>
      </c>
      <c r="BI175" s="1">
        <v>421.69200000000001</v>
      </c>
      <c r="BJ175" s="1">
        <v>7.1796199999999999</v>
      </c>
      <c r="BK175" s="1">
        <v>102.202</v>
      </c>
      <c r="BL175" s="1">
        <v>5.1721198709999996</v>
      </c>
      <c r="BM175" s="1">
        <v>1.4352606800000001</v>
      </c>
      <c r="BN175" s="1">
        <v>0.44173783599999999</v>
      </c>
      <c r="BO175" s="1">
        <v>8.1766677999999995E-2</v>
      </c>
      <c r="BP175" s="1" t="s">
        <v>155</v>
      </c>
      <c r="BQ175" s="1" t="s">
        <v>146</v>
      </c>
      <c r="BR175" s="1" t="s">
        <v>146</v>
      </c>
      <c r="BS175" s="1" t="s">
        <v>146</v>
      </c>
      <c r="BT175" s="1" t="s">
        <v>146</v>
      </c>
      <c r="BU175" s="1" t="s">
        <v>146</v>
      </c>
      <c r="BV175" s="1" t="s">
        <v>146</v>
      </c>
      <c r="BW175" s="1" t="s">
        <v>147</v>
      </c>
      <c r="BX175" s="1" t="s">
        <v>147</v>
      </c>
      <c r="BY175" s="1" t="s">
        <v>147</v>
      </c>
      <c r="BZ175" s="1" t="s">
        <v>147</v>
      </c>
      <c r="CA175" s="1" t="s">
        <v>147</v>
      </c>
      <c r="CB175" s="1">
        <v>0.456663494</v>
      </c>
      <c r="CC175" s="1">
        <v>0.19994023399999999</v>
      </c>
      <c r="CD175" s="19" t="str">
        <f t="shared" si="13"/>
        <v>Medium</v>
      </c>
      <c r="CE175" s="1" t="str">
        <f t="shared" si="14"/>
        <v>proinflamatoria</v>
      </c>
      <c r="CF175" s="1">
        <v>31.9414838</v>
      </c>
      <c r="CG175" s="1" t="s">
        <v>148</v>
      </c>
      <c r="CH175" s="1">
        <v>0.16392198999999999</v>
      </c>
      <c r="CI175" s="1">
        <v>0.345386731</v>
      </c>
      <c r="CJ175" s="1">
        <v>3.5591237999999997E-2</v>
      </c>
      <c r="CK175" s="1">
        <v>2.6298321999999999E-2</v>
      </c>
      <c r="CL175" s="1">
        <v>0.18108543799999999</v>
      </c>
      <c r="CM175" s="1">
        <v>2403.4960000000001</v>
      </c>
      <c r="CN175" s="2" t="str">
        <f t="shared" si="2"/>
        <v>High</v>
      </c>
      <c r="CO175" s="1">
        <v>877.80700000000002</v>
      </c>
      <c r="CP175" s="1">
        <v>584.37900000000002</v>
      </c>
      <c r="CQ175" s="1">
        <v>293.428</v>
      </c>
      <c r="CR175" s="1">
        <v>24.628</v>
      </c>
      <c r="CS175" s="1">
        <v>845.447</v>
      </c>
      <c r="CT175" s="1">
        <v>6.859</v>
      </c>
      <c r="CU175" s="1">
        <v>0</v>
      </c>
      <c r="CV175" s="1">
        <v>6.859</v>
      </c>
      <c r="CW175" s="1">
        <v>0</v>
      </c>
      <c r="CX175" s="1">
        <v>0.84199999999999997</v>
      </c>
      <c r="CY175" s="1">
        <v>0.84199999999999997</v>
      </c>
      <c r="CZ175" s="1">
        <v>3.1E-2</v>
      </c>
      <c r="DA175" s="1">
        <v>0.69799999999999995</v>
      </c>
      <c r="DB175" s="1">
        <v>0</v>
      </c>
      <c r="DC175" s="1">
        <v>0</v>
      </c>
      <c r="DD175" s="1">
        <v>1.77</v>
      </c>
      <c r="DE175" s="1">
        <v>3.2000000000000001E-2</v>
      </c>
      <c r="DF175" s="1">
        <v>8.6880000000000006</v>
      </c>
      <c r="DG175" s="1">
        <v>8.7200000000000006</v>
      </c>
      <c r="DH175" s="1">
        <v>0.32500000000000001</v>
      </c>
      <c r="DI175" s="1">
        <v>0.32700000000000001</v>
      </c>
      <c r="DJ175" s="1">
        <v>0.65100000000000002</v>
      </c>
      <c r="DK175" s="1">
        <v>10.632</v>
      </c>
      <c r="DL175" s="1">
        <v>2.855</v>
      </c>
      <c r="DM175" s="1">
        <v>13.486000000000001</v>
      </c>
      <c r="DN175" s="1">
        <v>0.74299999999999999</v>
      </c>
      <c r="DO175" s="1">
        <v>1.268</v>
      </c>
      <c r="DP175" s="1">
        <v>2.0110000000000001</v>
      </c>
      <c r="DQ175" s="1">
        <v>563.98699999999997</v>
      </c>
      <c r="DR175" s="1">
        <v>279.44900000000001</v>
      </c>
      <c r="DS175" s="1">
        <v>843.43600000000004</v>
      </c>
      <c r="DT175" s="1">
        <v>0</v>
      </c>
      <c r="DU175" s="1">
        <v>0.84199999999999997</v>
      </c>
      <c r="DV175" s="1">
        <v>0.84199999999999997</v>
      </c>
      <c r="DW175" s="1" t="s">
        <v>149</v>
      </c>
      <c r="DX175" s="1" t="s">
        <v>149</v>
      </c>
      <c r="DY175" s="1" t="s">
        <v>157</v>
      </c>
      <c r="DZ175" s="1" t="s">
        <v>149</v>
      </c>
      <c r="EA175" s="1">
        <v>1052.1300000000001</v>
      </c>
      <c r="EB175" s="1" t="str">
        <f t="shared" si="3"/>
        <v>high</v>
      </c>
      <c r="EC175" s="1">
        <v>384.26</v>
      </c>
      <c r="ED175" s="1">
        <v>10.781000000000001</v>
      </c>
      <c r="EE175" s="1">
        <v>370.09399999999999</v>
      </c>
      <c r="EF175" s="1" t="s">
        <v>149</v>
      </c>
      <c r="EG175" s="1" t="s">
        <v>156</v>
      </c>
      <c r="EH175" s="1" t="s">
        <v>157</v>
      </c>
      <c r="EI175" s="1" t="s">
        <v>149</v>
      </c>
      <c r="EJ175" s="1" t="s">
        <v>621</v>
      </c>
      <c r="EK175" s="1" t="s">
        <v>634</v>
      </c>
      <c r="EL175" s="1" t="s">
        <v>163</v>
      </c>
      <c r="EM175" s="5" t="s">
        <v>629</v>
      </c>
      <c r="EN175" s="1" t="s">
        <v>150</v>
      </c>
      <c r="EO175" s="1" t="s">
        <v>150</v>
      </c>
    </row>
    <row r="176" spans="1:145" ht="14.25" customHeight="1">
      <c r="A176" s="1" t="s">
        <v>336</v>
      </c>
      <c r="B176" s="16" t="s">
        <v>641</v>
      </c>
      <c r="C176" s="1" t="s">
        <v>152</v>
      </c>
      <c r="D176" s="1">
        <v>42</v>
      </c>
      <c r="E176" s="1" t="s">
        <v>159</v>
      </c>
      <c r="F176" s="1">
        <v>58.3</v>
      </c>
      <c r="G176" s="1">
        <v>42</v>
      </c>
      <c r="H176" s="1" t="s">
        <v>153</v>
      </c>
      <c r="I176" s="1">
        <v>15</v>
      </c>
      <c r="J176" s="1">
        <v>81</v>
      </c>
      <c r="K176" s="1">
        <v>137</v>
      </c>
      <c r="L176" s="1">
        <v>74</v>
      </c>
      <c r="M176" s="9">
        <v>3.2619047619999999</v>
      </c>
      <c r="N176" s="9">
        <f t="shared" si="11"/>
        <v>0.24598242933307571</v>
      </c>
      <c r="O176" t="str">
        <f t="shared" si="12"/>
        <v>Medium</v>
      </c>
      <c r="P176" s="1">
        <v>155.4</v>
      </c>
      <c r="Q176" s="1">
        <v>3.1</v>
      </c>
      <c r="R176" s="1">
        <v>97</v>
      </c>
      <c r="S176" s="1">
        <v>5.7</v>
      </c>
      <c r="T176" s="1">
        <v>12.49</v>
      </c>
      <c r="U176" s="1">
        <v>8.15</v>
      </c>
      <c r="V176" s="1">
        <v>1.532515337</v>
      </c>
      <c r="W176" s="1">
        <v>19.5</v>
      </c>
      <c r="X176" s="1">
        <v>5.3834999999999997</v>
      </c>
      <c r="Y176" s="1">
        <v>155</v>
      </c>
      <c r="Z176" s="1">
        <v>207.06132199999999</v>
      </c>
      <c r="AA176" s="1">
        <v>39.6</v>
      </c>
      <c r="AB176" s="1">
        <v>21.43301112</v>
      </c>
      <c r="AC176" s="1">
        <v>4.6657000000000002</v>
      </c>
      <c r="AD176" s="1">
        <v>0.30480959299999999</v>
      </c>
      <c r="AE176" s="1">
        <v>84.4</v>
      </c>
      <c r="AF176" s="22">
        <v>1.6120000000000001</v>
      </c>
      <c r="AG176" s="1">
        <v>32.479727109999999</v>
      </c>
      <c r="AH176" s="1" t="s">
        <v>154</v>
      </c>
      <c r="AI176" s="1">
        <v>47.050519919999999</v>
      </c>
      <c r="AJ176" s="1">
        <v>105.2</v>
      </c>
      <c r="AK176" s="1" t="s">
        <v>140</v>
      </c>
      <c r="AL176" s="1" t="s">
        <v>141</v>
      </c>
      <c r="AM176" s="1" t="s">
        <v>142</v>
      </c>
      <c r="AN176" s="1" t="s">
        <v>163</v>
      </c>
      <c r="AO176" s="1" t="s">
        <v>143</v>
      </c>
      <c r="AP176" s="1">
        <v>146</v>
      </c>
      <c r="AQ176" s="1">
        <v>93</v>
      </c>
      <c r="AR176" s="1">
        <v>1772.19</v>
      </c>
      <c r="AS176" s="1">
        <v>16.901599999999998</v>
      </c>
      <c r="AT176" s="1">
        <v>235.60499999999999</v>
      </c>
      <c r="AU176" s="1">
        <v>692.34500000000003</v>
      </c>
      <c r="AV176" s="1">
        <v>10.9879</v>
      </c>
      <c r="AW176" s="1">
        <v>1250.8900000000001</v>
      </c>
      <c r="AX176" s="1">
        <v>3280.36</v>
      </c>
      <c r="AY176" s="1">
        <v>202.27</v>
      </c>
      <c r="AZ176" s="1">
        <v>10.055199999999999</v>
      </c>
      <c r="BA176" s="1">
        <v>1.6380399999999999</v>
      </c>
      <c r="BB176" s="1">
        <v>2.6714699999999998</v>
      </c>
      <c r="BC176" s="1">
        <v>851.08900000000006</v>
      </c>
      <c r="BD176" s="1">
        <v>1.0600799999999999</v>
      </c>
      <c r="BE176" s="1">
        <v>1.07233</v>
      </c>
      <c r="BF176" s="1">
        <v>15.277900000000001</v>
      </c>
      <c r="BG176" s="1">
        <v>4.6156100000000002</v>
      </c>
      <c r="BH176" s="1">
        <v>0.76209700000000002</v>
      </c>
      <c r="BI176" s="1">
        <v>263.86</v>
      </c>
      <c r="BJ176" s="1">
        <v>6.9112400000000003</v>
      </c>
      <c r="BK176" s="1">
        <v>137.53299999999999</v>
      </c>
      <c r="BL176" s="1">
        <v>1.1334604319999999</v>
      </c>
      <c r="BM176" s="1">
        <v>0.20367939099999999</v>
      </c>
      <c r="BN176" s="1">
        <v>0</v>
      </c>
      <c r="BO176" s="1">
        <v>0</v>
      </c>
      <c r="BP176" s="1" t="s">
        <v>144</v>
      </c>
      <c r="BQ176" s="1" t="s">
        <v>145</v>
      </c>
      <c r="BR176" s="1" t="s">
        <v>146</v>
      </c>
      <c r="BS176" s="1" t="s">
        <v>145</v>
      </c>
      <c r="BT176" s="1" t="s">
        <v>146</v>
      </c>
      <c r="BU176" s="1" t="s">
        <v>145</v>
      </c>
      <c r="BV176" s="1" t="s">
        <v>145</v>
      </c>
      <c r="BW176" s="1">
        <v>12.851411909999999</v>
      </c>
      <c r="BX176" s="1">
        <v>10.19938554</v>
      </c>
      <c r="BY176" s="1">
        <v>9.0155363459999993</v>
      </c>
      <c r="BZ176" s="1">
        <v>2.036569428</v>
      </c>
      <c r="CA176" s="1">
        <v>8.3663407099999993</v>
      </c>
      <c r="CB176" s="1">
        <v>0.62899563300000005</v>
      </c>
      <c r="CC176" s="1">
        <v>0.35496367600000001</v>
      </c>
      <c r="CD176" s="19" t="str">
        <f t="shared" si="13"/>
        <v>High</v>
      </c>
      <c r="CE176" s="1" t="str">
        <f t="shared" si="14"/>
        <v>proinflamatoria</v>
      </c>
      <c r="CF176" s="1">
        <v>45.353612169999998</v>
      </c>
      <c r="CG176" s="1" t="s">
        <v>148</v>
      </c>
      <c r="CH176" s="1">
        <v>0.113576767</v>
      </c>
      <c r="CI176" s="1">
        <v>0.17523272600000001</v>
      </c>
      <c r="CJ176" s="1">
        <v>4.5889599999999998E-4</v>
      </c>
      <c r="CK176" s="1">
        <v>3.3728858E-2</v>
      </c>
      <c r="CL176" s="1">
        <v>0.24298544599999999</v>
      </c>
      <c r="CM176" s="1">
        <v>750.96900000000005</v>
      </c>
      <c r="CN176" s="2" t="str">
        <f t="shared" si="2"/>
        <v>low</v>
      </c>
      <c r="CO176" s="1">
        <v>500.85500000000002</v>
      </c>
      <c r="CP176" s="1">
        <v>346.654</v>
      </c>
      <c r="CQ176" s="1">
        <v>154.202</v>
      </c>
      <c r="CR176" s="1">
        <v>3.21</v>
      </c>
      <c r="CS176" s="1">
        <v>481.88900000000001</v>
      </c>
      <c r="CT176" s="1">
        <v>3.1059999999999999</v>
      </c>
      <c r="CU176" s="1">
        <v>0</v>
      </c>
      <c r="CV176" s="1">
        <v>3.1059999999999999</v>
      </c>
      <c r="CW176" s="1">
        <v>0</v>
      </c>
      <c r="CX176" s="1">
        <v>12.651</v>
      </c>
      <c r="CY176" s="1">
        <v>12.651</v>
      </c>
      <c r="CZ176" s="1">
        <v>0</v>
      </c>
      <c r="DA176" s="1">
        <v>0.316</v>
      </c>
      <c r="DB176" s="1">
        <v>0</v>
      </c>
      <c r="DC176" s="1">
        <v>0</v>
      </c>
      <c r="DD176" s="1">
        <v>0</v>
      </c>
      <c r="DE176" s="1">
        <v>0.16</v>
      </c>
      <c r="DF176" s="1">
        <v>1.1399999999999999</v>
      </c>
      <c r="DG176" s="1">
        <v>1.2989999999999999</v>
      </c>
      <c r="DH176" s="1">
        <v>0</v>
      </c>
      <c r="DI176" s="1">
        <v>0.115</v>
      </c>
      <c r="DJ176" s="1">
        <v>0.115</v>
      </c>
      <c r="DK176" s="1">
        <v>0.18099999999999999</v>
      </c>
      <c r="DL176" s="1">
        <v>1.615</v>
      </c>
      <c r="DM176" s="1">
        <v>1.796</v>
      </c>
      <c r="DN176" s="1">
        <v>2.5000000000000001E-2</v>
      </c>
      <c r="DO176" s="1">
        <v>0.373</v>
      </c>
      <c r="DP176" s="1">
        <v>0.39700000000000002</v>
      </c>
      <c r="DQ176" s="1">
        <v>343.17500000000001</v>
      </c>
      <c r="DR176" s="1">
        <v>138.30099999999999</v>
      </c>
      <c r="DS176" s="1">
        <v>481.476</v>
      </c>
      <c r="DT176" s="1">
        <v>0</v>
      </c>
      <c r="DU176" s="1">
        <v>12.651</v>
      </c>
      <c r="DV176" s="1">
        <v>12.651</v>
      </c>
      <c r="DW176" s="1" t="s">
        <v>156</v>
      </c>
      <c r="DX176" s="1" t="s">
        <v>156</v>
      </c>
      <c r="DY176" s="1" t="s">
        <v>157</v>
      </c>
      <c r="DZ176" s="1" t="s">
        <v>149</v>
      </c>
      <c r="EA176" s="1">
        <v>423.75200000000001</v>
      </c>
      <c r="EB176" s="1" t="str">
        <f t="shared" si="3"/>
        <v>low</v>
      </c>
      <c r="EC176" s="1">
        <v>282.62</v>
      </c>
      <c r="ED176" s="1">
        <v>1.8109999999999999</v>
      </c>
      <c r="EE176" s="1">
        <v>271.91699999999997</v>
      </c>
      <c r="EF176" s="1" t="s">
        <v>156</v>
      </c>
      <c r="EG176" s="1" t="s">
        <v>156</v>
      </c>
      <c r="EH176" s="1" t="s">
        <v>157</v>
      </c>
      <c r="EI176" s="1" t="s">
        <v>149</v>
      </c>
      <c r="EJ176" s="1" t="s">
        <v>621</v>
      </c>
      <c r="EK176" s="1" t="s">
        <v>635</v>
      </c>
      <c r="EL176" s="1" t="s">
        <v>142</v>
      </c>
      <c r="EM176" s="1" t="s">
        <v>628</v>
      </c>
      <c r="EN176" s="1" t="s">
        <v>150</v>
      </c>
      <c r="EO176" s="1" t="s">
        <v>150</v>
      </c>
    </row>
    <row r="177" spans="1:145" ht="14.25" customHeight="1">
      <c r="A177" s="1" t="s">
        <v>337</v>
      </c>
      <c r="B177" s="16" t="s">
        <v>641</v>
      </c>
      <c r="C177" s="1" t="s">
        <v>152</v>
      </c>
      <c r="D177" s="1">
        <v>28</v>
      </c>
      <c r="E177" s="1" t="s">
        <v>137</v>
      </c>
      <c r="F177" s="1">
        <v>69.099999999999994</v>
      </c>
      <c r="G177" s="1">
        <v>39</v>
      </c>
      <c r="H177" s="1" t="s">
        <v>153</v>
      </c>
      <c r="I177" s="1">
        <v>12</v>
      </c>
      <c r="J177" s="1">
        <v>103</v>
      </c>
      <c r="K177" s="1">
        <v>158</v>
      </c>
      <c r="L177" s="1">
        <v>61</v>
      </c>
      <c r="M177" s="9">
        <v>4.0512820510000003</v>
      </c>
      <c r="N177" s="9">
        <f t="shared" si="11"/>
        <v>0.19426522798426782</v>
      </c>
      <c r="O177" t="str">
        <f t="shared" si="12"/>
        <v>Medium</v>
      </c>
      <c r="P177" s="1">
        <v>248.1</v>
      </c>
      <c r="Q177" s="1">
        <v>1.6</v>
      </c>
      <c r="R177" s="1">
        <v>83</v>
      </c>
      <c r="S177" s="1">
        <v>5.6</v>
      </c>
      <c r="T177" s="1">
        <v>14.52</v>
      </c>
      <c r="U177" s="1">
        <v>4.99</v>
      </c>
      <c r="V177" s="1">
        <v>2.9098196390000002</v>
      </c>
      <c r="W177" s="1">
        <v>17.29</v>
      </c>
      <c r="X177" s="1">
        <v>4.6064999999999996</v>
      </c>
      <c r="Y177" s="1">
        <v>193.3</v>
      </c>
      <c r="Z177" s="1">
        <v>312.51694529999997</v>
      </c>
      <c r="AA177" s="1">
        <v>46.3</v>
      </c>
      <c r="AB177" s="1">
        <v>28.24986972</v>
      </c>
      <c r="AC177" s="1">
        <v>3.5398393330000002</v>
      </c>
      <c r="AD177" s="1">
        <v>0.31637526300000002</v>
      </c>
      <c r="AE177" s="1">
        <v>80.8</v>
      </c>
      <c r="AF177" s="22">
        <v>1.6519999999999999</v>
      </c>
      <c r="AG177" s="1">
        <v>29.606786700000001</v>
      </c>
      <c r="AH177" s="1" t="s">
        <v>139</v>
      </c>
      <c r="AI177" s="1">
        <v>39.058929319999997</v>
      </c>
      <c r="AJ177" s="1">
        <v>94.7</v>
      </c>
      <c r="AK177" s="1" t="s">
        <v>140</v>
      </c>
      <c r="AL177" s="1" t="s">
        <v>141</v>
      </c>
      <c r="AM177" s="1" t="s">
        <v>142</v>
      </c>
      <c r="AN177" s="1" t="s">
        <v>142</v>
      </c>
      <c r="AO177" s="1" t="s">
        <v>143</v>
      </c>
      <c r="AP177" s="1">
        <v>120</v>
      </c>
      <c r="AQ177" s="1">
        <v>65</v>
      </c>
      <c r="AR177" s="1">
        <v>1724.2</v>
      </c>
      <c r="AS177" s="1">
        <v>14.1312</v>
      </c>
      <c r="AT177" s="1">
        <v>334.404</v>
      </c>
      <c r="AU177" s="1">
        <v>823.42899999999997</v>
      </c>
      <c r="AV177" s="1">
        <v>11.499700000000001</v>
      </c>
      <c r="AW177" s="1">
        <v>1224.8</v>
      </c>
      <c r="AX177" s="1">
        <v>2002.29</v>
      </c>
      <c r="AY177" s="1">
        <v>212.709</v>
      </c>
      <c r="AZ177" s="1">
        <v>9.4776799999999994</v>
      </c>
      <c r="BA177" s="1">
        <v>1.2369000000000001</v>
      </c>
      <c r="BB177" s="1">
        <v>3.2463000000000002</v>
      </c>
      <c r="BC177" s="1">
        <v>546.86699999999996</v>
      </c>
      <c r="BD177" s="1">
        <v>0.95659000000000005</v>
      </c>
      <c r="BE177" s="1">
        <v>1.1210599999999999</v>
      </c>
      <c r="BF177" s="1">
        <v>17.369499999999999</v>
      </c>
      <c r="BG177" s="1">
        <v>3.649</v>
      </c>
      <c r="BH177" s="1">
        <v>1.41757</v>
      </c>
      <c r="BI177" s="1">
        <v>308.58499999999998</v>
      </c>
      <c r="BJ177" s="1">
        <v>7.01511</v>
      </c>
      <c r="BK177" s="1">
        <v>74.759799999999998</v>
      </c>
      <c r="BL177" s="1">
        <v>0.897062158</v>
      </c>
      <c r="BM177" s="1">
        <v>0</v>
      </c>
      <c r="BN177" s="1">
        <v>0</v>
      </c>
      <c r="BO177" s="1">
        <v>1.5691698E-2</v>
      </c>
      <c r="BP177" s="1" t="s">
        <v>144</v>
      </c>
      <c r="BQ177" s="1" t="s">
        <v>146</v>
      </c>
      <c r="BR177" s="1" t="s">
        <v>146</v>
      </c>
      <c r="BS177" s="1" t="s">
        <v>145</v>
      </c>
      <c r="BT177" s="1" t="s">
        <v>146</v>
      </c>
      <c r="BU177" s="1" t="s">
        <v>146</v>
      </c>
      <c r="BV177" s="1" t="s">
        <v>145</v>
      </c>
      <c r="BW177" s="1">
        <v>16.2215278</v>
      </c>
      <c r="BX177" s="1">
        <v>12.56626629</v>
      </c>
      <c r="BY177" s="1">
        <v>10.116839649999999</v>
      </c>
      <c r="BZ177" s="1">
        <v>5.4200423329999996</v>
      </c>
      <c r="CA177" s="1">
        <v>5.2958036530000001</v>
      </c>
      <c r="CB177" s="1">
        <v>0.72610924499999996</v>
      </c>
      <c r="CC177" s="1">
        <v>0.42117705599999999</v>
      </c>
      <c r="CD177" s="19" t="str">
        <f t="shared" si="13"/>
        <v>High</v>
      </c>
      <c r="CE177" s="1" t="str">
        <f t="shared" si="14"/>
        <v>proinflamatoria</v>
      </c>
      <c r="CF177" s="1">
        <v>41.110876449999999</v>
      </c>
      <c r="CG177" s="1" t="s">
        <v>148</v>
      </c>
      <c r="CH177" s="1">
        <v>3.2572177000000001E-2</v>
      </c>
      <c r="CI177" s="1">
        <v>0.17336712000000001</v>
      </c>
      <c r="CJ177" s="1">
        <v>3.9718690000000003E-3</v>
      </c>
      <c r="CK177" s="1">
        <v>0.134459883</v>
      </c>
      <c r="CL177" s="1">
        <v>0.33372245299999997</v>
      </c>
      <c r="CM177" s="1">
        <v>1066.7950000000001</v>
      </c>
      <c r="CN177" s="2" t="str">
        <f t="shared" si="2"/>
        <v>High</v>
      </c>
      <c r="CO177" s="1">
        <v>1013.311</v>
      </c>
      <c r="CP177" s="1">
        <v>702.29700000000003</v>
      </c>
      <c r="CQ177" s="1">
        <v>311.01400000000001</v>
      </c>
      <c r="CR177" s="1">
        <v>4.9400000000000004</v>
      </c>
      <c r="CS177" s="1">
        <v>982.18299999999999</v>
      </c>
      <c r="CT177" s="1">
        <v>22.396999999999998</v>
      </c>
      <c r="CU177" s="1">
        <v>0</v>
      </c>
      <c r="CV177" s="1">
        <v>22.396999999999998</v>
      </c>
      <c r="CW177" s="1">
        <v>0</v>
      </c>
      <c r="CX177" s="1">
        <v>3.7909999999999999</v>
      </c>
      <c r="CY177" s="1">
        <v>3.7909999999999999</v>
      </c>
      <c r="CZ177" s="1">
        <v>0</v>
      </c>
      <c r="DA177" s="1">
        <v>12.169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4.867</v>
      </c>
      <c r="DI177" s="1">
        <v>3.0000000000000001E-3</v>
      </c>
      <c r="DJ177" s="1">
        <v>4.87</v>
      </c>
      <c r="DK177" s="1">
        <v>0</v>
      </c>
      <c r="DL177" s="1">
        <v>7.0999999999999994E-2</v>
      </c>
      <c r="DM177" s="1">
        <v>7.0999999999999994E-2</v>
      </c>
      <c r="DN177" s="1">
        <v>0.24</v>
      </c>
      <c r="DO177" s="1">
        <v>0.65700000000000003</v>
      </c>
      <c r="DP177" s="1">
        <v>0.89700000000000002</v>
      </c>
      <c r="DQ177" s="1">
        <v>674.79300000000001</v>
      </c>
      <c r="DR177" s="1">
        <v>306.49400000000003</v>
      </c>
      <c r="DS177" s="1">
        <v>981.28599999999994</v>
      </c>
      <c r="DT177" s="1">
        <v>0</v>
      </c>
      <c r="DU177" s="1">
        <v>3.7909999999999999</v>
      </c>
      <c r="DV177" s="1">
        <v>3.7909999999999999</v>
      </c>
      <c r="DW177" s="1" t="s">
        <v>156</v>
      </c>
      <c r="DX177" s="1" t="s">
        <v>149</v>
      </c>
      <c r="DY177" s="1" t="s">
        <v>157</v>
      </c>
      <c r="DZ177" s="1" t="s">
        <v>149</v>
      </c>
      <c r="EA177" s="1">
        <v>618.71900000000005</v>
      </c>
      <c r="EB177" s="1" t="str">
        <f t="shared" si="3"/>
        <v>high</v>
      </c>
      <c r="EC177" s="1">
        <v>587.69899999999996</v>
      </c>
      <c r="ED177" s="1">
        <v>2.8650000000000002</v>
      </c>
      <c r="EE177" s="1">
        <v>569.64599999999996</v>
      </c>
      <c r="EF177" s="1" t="s">
        <v>156</v>
      </c>
      <c r="EG177" s="1" t="s">
        <v>149</v>
      </c>
      <c r="EH177" s="1" t="s">
        <v>157</v>
      </c>
      <c r="EI177" s="1" t="s">
        <v>149</v>
      </c>
      <c r="EJ177" s="1" t="s">
        <v>621</v>
      </c>
      <c r="EK177" s="1" t="s">
        <v>628</v>
      </c>
      <c r="EL177" s="1" t="s">
        <v>142</v>
      </c>
      <c r="EM177" s="1" t="s">
        <v>628</v>
      </c>
      <c r="EN177" s="1" t="s">
        <v>150</v>
      </c>
      <c r="EO177" s="1" t="s">
        <v>150</v>
      </c>
    </row>
    <row r="178" spans="1:145" ht="14.25" customHeight="1">
      <c r="A178" s="1" t="s">
        <v>338</v>
      </c>
      <c r="B178" s="16" t="s">
        <v>641</v>
      </c>
      <c r="C178" s="1" t="s">
        <v>152</v>
      </c>
      <c r="D178" s="1">
        <v>33</v>
      </c>
      <c r="E178" s="1" t="s">
        <v>137</v>
      </c>
      <c r="F178" s="1">
        <v>104</v>
      </c>
      <c r="G178" s="1">
        <v>51</v>
      </c>
      <c r="H178" s="1" t="s">
        <v>153</v>
      </c>
      <c r="I178" s="1">
        <v>26</v>
      </c>
      <c r="J178" s="1">
        <v>153.4</v>
      </c>
      <c r="K178" s="1">
        <v>230</v>
      </c>
      <c r="L178" s="1">
        <v>128</v>
      </c>
      <c r="M178" s="9">
        <v>4.5098039219999997</v>
      </c>
      <c r="N178" s="9">
        <f t="shared" si="11"/>
        <v>0.39963979354993201</v>
      </c>
      <c r="O178" t="str">
        <f t="shared" si="12"/>
        <v>High</v>
      </c>
      <c r="P178" s="1">
        <v>110.2</v>
      </c>
      <c r="Q178" s="1">
        <v>0.9</v>
      </c>
      <c r="R178" s="1">
        <v>80</v>
      </c>
      <c r="S178" s="1">
        <v>5.4</v>
      </c>
      <c r="T178" s="1">
        <v>10.39</v>
      </c>
      <c r="U178" s="1">
        <v>7.97</v>
      </c>
      <c r="V178" s="1">
        <v>1.3036386449999999</v>
      </c>
      <c r="W178" s="1">
        <v>10.17</v>
      </c>
      <c r="X178" s="1">
        <v>4.4400000000000004</v>
      </c>
      <c r="Y178" s="1">
        <v>145.5</v>
      </c>
      <c r="Z178" s="1">
        <v>216.3829787</v>
      </c>
      <c r="AA178" s="1">
        <v>78.5</v>
      </c>
      <c r="AB178" s="1">
        <v>49.828589649999998</v>
      </c>
      <c r="AC178" s="1">
        <v>2.0068800000000002</v>
      </c>
      <c r="AD178" s="1">
        <v>0.343130718</v>
      </c>
      <c r="AE178" s="1">
        <v>62</v>
      </c>
      <c r="AF178" s="22">
        <v>1.5109999999999999</v>
      </c>
      <c r="AG178" s="1">
        <v>27.155809959999999</v>
      </c>
      <c r="AH178" s="1" t="s">
        <v>139</v>
      </c>
      <c r="AI178" s="1">
        <v>35.884909589999999</v>
      </c>
      <c r="AJ178" s="1">
        <v>89.7</v>
      </c>
      <c r="AK178" s="1" t="s">
        <v>140</v>
      </c>
      <c r="AL178" s="1" t="s">
        <v>141</v>
      </c>
      <c r="AM178" s="1" t="s">
        <v>142</v>
      </c>
      <c r="AN178" s="1" t="s">
        <v>163</v>
      </c>
      <c r="AO178" s="1" t="s">
        <v>143</v>
      </c>
      <c r="AP178" s="1">
        <v>126</v>
      </c>
      <c r="AQ178" s="1">
        <v>84</v>
      </c>
      <c r="AR178" s="1">
        <v>2029.57</v>
      </c>
      <c r="AS178" s="1">
        <v>22.013400000000001</v>
      </c>
      <c r="AT178" s="1">
        <v>551.27800000000002</v>
      </c>
      <c r="AU178" s="1">
        <v>1059.29</v>
      </c>
      <c r="AV178" s="1">
        <v>13.6858</v>
      </c>
      <c r="AW178" s="1">
        <v>1313.29</v>
      </c>
      <c r="AX178" s="1">
        <v>3466.47</v>
      </c>
      <c r="AY178" s="1">
        <v>281.53899999999999</v>
      </c>
      <c r="AZ178" s="1">
        <v>10.6174</v>
      </c>
      <c r="BA178" s="1">
        <v>1.85608</v>
      </c>
      <c r="BB178" s="1">
        <v>3.6352899999999999</v>
      </c>
      <c r="BC178" s="1">
        <v>764.96299999999997</v>
      </c>
      <c r="BD178" s="1">
        <v>1.05385</v>
      </c>
      <c r="BE178" s="1">
        <v>1.60493</v>
      </c>
      <c r="BF178" s="1">
        <v>21.0107</v>
      </c>
      <c r="BG178" s="1">
        <v>4.7979799999999999</v>
      </c>
      <c r="BH178" s="1">
        <v>2.2876699999999999</v>
      </c>
      <c r="BI178" s="1">
        <v>346.87900000000002</v>
      </c>
      <c r="BJ178" s="1">
        <v>7.20458</v>
      </c>
      <c r="BK178" s="1">
        <v>231.27</v>
      </c>
      <c r="BL178" s="1">
        <v>4.8612223500000002</v>
      </c>
      <c r="BM178" s="1">
        <v>0.57338096900000002</v>
      </c>
      <c r="BN178" s="1">
        <v>0.119386463</v>
      </c>
      <c r="BO178" s="1">
        <v>3.6075672000000003E-2</v>
      </c>
      <c r="BP178" s="1" t="s">
        <v>155</v>
      </c>
      <c r="BQ178" s="1" t="s">
        <v>146</v>
      </c>
      <c r="BR178" s="1" t="s">
        <v>146</v>
      </c>
      <c r="BS178" s="1" t="s">
        <v>146</v>
      </c>
      <c r="BT178" s="1" t="s">
        <v>146</v>
      </c>
      <c r="BU178" s="1" t="s">
        <v>146</v>
      </c>
      <c r="BV178" s="1" t="s">
        <v>146</v>
      </c>
      <c r="BW178" s="1">
        <v>20.584428450000001</v>
      </c>
      <c r="BX178" s="1">
        <v>9.7495667830000006</v>
      </c>
      <c r="BY178" s="1">
        <v>12.797122760000001</v>
      </c>
      <c r="BZ178" s="1">
        <v>5.8317656290000004</v>
      </c>
      <c r="CA178" s="1">
        <v>5.0859630329999996</v>
      </c>
      <c r="CB178" s="1">
        <v>-0.75214977800000005</v>
      </c>
      <c r="CC178" s="1">
        <v>-0.37051713200000003</v>
      </c>
      <c r="CD178" s="19" t="str">
        <f t="shared" si="13"/>
        <v>Low</v>
      </c>
      <c r="CE178" s="1" t="str">
        <f t="shared" si="14"/>
        <v>antiinflamatoria</v>
      </c>
      <c r="CF178" s="1">
        <v>42.309921959999997</v>
      </c>
      <c r="CG178" s="1" t="s">
        <v>148</v>
      </c>
      <c r="CH178" s="1">
        <v>0.14059753999999999</v>
      </c>
      <c r="CI178" s="1">
        <v>0.132659637</v>
      </c>
      <c r="CJ178" s="1">
        <v>6.6051549999999997E-3</v>
      </c>
      <c r="CK178" s="1">
        <v>8.0404220000000002E-3</v>
      </c>
      <c r="CL178" s="1">
        <v>0.26589045100000003</v>
      </c>
      <c r="CM178" s="1">
        <v>2272.7469999999998</v>
      </c>
      <c r="CN178" s="2" t="str">
        <f t="shared" si="2"/>
        <v>High</v>
      </c>
      <c r="CO178" s="1">
        <v>1006.389</v>
      </c>
      <c r="CP178" s="1">
        <v>772.178</v>
      </c>
      <c r="CQ178" s="1">
        <v>234.21</v>
      </c>
      <c r="CR178" s="1">
        <v>307.399</v>
      </c>
      <c r="CS178" s="1">
        <v>685.91800000000001</v>
      </c>
      <c r="CT178" s="1">
        <v>6.0030000000000001</v>
      </c>
      <c r="CU178" s="1">
        <v>0</v>
      </c>
      <c r="CV178" s="1">
        <v>6.0030000000000001</v>
      </c>
      <c r="CW178" s="1">
        <v>0</v>
      </c>
      <c r="CX178" s="1">
        <v>6.9980000000000002</v>
      </c>
      <c r="CY178" s="1">
        <v>6.9980000000000002</v>
      </c>
      <c r="CZ178" s="1">
        <v>7.0000000000000007E-2</v>
      </c>
      <c r="DA178" s="1">
        <v>1.353</v>
      </c>
      <c r="DB178" s="1">
        <v>16.206</v>
      </c>
      <c r="DC178" s="1">
        <v>0</v>
      </c>
      <c r="DD178" s="1">
        <v>254.39500000000001</v>
      </c>
      <c r="DE178" s="1">
        <v>6.5000000000000002E-2</v>
      </c>
      <c r="DF178" s="1">
        <v>0.46200000000000002</v>
      </c>
      <c r="DG178" s="1">
        <v>0.52700000000000002</v>
      </c>
      <c r="DH178" s="1">
        <v>8.0760000000000005</v>
      </c>
      <c r="DI178" s="1">
        <v>0.34100000000000003</v>
      </c>
      <c r="DJ178" s="1">
        <v>8.4169999999999998</v>
      </c>
      <c r="DK178" s="1">
        <v>12.664999999999999</v>
      </c>
      <c r="DL178" s="1">
        <v>5.8849999999999998</v>
      </c>
      <c r="DM178" s="1">
        <v>18.55</v>
      </c>
      <c r="DN178" s="1">
        <v>3.1110000000000002</v>
      </c>
      <c r="DO178" s="1">
        <v>10.391999999999999</v>
      </c>
      <c r="DP178" s="1">
        <v>13.503</v>
      </c>
      <c r="DQ178" s="1">
        <v>462.28300000000002</v>
      </c>
      <c r="DR178" s="1">
        <v>210.13200000000001</v>
      </c>
      <c r="DS178" s="1">
        <v>672.41499999999996</v>
      </c>
      <c r="DT178" s="1">
        <v>0</v>
      </c>
      <c r="DU178" s="1">
        <v>6.9980000000000002</v>
      </c>
      <c r="DV178" s="1">
        <v>6.9980000000000002</v>
      </c>
      <c r="DW178" s="1" t="s">
        <v>149</v>
      </c>
      <c r="DX178" s="1" t="s">
        <v>149</v>
      </c>
      <c r="DY178" s="1" t="s">
        <v>149</v>
      </c>
      <c r="DZ178" s="1" t="s">
        <v>149</v>
      </c>
      <c r="EA178" s="1">
        <v>1119.817</v>
      </c>
      <c r="EB178" s="1" t="str">
        <f t="shared" si="3"/>
        <v>high</v>
      </c>
      <c r="EC178" s="1">
        <v>495.863</v>
      </c>
      <c r="ED178" s="1">
        <v>151.46</v>
      </c>
      <c r="EE178" s="1">
        <v>337.96199999999999</v>
      </c>
      <c r="EF178" s="1" t="s">
        <v>149</v>
      </c>
      <c r="EG178" s="1" t="s">
        <v>149</v>
      </c>
      <c r="EH178" s="1" t="s">
        <v>149</v>
      </c>
      <c r="EI178" s="1" t="s">
        <v>149</v>
      </c>
      <c r="EJ178" s="1" t="s">
        <v>621</v>
      </c>
      <c r="EK178" s="1" t="s">
        <v>635</v>
      </c>
      <c r="EL178" s="1" t="s">
        <v>142</v>
      </c>
      <c r="EM178" s="5" t="s">
        <v>630</v>
      </c>
      <c r="EN178" s="1" t="s">
        <v>150</v>
      </c>
      <c r="EO178" s="1" t="s">
        <v>150</v>
      </c>
    </row>
    <row r="179" spans="1:145" ht="14.25" customHeight="1">
      <c r="A179" s="1" t="s">
        <v>339</v>
      </c>
      <c r="B179" s="16" t="s">
        <v>641</v>
      </c>
      <c r="C179" s="1" t="s">
        <v>152</v>
      </c>
      <c r="D179" s="1">
        <v>47</v>
      </c>
      <c r="E179" s="1" t="s">
        <v>159</v>
      </c>
      <c r="F179" s="1">
        <v>98.5</v>
      </c>
      <c r="G179" s="1">
        <v>70</v>
      </c>
      <c r="H179" s="1" t="s">
        <v>153</v>
      </c>
      <c r="I179" s="1">
        <v>20</v>
      </c>
      <c r="J179" s="1">
        <v>136</v>
      </c>
      <c r="K179" s="1">
        <v>207</v>
      </c>
      <c r="L179" s="1">
        <v>99</v>
      </c>
      <c r="M179" s="9">
        <v>2.957142857</v>
      </c>
      <c r="N179" s="9">
        <f t="shared" si="11"/>
        <v>0.15053715458329311</v>
      </c>
      <c r="O179" t="str">
        <f t="shared" si="12"/>
        <v>Medium</v>
      </c>
      <c r="P179" s="1">
        <v>163</v>
      </c>
      <c r="Q179" s="1">
        <v>3.7</v>
      </c>
      <c r="R179" s="1">
        <v>92</v>
      </c>
      <c r="S179" s="1">
        <v>5.9</v>
      </c>
      <c r="T179" s="1">
        <v>11.73</v>
      </c>
      <c r="U179" s="1">
        <v>7.94</v>
      </c>
      <c r="V179" s="1">
        <v>1.477329975</v>
      </c>
      <c r="W179" s="1">
        <v>14.38</v>
      </c>
      <c r="X179" s="1">
        <v>5.1059999999999999</v>
      </c>
      <c r="Y179" s="1">
        <v>139.4</v>
      </c>
      <c r="Z179" s="1">
        <v>179.0784558</v>
      </c>
      <c r="AA179" s="1">
        <v>53.9</v>
      </c>
      <c r="AB179" s="1">
        <v>30.643814280000001</v>
      </c>
      <c r="AC179" s="1">
        <v>3.2633013329999998</v>
      </c>
      <c r="AD179" s="1">
        <v>0.31995116200000001</v>
      </c>
      <c r="AE179" s="1">
        <v>86.4</v>
      </c>
      <c r="AF179" s="22">
        <v>1.6519999999999999</v>
      </c>
      <c r="AG179" s="1">
        <v>31.65874221</v>
      </c>
      <c r="AH179" s="1" t="s">
        <v>154</v>
      </c>
      <c r="AI179" s="1">
        <v>43.26328144</v>
      </c>
      <c r="AJ179" s="1">
        <v>103.2</v>
      </c>
      <c r="AK179" s="1" t="s">
        <v>140</v>
      </c>
      <c r="AL179" s="1" t="s">
        <v>141</v>
      </c>
      <c r="AM179" s="1" t="s">
        <v>142</v>
      </c>
      <c r="AN179" s="1" t="s">
        <v>163</v>
      </c>
      <c r="AO179" s="1" t="s">
        <v>143</v>
      </c>
      <c r="AP179" s="1">
        <v>134</v>
      </c>
      <c r="AQ179" s="1">
        <v>74</v>
      </c>
      <c r="AR179" s="1">
        <v>1627.27</v>
      </c>
      <c r="AS179" s="1">
        <v>10.9765</v>
      </c>
      <c r="AT179" s="1">
        <v>464.346</v>
      </c>
      <c r="AU179" s="1">
        <v>819.97</v>
      </c>
      <c r="AV179" s="1">
        <v>10.099299999999999</v>
      </c>
      <c r="AW179" s="1">
        <v>1224.77</v>
      </c>
      <c r="AX179" s="1">
        <v>1480.39</v>
      </c>
      <c r="AY179" s="1">
        <v>157.17699999999999</v>
      </c>
      <c r="AZ179" s="1">
        <v>9.5952699999999993</v>
      </c>
      <c r="BA179" s="1">
        <v>0.80731399999999998</v>
      </c>
      <c r="BB179" s="1">
        <v>2.4979900000000002</v>
      </c>
      <c r="BC179" s="1">
        <v>731.28200000000004</v>
      </c>
      <c r="BD179" s="1">
        <v>0.65937699999999999</v>
      </c>
      <c r="BE179" s="1">
        <v>1.3597900000000001</v>
      </c>
      <c r="BF179" s="1">
        <v>15.2681</v>
      </c>
      <c r="BG179" s="1">
        <v>4.4493</v>
      </c>
      <c r="BH179" s="1">
        <v>1.10026</v>
      </c>
      <c r="BI179" s="1">
        <v>305.36799999999999</v>
      </c>
      <c r="BJ179" s="1">
        <v>6.9903500000000003</v>
      </c>
      <c r="BK179" s="1">
        <v>87.257999999999996</v>
      </c>
      <c r="BL179" s="1">
        <v>1.5981382399999999</v>
      </c>
      <c r="BM179" s="1">
        <v>0.33815722199999998</v>
      </c>
      <c r="BN179" s="1">
        <v>0.146399585</v>
      </c>
      <c r="BO179" s="1">
        <v>1.3852701E-2</v>
      </c>
      <c r="BP179" s="1" t="s">
        <v>144</v>
      </c>
      <c r="BQ179" s="1" t="s">
        <v>145</v>
      </c>
      <c r="BR179" s="1" t="s">
        <v>146</v>
      </c>
      <c r="BS179" s="1" t="s">
        <v>146</v>
      </c>
      <c r="BT179" s="1" t="s">
        <v>145</v>
      </c>
      <c r="BU179" s="1" t="s">
        <v>145</v>
      </c>
      <c r="BV179" s="1" t="s">
        <v>145</v>
      </c>
      <c r="BW179" s="1">
        <v>20.318624620000001</v>
      </c>
      <c r="BX179" s="1">
        <v>10.75863551</v>
      </c>
      <c r="BY179" s="1">
        <v>10.58745405</v>
      </c>
      <c r="BZ179" s="1">
        <v>4.9548067820000004</v>
      </c>
      <c r="CA179" s="1">
        <v>5.9284943400000003</v>
      </c>
      <c r="CB179" s="1">
        <v>1.7086322270000001</v>
      </c>
      <c r="CC179" s="1">
        <v>1.050173464</v>
      </c>
      <c r="CD179" s="19" t="str">
        <f t="shared" si="13"/>
        <v>High</v>
      </c>
      <c r="CE179" s="1" t="str">
        <f t="shared" si="14"/>
        <v>proinflamatoria</v>
      </c>
      <c r="CF179" s="1">
        <v>43.984496120000003</v>
      </c>
      <c r="CG179" s="1" t="s">
        <v>148</v>
      </c>
      <c r="CH179" s="1">
        <v>3.2027396999999999E-2</v>
      </c>
      <c r="CI179" s="1">
        <v>0.23588705300000001</v>
      </c>
      <c r="CJ179" s="1">
        <v>9.8537550000000005E-3</v>
      </c>
      <c r="CK179" s="1">
        <v>0.218430291</v>
      </c>
      <c r="CL179" s="1">
        <v>0.360722824</v>
      </c>
      <c r="CM179" s="1">
        <v>221.78800000000001</v>
      </c>
      <c r="CN179" s="2" t="str">
        <f t="shared" si="2"/>
        <v>low</v>
      </c>
      <c r="CO179" s="1">
        <v>54.664999999999999</v>
      </c>
      <c r="CP179" s="1">
        <v>27.96</v>
      </c>
      <c r="CQ179" s="1">
        <v>26.704999999999998</v>
      </c>
      <c r="CR179" s="1">
        <v>13.692</v>
      </c>
      <c r="CS179" s="1">
        <v>22.024999999999999</v>
      </c>
      <c r="CT179" s="1">
        <v>1.4610000000000001</v>
      </c>
      <c r="CU179" s="1">
        <v>0</v>
      </c>
      <c r="CV179" s="1">
        <v>1.4610000000000001</v>
      </c>
      <c r="CW179" s="1">
        <v>0</v>
      </c>
      <c r="CX179" s="1">
        <v>17.488</v>
      </c>
      <c r="CY179" s="1">
        <v>17.488</v>
      </c>
      <c r="CZ179" s="1">
        <v>0</v>
      </c>
      <c r="DA179" s="1">
        <v>1.383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13.388</v>
      </c>
      <c r="DI179" s="1">
        <v>2.3E-2</v>
      </c>
      <c r="DJ179" s="1">
        <v>13.411</v>
      </c>
      <c r="DK179" s="1">
        <v>0</v>
      </c>
      <c r="DL179" s="1">
        <v>0.20300000000000001</v>
      </c>
      <c r="DM179" s="1">
        <v>0.20300000000000001</v>
      </c>
      <c r="DN179" s="1">
        <v>0.11</v>
      </c>
      <c r="DO179" s="1">
        <v>0.60699999999999998</v>
      </c>
      <c r="DP179" s="1">
        <v>0.71699999999999997</v>
      </c>
      <c r="DQ179" s="1">
        <v>12.965</v>
      </c>
      <c r="DR179" s="1">
        <v>8.343</v>
      </c>
      <c r="DS179" s="1">
        <v>21.308</v>
      </c>
      <c r="DT179" s="1">
        <v>0</v>
      </c>
      <c r="DU179" s="1">
        <v>17.488</v>
      </c>
      <c r="DV179" s="1">
        <v>17.488</v>
      </c>
      <c r="DW179" s="1" t="s">
        <v>157</v>
      </c>
      <c r="DX179" s="1" t="s">
        <v>157</v>
      </c>
      <c r="DY179" s="1" t="s">
        <v>157</v>
      </c>
      <c r="DZ179" s="1" t="s">
        <v>157</v>
      </c>
      <c r="EA179" s="1">
        <v>136.29499999999999</v>
      </c>
      <c r="EB179" s="1" t="str">
        <f t="shared" si="3"/>
        <v>low</v>
      </c>
      <c r="EC179" s="1">
        <v>33.593000000000004</v>
      </c>
      <c r="ED179" s="1">
        <v>8.4139999999999997</v>
      </c>
      <c r="EE179" s="1">
        <v>13.535</v>
      </c>
      <c r="EF179" s="1" t="s">
        <v>157</v>
      </c>
      <c r="EG179" s="1" t="s">
        <v>157</v>
      </c>
      <c r="EH179" s="1" t="s">
        <v>157</v>
      </c>
      <c r="EI179" s="1" t="s">
        <v>157</v>
      </c>
      <c r="EJ179" s="1" t="s">
        <v>621</v>
      </c>
      <c r="EK179" s="1" t="s">
        <v>635</v>
      </c>
      <c r="EL179" s="1" t="s">
        <v>142</v>
      </c>
      <c r="EM179" s="5" t="s">
        <v>630</v>
      </c>
      <c r="EN179" s="1" t="s">
        <v>161</v>
      </c>
      <c r="EO179" s="1" t="s">
        <v>150</v>
      </c>
    </row>
    <row r="180" spans="1:145" ht="14.25" customHeight="1">
      <c r="A180" s="1" t="s">
        <v>340</v>
      </c>
      <c r="B180" s="16" t="s">
        <v>641</v>
      </c>
      <c r="C180" s="1" t="s">
        <v>152</v>
      </c>
      <c r="D180" s="1">
        <v>22</v>
      </c>
      <c r="E180" s="1" t="s">
        <v>137</v>
      </c>
      <c r="F180" s="1">
        <v>64.3</v>
      </c>
      <c r="G180" s="1">
        <v>44</v>
      </c>
      <c r="H180" s="1" t="s">
        <v>153</v>
      </c>
      <c r="I180" s="1">
        <v>15</v>
      </c>
      <c r="J180" s="1">
        <v>95</v>
      </c>
      <c r="K180" s="1">
        <v>155</v>
      </c>
      <c r="L180" s="1">
        <v>77</v>
      </c>
      <c r="M180" s="9">
        <v>3.5227272730000001</v>
      </c>
      <c r="N180" s="9">
        <f t="shared" si="11"/>
        <v>0.24303804868629444</v>
      </c>
      <c r="O180" t="str">
        <f t="shared" si="12"/>
        <v>Medium</v>
      </c>
      <c r="P180" s="1">
        <v>90.1</v>
      </c>
      <c r="Q180" s="1">
        <v>2.5</v>
      </c>
      <c r="R180" s="1">
        <v>87</v>
      </c>
      <c r="S180" s="1">
        <v>5.3</v>
      </c>
      <c r="T180" s="1">
        <v>5.48</v>
      </c>
      <c r="U180" s="1">
        <v>8.9600000000000009</v>
      </c>
      <c r="V180" s="1">
        <v>0.61160714299999996</v>
      </c>
      <c r="W180" s="1">
        <v>11.59</v>
      </c>
      <c r="X180" s="1">
        <v>4.8285</v>
      </c>
      <c r="Y180" s="1">
        <v>134.5</v>
      </c>
      <c r="Z180" s="1">
        <v>174.48249910000001</v>
      </c>
      <c r="AA180" s="1">
        <v>67.5</v>
      </c>
      <c r="AB180" s="1">
        <v>40.205627659999998</v>
      </c>
      <c r="AC180" s="1">
        <v>2.4872139999999998</v>
      </c>
      <c r="AD180" s="1">
        <v>0.33249843200000001</v>
      </c>
      <c r="AE180" s="1">
        <v>68</v>
      </c>
      <c r="AF180" s="22">
        <v>1.575</v>
      </c>
      <c r="AG180" s="1">
        <v>27.412446460000002</v>
      </c>
      <c r="AH180" s="1" t="s">
        <v>139</v>
      </c>
      <c r="AI180" s="1">
        <v>37.693989360000003</v>
      </c>
      <c r="AJ180" s="1">
        <v>89.2</v>
      </c>
      <c r="AK180" s="1" t="s">
        <v>140</v>
      </c>
      <c r="AL180" s="1" t="s">
        <v>141</v>
      </c>
      <c r="AM180" s="1" t="s">
        <v>163</v>
      </c>
      <c r="AN180" s="1" t="s">
        <v>163</v>
      </c>
      <c r="AO180" s="1" t="s">
        <v>143</v>
      </c>
      <c r="AP180" s="1">
        <v>111</v>
      </c>
      <c r="AQ180" s="1">
        <v>80</v>
      </c>
      <c r="AR180" s="1">
        <v>1948.27</v>
      </c>
      <c r="AS180" s="1">
        <v>17.0044</v>
      </c>
      <c r="AT180" s="1">
        <v>794.29899999999998</v>
      </c>
      <c r="AU180" s="1">
        <v>1065.22</v>
      </c>
      <c r="AV180" s="1">
        <v>14.074199999999999</v>
      </c>
      <c r="AW180" s="1">
        <v>1440.59</v>
      </c>
      <c r="AX180" s="1">
        <v>2776.04</v>
      </c>
      <c r="AY180" s="1">
        <v>244.29300000000001</v>
      </c>
      <c r="AZ180" s="1">
        <v>10.5753</v>
      </c>
      <c r="BA180" s="1">
        <v>1.1794500000000001</v>
      </c>
      <c r="BB180" s="1">
        <v>3.1147499999999999</v>
      </c>
      <c r="BC180" s="1">
        <v>723.2</v>
      </c>
      <c r="BD180" s="1">
        <v>1.1625000000000001</v>
      </c>
      <c r="BE180" s="1">
        <v>1.9937199999999999</v>
      </c>
      <c r="BF180" s="1">
        <v>14.4482</v>
      </c>
      <c r="BG180" s="1">
        <v>4.3056999999999999</v>
      </c>
      <c r="BH180" s="1">
        <v>1.25831</v>
      </c>
      <c r="BI180" s="1">
        <v>393.59</v>
      </c>
      <c r="BJ180" s="1">
        <v>7.1351199999999997</v>
      </c>
      <c r="BK180" s="1">
        <v>109.83199999999999</v>
      </c>
      <c r="BL180" s="1">
        <v>0.91730693699999999</v>
      </c>
      <c r="BM180" s="1">
        <v>0.41389691499999998</v>
      </c>
      <c r="BN180" s="1">
        <v>0.29195729399999998</v>
      </c>
      <c r="BO180" s="1">
        <v>1.5843868000000001E-2</v>
      </c>
      <c r="BP180" s="1" t="s">
        <v>155</v>
      </c>
      <c r="BQ180" s="1" t="s">
        <v>146</v>
      </c>
      <c r="BR180" s="1" t="s">
        <v>146</v>
      </c>
      <c r="BS180" s="1" t="s">
        <v>145</v>
      </c>
      <c r="BT180" s="1" t="s">
        <v>146</v>
      </c>
      <c r="BU180" s="1" t="s">
        <v>146</v>
      </c>
      <c r="BV180" s="1" t="s">
        <v>146</v>
      </c>
      <c r="BW180" s="1">
        <v>19.166415350000001</v>
      </c>
      <c r="BX180" s="1">
        <v>13.038513679999999</v>
      </c>
      <c r="BY180" s="1">
        <v>11.142697999999999</v>
      </c>
      <c r="BZ180" s="1">
        <v>5.1323604469999999</v>
      </c>
      <c r="CA180" s="1">
        <v>4.1552417339999996</v>
      </c>
      <c r="CB180" s="1">
        <v>0.35686026199999998</v>
      </c>
      <c r="CC180" s="1">
        <v>0.183193153</v>
      </c>
      <c r="CD180" s="19" t="str">
        <f t="shared" si="13"/>
        <v>Medium</v>
      </c>
      <c r="CE180" s="1" t="str">
        <f t="shared" si="14"/>
        <v>proinflamatoria</v>
      </c>
      <c r="CF180" s="1">
        <v>40.686098649999998</v>
      </c>
      <c r="CG180" s="1" t="s">
        <v>148</v>
      </c>
      <c r="CH180" s="1">
        <v>0.141412339</v>
      </c>
      <c r="CI180" s="1">
        <v>0.62969242700000005</v>
      </c>
      <c r="CJ180" s="1">
        <v>3.6766017999999998E-2</v>
      </c>
      <c r="CK180" s="1">
        <v>0.100392647</v>
      </c>
      <c r="CL180" s="1">
        <v>3.8074839999999999E-3</v>
      </c>
      <c r="CM180" s="1">
        <v>794.36</v>
      </c>
      <c r="CN180" s="2" t="str">
        <f t="shared" si="2"/>
        <v>low</v>
      </c>
      <c r="CO180" s="1">
        <v>505.90899999999999</v>
      </c>
      <c r="CP180" s="1">
        <v>328.416</v>
      </c>
      <c r="CQ180" s="1">
        <v>177.49299999999999</v>
      </c>
      <c r="CR180" s="1">
        <v>136.423</v>
      </c>
      <c r="CS180" s="1">
        <v>362.11399999999998</v>
      </c>
      <c r="CT180" s="1">
        <v>3.427</v>
      </c>
      <c r="CU180" s="1">
        <v>0</v>
      </c>
      <c r="CV180" s="1">
        <v>3.427</v>
      </c>
      <c r="CW180" s="1">
        <v>0</v>
      </c>
      <c r="CX180" s="1">
        <v>3.9449999999999998</v>
      </c>
      <c r="CY180" s="1">
        <v>3.9449999999999998</v>
      </c>
      <c r="CZ180" s="1">
        <v>0</v>
      </c>
      <c r="DA180" s="1">
        <v>1.5669999999999999</v>
      </c>
      <c r="DB180" s="1">
        <v>67.792000000000002</v>
      </c>
      <c r="DC180" s="1">
        <v>0</v>
      </c>
      <c r="DD180" s="1">
        <v>11.602</v>
      </c>
      <c r="DE180" s="1">
        <v>0.249</v>
      </c>
      <c r="DF180" s="1">
        <v>4.2300000000000004</v>
      </c>
      <c r="DG180" s="1">
        <v>4.4790000000000001</v>
      </c>
      <c r="DH180" s="1">
        <v>13.214</v>
      </c>
      <c r="DI180" s="1">
        <v>0.40799999999999997</v>
      </c>
      <c r="DJ180" s="1">
        <v>13.622</v>
      </c>
      <c r="DK180" s="1">
        <v>32.981000000000002</v>
      </c>
      <c r="DL180" s="1">
        <v>5.9470000000000001</v>
      </c>
      <c r="DM180" s="1">
        <v>38.927999999999997</v>
      </c>
      <c r="DN180" s="1">
        <v>19.981999999999999</v>
      </c>
      <c r="DO180" s="1">
        <v>15.994999999999999</v>
      </c>
      <c r="DP180" s="1">
        <v>35.976999999999997</v>
      </c>
      <c r="DQ180" s="1">
        <v>179.13399999999999</v>
      </c>
      <c r="DR180" s="1">
        <v>146.934</v>
      </c>
      <c r="DS180" s="1">
        <v>326.06700000000001</v>
      </c>
      <c r="DT180" s="1">
        <v>0</v>
      </c>
      <c r="DU180" s="1">
        <v>3.9449999999999998</v>
      </c>
      <c r="DV180" s="1">
        <v>3.9449999999999998</v>
      </c>
      <c r="DW180" s="1" t="s">
        <v>156</v>
      </c>
      <c r="DX180" s="1" t="s">
        <v>156</v>
      </c>
      <c r="DY180" s="1" t="s">
        <v>156</v>
      </c>
      <c r="DZ180" s="1" t="s">
        <v>156</v>
      </c>
      <c r="EA180" s="1">
        <v>407.726</v>
      </c>
      <c r="EB180" s="1" t="str">
        <f t="shared" si="3"/>
        <v>low</v>
      </c>
      <c r="EC180" s="1">
        <v>259.67099999999999</v>
      </c>
      <c r="ED180" s="1">
        <v>70.022999999999996</v>
      </c>
      <c r="EE180" s="1">
        <v>185.864</v>
      </c>
      <c r="EF180" s="1" t="s">
        <v>156</v>
      </c>
      <c r="EG180" s="1" t="s">
        <v>156</v>
      </c>
      <c r="EH180" s="1" t="s">
        <v>156</v>
      </c>
      <c r="EI180" s="1" t="s">
        <v>156</v>
      </c>
      <c r="EJ180" s="1" t="s">
        <v>621</v>
      </c>
      <c r="EK180" s="1" t="s">
        <v>635</v>
      </c>
      <c r="EL180" s="1" t="s">
        <v>163</v>
      </c>
      <c r="EM180" s="5" t="s">
        <v>629</v>
      </c>
      <c r="EN180" s="1" t="s">
        <v>150</v>
      </c>
      <c r="EO180" s="1" t="s">
        <v>150</v>
      </c>
    </row>
    <row r="181" spans="1:145" ht="14.25" customHeight="1">
      <c r="A181" s="1" t="s">
        <v>341</v>
      </c>
      <c r="B181" s="16" t="s">
        <v>641</v>
      </c>
      <c r="C181" s="1" t="s">
        <v>136</v>
      </c>
      <c r="D181" s="1">
        <v>18</v>
      </c>
      <c r="E181" s="1" t="s">
        <v>137</v>
      </c>
      <c r="F181" s="1">
        <v>47</v>
      </c>
      <c r="G181" s="1">
        <v>134</v>
      </c>
      <c r="H181" s="1" t="s">
        <v>153</v>
      </c>
      <c r="I181" s="1">
        <v>6</v>
      </c>
      <c r="J181" s="1">
        <v>36</v>
      </c>
      <c r="K181" s="1">
        <v>175</v>
      </c>
      <c r="L181" s="1">
        <v>28</v>
      </c>
      <c r="M181" s="9">
        <v>1.305970149</v>
      </c>
      <c r="N181" s="9">
        <f t="shared" si="11"/>
        <v>-0.67994676702258838</v>
      </c>
      <c r="O181" t="str">
        <f t="shared" si="12"/>
        <v>Low</v>
      </c>
      <c r="P181" s="1">
        <v>88</v>
      </c>
      <c r="Q181" s="1">
        <v>0.5</v>
      </c>
      <c r="R181" s="1">
        <v>83</v>
      </c>
      <c r="S181" s="1">
        <v>5.5</v>
      </c>
      <c r="T181" s="1">
        <v>5.5</v>
      </c>
      <c r="U181" s="1">
        <v>6.17</v>
      </c>
      <c r="V181" s="1">
        <v>0.89141004899999998</v>
      </c>
      <c r="W181" s="1">
        <v>5.4</v>
      </c>
      <c r="X181" s="1">
        <v>4.6064999999999996</v>
      </c>
      <c r="Y181" s="1">
        <v>88.4</v>
      </c>
      <c r="Z181" s="1">
        <v>97.605061000000006</v>
      </c>
      <c r="AA181" s="1">
        <v>145</v>
      </c>
      <c r="AB181" s="1">
        <v>90.451897680000002</v>
      </c>
      <c r="AC181" s="1">
        <v>1.1055600000000001</v>
      </c>
      <c r="AD181" s="1">
        <v>0.37659079299999998</v>
      </c>
      <c r="AE181" s="1">
        <v>64</v>
      </c>
      <c r="AF181" s="22">
        <v>1.7509999999999999</v>
      </c>
      <c r="AG181" s="1">
        <v>20.874096260000002</v>
      </c>
      <c r="AH181" s="1" t="s">
        <v>153</v>
      </c>
      <c r="AI181" s="1">
        <v>23.755070629999999</v>
      </c>
      <c r="AJ181" s="1">
        <v>72</v>
      </c>
      <c r="AK181" s="1" t="s">
        <v>153</v>
      </c>
      <c r="AL181" s="1" t="s">
        <v>153</v>
      </c>
      <c r="AM181" s="1" t="s">
        <v>142</v>
      </c>
      <c r="AN181" s="1" t="s">
        <v>163</v>
      </c>
      <c r="AO181" s="1" t="s">
        <v>143</v>
      </c>
      <c r="AP181" s="1">
        <v>116</v>
      </c>
      <c r="AQ181" s="1">
        <v>71</v>
      </c>
      <c r="AR181" s="1">
        <v>1839.01</v>
      </c>
      <c r="AS181" s="1">
        <v>26.552099999999999</v>
      </c>
      <c r="AT181" s="1">
        <v>297.96600000000001</v>
      </c>
      <c r="AU181" s="1">
        <v>945.37699999999995</v>
      </c>
      <c r="AV181" s="1">
        <v>14.4034</v>
      </c>
      <c r="AW181" s="1">
        <v>1347.77</v>
      </c>
      <c r="AX181" s="1">
        <v>3240.47</v>
      </c>
      <c r="AY181" s="1">
        <v>222.00700000000001</v>
      </c>
      <c r="AZ181" s="1">
        <v>10.076000000000001</v>
      </c>
      <c r="BA181" s="1">
        <v>2.11632</v>
      </c>
      <c r="BB181" s="1">
        <v>3.17388</v>
      </c>
      <c r="BC181" s="1">
        <v>775.93399999999997</v>
      </c>
      <c r="BD181" s="1">
        <v>1.7681</v>
      </c>
      <c r="BE181" s="1">
        <v>1.3036399999999999</v>
      </c>
      <c r="BF181" s="1">
        <v>16.369299999999999</v>
      </c>
      <c r="BG181" s="1">
        <v>4.4431500000000002</v>
      </c>
      <c r="BH181" s="1">
        <v>0.53385400000000005</v>
      </c>
      <c r="BI181" s="1">
        <v>431.82400000000001</v>
      </c>
      <c r="BJ181" s="1">
        <v>6.6835000000000004</v>
      </c>
      <c r="BK181" s="1">
        <v>218.071</v>
      </c>
      <c r="BL181" s="1">
        <v>2.322707914</v>
      </c>
      <c r="BM181" s="1">
        <v>0.449479507</v>
      </c>
      <c r="BN181" s="1">
        <v>0.96937812400000001</v>
      </c>
      <c r="BO181" s="1">
        <v>3.0798401E-2</v>
      </c>
      <c r="BP181" s="1" t="s">
        <v>155</v>
      </c>
      <c r="BQ181" s="1" t="s">
        <v>146</v>
      </c>
      <c r="BR181" s="1" t="s">
        <v>146</v>
      </c>
      <c r="BS181" s="1" t="s">
        <v>146</v>
      </c>
      <c r="BT181" s="1" t="s">
        <v>146</v>
      </c>
      <c r="BU181" s="1" t="s">
        <v>146</v>
      </c>
      <c r="BV181" s="1" t="s">
        <v>146</v>
      </c>
      <c r="BW181" s="1">
        <v>19.43876509</v>
      </c>
      <c r="BX181" s="1">
        <v>13.736366759999999</v>
      </c>
      <c r="BY181" s="1">
        <v>10.28050309</v>
      </c>
      <c r="BZ181" s="1">
        <v>4.3756971509999998</v>
      </c>
      <c r="CA181" s="1">
        <v>3.1713486369999999</v>
      </c>
      <c r="CB181" s="1">
        <v>-1.1982707420000001</v>
      </c>
      <c r="CC181" s="1">
        <v>-0.65158822299999997</v>
      </c>
      <c r="CD181" s="19" t="str">
        <f t="shared" si="13"/>
        <v>Low</v>
      </c>
      <c r="CE181" s="1" t="str">
        <f t="shared" si="14"/>
        <v>antiinflamatoria</v>
      </c>
      <c r="CF181" s="1">
        <v>15.36111111</v>
      </c>
      <c r="CG181" s="1" t="s">
        <v>153</v>
      </c>
      <c r="CH181" s="1">
        <v>3.3547537000000002E-2</v>
      </c>
      <c r="CI181" s="1">
        <v>0.43084527900000003</v>
      </c>
      <c r="CJ181" s="1">
        <v>1.2160158000000001E-2</v>
      </c>
      <c r="CK181" s="1">
        <v>0.33254242899999997</v>
      </c>
      <c r="CL181" s="1">
        <v>5.1936069000000001E-2</v>
      </c>
      <c r="CM181" s="1">
        <v>1479.5340000000001</v>
      </c>
      <c r="CN181" s="2" t="str">
        <f t="shared" si="2"/>
        <v>High</v>
      </c>
      <c r="CO181" s="1">
        <v>23.920999999999999</v>
      </c>
      <c r="CP181" s="1">
        <v>21.088999999999999</v>
      </c>
      <c r="CQ181" s="1">
        <v>2.8319999999999999</v>
      </c>
      <c r="CR181" s="1">
        <v>3.3940000000000001</v>
      </c>
      <c r="CS181" s="1">
        <v>18.850000000000001</v>
      </c>
      <c r="CT181" s="1">
        <v>0</v>
      </c>
      <c r="CU181" s="1">
        <v>0</v>
      </c>
      <c r="CV181" s="1">
        <v>0</v>
      </c>
      <c r="CW181" s="1">
        <v>0</v>
      </c>
      <c r="CX181" s="1">
        <v>1.647</v>
      </c>
      <c r="CY181" s="1">
        <v>1.647</v>
      </c>
      <c r="CZ181" s="1">
        <v>3.1E-2</v>
      </c>
      <c r="DA181" s="1">
        <v>0</v>
      </c>
      <c r="DB181" s="1">
        <v>0</v>
      </c>
      <c r="DC181" s="1">
        <v>0</v>
      </c>
      <c r="DD181" s="1">
        <v>1.77</v>
      </c>
      <c r="DE181" s="1">
        <v>0.28499999999999998</v>
      </c>
      <c r="DF181" s="1">
        <v>0</v>
      </c>
      <c r="DG181" s="1">
        <v>0.28499999999999998</v>
      </c>
      <c r="DH181" s="1">
        <v>0.32500000000000001</v>
      </c>
      <c r="DI181" s="1">
        <v>1E-3</v>
      </c>
      <c r="DJ181" s="1">
        <v>0.32600000000000001</v>
      </c>
      <c r="DK181" s="1">
        <v>0.98099999999999998</v>
      </c>
      <c r="DL181" s="1">
        <v>3.2000000000000001E-2</v>
      </c>
      <c r="DM181" s="1">
        <v>1.0129999999999999</v>
      </c>
      <c r="DN181" s="1">
        <v>0.27100000000000002</v>
      </c>
      <c r="DO181" s="1">
        <v>9.6000000000000002E-2</v>
      </c>
      <c r="DP181" s="1">
        <v>0.36699999999999999</v>
      </c>
      <c r="DQ181" s="1">
        <v>17.425999999999998</v>
      </c>
      <c r="DR181" s="1">
        <v>1.056</v>
      </c>
      <c r="DS181" s="1">
        <v>18.481999999999999</v>
      </c>
      <c r="DT181" s="1">
        <v>0</v>
      </c>
      <c r="DU181" s="1">
        <v>1.647</v>
      </c>
      <c r="DV181" s="1">
        <v>1.647</v>
      </c>
      <c r="DW181" s="1" t="s">
        <v>149</v>
      </c>
      <c r="DX181" s="1" t="s">
        <v>157</v>
      </c>
      <c r="DY181" s="1" t="s">
        <v>157</v>
      </c>
      <c r="DZ181" s="1" t="s">
        <v>157</v>
      </c>
      <c r="EA181" s="1">
        <v>804.52800000000002</v>
      </c>
      <c r="EB181" s="1" t="str">
        <f t="shared" si="3"/>
        <v>high</v>
      </c>
      <c r="EC181" s="1">
        <v>13.007</v>
      </c>
      <c r="ED181" s="1">
        <v>1.845</v>
      </c>
      <c r="EE181" s="1">
        <v>10.25</v>
      </c>
      <c r="EF181" s="1" t="s">
        <v>149</v>
      </c>
      <c r="EG181" s="1" t="s">
        <v>157</v>
      </c>
      <c r="EH181" s="1" t="s">
        <v>157</v>
      </c>
      <c r="EI181" s="1" t="s">
        <v>157</v>
      </c>
      <c r="EJ181" s="1" t="s">
        <v>621</v>
      </c>
      <c r="EK181" s="1" t="s">
        <v>635</v>
      </c>
      <c r="EL181" s="1" t="s">
        <v>142</v>
      </c>
      <c r="EM181" s="1" t="s">
        <v>628</v>
      </c>
      <c r="EN181" s="1" t="s">
        <v>150</v>
      </c>
      <c r="EO181" s="1" t="s">
        <v>150</v>
      </c>
    </row>
    <row r="182" spans="1:145" ht="14.25" customHeight="1">
      <c r="A182" s="1" t="s">
        <v>342</v>
      </c>
      <c r="B182" s="16" t="s">
        <v>641</v>
      </c>
      <c r="C182" s="1" t="s">
        <v>152</v>
      </c>
      <c r="D182" s="1">
        <v>52</v>
      </c>
      <c r="E182" s="1" t="s">
        <v>159</v>
      </c>
      <c r="F182" s="1">
        <v>85.8</v>
      </c>
      <c r="G182" s="1">
        <v>56</v>
      </c>
      <c r="H182" s="1" t="s">
        <v>153</v>
      </c>
      <c r="I182" s="1">
        <v>28</v>
      </c>
      <c r="J182" s="1">
        <v>135</v>
      </c>
      <c r="K182" s="1">
        <v>214</v>
      </c>
      <c r="L182" s="1">
        <v>141</v>
      </c>
      <c r="M182" s="9">
        <v>3.8214285710000002</v>
      </c>
      <c r="N182" s="9">
        <f t="shared" si="11"/>
        <v>0.4010310856491795</v>
      </c>
      <c r="O182" t="str">
        <f t="shared" si="12"/>
        <v>High</v>
      </c>
      <c r="P182" s="1">
        <v>129.69999999999999</v>
      </c>
      <c r="Q182" s="1">
        <v>0.5</v>
      </c>
      <c r="R182" s="1">
        <v>85</v>
      </c>
      <c r="S182" s="1">
        <v>5.6</v>
      </c>
      <c r="T182" s="1">
        <v>7.82</v>
      </c>
      <c r="U182" s="1">
        <v>15.04</v>
      </c>
      <c r="V182" s="1">
        <v>0.51994680900000001</v>
      </c>
      <c r="W182" s="1">
        <v>7.79</v>
      </c>
      <c r="X182" s="1">
        <v>4.7175000000000002</v>
      </c>
      <c r="Y182" s="1">
        <v>107.7</v>
      </c>
      <c r="Z182" s="1">
        <v>127.9671458</v>
      </c>
      <c r="AA182" s="1">
        <v>100.4</v>
      </c>
      <c r="AB182" s="1">
        <v>61.225614360000002</v>
      </c>
      <c r="AC182" s="1">
        <v>1.633303333</v>
      </c>
      <c r="AD182" s="1">
        <v>0.35399650100000002</v>
      </c>
      <c r="AE182" s="1">
        <v>60.4</v>
      </c>
      <c r="AF182" s="22">
        <v>1.5629999999999999</v>
      </c>
      <c r="AG182" s="1">
        <v>24.724014100000002</v>
      </c>
      <c r="AH182" s="1" t="s">
        <v>153</v>
      </c>
      <c r="AI182" s="1">
        <v>42.16844511</v>
      </c>
      <c r="AJ182" s="1">
        <v>84.8</v>
      </c>
      <c r="AK182" s="1" t="s">
        <v>140</v>
      </c>
      <c r="AL182" s="1" t="s">
        <v>153</v>
      </c>
      <c r="AM182" s="1" t="s">
        <v>142</v>
      </c>
      <c r="AN182" s="1" t="s">
        <v>142</v>
      </c>
      <c r="AO182" s="1" t="s">
        <v>143</v>
      </c>
      <c r="AP182" s="1">
        <v>120</v>
      </c>
      <c r="AQ182" s="1">
        <v>73</v>
      </c>
      <c r="AR182" s="1">
        <v>1715.27</v>
      </c>
      <c r="AS182" s="1">
        <v>16.897200000000002</v>
      </c>
      <c r="AT182" s="1">
        <v>523.16300000000001</v>
      </c>
      <c r="AU182" s="1">
        <v>900.93600000000004</v>
      </c>
      <c r="AV182" s="1">
        <v>12.7226</v>
      </c>
      <c r="AW182" s="1">
        <v>947.43899999999996</v>
      </c>
      <c r="AX182" s="1">
        <v>3048.4</v>
      </c>
      <c r="AY182" s="1">
        <v>272.834</v>
      </c>
      <c r="AZ182" s="1">
        <v>9.9214300000000009</v>
      </c>
      <c r="BA182" s="1">
        <v>1.3165</v>
      </c>
      <c r="BB182" s="1">
        <v>3.2860499999999999</v>
      </c>
      <c r="BC182" s="1">
        <v>778.30399999999997</v>
      </c>
      <c r="BD182" s="1">
        <v>1.03531</v>
      </c>
      <c r="BE182" s="1">
        <v>1.4209099999999999</v>
      </c>
      <c r="BF182" s="1">
        <v>15.656000000000001</v>
      </c>
      <c r="BG182" s="1">
        <v>4.3997400000000004</v>
      </c>
      <c r="BH182" s="1">
        <v>1.5186999999999999</v>
      </c>
      <c r="BI182" s="1">
        <v>375.24799999999999</v>
      </c>
      <c r="BJ182" s="1">
        <v>6.7319599999999999</v>
      </c>
      <c r="BK182" s="1">
        <v>228.53200000000001</v>
      </c>
      <c r="BL182" s="1">
        <v>2.314172788</v>
      </c>
      <c r="BM182" s="1">
        <v>0.64103628999999995</v>
      </c>
      <c r="BN182" s="1">
        <v>0.314115386</v>
      </c>
      <c r="BO182" s="1">
        <v>3.6921924000000002E-2</v>
      </c>
      <c r="BP182" s="1" t="s">
        <v>155</v>
      </c>
      <c r="BQ182" s="1" t="s">
        <v>146</v>
      </c>
      <c r="BR182" s="1" t="s">
        <v>146</v>
      </c>
      <c r="BS182" s="1" t="s">
        <v>146</v>
      </c>
      <c r="BT182" s="1" t="s">
        <v>146</v>
      </c>
      <c r="BU182" s="1" t="s">
        <v>146</v>
      </c>
      <c r="BV182" s="1" t="s">
        <v>146</v>
      </c>
      <c r="BW182" s="1">
        <v>18.955557129999999</v>
      </c>
      <c r="BX182" s="1">
        <v>10.62413699</v>
      </c>
      <c r="BY182" s="1">
        <v>10.396854250000001</v>
      </c>
      <c r="BZ182" s="1">
        <v>4.4360589749999999</v>
      </c>
      <c r="CA182" s="1">
        <v>3.7059131870000002</v>
      </c>
      <c r="CB182" s="1">
        <v>-0.57644978199999997</v>
      </c>
      <c r="CC182" s="1">
        <v>-0.33612232199999997</v>
      </c>
      <c r="CD182" s="19" t="str">
        <f t="shared" si="13"/>
        <v>Low</v>
      </c>
      <c r="CE182" s="1" t="str">
        <f t="shared" si="14"/>
        <v>antiinflamatoria</v>
      </c>
      <c r="CF182" s="1">
        <v>39.136792450000002</v>
      </c>
      <c r="CG182" s="1" t="s">
        <v>148</v>
      </c>
      <c r="CH182" s="1">
        <v>0.12642404600000001</v>
      </c>
      <c r="CI182" s="1">
        <v>0.21347197400000001</v>
      </c>
      <c r="CJ182" s="1">
        <v>8.3240999999999992E-3</v>
      </c>
      <c r="CK182" s="1">
        <v>0.143725674</v>
      </c>
      <c r="CL182" s="1">
        <v>0.19409642299999999</v>
      </c>
      <c r="CM182" s="1">
        <v>722.80600000000004</v>
      </c>
      <c r="CN182" s="2" t="str">
        <f t="shared" si="2"/>
        <v>low</v>
      </c>
      <c r="CO182" s="1">
        <v>510.85199999999998</v>
      </c>
      <c r="CP182" s="1">
        <v>412.108</v>
      </c>
      <c r="CQ182" s="1">
        <v>98.744</v>
      </c>
      <c r="CR182" s="1">
        <v>210.24199999999999</v>
      </c>
      <c r="CS182" s="1">
        <v>283.48</v>
      </c>
      <c r="CT182" s="1">
        <v>8.3149999999999995</v>
      </c>
      <c r="CU182" s="1">
        <v>1E-3</v>
      </c>
      <c r="CV182" s="1">
        <v>8.3160000000000007</v>
      </c>
      <c r="CW182" s="1">
        <v>0</v>
      </c>
      <c r="CX182" s="1">
        <v>8.8130000000000006</v>
      </c>
      <c r="CY182" s="1">
        <v>8.8130000000000006</v>
      </c>
      <c r="CZ182" s="1">
        <v>0</v>
      </c>
      <c r="DA182" s="1">
        <v>2.78</v>
      </c>
      <c r="DB182" s="1">
        <v>0</v>
      </c>
      <c r="DC182" s="1">
        <v>0</v>
      </c>
      <c r="DD182" s="1">
        <v>5.6120000000000001</v>
      </c>
      <c r="DE182" s="1">
        <v>93.793000000000006</v>
      </c>
      <c r="DF182" s="1">
        <v>26.59</v>
      </c>
      <c r="DG182" s="1">
        <v>120.38200000000001</v>
      </c>
      <c r="DH182" s="1">
        <v>14.202</v>
      </c>
      <c r="DI182" s="1">
        <v>0.48899999999999999</v>
      </c>
      <c r="DJ182" s="1">
        <v>14.691000000000001</v>
      </c>
      <c r="DK182" s="1">
        <v>21.715</v>
      </c>
      <c r="DL182" s="1">
        <v>4.0880000000000001</v>
      </c>
      <c r="DM182" s="1">
        <v>25.803000000000001</v>
      </c>
      <c r="DN182" s="1">
        <v>0.871</v>
      </c>
      <c r="DO182" s="1">
        <v>3.4359999999999999</v>
      </c>
      <c r="DP182" s="1">
        <v>4.3070000000000004</v>
      </c>
      <c r="DQ182" s="1">
        <v>239.69499999999999</v>
      </c>
      <c r="DR182" s="1">
        <v>39.460999999999999</v>
      </c>
      <c r="DS182" s="1">
        <v>279.15600000000001</v>
      </c>
      <c r="DT182" s="1">
        <v>0</v>
      </c>
      <c r="DU182" s="1">
        <v>8.8130000000000006</v>
      </c>
      <c r="DV182" s="1">
        <v>8.8130000000000006</v>
      </c>
      <c r="DW182" s="1" t="s">
        <v>157</v>
      </c>
      <c r="DX182" s="1" t="s">
        <v>156</v>
      </c>
      <c r="DY182" s="1" t="s">
        <v>156</v>
      </c>
      <c r="DZ182" s="1" t="s">
        <v>156</v>
      </c>
      <c r="EA182" s="1">
        <v>421.39499999999998</v>
      </c>
      <c r="EB182" s="1" t="str">
        <f t="shared" si="3"/>
        <v>low</v>
      </c>
      <c r="EC182" s="1">
        <v>297.82600000000002</v>
      </c>
      <c r="ED182" s="1">
        <v>122.571</v>
      </c>
      <c r="EE182" s="1">
        <v>165.26900000000001</v>
      </c>
      <c r="EF182" s="1" t="s">
        <v>156</v>
      </c>
      <c r="EG182" s="1" t="s">
        <v>156</v>
      </c>
      <c r="EH182" s="1" t="s">
        <v>156</v>
      </c>
      <c r="EI182" s="1" t="s">
        <v>156</v>
      </c>
      <c r="EJ182" s="1" t="s">
        <v>621</v>
      </c>
      <c r="EK182" s="1" t="s">
        <v>628</v>
      </c>
      <c r="EL182" s="1" t="s">
        <v>142</v>
      </c>
      <c r="EM182" s="1" t="s">
        <v>628</v>
      </c>
      <c r="EN182" s="1" t="s">
        <v>150</v>
      </c>
      <c r="EO182" s="1" t="s">
        <v>150</v>
      </c>
    </row>
    <row r="183" spans="1:145" ht="14.25" customHeight="1">
      <c r="A183" s="1" t="s">
        <v>343</v>
      </c>
      <c r="B183" s="16" t="s">
        <v>641</v>
      </c>
      <c r="C183" s="1" t="s">
        <v>152</v>
      </c>
      <c r="D183" s="1">
        <v>34</v>
      </c>
      <c r="E183" s="1" t="s">
        <v>137</v>
      </c>
      <c r="F183" s="1">
        <v>130</v>
      </c>
      <c r="G183" s="1">
        <v>36</v>
      </c>
      <c r="H183" s="1" t="s">
        <v>153</v>
      </c>
      <c r="I183" s="1">
        <v>24</v>
      </c>
      <c r="J183" s="1">
        <v>173</v>
      </c>
      <c r="K183" s="1">
        <v>231</v>
      </c>
      <c r="L183" s="1">
        <v>119</v>
      </c>
      <c r="M183" s="9">
        <v>6.4166666670000003</v>
      </c>
      <c r="N183" s="9">
        <f t="shared" si="11"/>
        <v>0.51924446062524343</v>
      </c>
      <c r="O183" t="str">
        <f t="shared" si="12"/>
        <v>High</v>
      </c>
      <c r="P183" s="1">
        <v>66.09</v>
      </c>
      <c r="Q183" s="1">
        <v>2.6</v>
      </c>
      <c r="R183" s="1">
        <v>83</v>
      </c>
      <c r="S183" s="1">
        <v>5.5</v>
      </c>
      <c r="T183" s="1">
        <v>7.13</v>
      </c>
      <c r="U183" s="1">
        <v>8.31</v>
      </c>
      <c r="V183" s="1">
        <v>0.85800240699999997</v>
      </c>
      <c r="W183" s="1">
        <v>27.46</v>
      </c>
      <c r="X183" s="1">
        <v>4.6064999999999996</v>
      </c>
      <c r="Y183" s="1">
        <v>264.2</v>
      </c>
      <c r="Z183" s="1">
        <v>496.33981019999999</v>
      </c>
      <c r="AA183" s="1">
        <v>29.7</v>
      </c>
      <c r="AB183" s="1">
        <v>17.787336029999999</v>
      </c>
      <c r="AC183" s="1">
        <v>5.6219773330000002</v>
      </c>
      <c r="AD183" s="1">
        <v>0.297467753</v>
      </c>
      <c r="AE183" s="1">
        <v>70.400000000000006</v>
      </c>
      <c r="AF183" s="22">
        <v>1.5960000000000001</v>
      </c>
      <c r="AG183" s="1">
        <v>27.638017349999998</v>
      </c>
      <c r="AH183" s="1" t="s">
        <v>139</v>
      </c>
      <c r="AI183" s="1">
        <v>38.927557790000002</v>
      </c>
      <c r="AJ183" s="1">
        <v>93.6</v>
      </c>
      <c r="AK183" s="1" t="s">
        <v>140</v>
      </c>
      <c r="AL183" s="1" t="s">
        <v>141</v>
      </c>
      <c r="AM183" s="1" t="s">
        <v>142</v>
      </c>
      <c r="AN183" s="1" t="s">
        <v>142</v>
      </c>
      <c r="AO183" s="1" t="s">
        <v>143</v>
      </c>
      <c r="AP183" s="1">
        <v>102</v>
      </c>
      <c r="AQ183" s="1">
        <v>69</v>
      </c>
      <c r="AR183" s="1">
        <v>1677</v>
      </c>
      <c r="AS183" s="1">
        <v>21.5185</v>
      </c>
      <c r="AT183" s="1">
        <v>458.69200000000001</v>
      </c>
      <c r="AU183" s="1">
        <v>968.33199999999999</v>
      </c>
      <c r="AV183" s="1">
        <v>13.887499999999999</v>
      </c>
      <c r="AW183" s="1">
        <v>853.92200000000003</v>
      </c>
      <c r="AX183" s="1">
        <v>3170.42</v>
      </c>
      <c r="AY183" s="1">
        <v>229.53800000000001</v>
      </c>
      <c r="AZ183" s="1">
        <v>10.6462</v>
      </c>
      <c r="BA183" s="1">
        <v>1.6380399999999999</v>
      </c>
      <c r="BB183" s="1">
        <v>3.1208100000000001</v>
      </c>
      <c r="BC183" s="1">
        <v>811.90099999999995</v>
      </c>
      <c r="BD183" s="1">
        <v>0.87126199999999998</v>
      </c>
      <c r="BE183" s="1">
        <v>1.3820399999999999</v>
      </c>
      <c r="BF183" s="1">
        <v>12.395099999999999</v>
      </c>
      <c r="BG183" s="1">
        <v>4.2931499999999998</v>
      </c>
      <c r="BH183" s="1">
        <v>0.91531399999999996</v>
      </c>
      <c r="BI183" s="1">
        <v>393.73099999999999</v>
      </c>
      <c r="BJ183" s="1">
        <v>7.12493</v>
      </c>
      <c r="BK183" s="1">
        <v>221.80600000000001</v>
      </c>
      <c r="BL183" s="1">
        <v>7.3517889580000002</v>
      </c>
      <c r="BM183" s="1">
        <v>1.1621531220000001</v>
      </c>
      <c r="BN183" s="1">
        <v>0.614016487</v>
      </c>
      <c r="BO183" s="1">
        <v>5.9683449E-2</v>
      </c>
      <c r="BP183" s="1" t="s">
        <v>144</v>
      </c>
      <c r="BQ183" s="1" t="s">
        <v>146</v>
      </c>
      <c r="BR183" s="1" t="s">
        <v>146</v>
      </c>
      <c r="BS183" s="1" t="s">
        <v>145</v>
      </c>
      <c r="BT183" s="1" t="s">
        <v>146</v>
      </c>
      <c r="BU183" s="1" t="s">
        <v>146</v>
      </c>
      <c r="BV183" s="1" t="s">
        <v>145</v>
      </c>
      <c r="BW183" s="1">
        <v>15.2921535</v>
      </c>
      <c r="BX183" s="1">
        <v>11.018177339999999</v>
      </c>
      <c r="BY183" s="1">
        <v>10.777397799999999</v>
      </c>
      <c r="BZ183" s="1">
        <v>7.7324139279999997</v>
      </c>
      <c r="CA183" s="1">
        <v>2.6696539260000001</v>
      </c>
      <c r="CB183" s="1">
        <v>-0.82808733599999995</v>
      </c>
      <c r="CC183" s="1">
        <v>-0.49379089799999998</v>
      </c>
      <c r="CD183" s="19" t="str">
        <f t="shared" si="13"/>
        <v>Low</v>
      </c>
      <c r="CE183" s="1" t="str">
        <f t="shared" si="14"/>
        <v>antiinflamatoria</v>
      </c>
      <c r="CF183" s="1">
        <v>41.897435899999998</v>
      </c>
      <c r="CG183" s="1" t="s">
        <v>148</v>
      </c>
      <c r="CH183" s="1">
        <v>7.0917740000000003E-3</v>
      </c>
      <c r="CI183" s="1">
        <v>0.42694275700000001</v>
      </c>
      <c r="CJ183" s="1">
        <v>3.9678026999999998E-2</v>
      </c>
      <c r="CK183" s="1">
        <v>0.30342021000000002</v>
      </c>
      <c r="CL183" s="1">
        <v>8.1869595000000003E-2</v>
      </c>
      <c r="CM183" s="1">
        <v>3007.06</v>
      </c>
      <c r="CN183" s="2" t="str">
        <f t="shared" si="2"/>
        <v>High</v>
      </c>
      <c r="CO183" s="1">
        <v>1662.6010000000001</v>
      </c>
      <c r="CP183" s="1">
        <v>1421.9939999999999</v>
      </c>
      <c r="CQ183" s="1">
        <v>240.60599999999999</v>
      </c>
      <c r="CR183" s="1">
        <v>994.904</v>
      </c>
      <c r="CS183" s="1">
        <v>652.34199999999998</v>
      </c>
      <c r="CT183" s="1">
        <v>4.9740000000000002</v>
      </c>
      <c r="CU183" s="1">
        <v>0</v>
      </c>
      <c r="CV183" s="1">
        <v>4.9740000000000002</v>
      </c>
      <c r="CW183" s="1">
        <v>0</v>
      </c>
      <c r="CX183" s="1">
        <v>10.365</v>
      </c>
      <c r="CY183" s="1">
        <v>10.365</v>
      </c>
      <c r="CZ183" s="1">
        <v>1.4999999999999999E-2</v>
      </c>
      <c r="DA183" s="1">
        <v>0.5</v>
      </c>
      <c r="DB183" s="1">
        <v>0</v>
      </c>
      <c r="DC183" s="1">
        <v>0</v>
      </c>
      <c r="DD183" s="1">
        <v>988.21799999999996</v>
      </c>
      <c r="DE183" s="1">
        <v>2.1000000000000001E-2</v>
      </c>
      <c r="DF183" s="1">
        <v>0.14899999999999999</v>
      </c>
      <c r="DG183" s="1">
        <v>0.17</v>
      </c>
      <c r="DH183" s="1">
        <v>0.16200000000000001</v>
      </c>
      <c r="DI183" s="1">
        <v>0.43099999999999999</v>
      </c>
      <c r="DJ183" s="1">
        <v>0.59299999999999997</v>
      </c>
      <c r="DK183" s="1">
        <v>4.2949999999999999</v>
      </c>
      <c r="DL183" s="1">
        <v>1.6279999999999999</v>
      </c>
      <c r="DM183" s="1">
        <v>5.923</v>
      </c>
      <c r="DN183" s="1">
        <v>0.29299999999999998</v>
      </c>
      <c r="DO183" s="1">
        <v>20.367999999999999</v>
      </c>
      <c r="DP183" s="1">
        <v>20.661000000000001</v>
      </c>
      <c r="DQ183" s="1">
        <v>424.01600000000002</v>
      </c>
      <c r="DR183" s="1">
        <v>207.66499999999999</v>
      </c>
      <c r="DS183" s="1">
        <v>631.68200000000002</v>
      </c>
      <c r="DT183" s="1">
        <v>0</v>
      </c>
      <c r="DU183" s="1">
        <v>10.365</v>
      </c>
      <c r="DV183" s="1">
        <v>10.365</v>
      </c>
      <c r="DW183" s="1" t="s">
        <v>149</v>
      </c>
      <c r="DX183" s="1" t="s">
        <v>149</v>
      </c>
      <c r="DY183" s="1" t="s">
        <v>149</v>
      </c>
      <c r="DZ183" s="1" t="s">
        <v>149</v>
      </c>
      <c r="EA183" s="1">
        <v>1793.1189999999999</v>
      </c>
      <c r="EB183" s="1" t="str">
        <f t="shared" si="3"/>
        <v>high</v>
      </c>
      <c r="EC183" s="1">
        <v>991.41399999999999</v>
      </c>
      <c r="ED183" s="1">
        <v>593.26400000000001</v>
      </c>
      <c r="EE183" s="1">
        <v>388.99400000000003</v>
      </c>
      <c r="EF183" s="1" t="s">
        <v>149</v>
      </c>
      <c r="EG183" s="1" t="s">
        <v>149</v>
      </c>
      <c r="EH183" s="1" t="s">
        <v>149</v>
      </c>
      <c r="EI183" s="1" t="s">
        <v>149</v>
      </c>
      <c r="EJ183" s="1" t="s">
        <v>621</v>
      </c>
      <c r="EK183" s="1" t="s">
        <v>628</v>
      </c>
      <c r="EL183" s="1" t="s">
        <v>142</v>
      </c>
      <c r="EM183" s="1" t="s">
        <v>628</v>
      </c>
      <c r="EN183" s="1" t="s">
        <v>150</v>
      </c>
      <c r="EO183" s="1" t="s">
        <v>150</v>
      </c>
    </row>
    <row r="184" spans="1:145" ht="14.25" customHeight="1">
      <c r="A184" s="1" t="s">
        <v>344</v>
      </c>
      <c r="B184" s="16" t="s">
        <v>641</v>
      </c>
      <c r="C184" s="1" t="s">
        <v>152</v>
      </c>
      <c r="D184" s="1">
        <v>32</v>
      </c>
      <c r="E184" s="1" t="s">
        <v>137</v>
      </c>
      <c r="F184" s="1">
        <v>95.2</v>
      </c>
      <c r="G184" s="1">
        <v>59</v>
      </c>
      <c r="H184" s="1" t="s">
        <v>153</v>
      </c>
      <c r="I184" s="1">
        <v>18</v>
      </c>
      <c r="J184" s="1">
        <v>115</v>
      </c>
      <c r="K184" s="1">
        <v>183</v>
      </c>
      <c r="L184" s="1">
        <v>90</v>
      </c>
      <c r="M184" s="9">
        <v>3.1016949149999999</v>
      </c>
      <c r="N184" s="9">
        <f t="shared" si="11"/>
        <v>0.18339049779718067</v>
      </c>
      <c r="O184" t="str">
        <f t="shared" si="12"/>
        <v>Medium</v>
      </c>
      <c r="P184" s="1">
        <v>123</v>
      </c>
      <c r="Q184" s="1">
        <v>5.8</v>
      </c>
      <c r="R184" s="1">
        <v>86</v>
      </c>
      <c r="S184" s="1">
        <v>5.6</v>
      </c>
      <c r="T184" s="1">
        <v>3.56</v>
      </c>
      <c r="U184" s="1">
        <v>13.08</v>
      </c>
      <c r="V184" s="1">
        <v>0.27217125399999997</v>
      </c>
      <c r="W184" s="1">
        <v>10.68</v>
      </c>
      <c r="X184" s="1">
        <v>4.7729999999999997</v>
      </c>
      <c r="Y184" s="1">
        <v>130.19999999999999</v>
      </c>
      <c r="Z184" s="1">
        <v>167.79261589999999</v>
      </c>
      <c r="AA184" s="1">
        <v>73.400000000000006</v>
      </c>
      <c r="AB184" s="1">
        <v>44.138729789999999</v>
      </c>
      <c r="AC184" s="1">
        <v>2.265584</v>
      </c>
      <c r="AD184" s="1">
        <v>0.33704078199999998</v>
      </c>
      <c r="AE184" s="1">
        <v>53</v>
      </c>
      <c r="AF184" s="22">
        <v>1.577</v>
      </c>
      <c r="AG184" s="1">
        <v>21.311424649999999</v>
      </c>
      <c r="AH184" s="1" t="s">
        <v>153</v>
      </c>
      <c r="AI184" s="1">
        <v>33.473915349999999</v>
      </c>
      <c r="AJ184" s="1">
        <v>69.400000000000006</v>
      </c>
      <c r="AK184" s="1" t="s">
        <v>153</v>
      </c>
      <c r="AL184" s="1" t="s">
        <v>153</v>
      </c>
      <c r="AM184" s="1" t="s">
        <v>142</v>
      </c>
      <c r="AN184" s="1" t="s">
        <v>142</v>
      </c>
      <c r="AO184" s="1" t="s">
        <v>143</v>
      </c>
      <c r="AP184" s="1">
        <v>115</v>
      </c>
      <c r="AQ184" s="1">
        <v>75</v>
      </c>
      <c r="AR184" s="1">
        <v>2426.16</v>
      </c>
      <c r="AS184" s="1">
        <v>8.5539000000000005</v>
      </c>
      <c r="AT184" s="1">
        <v>1502.5</v>
      </c>
      <c r="AU184" s="1">
        <v>1681.58</v>
      </c>
      <c r="AV184" s="1">
        <v>14.825200000000001</v>
      </c>
      <c r="AW184" s="1">
        <v>1571.33</v>
      </c>
      <c r="AX184" s="1">
        <v>6184.35</v>
      </c>
      <c r="AY184" s="1">
        <v>303.04500000000002</v>
      </c>
      <c r="AZ184" s="1">
        <v>10.8017</v>
      </c>
      <c r="BA184" s="1">
        <v>1.1141000000000001</v>
      </c>
      <c r="BB184" s="1">
        <v>2.3396699999999999</v>
      </c>
      <c r="BC184" s="1">
        <v>889.33399999999995</v>
      </c>
      <c r="BD184" s="1">
        <v>1.7143299999999999</v>
      </c>
      <c r="BE184" s="1">
        <v>2.6497199999999999</v>
      </c>
      <c r="BF184" s="1">
        <v>17.349699999999999</v>
      </c>
      <c r="BG184" s="1">
        <v>6.4222700000000001</v>
      </c>
      <c r="BH184" s="1">
        <v>1.4990399999999999</v>
      </c>
      <c r="BI184" s="1">
        <v>349.43700000000001</v>
      </c>
      <c r="BJ184" s="1">
        <v>7.7234100000000003</v>
      </c>
      <c r="BK184" s="1">
        <v>95.033100000000005</v>
      </c>
      <c r="BL184" s="1">
        <v>2.0530440080000001</v>
      </c>
      <c r="BM184" s="1">
        <v>0.52753100200000003</v>
      </c>
      <c r="BN184" s="1">
        <v>0.25651611499999999</v>
      </c>
      <c r="BO184" s="1">
        <v>7.0651827E-2</v>
      </c>
      <c r="BP184" s="1" t="s">
        <v>155</v>
      </c>
      <c r="BQ184" s="1" t="s">
        <v>146</v>
      </c>
      <c r="BR184" s="1" t="s">
        <v>146</v>
      </c>
      <c r="BS184" s="1" t="s">
        <v>146</v>
      </c>
      <c r="BT184" s="1" t="s">
        <v>146</v>
      </c>
      <c r="BU184" s="1" t="s">
        <v>145</v>
      </c>
      <c r="BV184" s="1" t="s">
        <v>146</v>
      </c>
      <c r="BW184" s="1">
        <v>17.794653329999999</v>
      </c>
      <c r="BX184" s="1">
        <v>13.177116789999999</v>
      </c>
      <c r="BY184" s="1">
        <v>13.52243623</v>
      </c>
      <c r="BZ184" s="1">
        <v>7.6571756960000004</v>
      </c>
      <c r="CA184" s="1">
        <v>2.9834212419999999</v>
      </c>
      <c r="CB184" s="1">
        <v>1.2085327509999999</v>
      </c>
      <c r="CC184" s="1">
        <v>0.49815859499999998</v>
      </c>
      <c r="CD184" s="19" t="str">
        <f t="shared" si="13"/>
        <v>High</v>
      </c>
      <c r="CE184" s="1" t="str">
        <f t="shared" si="14"/>
        <v>proinflamatoria</v>
      </c>
      <c r="CF184" s="1">
        <v>30.55331412</v>
      </c>
      <c r="CG184" s="1" t="s">
        <v>148</v>
      </c>
      <c r="CH184" s="1">
        <v>0.248902651</v>
      </c>
      <c r="CI184" s="1">
        <v>0.101738746</v>
      </c>
      <c r="CJ184" s="1">
        <v>3.1984756000000003E-2</v>
      </c>
      <c r="CK184" s="1">
        <v>0.34220286500000002</v>
      </c>
      <c r="CL184" s="1">
        <v>0.18364013700000001</v>
      </c>
      <c r="CM184" s="1">
        <v>124.76900000000001</v>
      </c>
      <c r="CN184" s="2" t="str">
        <f t="shared" si="2"/>
        <v>low</v>
      </c>
      <c r="CO184" s="1">
        <v>23.347000000000001</v>
      </c>
      <c r="CP184" s="1">
        <v>18.888999999999999</v>
      </c>
      <c r="CQ184" s="1">
        <v>4.4580000000000002</v>
      </c>
      <c r="CR184" s="1">
        <v>23.314</v>
      </c>
      <c r="CS184" s="1">
        <v>1E-3</v>
      </c>
      <c r="CT184" s="1">
        <v>0</v>
      </c>
      <c r="CU184" s="1">
        <v>0</v>
      </c>
      <c r="CV184" s="1">
        <v>0</v>
      </c>
      <c r="CW184" s="1">
        <v>0</v>
      </c>
      <c r="CX184" s="1">
        <v>3.1E-2</v>
      </c>
      <c r="CY184" s="1">
        <v>3.1E-2</v>
      </c>
      <c r="CZ184" s="1">
        <v>0</v>
      </c>
      <c r="DA184" s="1">
        <v>0</v>
      </c>
      <c r="DB184" s="1">
        <v>0</v>
      </c>
      <c r="DC184" s="1">
        <v>0</v>
      </c>
      <c r="DD184" s="1">
        <v>18.888000000000002</v>
      </c>
      <c r="DE184" s="1">
        <v>0</v>
      </c>
      <c r="DF184" s="1">
        <v>4.2300000000000004</v>
      </c>
      <c r="DG184" s="1">
        <v>4.2300000000000004</v>
      </c>
      <c r="DH184" s="1">
        <v>0</v>
      </c>
      <c r="DI184" s="1">
        <v>0.152</v>
      </c>
      <c r="DJ184" s="1">
        <v>0.152</v>
      </c>
      <c r="DK184" s="1">
        <v>0</v>
      </c>
      <c r="DL184" s="1">
        <v>4.3999999999999997E-2</v>
      </c>
      <c r="DM184" s="1">
        <v>4.3999999999999997E-2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3.1E-2</v>
      </c>
      <c r="DV184" s="1">
        <v>3.1E-2</v>
      </c>
      <c r="DW184" s="1" t="s">
        <v>157</v>
      </c>
      <c r="DX184" s="1" t="s">
        <v>157</v>
      </c>
      <c r="DY184" s="1" t="s">
        <v>157</v>
      </c>
      <c r="DZ184" s="1" t="s">
        <v>157</v>
      </c>
      <c r="EA184" s="1">
        <v>51.427</v>
      </c>
      <c r="EB184" s="1" t="str">
        <f t="shared" si="3"/>
        <v>low</v>
      </c>
      <c r="EC184" s="1">
        <v>9.6229999999999993</v>
      </c>
      <c r="ED184" s="1">
        <v>9.61</v>
      </c>
      <c r="EE184" s="1">
        <v>0</v>
      </c>
      <c r="EF184" s="1" t="s">
        <v>157</v>
      </c>
      <c r="EG184" s="1" t="s">
        <v>157</v>
      </c>
      <c r="EH184" s="1" t="s">
        <v>157</v>
      </c>
      <c r="EI184" s="1" t="s">
        <v>157</v>
      </c>
      <c r="EJ184" s="1" t="s">
        <v>621</v>
      </c>
      <c r="EK184" s="1" t="s">
        <v>628</v>
      </c>
      <c r="EL184" s="1" t="s">
        <v>142</v>
      </c>
      <c r="EM184" s="1" t="s">
        <v>628</v>
      </c>
      <c r="EN184" s="1" t="s">
        <v>168</v>
      </c>
      <c r="EO184" s="1" t="s">
        <v>168</v>
      </c>
    </row>
    <row r="185" spans="1:145" ht="14.25" customHeight="1">
      <c r="A185" s="1" t="s">
        <v>345</v>
      </c>
      <c r="B185" s="16" t="s">
        <v>641</v>
      </c>
      <c r="C185" s="1" t="s">
        <v>152</v>
      </c>
      <c r="D185" s="1">
        <v>32</v>
      </c>
      <c r="E185" s="1" t="s">
        <v>137</v>
      </c>
      <c r="F185" s="1">
        <v>82.9</v>
      </c>
      <c r="G185" s="1">
        <v>43</v>
      </c>
      <c r="H185" s="1" t="s">
        <v>153</v>
      </c>
      <c r="I185" s="1">
        <v>18</v>
      </c>
      <c r="J185" s="1">
        <v>112</v>
      </c>
      <c r="K185" s="1">
        <v>165</v>
      </c>
      <c r="L185" s="1">
        <v>90</v>
      </c>
      <c r="M185" s="9">
        <v>3.8372093020000002</v>
      </c>
      <c r="N185" s="9">
        <f t="shared" si="11"/>
        <v>0.3207740538597384</v>
      </c>
      <c r="O185" t="str">
        <f t="shared" si="12"/>
        <v>High</v>
      </c>
      <c r="P185" s="1">
        <v>104.9</v>
      </c>
      <c r="Q185" s="1">
        <v>6.2</v>
      </c>
      <c r="R185" s="1">
        <v>81</v>
      </c>
      <c r="S185" s="1">
        <v>5.4</v>
      </c>
      <c r="T185" s="1">
        <v>10</v>
      </c>
      <c r="U185" s="1">
        <v>6.29</v>
      </c>
      <c r="V185" s="1">
        <v>1.5898251189999999</v>
      </c>
      <c r="W185" s="1">
        <v>13.88</v>
      </c>
      <c r="X185" s="1">
        <v>4.4954999999999998</v>
      </c>
      <c r="Y185" s="1">
        <v>174.9</v>
      </c>
      <c r="Z185" s="1">
        <v>278.85484680000002</v>
      </c>
      <c r="AA185" s="1">
        <v>57.7</v>
      </c>
      <c r="AB185" s="1">
        <v>36.059113869999997</v>
      </c>
      <c r="AC185" s="1">
        <v>2.7732239999999999</v>
      </c>
      <c r="AD185" s="1">
        <v>0.327353161</v>
      </c>
      <c r="AE185" s="1">
        <v>76.2</v>
      </c>
      <c r="AF185" s="22">
        <v>1.5609999999999999</v>
      </c>
      <c r="AG185" s="1">
        <v>31.271532520000001</v>
      </c>
      <c r="AH185" s="1" t="s">
        <v>154</v>
      </c>
      <c r="AI185" s="1">
        <v>39.825343539999999</v>
      </c>
      <c r="AJ185" s="1">
        <v>100.4</v>
      </c>
      <c r="AK185" s="1" t="s">
        <v>140</v>
      </c>
      <c r="AL185" s="1" t="s">
        <v>141</v>
      </c>
      <c r="AM185" s="1" t="s">
        <v>142</v>
      </c>
      <c r="AN185" s="1" t="s">
        <v>142</v>
      </c>
      <c r="AO185" s="1" t="s">
        <v>143</v>
      </c>
      <c r="AP185" s="1">
        <v>113</v>
      </c>
      <c r="AQ185" s="1">
        <v>83</v>
      </c>
      <c r="AR185" s="1">
        <v>1361.94</v>
      </c>
      <c r="AS185" s="1">
        <v>11.320600000000001</v>
      </c>
      <c r="AT185" s="1">
        <v>323.08</v>
      </c>
      <c r="AU185" s="1">
        <v>731.52200000000005</v>
      </c>
      <c r="AV185" s="1">
        <v>11.404999999999999</v>
      </c>
      <c r="AW185" s="1">
        <v>1018.96</v>
      </c>
      <c r="AX185" s="1">
        <v>2096.69</v>
      </c>
      <c r="AY185" s="1">
        <v>147.797</v>
      </c>
      <c r="AZ185" s="1">
        <v>10.117100000000001</v>
      </c>
      <c r="BA185" s="1">
        <v>0.85864600000000002</v>
      </c>
      <c r="BB185" s="1">
        <v>2.7607200000000001</v>
      </c>
      <c r="BC185" s="1">
        <v>691.83100000000002</v>
      </c>
      <c r="BD185" s="1">
        <v>0.74997899999999995</v>
      </c>
      <c r="BE185" s="1">
        <v>1.29796</v>
      </c>
      <c r="BF185" s="1">
        <v>11.684100000000001</v>
      </c>
      <c r="BG185" s="1">
        <v>3.8587799999999999</v>
      </c>
      <c r="BH185" s="1">
        <v>1.73655</v>
      </c>
      <c r="BI185" s="1">
        <v>291.21100000000001</v>
      </c>
      <c r="BJ185" s="1">
        <v>7.0222899999999999</v>
      </c>
      <c r="BK185" s="1">
        <v>83.440700000000007</v>
      </c>
      <c r="BL185" s="1">
        <v>8.6058790520000006</v>
      </c>
      <c r="BM185" s="1">
        <v>1.8510895979999999</v>
      </c>
      <c r="BN185" s="1">
        <v>1.0913644870000001</v>
      </c>
      <c r="BO185" s="1">
        <v>0.117244656</v>
      </c>
      <c r="BP185" s="1" t="s">
        <v>144</v>
      </c>
      <c r="BQ185" s="1" t="s">
        <v>146</v>
      </c>
      <c r="BR185" s="1" t="s">
        <v>146</v>
      </c>
      <c r="BS185" s="1" t="s">
        <v>145</v>
      </c>
      <c r="BT185" s="1" t="s">
        <v>146</v>
      </c>
      <c r="BU185" s="1" t="s">
        <v>145</v>
      </c>
      <c r="BV185" s="1" t="s">
        <v>146</v>
      </c>
      <c r="BW185" s="1">
        <v>11.80049193</v>
      </c>
      <c r="BX185" s="1">
        <v>8.7518589650000003</v>
      </c>
      <c r="BY185" s="1">
        <v>8.9948516949999995</v>
      </c>
      <c r="BZ185" s="1">
        <v>7.536452047</v>
      </c>
      <c r="CA185" s="1">
        <v>3.1528190710000001</v>
      </c>
      <c r="CB185" s="1">
        <v>0.95161135399999996</v>
      </c>
      <c r="CC185" s="1">
        <v>0.69868675000000002</v>
      </c>
      <c r="CD185" s="19" t="str">
        <f t="shared" si="13"/>
        <v>High</v>
      </c>
      <c r="CE185" s="1" t="str">
        <f t="shared" si="14"/>
        <v>proinflamatoria</v>
      </c>
      <c r="CF185" s="1">
        <v>44.904382470000002</v>
      </c>
      <c r="CG185" s="1" t="s">
        <v>148</v>
      </c>
      <c r="CH185" s="1">
        <v>0.108799614</v>
      </c>
      <c r="CI185" s="1">
        <v>0.219017304</v>
      </c>
      <c r="CJ185" s="1">
        <v>3.1951965999999998E-2</v>
      </c>
      <c r="CK185" s="1">
        <v>0.27564982599999999</v>
      </c>
      <c r="CL185" s="1">
        <v>0.192315235</v>
      </c>
      <c r="CM185" s="1">
        <v>307.596</v>
      </c>
      <c r="CN185" s="2" t="str">
        <f t="shared" si="2"/>
        <v>low</v>
      </c>
      <c r="CO185" s="1">
        <v>261.93</v>
      </c>
      <c r="CP185" s="1">
        <v>170.95400000000001</v>
      </c>
      <c r="CQ185" s="1">
        <v>90.975999999999999</v>
      </c>
      <c r="CR185" s="1">
        <v>10.691000000000001</v>
      </c>
      <c r="CS185" s="1">
        <v>241.196</v>
      </c>
      <c r="CT185" s="1">
        <v>3.0209999999999999</v>
      </c>
      <c r="CU185" s="1">
        <v>0</v>
      </c>
      <c r="CV185" s="1">
        <v>3.0209999999999999</v>
      </c>
      <c r="CW185" s="1">
        <v>0</v>
      </c>
      <c r="CX185" s="1">
        <v>7.0209999999999999</v>
      </c>
      <c r="CY185" s="1">
        <v>7.0209999999999999</v>
      </c>
      <c r="CZ185" s="1">
        <v>0</v>
      </c>
      <c r="DA185" s="1">
        <v>1.278</v>
      </c>
      <c r="DB185" s="1">
        <v>0</v>
      </c>
      <c r="DC185" s="1">
        <v>0</v>
      </c>
      <c r="DD185" s="1">
        <v>0.63400000000000001</v>
      </c>
      <c r="DE185" s="1">
        <v>0</v>
      </c>
      <c r="DF185" s="1">
        <v>0</v>
      </c>
      <c r="DG185" s="1">
        <v>0</v>
      </c>
      <c r="DH185" s="1">
        <v>3.843</v>
      </c>
      <c r="DI185" s="1">
        <v>2.5000000000000001E-2</v>
      </c>
      <c r="DJ185" s="1">
        <v>3.8679999999999999</v>
      </c>
      <c r="DK185" s="1">
        <v>1.458</v>
      </c>
      <c r="DL185" s="1">
        <v>0.93799999999999994</v>
      </c>
      <c r="DM185" s="1">
        <v>2.3959999999999999</v>
      </c>
      <c r="DN185" s="1">
        <v>0.17499999999999999</v>
      </c>
      <c r="DO185" s="1">
        <v>0.46800000000000003</v>
      </c>
      <c r="DP185" s="1">
        <v>0.64300000000000002</v>
      </c>
      <c r="DQ185" s="1">
        <v>160.90899999999999</v>
      </c>
      <c r="DR185" s="1">
        <v>79.644000000000005</v>
      </c>
      <c r="DS185" s="1">
        <v>240.553</v>
      </c>
      <c r="DT185" s="1">
        <v>0</v>
      </c>
      <c r="DU185" s="1">
        <v>7.0209999999999999</v>
      </c>
      <c r="DV185" s="1">
        <v>7.0209999999999999</v>
      </c>
      <c r="DW185" s="1" t="s">
        <v>157</v>
      </c>
      <c r="DX185" s="1" t="s">
        <v>157</v>
      </c>
      <c r="DY185" s="1" t="s">
        <v>157</v>
      </c>
      <c r="DZ185" s="1" t="s">
        <v>156</v>
      </c>
      <c r="EA185" s="1">
        <v>225.851</v>
      </c>
      <c r="EB185" s="1" t="str">
        <f t="shared" si="3"/>
        <v>low</v>
      </c>
      <c r="EC185" s="1">
        <v>192.321</v>
      </c>
      <c r="ED185" s="1">
        <v>7.85</v>
      </c>
      <c r="EE185" s="1">
        <v>177.09800000000001</v>
      </c>
      <c r="EF185" s="1" t="s">
        <v>157</v>
      </c>
      <c r="EG185" s="1" t="s">
        <v>156</v>
      </c>
      <c r="EH185" s="1" t="s">
        <v>157</v>
      </c>
      <c r="EI185" s="1" t="s">
        <v>156</v>
      </c>
      <c r="EJ185" s="1" t="s">
        <v>621</v>
      </c>
      <c r="EK185" s="1" t="s">
        <v>628</v>
      </c>
      <c r="EL185" s="1" t="s">
        <v>142</v>
      </c>
      <c r="EM185" s="1" t="s">
        <v>628</v>
      </c>
      <c r="EN185" s="1" t="s">
        <v>161</v>
      </c>
      <c r="EO185" s="1" t="s">
        <v>161</v>
      </c>
    </row>
    <row r="186" spans="1:145" ht="14.25" customHeight="1">
      <c r="A186" s="1" t="s">
        <v>346</v>
      </c>
      <c r="B186" s="16" t="s">
        <v>641</v>
      </c>
      <c r="C186" s="1" t="s">
        <v>136</v>
      </c>
      <c r="D186" s="1">
        <v>30</v>
      </c>
      <c r="E186" s="1" t="s">
        <v>137</v>
      </c>
      <c r="F186" s="1">
        <v>56.4</v>
      </c>
      <c r="G186" s="1">
        <v>46</v>
      </c>
      <c r="H186" s="1" t="s">
        <v>153</v>
      </c>
      <c r="I186" s="1">
        <v>9</v>
      </c>
      <c r="J186" s="1">
        <v>87</v>
      </c>
      <c r="K186" s="1">
        <v>142</v>
      </c>
      <c r="L186" s="1">
        <v>44</v>
      </c>
      <c r="M186" s="9">
        <v>3.0869565219999999</v>
      </c>
      <c r="N186" s="9">
        <f t="shared" si="11"/>
        <v>-1.9305155195386631E-2</v>
      </c>
      <c r="O186" t="str">
        <f t="shared" si="12"/>
        <v>Low</v>
      </c>
      <c r="P186" s="1">
        <v>157.1</v>
      </c>
      <c r="Q186" s="1">
        <v>0.5</v>
      </c>
      <c r="R186" s="1">
        <v>89</v>
      </c>
      <c r="S186" s="1">
        <v>5.4</v>
      </c>
      <c r="T186" s="1">
        <v>6.3</v>
      </c>
      <c r="U186" s="1">
        <v>8.5299999999999994</v>
      </c>
      <c r="V186" s="1">
        <v>0.73856975400000002</v>
      </c>
      <c r="W186" s="1">
        <v>3.83</v>
      </c>
      <c r="X186" s="1">
        <v>4.9394999999999998</v>
      </c>
      <c r="Y186" s="1">
        <v>61</v>
      </c>
      <c r="Z186" s="1">
        <v>53.21292115</v>
      </c>
      <c r="AA186" s="1">
        <v>200.1</v>
      </c>
      <c r="AB186" s="1">
        <v>118.9325565</v>
      </c>
      <c r="AC186" s="1">
        <v>0.84081266700000001</v>
      </c>
      <c r="AD186" s="1">
        <v>0.39424107200000003</v>
      </c>
      <c r="AE186" s="1">
        <v>64.599999999999994</v>
      </c>
      <c r="AF186" s="22">
        <v>1.677</v>
      </c>
      <c r="AG186" s="1">
        <v>22.970285480000001</v>
      </c>
      <c r="AH186" s="1" t="s">
        <v>153</v>
      </c>
      <c r="AI186" s="1">
        <v>29.701433439999999</v>
      </c>
      <c r="AJ186" s="1">
        <v>78.7</v>
      </c>
      <c r="AK186" s="1" t="s">
        <v>153</v>
      </c>
      <c r="AL186" s="1" t="s">
        <v>153</v>
      </c>
      <c r="AM186" s="1" t="s">
        <v>142</v>
      </c>
      <c r="AN186" s="1" t="s">
        <v>163</v>
      </c>
      <c r="AO186" s="1" t="s">
        <v>143</v>
      </c>
      <c r="AP186" s="1">
        <v>118</v>
      </c>
      <c r="AQ186" s="1">
        <v>87</v>
      </c>
      <c r="AR186" s="1">
        <v>2476.2399999999998</v>
      </c>
      <c r="AS186" s="1">
        <v>23.073</v>
      </c>
      <c r="AT186" s="1">
        <v>742.95699999999999</v>
      </c>
      <c r="AU186" s="1">
        <v>1209.83</v>
      </c>
      <c r="AV186" s="1">
        <v>16.4057</v>
      </c>
      <c r="AW186" s="1">
        <v>1266.1300000000001</v>
      </c>
      <c r="AX186" s="1">
        <v>4168.7</v>
      </c>
      <c r="AY186" s="1">
        <v>315.10000000000002</v>
      </c>
      <c r="AZ186" s="1">
        <v>11.000999999999999</v>
      </c>
      <c r="BA186" s="1">
        <v>1.9179900000000001</v>
      </c>
      <c r="BB186" s="1">
        <v>3.5169100000000002</v>
      </c>
      <c r="BC186" s="1">
        <v>952.02099999999996</v>
      </c>
      <c r="BD186" s="1">
        <v>1.5461499999999999</v>
      </c>
      <c r="BE186" s="1">
        <v>2.0209100000000002</v>
      </c>
      <c r="BF186" s="1">
        <v>20.8735</v>
      </c>
      <c r="BG186" s="1">
        <v>5.7794699999999999</v>
      </c>
      <c r="BH186" s="1">
        <v>1.67448</v>
      </c>
      <c r="BI186" s="1">
        <v>428.161</v>
      </c>
      <c r="BJ186" s="1">
        <v>7.33582</v>
      </c>
      <c r="BK186" s="1">
        <v>138.06700000000001</v>
      </c>
      <c r="BL186" s="1">
        <v>0</v>
      </c>
      <c r="BM186" s="1">
        <v>0</v>
      </c>
      <c r="BN186" s="1">
        <v>0.23947827699999999</v>
      </c>
      <c r="BO186" s="1">
        <v>2.4207704E-2</v>
      </c>
      <c r="BP186" s="1" t="s">
        <v>155</v>
      </c>
      <c r="BQ186" s="1" t="s">
        <v>145</v>
      </c>
      <c r="BR186" s="1" t="s">
        <v>146</v>
      </c>
      <c r="BS186" s="1" t="s">
        <v>146</v>
      </c>
      <c r="BT186" s="1" t="s">
        <v>146</v>
      </c>
      <c r="BU186" s="1" t="s">
        <v>146</v>
      </c>
      <c r="BV186" s="1" t="s">
        <v>146</v>
      </c>
      <c r="BW186" s="1">
        <v>15.16173547</v>
      </c>
      <c r="BX186" s="1">
        <v>12.909952150000001</v>
      </c>
      <c r="BY186" s="1">
        <v>13.64364982</v>
      </c>
      <c r="BZ186" s="1">
        <v>6.9845266419999996</v>
      </c>
      <c r="CA186" s="1">
        <v>4.1520192009999999</v>
      </c>
      <c r="CB186" s="1">
        <v>-0.82166446500000001</v>
      </c>
      <c r="CC186" s="1">
        <v>-0.33185156100000002</v>
      </c>
      <c r="CD186" s="19" t="str">
        <f t="shared" si="13"/>
        <v>Low</v>
      </c>
      <c r="CE186" s="1" t="str">
        <f t="shared" si="14"/>
        <v>antiinflamatoria</v>
      </c>
      <c r="CF186" s="1">
        <v>21.382465060000001</v>
      </c>
      <c r="CG186" s="1" t="s">
        <v>148</v>
      </c>
      <c r="CH186" s="1">
        <v>0.145872906</v>
      </c>
      <c r="CI186" s="1">
        <v>0.26710988299999999</v>
      </c>
      <c r="CJ186" s="1">
        <v>2.5355437000000002E-2</v>
      </c>
      <c r="CK186" s="1">
        <v>2.2894721999999999E-2</v>
      </c>
      <c r="CL186" s="1">
        <v>0.15752892399999999</v>
      </c>
      <c r="CM186" s="1">
        <v>711.87900000000002</v>
      </c>
      <c r="CN186" s="2" t="str">
        <f t="shared" si="2"/>
        <v>low</v>
      </c>
      <c r="CO186" s="1">
        <v>322.52499999999998</v>
      </c>
      <c r="CP186" s="1">
        <v>251.11699999999999</v>
      </c>
      <c r="CQ186" s="1">
        <v>71.408000000000001</v>
      </c>
      <c r="CR186" s="1">
        <v>217.78899999999999</v>
      </c>
      <c r="CS186" s="1">
        <v>89.302999999999997</v>
      </c>
      <c r="CT186" s="1">
        <v>0</v>
      </c>
      <c r="CU186" s="1">
        <v>0</v>
      </c>
      <c r="CV186" s="1">
        <v>0</v>
      </c>
      <c r="CW186" s="1">
        <v>0</v>
      </c>
      <c r="CX186" s="1">
        <v>15.214</v>
      </c>
      <c r="CY186" s="1">
        <v>15.214</v>
      </c>
      <c r="CZ186" s="1">
        <v>0.219</v>
      </c>
      <c r="DA186" s="1">
        <v>0</v>
      </c>
      <c r="DB186" s="1">
        <v>45.625999999999998</v>
      </c>
      <c r="DC186" s="1">
        <v>0</v>
      </c>
      <c r="DD186" s="1">
        <v>158.11799999999999</v>
      </c>
      <c r="DE186" s="1">
        <v>0</v>
      </c>
      <c r="DF186" s="1">
        <v>2.1150000000000002</v>
      </c>
      <c r="DG186" s="1">
        <v>2.1150000000000002</v>
      </c>
      <c r="DH186" s="1">
        <v>0</v>
      </c>
      <c r="DI186" s="1">
        <v>7.8E-2</v>
      </c>
      <c r="DJ186" s="1">
        <v>7.8E-2</v>
      </c>
      <c r="DK186" s="1">
        <v>8.6880000000000006</v>
      </c>
      <c r="DL186" s="1">
        <v>3.1429999999999998</v>
      </c>
      <c r="DM186" s="1">
        <v>11.831</v>
      </c>
      <c r="DN186" s="1">
        <v>3.8410000000000002</v>
      </c>
      <c r="DO186" s="1">
        <v>28.977</v>
      </c>
      <c r="DP186" s="1">
        <v>32.817</v>
      </c>
      <c r="DQ186" s="1">
        <v>34.579000000000001</v>
      </c>
      <c r="DR186" s="1">
        <v>21.856999999999999</v>
      </c>
      <c r="DS186" s="1">
        <v>56.436</v>
      </c>
      <c r="DT186" s="1">
        <v>0</v>
      </c>
      <c r="DU186" s="1">
        <v>15.214</v>
      </c>
      <c r="DV186" s="1">
        <v>15.214</v>
      </c>
      <c r="DW186" s="1" t="s">
        <v>157</v>
      </c>
      <c r="DX186" s="1" t="s">
        <v>157</v>
      </c>
      <c r="DY186" s="1" t="s">
        <v>156</v>
      </c>
      <c r="DZ186" s="1" t="s">
        <v>157</v>
      </c>
      <c r="EA186" s="1">
        <v>287.48399999999998</v>
      </c>
      <c r="EB186" s="1" t="str">
        <f t="shared" si="3"/>
        <v>low</v>
      </c>
      <c r="EC186" s="1">
        <v>130.24799999999999</v>
      </c>
      <c r="ED186" s="1">
        <v>87.951999999999998</v>
      </c>
      <c r="EE186" s="1">
        <v>36.064</v>
      </c>
      <c r="EF186" s="1" t="s">
        <v>157</v>
      </c>
      <c r="EG186" s="1" t="s">
        <v>157</v>
      </c>
      <c r="EH186" s="1" t="s">
        <v>156</v>
      </c>
      <c r="EI186" s="1" t="s">
        <v>157</v>
      </c>
      <c r="EJ186" s="1" t="s">
        <v>621</v>
      </c>
      <c r="EK186" s="1" t="s">
        <v>634</v>
      </c>
      <c r="EL186" s="1" t="s">
        <v>142</v>
      </c>
      <c r="EM186" s="1" t="s">
        <v>628</v>
      </c>
      <c r="EN186" s="1" t="s">
        <v>168</v>
      </c>
      <c r="EO186" s="1" t="s">
        <v>168</v>
      </c>
    </row>
    <row r="187" spans="1:145" ht="14.25" customHeight="1">
      <c r="A187" s="1" t="s">
        <v>347</v>
      </c>
      <c r="B187" s="16" t="s">
        <v>642</v>
      </c>
      <c r="C187" s="1" t="s">
        <v>152</v>
      </c>
      <c r="D187" s="1">
        <v>60</v>
      </c>
      <c r="E187" s="1" t="s">
        <v>159</v>
      </c>
      <c r="F187" s="1">
        <v>84</v>
      </c>
      <c r="G187" s="1">
        <v>57</v>
      </c>
      <c r="H187" s="1" t="s">
        <v>153</v>
      </c>
      <c r="I187" s="1">
        <v>19.2</v>
      </c>
      <c r="J187" s="1">
        <v>114</v>
      </c>
      <c r="K187" s="1">
        <v>190</v>
      </c>
      <c r="L187" s="1">
        <v>96</v>
      </c>
      <c r="M187" s="9">
        <v>3.3333333330000001</v>
      </c>
      <c r="N187" s="9">
        <f t="shared" si="11"/>
        <v>0.22639637736707699</v>
      </c>
      <c r="O187" t="str">
        <f t="shared" si="12"/>
        <v>Medium</v>
      </c>
      <c r="P187" s="1">
        <v>27.49</v>
      </c>
      <c r="Q187" s="1">
        <v>1.8</v>
      </c>
      <c r="R187" s="1">
        <v>80</v>
      </c>
      <c r="S187" s="1">
        <v>5.0999999999999996</v>
      </c>
      <c r="T187" s="1">
        <v>13.9</v>
      </c>
      <c r="U187" s="1">
        <v>8.2799999999999994</v>
      </c>
      <c r="V187" s="1">
        <v>1.6787439609999999</v>
      </c>
      <c r="W187" s="1">
        <v>8.35</v>
      </c>
      <c r="X187" s="1">
        <v>4.4400000000000004</v>
      </c>
      <c r="Y187" s="1">
        <v>127.4</v>
      </c>
      <c r="Z187" s="1">
        <v>177.65957449999999</v>
      </c>
      <c r="AA187" s="1">
        <v>95.3</v>
      </c>
      <c r="AB187" s="1">
        <v>60.68943196</v>
      </c>
      <c r="AC187" s="1">
        <v>1.6477333329999999</v>
      </c>
      <c r="AD187" s="1">
        <v>0.35351843999999999</v>
      </c>
      <c r="AE187" s="1">
        <v>68.8</v>
      </c>
      <c r="AF187" s="16">
        <v>1.6020000000000001</v>
      </c>
      <c r="AG187" s="1">
        <v>26.807938270000001</v>
      </c>
      <c r="AH187" s="1" t="s">
        <v>139</v>
      </c>
      <c r="AI187" s="1">
        <v>42.992534890000002</v>
      </c>
      <c r="AJ187" s="1">
        <v>96.3</v>
      </c>
      <c r="AK187" s="1" t="s">
        <v>140</v>
      </c>
      <c r="AL187" s="1" t="s">
        <v>141</v>
      </c>
      <c r="AM187" s="1" t="s">
        <v>142</v>
      </c>
      <c r="AN187" s="1" t="s">
        <v>142</v>
      </c>
      <c r="AO187" s="1" t="s">
        <v>143</v>
      </c>
      <c r="AP187" s="1">
        <v>153</v>
      </c>
      <c r="AQ187" s="1">
        <v>94</v>
      </c>
      <c r="AR187" s="1">
        <v>1679.41</v>
      </c>
      <c r="AS187" s="1">
        <v>23.559200000000001</v>
      </c>
      <c r="AT187" s="1">
        <v>651.30799999999999</v>
      </c>
      <c r="AU187" s="1">
        <v>1116.17</v>
      </c>
      <c r="AV187" s="1">
        <v>13.8545</v>
      </c>
      <c r="AW187" s="1">
        <v>997.26700000000005</v>
      </c>
      <c r="AX187" s="1">
        <v>2546.58</v>
      </c>
      <c r="AY187" s="1">
        <v>208.63200000000001</v>
      </c>
      <c r="AZ187" s="1">
        <v>10.3172</v>
      </c>
      <c r="BA187" s="1">
        <v>1.46946</v>
      </c>
      <c r="BB187" s="1">
        <v>2.6853799999999999</v>
      </c>
      <c r="BC187" s="1">
        <v>797.89200000000005</v>
      </c>
      <c r="BD187" s="1">
        <v>1.3285800000000001</v>
      </c>
      <c r="BE187" s="1">
        <v>1.7073199999999999</v>
      </c>
      <c r="BF187" s="1">
        <v>12.1554</v>
      </c>
      <c r="BG187" s="1">
        <v>4.2244299999999999</v>
      </c>
      <c r="BH187" s="1">
        <v>1.3858600000000001</v>
      </c>
      <c r="BI187" s="1">
        <v>411.87299999999999</v>
      </c>
      <c r="BJ187" s="1">
        <v>6.9982199999999999</v>
      </c>
      <c r="BK187" s="1">
        <v>271.471</v>
      </c>
      <c r="BL187" s="1">
        <v>3.1204476489999999</v>
      </c>
      <c r="BM187" s="1">
        <v>0.72420393199999999</v>
      </c>
      <c r="BN187" s="1">
        <v>1.2807778679999999</v>
      </c>
      <c r="BO187" s="1">
        <v>1.437619E-2</v>
      </c>
      <c r="BP187" s="1" t="s">
        <v>155</v>
      </c>
      <c r="BQ187" s="1" t="s">
        <v>145</v>
      </c>
      <c r="BR187" s="1" t="s">
        <v>146</v>
      </c>
      <c r="BS187" s="1" t="s">
        <v>146</v>
      </c>
      <c r="BT187" s="1" t="s">
        <v>146</v>
      </c>
      <c r="BU187" s="1" t="s">
        <v>146</v>
      </c>
      <c r="BV187" s="1" t="s">
        <v>146</v>
      </c>
      <c r="BW187" s="1">
        <v>19.91228199</v>
      </c>
      <c r="BX187" s="1">
        <v>18.338708189999998</v>
      </c>
      <c r="BY187" s="1">
        <v>9.8868386780000002</v>
      </c>
      <c r="BZ187" s="1">
        <v>7.279807269</v>
      </c>
      <c r="CA187" s="1">
        <v>5.237529511</v>
      </c>
      <c r="CB187" s="1">
        <v>-1.1943318780000001</v>
      </c>
      <c r="CC187" s="1">
        <v>-0.71133524599999998</v>
      </c>
      <c r="CD187" s="19" t="str">
        <f t="shared" si="13"/>
        <v>Low</v>
      </c>
      <c r="CE187" s="1" t="str">
        <f t="shared" si="14"/>
        <v>antiinflamatoria</v>
      </c>
      <c r="CF187" s="1">
        <v>42.728971960000003</v>
      </c>
      <c r="CG187" s="1" t="s">
        <v>148</v>
      </c>
      <c r="CH187" s="1">
        <v>0</v>
      </c>
      <c r="CI187" s="1">
        <v>0.51205668000000004</v>
      </c>
      <c r="CJ187" s="1">
        <v>0.12608188100000001</v>
      </c>
      <c r="CK187" s="1">
        <v>0.13598486400000001</v>
      </c>
      <c r="CL187" s="1">
        <v>3.2808663000000002E-2</v>
      </c>
      <c r="CM187" s="1">
        <v>2180.3449999999998</v>
      </c>
      <c r="CN187" s="2" t="str">
        <f t="shared" si="2"/>
        <v>High</v>
      </c>
      <c r="CO187" s="1">
        <v>398.49900000000002</v>
      </c>
      <c r="CP187" s="1">
        <v>210.53700000000001</v>
      </c>
      <c r="CQ187" s="1">
        <v>187.96100000000001</v>
      </c>
      <c r="CR187" s="1">
        <v>51.537999999999997</v>
      </c>
      <c r="CS187" s="1">
        <v>344.69499999999999</v>
      </c>
      <c r="CT187" s="1">
        <v>2.1139999999999999</v>
      </c>
      <c r="CU187" s="1">
        <v>0</v>
      </c>
      <c r="CV187" s="1">
        <v>2.1139999999999999</v>
      </c>
      <c r="CW187" s="1">
        <v>0</v>
      </c>
      <c r="CX187" s="1">
        <v>0.121</v>
      </c>
      <c r="CY187" s="1">
        <v>0.121</v>
      </c>
      <c r="CZ187" s="1">
        <v>3.1E-2</v>
      </c>
      <c r="DA187" s="1">
        <v>0.21099999999999999</v>
      </c>
      <c r="DB187" s="1">
        <v>0</v>
      </c>
      <c r="DC187" s="1">
        <v>0</v>
      </c>
      <c r="DD187" s="1">
        <v>36.676000000000002</v>
      </c>
      <c r="DE187" s="1">
        <v>0</v>
      </c>
      <c r="DF187" s="1">
        <v>13.536</v>
      </c>
      <c r="DG187" s="1">
        <v>13.536</v>
      </c>
      <c r="DH187" s="1">
        <v>0.32500000000000001</v>
      </c>
      <c r="DI187" s="1">
        <v>0.48799999999999999</v>
      </c>
      <c r="DJ187" s="1">
        <v>0.81299999999999994</v>
      </c>
      <c r="DK187" s="1">
        <v>0.373</v>
      </c>
      <c r="DL187" s="1">
        <v>0.14099999999999999</v>
      </c>
      <c r="DM187" s="1">
        <v>0.51400000000000001</v>
      </c>
      <c r="DN187" s="1">
        <v>0.32800000000000001</v>
      </c>
      <c r="DO187" s="1">
        <v>1.2030000000000001</v>
      </c>
      <c r="DP187" s="1">
        <v>1.5309999999999999</v>
      </c>
      <c r="DQ187" s="1">
        <v>170.637</v>
      </c>
      <c r="DR187" s="1">
        <v>172.41900000000001</v>
      </c>
      <c r="DS187" s="1">
        <v>343.05500000000001</v>
      </c>
      <c r="DT187" s="1">
        <v>0</v>
      </c>
      <c r="DU187" s="1">
        <v>0.121</v>
      </c>
      <c r="DV187" s="1">
        <v>0.121</v>
      </c>
      <c r="DW187" s="1" t="s">
        <v>149</v>
      </c>
      <c r="DX187" s="1" t="s">
        <v>156</v>
      </c>
      <c r="DY187" s="1" t="s">
        <v>157</v>
      </c>
      <c r="DZ187" s="1" t="s">
        <v>156</v>
      </c>
      <c r="EA187" s="1">
        <v>1298.28</v>
      </c>
      <c r="EB187" s="1" t="str">
        <f t="shared" si="3"/>
        <v>high</v>
      </c>
      <c r="EC187" s="1">
        <v>237.285</v>
      </c>
      <c r="ED187" s="1">
        <v>30.687999999999999</v>
      </c>
      <c r="EE187" s="1">
        <v>205.24799999999999</v>
      </c>
      <c r="EF187" s="1" t="s">
        <v>149</v>
      </c>
      <c r="EG187" s="1" t="s">
        <v>156</v>
      </c>
      <c r="EH187" s="1" t="s">
        <v>156</v>
      </c>
      <c r="EI187" s="1" t="s">
        <v>156</v>
      </c>
      <c r="EJ187" s="1" t="s">
        <v>621</v>
      </c>
      <c r="EK187" s="1" t="s">
        <v>628</v>
      </c>
      <c r="EL187" s="1" t="s">
        <v>142</v>
      </c>
      <c r="EM187" s="5" t="s">
        <v>630</v>
      </c>
      <c r="EN187" s="1" t="s">
        <v>150</v>
      </c>
      <c r="EO187" s="1" t="s">
        <v>150</v>
      </c>
    </row>
    <row r="188" spans="1:145" ht="14.25" customHeight="1">
      <c r="A188" s="1" t="s">
        <v>348</v>
      </c>
      <c r="B188" s="16" t="s">
        <v>642</v>
      </c>
      <c r="C188" s="1" t="s">
        <v>152</v>
      </c>
      <c r="D188" s="1">
        <v>34</v>
      </c>
      <c r="E188" s="1" t="s">
        <v>137</v>
      </c>
      <c r="F188" s="1">
        <v>58</v>
      </c>
      <c r="G188" s="1">
        <v>48</v>
      </c>
      <c r="H188" s="1" t="s">
        <v>153</v>
      </c>
      <c r="I188" s="1">
        <v>21.7</v>
      </c>
      <c r="J188" s="1">
        <v>72</v>
      </c>
      <c r="K188" s="1">
        <v>142</v>
      </c>
      <c r="L188" s="1">
        <v>109</v>
      </c>
      <c r="M188" s="9">
        <v>2.9583333330000001</v>
      </c>
      <c r="N188" s="9">
        <f t="shared" si="11"/>
        <v>0.35618526056503647</v>
      </c>
      <c r="O188" t="str">
        <f t="shared" si="12"/>
        <v>High</v>
      </c>
      <c r="P188" s="1">
        <v>133.19</v>
      </c>
      <c r="Q188" s="1">
        <v>2.6</v>
      </c>
      <c r="R188" s="1">
        <v>77</v>
      </c>
      <c r="S188" s="1">
        <v>4.5999999999999996</v>
      </c>
      <c r="T188" s="1">
        <v>20.6</v>
      </c>
      <c r="U188" s="1">
        <v>8.4</v>
      </c>
      <c r="V188" s="1">
        <v>2.4523809519999999</v>
      </c>
      <c r="W188" s="1">
        <v>7.46</v>
      </c>
      <c r="X188" s="1">
        <v>4.2735000000000003</v>
      </c>
      <c r="Y188" s="1">
        <v>127.6</v>
      </c>
      <c r="Z188" s="1">
        <v>192.88946350000001</v>
      </c>
      <c r="AA188" s="1">
        <v>107.7</v>
      </c>
      <c r="AB188" s="1">
        <v>70.576478069999993</v>
      </c>
      <c r="AC188" s="1">
        <v>1.416902667</v>
      </c>
      <c r="AD188" s="1">
        <v>0.36190450600000001</v>
      </c>
      <c r="AE188" s="1">
        <v>79.400000000000006</v>
      </c>
      <c r="AF188" s="16">
        <v>1.6</v>
      </c>
      <c r="AG188" s="1">
        <v>31.015625</v>
      </c>
      <c r="AH188" s="1" t="s">
        <v>154</v>
      </c>
      <c r="AI188" s="1">
        <v>38.927557790000002</v>
      </c>
      <c r="AJ188" s="1">
        <v>93.9</v>
      </c>
      <c r="AK188" s="1" t="s">
        <v>140</v>
      </c>
      <c r="AL188" s="1" t="s">
        <v>141</v>
      </c>
      <c r="AM188" s="1" t="s">
        <v>142</v>
      </c>
      <c r="AN188" s="1" t="s">
        <v>142</v>
      </c>
      <c r="AO188" s="1" t="s">
        <v>143</v>
      </c>
      <c r="AP188" s="1">
        <v>130</v>
      </c>
      <c r="AQ188" s="1">
        <v>77</v>
      </c>
      <c r="AR188" s="1">
        <v>1449.47</v>
      </c>
      <c r="AS188" s="1">
        <v>19.327999999999999</v>
      </c>
      <c r="AT188" s="1">
        <v>396.87700000000001</v>
      </c>
      <c r="AU188" s="1">
        <v>908.07500000000005</v>
      </c>
      <c r="AV188" s="1">
        <v>12.6899</v>
      </c>
      <c r="AW188" s="1">
        <v>819.23800000000006</v>
      </c>
      <c r="AX188" s="1">
        <v>2382.0700000000002</v>
      </c>
      <c r="AY188" s="1">
        <v>177.02600000000001</v>
      </c>
      <c r="AZ188" s="1">
        <v>9.9052299999999995</v>
      </c>
      <c r="BA188" s="1">
        <v>1.0957300000000001</v>
      </c>
      <c r="BB188" s="1">
        <v>2.5363699999999998</v>
      </c>
      <c r="BC188" s="1">
        <v>626.423</v>
      </c>
      <c r="BD188" s="1">
        <v>1.13029</v>
      </c>
      <c r="BE188" s="1">
        <v>1.47116</v>
      </c>
      <c r="BF188" s="1">
        <v>11.863099999999999</v>
      </c>
      <c r="BG188" s="1">
        <v>3.68025</v>
      </c>
      <c r="BH188" s="1">
        <v>1.57602</v>
      </c>
      <c r="BI188" s="1">
        <v>375.94600000000003</v>
      </c>
      <c r="BJ188" s="1">
        <v>6.8002599999999997</v>
      </c>
      <c r="BK188" s="1">
        <v>196.92500000000001</v>
      </c>
      <c r="BL188" s="1">
        <v>3.2916821889999999</v>
      </c>
      <c r="BM188" s="1">
        <v>0.53770511200000004</v>
      </c>
      <c r="BN188" s="1">
        <v>0</v>
      </c>
      <c r="BO188" s="1">
        <v>0</v>
      </c>
      <c r="BP188" s="1" t="s">
        <v>144</v>
      </c>
      <c r="BQ188" s="1" t="s">
        <v>145</v>
      </c>
      <c r="BR188" s="1" t="s">
        <v>146</v>
      </c>
      <c r="BS188" s="1" t="s">
        <v>145</v>
      </c>
      <c r="BT188" s="1" t="s">
        <v>146</v>
      </c>
      <c r="BU188" s="1" t="s">
        <v>146</v>
      </c>
      <c r="BV188" s="1" t="s">
        <v>146</v>
      </c>
      <c r="BW188" s="1">
        <v>19.998523479999999</v>
      </c>
      <c r="BX188" s="1">
        <v>14.81770554</v>
      </c>
      <c r="BY188" s="1">
        <v>8.6259239640000001</v>
      </c>
      <c r="BZ188" s="1">
        <v>7.291151867</v>
      </c>
      <c r="CA188" s="1">
        <v>4.2022370100000002</v>
      </c>
      <c r="CB188" s="1">
        <v>-0.47895827299999999</v>
      </c>
      <c r="CC188" s="1">
        <v>-0.330544012</v>
      </c>
      <c r="CD188" s="19" t="str">
        <f t="shared" si="13"/>
        <v>Low</v>
      </c>
      <c r="CE188" s="1" t="str">
        <f t="shared" si="14"/>
        <v>antiinflamatoria</v>
      </c>
      <c r="CF188" s="1">
        <v>41.921192759999997</v>
      </c>
      <c r="CG188" s="1" t="s">
        <v>148</v>
      </c>
      <c r="CH188" s="1">
        <v>6.2205710999999997E-2</v>
      </c>
      <c r="CI188" s="1">
        <v>0.62089075100000002</v>
      </c>
      <c r="CJ188" s="1">
        <v>8.6094431999999999E-2</v>
      </c>
      <c r="CK188" s="1">
        <v>1.2829928000000001E-2</v>
      </c>
      <c r="CL188" s="1">
        <v>0.13464944500000001</v>
      </c>
      <c r="CM188" s="1">
        <v>1866.4860000000001</v>
      </c>
      <c r="CN188" s="2" t="str">
        <f t="shared" si="2"/>
        <v>High</v>
      </c>
      <c r="CO188" s="1">
        <v>912.70299999999997</v>
      </c>
      <c r="CP188" s="1">
        <v>527.87099999999998</v>
      </c>
      <c r="CQ188" s="1">
        <v>384.83199999999999</v>
      </c>
      <c r="CR188" s="1">
        <v>30.681000000000001</v>
      </c>
      <c r="CS188" s="1">
        <v>875.69</v>
      </c>
      <c r="CT188" s="1">
        <v>6.1909999999999998</v>
      </c>
      <c r="CU188" s="1">
        <v>0</v>
      </c>
      <c r="CV188" s="1">
        <v>6.1909999999999998</v>
      </c>
      <c r="CW188" s="1">
        <v>0</v>
      </c>
      <c r="CX188" s="1">
        <v>0.11799999999999999</v>
      </c>
      <c r="CY188" s="1">
        <v>0.11799999999999999</v>
      </c>
      <c r="CZ188" s="1">
        <v>2.3E-2</v>
      </c>
      <c r="DA188" s="1">
        <v>0.625</v>
      </c>
      <c r="DB188" s="1">
        <v>0</v>
      </c>
      <c r="DC188" s="1">
        <v>0</v>
      </c>
      <c r="DD188" s="1">
        <v>15.993</v>
      </c>
      <c r="DE188" s="1">
        <v>0</v>
      </c>
      <c r="DF188" s="1">
        <v>13.536</v>
      </c>
      <c r="DG188" s="1">
        <v>13.536</v>
      </c>
      <c r="DH188" s="1">
        <v>0.24399999999999999</v>
      </c>
      <c r="DI188" s="1">
        <v>0.48799999999999999</v>
      </c>
      <c r="DJ188" s="1">
        <v>0.73099999999999998</v>
      </c>
      <c r="DK188" s="1">
        <v>0.28000000000000003</v>
      </c>
      <c r="DL188" s="1">
        <v>0.14099999999999999</v>
      </c>
      <c r="DM188" s="1">
        <v>0.42</v>
      </c>
      <c r="DN188" s="1">
        <v>0.35699999999999998</v>
      </c>
      <c r="DO188" s="1">
        <v>1.8260000000000001</v>
      </c>
      <c r="DP188" s="1">
        <v>2.1829999999999998</v>
      </c>
      <c r="DQ188" s="1">
        <v>504.70800000000003</v>
      </c>
      <c r="DR188" s="1">
        <v>368.64699999999999</v>
      </c>
      <c r="DS188" s="1">
        <v>873.35500000000002</v>
      </c>
      <c r="DT188" s="1">
        <v>0</v>
      </c>
      <c r="DU188" s="1">
        <v>0.11799999999999999</v>
      </c>
      <c r="DV188" s="1">
        <v>0.11799999999999999</v>
      </c>
      <c r="DW188" s="1" t="s">
        <v>149</v>
      </c>
      <c r="DX188" s="1" t="s">
        <v>149</v>
      </c>
      <c r="DY188" s="1" t="s">
        <v>157</v>
      </c>
      <c r="DZ188" s="1" t="s">
        <v>149</v>
      </c>
      <c r="EA188" s="1">
        <v>1287.702</v>
      </c>
      <c r="EB188" s="1" t="str">
        <f t="shared" si="3"/>
        <v>high</v>
      </c>
      <c r="EC188" s="1">
        <v>629.68100000000004</v>
      </c>
      <c r="ED188" s="1">
        <v>21.167000000000002</v>
      </c>
      <c r="EE188" s="1">
        <v>604.14499999999998</v>
      </c>
      <c r="EF188" s="1" t="s">
        <v>149</v>
      </c>
      <c r="EG188" s="1" t="s">
        <v>149</v>
      </c>
      <c r="EH188" s="1" t="s">
        <v>157</v>
      </c>
      <c r="EI188" s="1" t="s">
        <v>149</v>
      </c>
      <c r="EJ188" s="1" t="s">
        <v>621</v>
      </c>
      <c r="EK188" s="1" t="s">
        <v>628</v>
      </c>
      <c r="EL188" s="1" t="s">
        <v>142</v>
      </c>
      <c r="EM188" s="1" t="s">
        <v>628</v>
      </c>
      <c r="EN188" s="1" t="s">
        <v>161</v>
      </c>
      <c r="EO188" s="1" t="s">
        <v>161</v>
      </c>
    </row>
    <row r="189" spans="1:145" ht="14.25" customHeight="1">
      <c r="A189" s="1" t="s">
        <v>349</v>
      </c>
      <c r="B189" s="16" t="s">
        <v>642</v>
      </c>
      <c r="C189" s="1" t="s">
        <v>136</v>
      </c>
      <c r="D189" s="1">
        <v>44</v>
      </c>
      <c r="E189" s="1" t="s">
        <v>159</v>
      </c>
      <c r="F189" s="1">
        <v>87.2</v>
      </c>
      <c r="G189" s="1">
        <v>50</v>
      </c>
      <c r="H189" s="1" t="s">
        <v>153</v>
      </c>
      <c r="I189" s="1">
        <v>18.899999999999999</v>
      </c>
      <c r="J189" s="1">
        <v>125</v>
      </c>
      <c r="K189" s="1">
        <v>194</v>
      </c>
      <c r="L189" s="1">
        <v>95</v>
      </c>
      <c r="M189" s="9">
        <v>3.88</v>
      </c>
      <c r="N189" s="9">
        <f t="shared" si="11"/>
        <v>0.27875360095282892</v>
      </c>
      <c r="O189" t="str">
        <f t="shared" si="12"/>
        <v>High</v>
      </c>
      <c r="P189" s="1">
        <v>219.88</v>
      </c>
      <c r="Q189" s="1">
        <v>1.3</v>
      </c>
      <c r="R189" s="1">
        <v>91</v>
      </c>
      <c r="S189" s="1">
        <v>5.4</v>
      </c>
      <c r="T189" s="1">
        <v>7.29</v>
      </c>
      <c r="U189" s="1">
        <v>6.51</v>
      </c>
      <c r="V189" s="1">
        <v>1.119815668</v>
      </c>
      <c r="W189" s="1">
        <v>6.18</v>
      </c>
      <c r="X189" s="1">
        <v>5.0505000000000004</v>
      </c>
      <c r="Y189" s="1">
        <v>80.400000000000006</v>
      </c>
      <c r="Z189" s="1">
        <v>79.716220570000004</v>
      </c>
      <c r="AA189" s="1">
        <v>123.9</v>
      </c>
      <c r="AB189" s="1">
        <v>72.08745073</v>
      </c>
      <c r="AC189" s="1">
        <v>1.3872040000000001</v>
      </c>
      <c r="AD189" s="1">
        <v>0.36311345900000003</v>
      </c>
      <c r="AE189" s="1">
        <v>96.4</v>
      </c>
      <c r="AF189" s="16">
        <v>1.7330000000000001</v>
      </c>
      <c r="AG189" s="1">
        <v>32.098143069999999</v>
      </c>
      <c r="AH189" s="1" t="s">
        <v>154</v>
      </c>
      <c r="AI189" s="1">
        <v>31.50203874</v>
      </c>
      <c r="AJ189" s="1">
        <v>104.5</v>
      </c>
      <c r="AK189" s="1" t="s">
        <v>140</v>
      </c>
      <c r="AL189" s="1" t="s">
        <v>141</v>
      </c>
      <c r="AM189" s="1" t="s">
        <v>142</v>
      </c>
      <c r="AN189" s="1" t="s">
        <v>163</v>
      </c>
      <c r="AO189" s="1" t="s">
        <v>143</v>
      </c>
      <c r="AP189" s="1">
        <v>117</v>
      </c>
      <c r="AQ189" s="1">
        <v>79</v>
      </c>
      <c r="AR189" s="1">
        <v>1907.99</v>
      </c>
      <c r="AS189" s="1">
        <v>24.189299999999999</v>
      </c>
      <c r="AT189" s="1">
        <v>357.69600000000003</v>
      </c>
      <c r="AU189" s="1">
        <v>798.39099999999996</v>
      </c>
      <c r="AV189" s="1">
        <v>12.6654</v>
      </c>
      <c r="AW189" s="1">
        <v>1017.8</v>
      </c>
      <c r="AX189" s="1">
        <v>2862.37</v>
      </c>
      <c r="AY189" s="1">
        <v>253.227</v>
      </c>
      <c r="AZ189" s="1">
        <v>10.3643</v>
      </c>
      <c r="BA189" s="1">
        <v>1.6380399999999999</v>
      </c>
      <c r="BB189" s="1">
        <v>3.3092600000000001</v>
      </c>
      <c r="BC189" s="1">
        <v>681.55499999999995</v>
      </c>
      <c r="BD189" s="1">
        <v>0.93248699999999995</v>
      </c>
      <c r="BE189" s="1">
        <v>1.3931500000000001</v>
      </c>
      <c r="BF189" s="1">
        <v>13.1898</v>
      </c>
      <c r="BG189" s="1">
        <v>4.10907</v>
      </c>
      <c r="BH189" s="1">
        <v>1.1693899999999999</v>
      </c>
      <c r="BI189" s="1">
        <v>336.88099999999997</v>
      </c>
      <c r="BJ189" s="1">
        <v>7.0258000000000003</v>
      </c>
      <c r="BK189" s="1">
        <v>121.355</v>
      </c>
      <c r="BL189" s="1">
        <v>4.3313914880000004</v>
      </c>
      <c r="BM189" s="1">
        <v>2.4063845260000001</v>
      </c>
      <c r="BN189" s="1">
        <v>0.65123725499999996</v>
      </c>
      <c r="BO189" s="1">
        <v>1.0394489999999999E-2</v>
      </c>
      <c r="BP189" s="1" t="s">
        <v>155</v>
      </c>
      <c r="BQ189" s="1" t="s">
        <v>146</v>
      </c>
      <c r="BR189" s="1" t="s">
        <v>146</v>
      </c>
      <c r="BS189" s="1" t="s">
        <v>146</v>
      </c>
      <c r="BT189" s="1" t="s">
        <v>146</v>
      </c>
      <c r="BU189" s="1" t="s">
        <v>146</v>
      </c>
      <c r="BV189" s="1" t="s">
        <v>146</v>
      </c>
      <c r="BW189" s="1">
        <v>18.26765159</v>
      </c>
      <c r="BX189" s="1">
        <v>9.9015830929999993</v>
      </c>
      <c r="BY189" s="1">
        <v>7.0748066840000003</v>
      </c>
      <c r="BZ189" s="1">
        <v>5.2980343899999998</v>
      </c>
      <c r="CA189" s="1">
        <v>3.9941150740000002</v>
      </c>
      <c r="CB189" s="1">
        <v>-0.15587772899999999</v>
      </c>
      <c r="CC189" s="1">
        <v>-8.1696923000000005E-2</v>
      </c>
      <c r="CD189" s="19" t="str">
        <f t="shared" si="13"/>
        <v>Medium</v>
      </c>
      <c r="CE189" s="1" t="str">
        <f t="shared" si="14"/>
        <v>antiinflamatoria</v>
      </c>
      <c r="CF189" s="1">
        <v>30.832535889999999</v>
      </c>
      <c r="CG189" s="1" t="s">
        <v>148</v>
      </c>
      <c r="CH189" s="1">
        <v>0.13365117600000001</v>
      </c>
      <c r="CI189" s="1">
        <v>0.37165348100000001</v>
      </c>
      <c r="CJ189" s="1">
        <v>2.4545502E-2</v>
      </c>
      <c r="CK189" s="1">
        <v>3.4355844000000003E-2</v>
      </c>
      <c r="CL189" s="1">
        <v>0.23839524300000001</v>
      </c>
      <c r="CM189" s="1">
        <v>2134.3789999999999</v>
      </c>
      <c r="CN189" s="2" t="str">
        <f t="shared" si="2"/>
        <v>High</v>
      </c>
      <c r="CO189" s="1">
        <v>2031.7650000000001</v>
      </c>
      <c r="CP189" s="1">
        <v>1339.992</v>
      </c>
      <c r="CQ189" s="1">
        <v>691.77200000000005</v>
      </c>
      <c r="CR189" s="1">
        <v>84.884</v>
      </c>
      <c r="CS189" s="1">
        <v>1872.6020000000001</v>
      </c>
      <c r="CT189" s="1">
        <v>14.957000000000001</v>
      </c>
      <c r="CU189" s="1">
        <v>0</v>
      </c>
      <c r="CV189" s="1">
        <v>14.957000000000001</v>
      </c>
      <c r="CW189" s="1">
        <v>0</v>
      </c>
      <c r="CX189" s="1">
        <v>59.323</v>
      </c>
      <c r="CY189" s="1">
        <v>59.323</v>
      </c>
      <c r="CZ189" s="1">
        <v>0</v>
      </c>
      <c r="DA189" s="1">
        <v>1.8120000000000001</v>
      </c>
      <c r="DB189" s="1">
        <v>0</v>
      </c>
      <c r="DC189" s="1">
        <v>0</v>
      </c>
      <c r="DD189" s="1">
        <v>64.975999999999999</v>
      </c>
      <c r="DE189" s="1">
        <v>0</v>
      </c>
      <c r="DF189" s="1">
        <v>0</v>
      </c>
      <c r="DG189" s="1">
        <v>0</v>
      </c>
      <c r="DH189" s="1">
        <v>3.2959999999999998</v>
      </c>
      <c r="DI189" s="1">
        <v>0.129</v>
      </c>
      <c r="DJ189" s="1">
        <v>3.4249999999999998</v>
      </c>
      <c r="DK189" s="1">
        <v>14.787000000000001</v>
      </c>
      <c r="DL189" s="1">
        <v>1.6779999999999999</v>
      </c>
      <c r="DM189" s="1">
        <v>16.465</v>
      </c>
      <c r="DN189" s="1">
        <v>1.82</v>
      </c>
      <c r="DO189" s="1">
        <v>4.7439999999999998</v>
      </c>
      <c r="DP189" s="1">
        <v>6.5650000000000004</v>
      </c>
      <c r="DQ189" s="1">
        <v>1240.1110000000001</v>
      </c>
      <c r="DR189" s="1">
        <v>625.87099999999998</v>
      </c>
      <c r="DS189" s="1">
        <v>1865.9829999999999</v>
      </c>
      <c r="DT189" s="1">
        <v>0</v>
      </c>
      <c r="DU189" s="1">
        <v>59.323</v>
      </c>
      <c r="DV189" s="1">
        <v>59.323</v>
      </c>
      <c r="DW189" s="1" t="s">
        <v>149</v>
      </c>
      <c r="DX189" s="1" t="s">
        <v>149</v>
      </c>
      <c r="DY189" s="1" t="s">
        <v>156</v>
      </c>
      <c r="DZ189" s="1" t="s">
        <v>149</v>
      </c>
      <c r="EA189" s="1">
        <v>1118.653</v>
      </c>
      <c r="EB189" s="1" t="str">
        <f t="shared" si="3"/>
        <v>high</v>
      </c>
      <c r="EC189" s="1">
        <v>1064.8720000000001</v>
      </c>
      <c r="ED189" s="1">
        <v>44.488999999999997</v>
      </c>
      <c r="EE189" s="1">
        <v>981.45299999999997</v>
      </c>
      <c r="EF189" s="1" t="s">
        <v>149</v>
      </c>
      <c r="EG189" s="1" t="s">
        <v>149</v>
      </c>
      <c r="EH189" s="1" t="s">
        <v>156</v>
      </c>
      <c r="EI189" s="1" t="s">
        <v>149</v>
      </c>
      <c r="EJ189" s="1" t="s">
        <v>621</v>
      </c>
      <c r="EK189" s="1" t="s">
        <v>635</v>
      </c>
      <c r="EL189" s="1" t="s">
        <v>142</v>
      </c>
      <c r="EM189" s="1" t="s">
        <v>628</v>
      </c>
      <c r="EN189" s="1" t="s">
        <v>150</v>
      </c>
      <c r="EO189" s="1" t="s">
        <v>150</v>
      </c>
    </row>
    <row r="190" spans="1:145" ht="14.25" customHeight="1">
      <c r="A190" s="1" t="s">
        <v>350</v>
      </c>
      <c r="B190" s="16" t="s">
        <v>642</v>
      </c>
      <c r="C190" s="1" t="s">
        <v>152</v>
      </c>
      <c r="D190" s="1">
        <v>51</v>
      </c>
      <c r="E190" s="1" t="s">
        <v>159</v>
      </c>
      <c r="F190" s="1">
        <v>51</v>
      </c>
      <c r="G190" s="1">
        <v>58</v>
      </c>
      <c r="H190" s="1" t="s">
        <v>153</v>
      </c>
      <c r="I190" s="1">
        <v>34.299999999999997</v>
      </c>
      <c r="J190" s="1">
        <v>53</v>
      </c>
      <c r="K190" s="1">
        <v>145</v>
      </c>
      <c r="L190" s="1">
        <v>172</v>
      </c>
      <c r="M190" s="9">
        <v>2.5</v>
      </c>
      <c r="N190" s="9">
        <f t="shared" si="11"/>
        <v>0.47210045334461165</v>
      </c>
      <c r="O190" t="str">
        <f t="shared" si="12"/>
        <v>High</v>
      </c>
      <c r="P190" s="1">
        <v>229.04</v>
      </c>
      <c r="Q190" s="1">
        <v>39.700000000000003</v>
      </c>
      <c r="R190" s="1">
        <v>81</v>
      </c>
      <c r="S190" s="1">
        <v>5.5</v>
      </c>
      <c r="T190" s="1">
        <v>17.399999999999999</v>
      </c>
      <c r="U190" s="1">
        <v>7.81</v>
      </c>
      <c r="V190" s="1">
        <v>2.2279129320000002</v>
      </c>
      <c r="W190" s="1">
        <v>12.13</v>
      </c>
      <c r="X190" s="1">
        <v>4.4954999999999998</v>
      </c>
      <c r="Y190" s="1">
        <v>159.69999999999999</v>
      </c>
      <c r="Z190" s="1">
        <v>243.69663489999999</v>
      </c>
      <c r="AA190" s="1">
        <v>65.8</v>
      </c>
      <c r="AB190" s="1">
        <v>41.26137679</v>
      </c>
      <c r="AC190" s="1">
        <v>2.4235739999999999</v>
      </c>
      <c r="AD190" s="1">
        <v>0.333747613</v>
      </c>
      <c r="AE190" s="1">
        <v>92.2</v>
      </c>
      <c r="AF190" s="16">
        <v>1.5549999999999999</v>
      </c>
      <c r="AG190" s="1">
        <v>38.130292279999999</v>
      </c>
      <c r="AH190" s="1" t="s">
        <v>154</v>
      </c>
      <c r="AI190" s="1">
        <v>47.048935659999998</v>
      </c>
      <c r="AJ190" s="1">
        <v>111</v>
      </c>
      <c r="AK190" s="1" t="s">
        <v>140</v>
      </c>
      <c r="AL190" s="1" t="s">
        <v>141</v>
      </c>
      <c r="AM190" s="1" t="s">
        <v>142</v>
      </c>
      <c r="AN190" s="1" t="s">
        <v>142</v>
      </c>
      <c r="AO190" s="1" t="s">
        <v>143</v>
      </c>
      <c r="AP190" s="1">
        <v>107</v>
      </c>
      <c r="AQ190" s="1">
        <v>83</v>
      </c>
      <c r="AR190" s="1">
        <v>1445.05</v>
      </c>
      <c r="AS190" s="1">
        <v>13.616</v>
      </c>
      <c r="AT190" s="1">
        <v>446.12400000000002</v>
      </c>
      <c r="AU190" s="1">
        <v>885.99300000000005</v>
      </c>
      <c r="AV190" s="1">
        <v>10.688599999999999</v>
      </c>
      <c r="AW190" s="1">
        <v>941.65200000000004</v>
      </c>
      <c r="AX190" s="1">
        <v>2798.04</v>
      </c>
      <c r="AY190" s="1">
        <v>188.512</v>
      </c>
      <c r="AZ190" s="1">
        <v>9.8828200000000006</v>
      </c>
      <c r="BA190" s="1">
        <v>1.0146900000000001</v>
      </c>
      <c r="BB190" s="1">
        <v>2.5784199999999999</v>
      </c>
      <c r="BC190" s="1">
        <v>745.73099999999999</v>
      </c>
      <c r="BD190" s="1">
        <v>1.1367400000000001</v>
      </c>
      <c r="BE190" s="1">
        <v>1.4937199999999999</v>
      </c>
      <c r="BF190" s="1">
        <v>13.411</v>
      </c>
      <c r="BG190" s="1">
        <v>4.1031700000000004</v>
      </c>
      <c r="BH190" s="1">
        <v>2.0754100000000002</v>
      </c>
      <c r="BI190" s="1">
        <v>281.834</v>
      </c>
      <c r="BJ190" s="1">
        <v>6.9843099999999998</v>
      </c>
      <c r="BK190" s="1">
        <v>193.11099999999999</v>
      </c>
      <c r="BL190" s="1">
        <v>15.122688910000001</v>
      </c>
      <c r="BM190" s="1">
        <v>1.640430015</v>
      </c>
      <c r="BN190" s="1">
        <v>1.405559942</v>
      </c>
      <c r="BO190" s="1">
        <v>0.15063900699999999</v>
      </c>
      <c r="BP190" s="1" t="s">
        <v>144</v>
      </c>
      <c r="BQ190" s="1" t="s">
        <v>145</v>
      </c>
      <c r="BR190" s="1" t="s">
        <v>145</v>
      </c>
      <c r="BS190" s="1" t="s">
        <v>146</v>
      </c>
      <c r="BT190" s="1" t="s">
        <v>146</v>
      </c>
      <c r="BU190" s="1" t="s">
        <v>145</v>
      </c>
      <c r="BV190" s="1" t="s">
        <v>146</v>
      </c>
      <c r="BW190" s="1">
        <v>19.78256412</v>
      </c>
      <c r="BX190" s="1">
        <v>12.123483970000001</v>
      </c>
      <c r="BY190" s="1">
        <v>8.368716504</v>
      </c>
      <c r="BZ190" s="1">
        <v>7.8344082869999996</v>
      </c>
      <c r="CA190" s="1">
        <v>4.0685018819999996</v>
      </c>
      <c r="CB190" s="1">
        <v>-0.16405676899999999</v>
      </c>
      <c r="CC190" s="1">
        <v>-0.113534096</v>
      </c>
      <c r="CD190" s="19" t="str">
        <f t="shared" si="13"/>
        <v>Medium</v>
      </c>
      <c r="CE190" s="1" t="str">
        <f t="shared" si="14"/>
        <v>antiinflamatoria</v>
      </c>
      <c r="CF190" s="1">
        <v>47.98198198</v>
      </c>
      <c r="CG190" s="1" t="s">
        <v>148</v>
      </c>
      <c r="CH190" s="1">
        <v>1.8110081E-2</v>
      </c>
      <c r="CI190" s="1">
        <v>0.42059577799999998</v>
      </c>
      <c r="CJ190" s="1">
        <v>0.25622410699999998</v>
      </c>
      <c r="CK190" s="1">
        <v>0.108660485</v>
      </c>
      <c r="CL190" s="1">
        <v>9.2996646000000002E-2</v>
      </c>
      <c r="CM190" s="1">
        <v>422.97399999999999</v>
      </c>
      <c r="CN190" s="2" t="str">
        <f t="shared" si="2"/>
        <v>low</v>
      </c>
      <c r="CO190" s="1">
        <v>172.52199999999999</v>
      </c>
      <c r="CP190" s="1">
        <v>111.322</v>
      </c>
      <c r="CQ190" s="1">
        <v>61.2</v>
      </c>
      <c r="CR190" s="1">
        <v>32.084000000000003</v>
      </c>
      <c r="CS190" s="1">
        <v>123.039</v>
      </c>
      <c r="CT190" s="1">
        <v>0.86599999999999999</v>
      </c>
      <c r="CU190" s="1">
        <v>0</v>
      </c>
      <c r="CV190" s="1">
        <v>0.86599999999999999</v>
      </c>
      <c r="CW190" s="1">
        <v>0</v>
      </c>
      <c r="CX190" s="1">
        <v>16.533000000000001</v>
      </c>
      <c r="CY190" s="1">
        <v>16.533000000000001</v>
      </c>
      <c r="CZ190" s="1">
        <v>0</v>
      </c>
      <c r="DA190" s="1">
        <v>8.2000000000000003E-2</v>
      </c>
      <c r="DB190" s="1">
        <v>0</v>
      </c>
      <c r="DC190" s="1">
        <v>0</v>
      </c>
      <c r="DD190" s="1">
        <v>15.552</v>
      </c>
      <c r="DE190" s="1">
        <v>0</v>
      </c>
      <c r="DF190" s="1">
        <v>0</v>
      </c>
      <c r="DG190" s="1">
        <v>0</v>
      </c>
      <c r="DH190" s="1">
        <v>0</v>
      </c>
      <c r="DI190" s="1">
        <v>0.27200000000000002</v>
      </c>
      <c r="DJ190" s="1">
        <v>0.27300000000000002</v>
      </c>
      <c r="DK190" s="1">
        <v>12.82</v>
      </c>
      <c r="DL190" s="1">
        <v>3.4390000000000001</v>
      </c>
      <c r="DM190" s="1">
        <v>16.259</v>
      </c>
      <c r="DN190" s="1">
        <v>1.071</v>
      </c>
      <c r="DO190" s="1">
        <v>2.706</v>
      </c>
      <c r="DP190" s="1">
        <v>3.7770000000000001</v>
      </c>
      <c r="DQ190" s="1">
        <v>81.012</v>
      </c>
      <c r="DR190" s="1">
        <v>38.249000000000002</v>
      </c>
      <c r="DS190" s="1">
        <v>119.262</v>
      </c>
      <c r="DT190" s="1">
        <v>0</v>
      </c>
      <c r="DU190" s="1">
        <v>16.533000000000001</v>
      </c>
      <c r="DV190" s="1">
        <v>16.533000000000001</v>
      </c>
      <c r="DW190" s="1" t="s">
        <v>157</v>
      </c>
      <c r="DX190" s="1" t="s">
        <v>157</v>
      </c>
      <c r="DY190" s="1" t="s">
        <v>157</v>
      </c>
      <c r="DZ190" s="1" t="s">
        <v>156</v>
      </c>
      <c r="EA190" s="1">
        <v>292.70499999999998</v>
      </c>
      <c r="EB190" s="1" t="str">
        <f t="shared" si="3"/>
        <v>low</v>
      </c>
      <c r="EC190" s="1">
        <v>119.38800000000001</v>
      </c>
      <c r="ED190" s="1">
        <v>22.202999999999999</v>
      </c>
      <c r="EE190" s="1">
        <v>85.144999999999996</v>
      </c>
      <c r="EF190" s="1" t="s">
        <v>157</v>
      </c>
      <c r="EG190" s="1" t="s">
        <v>157</v>
      </c>
      <c r="EH190" s="1" t="s">
        <v>157</v>
      </c>
      <c r="EI190" s="1" t="s">
        <v>156</v>
      </c>
      <c r="EJ190" s="1" t="s">
        <v>621</v>
      </c>
      <c r="EK190" s="1" t="s">
        <v>628</v>
      </c>
      <c r="EL190" s="1" t="s">
        <v>142</v>
      </c>
      <c r="EM190" s="1" t="s">
        <v>628</v>
      </c>
      <c r="EN190" s="1" t="s">
        <v>161</v>
      </c>
      <c r="EO190" s="1" t="s">
        <v>161</v>
      </c>
    </row>
    <row r="191" spans="1:145" ht="14.25" customHeight="1">
      <c r="A191" s="1" t="s">
        <v>351</v>
      </c>
      <c r="B191" s="16" t="s">
        <v>642</v>
      </c>
      <c r="C191" s="1" t="s">
        <v>136</v>
      </c>
      <c r="D191" s="1">
        <v>26</v>
      </c>
      <c r="E191" s="1" t="s">
        <v>137</v>
      </c>
      <c r="F191" s="1">
        <v>97.4</v>
      </c>
      <c r="G191" s="1">
        <v>34</v>
      </c>
      <c r="H191" s="1" t="s">
        <v>138</v>
      </c>
      <c r="I191" s="1">
        <v>25.4</v>
      </c>
      <c r="J191" s="1">
        <v>123</v>
      </c>
      <c r="K191" s="1">
        <v>182</v>
      </c>
      <c r="L191" s="1">
        <v>127</v>
      </c>
      <c r="M191" s="9">
        <v>5.3529411759999999</v>
      </c>
      <c r="N191" s="9">
        <f t="shared" si="11"/>
        <v>0.57232480391370177</v>
      </c>
      <c r="O191" t="str">
        <f t="shared" si="12"/>
        <v>High</v>
      </c>
      <c r="P191" s="1">
        <v>215.7</v>
      </c>
      <c r="Q191" s="1">
        <v>3.3</v>
      </c>
      <c r="R191" s="1">
        <v>76</v>
      </c>
      <c r="S191" s="1">
        <v>5</v>
      </c>
      <c r="T191" s="1">
        <v>3.1</v>
      </c>
      <c r="U191" s="1">
        <v>3.16</v>
      </c>
      <c r="V191" s="1">
        <v>0.98101265800000004</v>
      </c>
      <c r="W191" s="1">
        <v>6.96</v>
      </c>
      <c r="X191" s="1">
        <v>4.218</v>
      </c>
      <c r="Y191" s="1">
        <v>125.1</v>
      </c>
      <c r="Z191" s="1">
        <v>193.87186629999999</v>
      </c>
      <c r="AA191" s="1">
        <v>115.7</v>
      </c>
      <c r="AB191" s="1">
        <v>76.641977729999994</v>
      </c>
      <c r="AC191" s="1">
        <v>1.3047679999999999</v>
      </c>
      <c r="AD191" s="1">
        <v>0.366655858</v>
      </c>
      <c r="AE191" s="1">
        <v>76</v>
      </c>
      <c r="AF191" s="16">
        <v>1.708</v>
      </c>
      <c r="AG191" s="1">
        <v>26.051807449999998</v>
      </c>
      <c r="AH191" s="1" t="s">
        <v>139</v>
      </c>
      <c r="AI191" s="1">
        <v>24.356197989999998</v>
      </c>
      <c r="AJ191" s="1">
        <v>90.4</v>
      </c>
      <c r="AK191" s="1" t="s">
        <v>140</v>
      </c>
      <c r="AL191" s="1" t="s">
        <v>141</v>
      </c>
      <c r="AM191" s="1" t="s">
        <v>163</v>
      </c>
      <c r="AN191" s="1" t="s">
        <v>163</v>
      </c>
      <c r="AO191" s="1" t="s">
        <v>143</v>
      </c>
      <c r="AP191" s="1">
        <v>128</v>
      </c>
      <c r="AQ191" s="1">
        <v>83</v>
      </c>
      <c r="AR191" s="1">
        <v>2263.5</v>
      </c>
      <c r="AS191" s="1">
        <v>27.747299999999999</v>
      </c>
      <c r="AT191" s="1">
        <v>482.54199999999997</v>
      </c>
      <c r="AU191" s="1">
        <v>1103.45</v>
      </c>
      <c r="AV191" s="1">
        <v>15.3505</v>
      </c>
      <c r="AW191" s="1">
        <v>881.24400000000003</v>
      </c>
      <c r="AX191" s="1">
        <v>3342.71</v>
      </c>
      <c r="AY191" s="1">
        <v>300.43099999999998</v>
      </c>
      <c r="AZ191" s="1">
        <v>11.378500000000001</v>
      </c>
      <c r="BA191" s="1">
        <v>2.1379100000000002</v>
      </c>
      <c r="BB191" s="1">
        <v>3.0713599999999999</v>
      </c>
      <c r="BC191" s="1">
        <v>502.82299999999998</v>
      </c>
      <c r="BD191" s="1">
        <v>1.1879999999999999</v>
      </c>
      <c r="BE191" s="1">
        <v>1.4320299999999999</v>
      </c>
      <c r="BF191" s="1">
        <v>17.503499999999999</v>
      </c>
      <c r="BG191" s="1">
        <v>4.4245999999999999</v>
      </c>
      <c r="BH191" s="1">
        <v>1.0116000000000001</v>
      </c>
      <c r="BI191" s="1">
        <v>459.02300000000002</v>
      </c>
      <c r="BJ191" s="1">
        <v>7.26363</v>
      </c>
      <c r="BK191" s="1">
        <v>76.405500000000004</v>
      </c>
      <c r="BL191" s="1">
        <v>4.722840648</v>
      </c>
      <c r="BM191" s="1">
        <v>1.799541343</v>
      </c>
      <c r="BN191" s="1">
        <v>1.318683319</v>
      </c>
      <c r="BO191" s="1">
        <v>2.2295692999999998E-2</v>
      </c>
      <c r="BP191" s="1" t="s">
        <v>144</v>
      </c>
      <c r="BQ191" s="1" t="s">
        <v>146</v>
      </c>
      <c r="BR191" s="1" t="s">
        <v>146</v>
      </c>
      <c r="BS191" s="1" t="s">
        <v>145</v>
      </c>
      <c r="BT191" s="1" t="s">
        <v>146</v>
      </c>
      <c r="BU191" s="1" t="s">
        <v>145</v>
      </c>
      <c r="BV191" s="1" t="s">
        <v>146</v>
      </c>
      <c r="BW191" s="1">
        <v>53.545219459999998</v>
      </c>
      <c r="BX191" s="1">
        <v>19.607094450000002</v>
      </c>
      <c r="BY191" s="1">
        <v>13.76977127</v>
      </c>
      <c r="BZ191" s="1">
        <v>16.224082540000001</v>
      </c>
      <c r="CA191" s="1">
        <v>8.8067604110000008</v>
      </c>
      <c r="CB191" s="1">
        <v>0.65651896700000001</v>
      </c>
      <c r="CC191" s="1">
        <v>0.28998187600000003</v>
      </c>
      <c r="CD191" s="19" t="str">
        <f t="shared" si="13"/>
        <v>Medium</v>
      </c>
      <c r="CE191" s="1" t="str">
        <f t="shared" si="14"/>
        <v>proinflamatoria</v>
      </c>
      <c r="CF191" s="1">
        <v>26.212389380000001</v>
      </c>
      <c r="CG191" s="1" t="s">
        <v>148</v>
      </c>
      <c r="CH191" s="1">
        <v>7.3281615999999994E-2</v>
      </c>
      <c r="CI191" s="1">
        <v>0.54696012999999999</v>
      </c>
      <c r="CJ191" s="1">
        <v>0.28540501499999998</v>
      </c>
      <c r="CK191" s="1">
        <v>4.3514341999999998E-2</v>
      </c>
      <c r="CL191" s="1">
        <v>1.1473931E-2</v>
      </c>
      <c r="CM191" s="1">
        <v>1869.046</v>
      </c>
      <c r="CN191" s="2" t="str">
        <f t="shared" si="2"/>
        <v>High</v>
      </c>
      <c r="CO191" s="1">
        <v>1445.107</v>
      </c>
      <c r="CP191" s="1">
        <v>1046.376</v>
      </c>
      <c r="CQ191" s="1">
        <v>398.73</v>
      </c>
      <c r="CR191" s="1">
        <v>199.42400000000001</v>
      </c>
      <c r="CS191" s="1">
        <v>1232.5840000000001</v>
      </c>
      <c r="CT191" s="1">
        <v>9.8360000000000003</v>
      </c>
      <c r="CU191" s="1">
        <v>0</v>
      </c>
      <c r="CV191" s="1">
        <v>9.8360000000000003</v>
      </c>
      <c r="CW191" s="1">
        <v>0</v>
      </c>
      <c r="CX191" s="1">
        <v>3.2639999999999998</v>
      </c>
      <c r="CY191" s="1">
        <v>3.2639999999999998</v>
      </c>
      <c r="CZ191" s="1">
        <v>0</v>
      </c>
      <c r="DA191" s="1">
        <v>1.0009999999999999</v>
      </c>
      <c r="DB191" s="1">
        <v>0</v>
      </c>
      <c r="DC191" s="1">
        <v>0</v>
      </c>
      <c r="DD191" s="1">
        <v>178.47800000000001</v>
      </c>
      <c r="DE191" s="1">
        <v>0</v>
      </c>
      <c r="DF191" s="1">
        <v>0</v>
      </c>
      <c r="DG191" s="1">
        <v>0</v>
      </c>
      <c r="DH191" s="1">
        <v>0</v>
      </c>
      <c r="DI191" s="1">
        <v>2E-3</v>
      </c>
      <c r="DJ191" s="1">
        <v>2E-3</v>
      </c>
      <c r="DK191" s="1">
        <v>20.254000000000001</v>
      </c>
      <c r="DL191" s="1">
        <v>0.63</v>
      </c>
      <c r="DM191" s="1">
        <v>20.884</v>
      </c>
      <c r="DN191" s="1">
        <v>0.126</v>
      </c>
      <c r="DO191" s="1">
        <v>0.70599999999999996</v>
      </c>
      <c r="DP191" s="1">
        <v>0.83199999999999996</v>
      </c>
      <c r="DQ191" s="1">
        <v>837.62300000000005</v>
      </c>
      <c r="DR191" s="1">
        <v>394.12900000000002</v>
      </c>
      <c r="DS191" s="1">
        <v>1231.752</v>
      </c>
      <c r="DT191" s="1">
        <v>0</v>
      </c>
      <c r="DU191" s="1">
        <v>3.2639999999999998</v>
      </c>
      <c r="DV191" s="1">
        <v>3.2639999999999998</v>
      </c>
      <c r="DW191" s="1" t="s">
        <v>149</v>
      </c>
      <c r="DX191" s="1" t="s">
        <v>149</v>
      </c>
      <c r="DY191" s="1" t="s">
        <v>156</v>
      </c>
      <c r="DZ191" s="1" t="s">
        <v>149</v>
      </c>
      <c r="EA191" s="1">
        <v>825.73299999999995</v>
      </c>
      <c r="EB191" s="1" t="str">
        <f t="shared" si="3"/>
        <v>high</v>
      </c>
      <c r="EC191" s="1">
        <v>638.43899999999996</v>
      </c>
      <c r="ED191" s="1">
        <v>88.103999999999999</v>
      </c>
      <c r="EE191" s="1">
        <v>544.548</v>
      </c>
      <c r="EF191" s="1" t="s">
        <v>149</v>
      </c>
      <c r="EG191" s="1" t="s">
        <v>149</v>
      </c>
      <c r="EH191" s="1" t="s">
        <v>156</v>
      </c>
      <c r="EI191" s="1" t="s">
        <v>149</v>
      </c>
      <c r="EJ191" s="1" t="s">
        <v>621</v>
      </c>
      <c r="EK191" s="1" t="s">
        <v>635</v>
      </c>
      <c r="EL191" s="1" t="s">
        <v>163</v>
      </c>
      <c r="EM191" s="5" t="s">
        <v>629</v>
      </c>
      <c r="EN191" s="1" t="s">
        <v>150</v>
      </c>
      <c r="EO191" s="1" t="s">
        <v>150</v>
      </c>
    </row>
    <row r="192" spans="1:145" ht="14.25" customHeight="1">
      <c r="A192" s="1" t="s">
        <v>352</v>
      </c>
      <c r="B192" s="16" t="s">
        <v>642</v>
      </c>
      <c r="C192" s="1" t="s">
        <v>152</v>
      </c>
      <c r="D192" s="1">
        <v>35</v>
      </c>
      <c r="E192" s="1" t="s">
        <v>137</v>
      </c>
      <c r="F192" s="1">
        <v>76.099999999999994</v>
      </c>
      <c r="G192" s="1">
        <v>56</v>
      </c>
      <c r="H192" s="1" t="s">
        <v>153</v>
      </c>
      <c r="I192" s="1">
        <v>16.5</v>
      </c>
      <c r="J192" s="1">
        <v>115</v>
      </c>
      <c r="K192" s="1">
        <v>188</v>
      </c>
      <c r="L192" s="1">
        <v>83</v>
      </c>
      <c r="M192" s="9">
        <v>3.3571428569999999</v>
      </c>
      <c r="N192" s="9">
        <f t="shared" si="11"/>
        <v>0.1708900653698735</v>
      </c>
      <c r="O192" t="str">
        <f t="shared" si="12"/>
        <v>Medium</v>
      </c>
      <c r="P192" s="1">
        <v>34.590000000000003</v>
      </c>
      <c r="Q192" s="1">
        <v>3.8</v>
      </c>
      <c r="R192" s="1">
        <v>93</v>
      </c>
      <c r="S192" s="1">
        <v>5.2</v>
      </c>
      <c r="T192" s="1">
        <v>13.8</v>
      </c>
      <c r="U192" s="1">
        <v>4.34</v>
      </c>
      <c r="V192" s="1">
        <v>3.1797235019999999</v>
      </c>
      <c r="W192" s="1">
        <v>18.34</v>
      </c>
      <c r="X192" s="1">
        <v>5.1615000000000002</v>
      </c>
      <c r="Y192" s="1">
        <v>161.19999999999999</v>
      </c>
      <c r="Z192" s="1">
        <v>220.76436949999999</v>
      </c>
      <c r="AA192" s="1">
        <v>42.5</v>
      </c>
      <c r="AB192" s="1">
        <v>23.76879993</v>
      </c>
      <c r="AC192" s="1">
        <v>4.2071959999999997</v>
      </c>
      <c r="AD192" s="1">
        <v>0.309041385</v>
      </c>
      <c r="AE192" s="1">
        <v>75.599999999999994</v>
      </c>
      <c r="AF192" s="16">
        <v>1.5409999999999999</v>
      </c>
      <c r="AG192" s="1">
        <v>31.83585501</v>
      </c>
      <c r="AH192" s="1" t="s">
        <v>154</v>
      </c>
      <c r="AI192" s="1">
        <v>39.825343539999999</v>
      </c>
      <c r="AJ192" s="1">
        <v>90.8</v>
      </c>
      <c r="AK192" s="1" t="s">
        <v>140</v>
      </c>
      <c r="AL192" s="1" t="s">
        <v>141</v>
      </c>
      <c r="AM192" s="1" t="s">
        <v>142</v>
      </c>
      <c r="AN192" s="1" t="s">
        <v>163</v>
      </c>
      <c r="AO192" s="1" t="s">
        <v>165</v>
      </c>
      <c r="AP192" s="1">
        <v>118</v>
      </c>
      <c r="AQ192" s="1">
        <v>84</v>
      </c>
      <c r="AR192" s="1">
        <v>1534.4</v>
      </c>
      <c r="AS192" s="1">
        <v>14.3614</v>
      </c>
      <c r="AT192" s="1">
        <v>295.30900000000003</v>
      </c>
      <c r="AU192" s="1">
        <v>657.10400000000004</v>
      </c>
      <c r="AV192" s="1">
        <v>11.4682</v>
      </c>
      <c r="AW192" s="1">
        <v>1297.3399999999999</v>
      </c>
      <c r="AX192" s="1">
        <v>2149.2199999999998</v>
      </c>
      <c r="AY192" s="1">
        <v>167.87799999999999</v>
      </c>
      <c r="AZ192" s="1">
        <v>9.7517200000000006</v>
      </c>
      <c r="BA192" s="1">
        <v>0.79871700000000001</v>
      </c>
      <c r="BB192" s="1">
        <v>2.9615</v>
      </c>
      <c r="BC192" s="1">
        <v>639.79700000000003</v>
      </c>
      <c r="BD192" s="1">
        <v>0.87748999999999999</v>
      </c>
      <c r="BE192" s="1">
        <v>1.60493</v>
      </c>
      <c r="BF192" s="1">
        <v>12.0014</v>
      </c>
      <c r="BG192" s="1">
        <v>4.1997</v>
      </c>
      <c r="BH192" s="1">
        <v>2.3077399999999999</v>
      </c>
      <c r="BI192" s="1">
        <v>316.55900000000003</v>
      </c>
      <c r="BJ192" s="1">
        <v>6.6905900000000003</v>
      </c>
      <c r="BK192" s="1">
        <v>125.932</v>
      </c>
      <c r="BL192" s="1">
        <v>0.39395444800000001</v>
      </c>
      <c r="BM192" s="1">
        <v>0</v>
      </c>
      <c r="BN192" s="1">
        <v>0.10692945399999999</v>
      </c>
      <c r="BO192" s="1">
        <v>2.1274814E-2</v>
      </c>
      <c r="BP192" s="1" t="s">
        <v>144</v>
      </c>
      <c r="BQ192" s="1" t="s">
        <v>146</v>
      </c>
      <c r="BR192" s="1" t="s">
        <v>146</v>
      </c>
      <c r="BS192" s="1" t="s">
        <v>146</v>
      </c>
      <c r="BT192" s="1" t="s">
        <v>146</v>
      </c>
      <c r="BU192" s="1" t="s">
        <v>145</v>
      </c>
      <c r="BV192" s="1" t="s">
        <v>145</v>
      </c>
      <c r="BW192" s="1">
        <v>41.835509700000003</v>
      </c>
      <c r="BX192" s="1">
        <v>6.1144176220000004</v>
      </c>
      <c r="BY192" s="1">
        <v>2.701793366</v>
      </c>
      <c r="BZ192" s="1">
        <v>3.2919456880000002</v>
      </c>
      <c r="CA192" s="1">
        <v>4.5056189250000003</v>
      </c>
      <c r="CB192" s="1">
        <v>0.42949903</v>
      </c>
      <c r="CC192" s="1">
        <v>0.27998633000000001</v>
      </c>
      <c r="CD192" s="19" t="str">
        <f t="shared" si="13"/>
        <v>Medium</v>
      </c>
      <c r="CE192" s="1" t="str">
        <f t="shared" si="14"/>
        <v>proinflamatoria</v>
      </c>
      <c r="CF192" s="1">
        <v>42.057268720000003</v>
      </c>
      <c r="CG192" s="1" t="s">
        <v>148</v>
      </c>
      <c r="CH192" s="1">
        <v>0.135467438</v>
      </c>
      <c r="CI192" s="1">
        <v>0.270620421</v>
      </c>
      <c r="CJ192" s="1">
        <v>2.0722619000000001E-2</v>
      </c>
      <c r="CK192" s="1">
        <v>4.6067733999999999E-2</v>
      </c>
      <c r="CL192" s="1">
        <v>0.23140781699999999</v>
      </c>
      <c r="CM192" s="1">
        <v>752.60599999999999</v>
      </c>
      <c r="CN192" s="2" t="str">
        <f t="shared" si="2"/>
        <v>low</v>
      </c>
      <c r="CO192" s="1">
        <v>528.74199999999996</v>
      </c>
      <c r="CP192" s="1">
        <v>300.97699999999998</v>
      </c>
      <c r="CQ192" s="1">
        <v>227.76599999999999</v>
      </c>
      <c r="CR192" s="1">
        <v>37.524000000000001</v>
      </c>
      <c r="CS192" s="1">
        <v>474.42200000000003</v>
      </c>
      <c r="CT192" s="1">
        <v>5.2480000000000002</v>
      </c>
      <c r="CU192" s="1">
        <v>0</v>
      </c>
      <c r="CV192" s="1">
        <v>5.2480000000000002</v>
      </c>
      <c r="CW192" s="1">
        <v>0</v>
      </c>
      <c r="CX192" s="1">
        <v>11.548999999999999</v>
      </c>
      <c r="CY192" s="1">
        <v>11.548999999999999</v>
      </c>
      <c r="CZ192" s="1">
        <v>0</v>
      </c>
      <c r="DA192" s="1">
        <v>2.3410000000000002</v>
      </c>
      <c r="DB192" s="1">
        <v>0</v>
      </c>
      <c r="DC192" s="1">
        <v>0</v>
      </c>
      <c r="DD192" s="1">
        <v>0</v>
      </c>
      <c r="DE192" s="1">
        <v>0</v>
      </c>
      <c r="DF192" s="1">
        <v>11.28</v>
      </c>
      <c r="DG192" s="1">
        <v>11.28</v>
      </c>
      <c r="DH192" s="1">
        <v>2.899</v>
      </c>
      <c r="DI192" s="1">
        <v>0.47299999999999998</v>
      </c>
      <c r="DJ192" s="1">
        <v>3.3719999999999999</v>
      </c>
      <c r="DK192" s="1">
        <v>18.285</v>
      </c>
      <c r="DL192" s="1">
        <v>4.5869999999999997</v>
      </c>
      <c r="DM192" s="1">
        <v>22.872</v>
      </c>
      <c r="DN192" s="1">
        <v>0.46200000000000002</v>
      </c>
      <c r="DO192" s="1">
        <v>1.159</v>
      </c>
      <c r="DP192" s="1">
        <v>1.621</v>
      </c>
      <c r="DQ192" s="1">
        <v>274.041</v>
      </c>
      <c r="DR192" s="1">
        <v>198.67500000000001</v>
      </c>
      <c r="DS192" s="1">
        <v>472.71699999999998</v>
      </c>
      <c r="DT192" s="1">
        <v>0</v>
      </c>
      <c r="DU192" s="1">
        <v>11.548999999999999</v>
      </c>
      <c r="DV192" s="1">
        <v>11.548999999999999</v>
      </c>
      <c r="DW192" s="1" t="s">
        <v>156</v>
      </c>
      <c r="DX192" s="1" t="s">
        <v>156</v>
      </c>
      <c r="DY192" s="1" t="s">
        <v>157</v>
      </c>
      <c r="DZ192" s="1" t="s">
        <v>156</v>
      </c>
      <c r="EA192" s="1">
        <v>490.48899999999998</v>
      </c>
      <c r="EB192" s="1" t="str">
        <f t="shared" si="3"/>
        <v>low</v>
      </c>
      <c r="EC192" s="1">
        <v>344.59199999999998</v>
      </c>
      <c r="ED192" s="1">
        <v>24.454999999999998</v>
      </c>
      <c r="EE192" s="1">
        <v>309.19</v>
      </c>
      <c r="EF192" s="1" t="s">
        <v>156</v>
      </c>
      <c r="EG192" s="1" t="s">
        <v>156</v>
      </c>
      <c r="EH192" s="1" t="s">
        <v>157</v>
      </c>
      <c r="EI192" s="1" t="s">
        <v>149</v>
      </c>
      <c r="EJ192" s="1" t="s">
        <v>165</v>
      </c>
      <c r="EK192" s="1" t="s">
        <v>635</v>
      </c>
      <c r="EL192" s="1" t="s">
        <v>142</v>
      </c>
      <c r="EM192" s="1" t="s">
        <v>628</v>
      </c>
      <c r="EN192" s="1" t="s">
        <v>161</v>
      </c>
      <c r="EO192" s="1" t="s">
        <v>161</v>
      </c>
    </row>
    <row r="193" spans="1:145" ht="14.25" customHeight="1">
      <c r="A193" s="1" t="s">
        <v>353</v>
      </c>
      <c r="B193" s="16" t="s">
        <v>642</v>
      </c>
      <c r="C193" s="1" t="s">
        <v>152</v>
      </c>
      <c r="D193" s="1">
        <v>31</v>
      </c>
      <c r="E193" s="1" t="s">
        <v>137</v>
      </c>
      <c r="F193" s="1">
        <v>86.1</v>
      </c>
      <c r="G193" s="1">
        <v>42</v>
      </c>
      <c r="H193" s="1" t="s">
        <v>153</v>
      </c>
      <c r="I193" s="1">
        <v>18.5</v>
      </c>
      <c r="J193" s="1">
        <v>119</v>
      </c>
      <c r="K193" s="1">
        <v>180</v>
      </c>
      <c r="L193" s="1">
        <v>93</v>
      </c>
      <c r="M193" s="9">
        <v>4.2857142860000002</v>
      </c>
      <c r="N193" s="9">
        <f t="shared" si="11"/>
        <v>0.34523365815603468</v>
      </c>
      <c r="O193" t="str">
        <f t="shared" si="12"/>
        <v>High</v>
      </c>
      <c r="P193" s="1">
        <v>117.4</v>
      </c>
      <c r="Q193" s="1">
        <v>8.1999999999999993</v>
      </c>
      <c r="R193" s="1">
        <v>82</v>
      </c>
      <c r="S193" s="1">
        <v>5.2</v>
      </c>
      <c r="T193" s="1">
        <v>30.1</v>
      </c>
      <c r="U193" s="1">
        <v>4.6500000000000004</v>
      </c>
      <c r="V193" s="1">
        <v>6.4731182799999996</v>
      </c>
      <c r="W193" s="1">
        <v>10.73</v>
      </c>
      <c r="X193" s="1">
        <v>4.5510000000000002</v>
      </c>
      <c r="Y193" s="1">
        <v>143.5</v>
      </c>
      <c r="Z193" s="1">
        <v>204.18648909999999</v>
      </c>
      <c r="AA193" s="1">
        <v>74</v>
      </c>
      <c r="AB193" s="1">
        <v>46.076126369999997</v>
      </c>
      <c r="AC193" s="1">
        <v>2.170321333</v>
      </c>
      <c r="AD193" s="1">
        <v>0.33917346300000001</v>
      </c>
      <c r="AE193" s="1">
        <v>75.5</v>
      </c>
      <c r="AF193" s="16">
        <v>1.5660000000000001</v>
      </c>
      <c r="AG193" s="1">
        <v>30.786721010000001</v>
      </c>
      <c r="AH193" s="1" t="s">
        <v>154</v>
      </c>
      <c r="AI193" s="1">
        <v>39.825343539999999</v>
      </c>
      <c r="AJ193" s="1">
        <v>102.5</v>
      </c>
      <c r="AK193" s="1" t="s">
        <v>140</v>
      </c>
      <c r="AL193" s="1" t="s">
        <v>141</v>
      </c>
      <c r="AM193" s="1" t="s">
        <v>142</v>
      </c>
      <c r="AN193" s="1" t="s">
        <v>142</v>
      </c>
      <c r="AO193" s="1" t="s">
        <v>143</v>
      </c>
      <c r="AP193" s="1">
        <v>120</v>
      </c>
      <c r="AQ193" s="1">
        <v>77</v>
      </c>
      <c r="AR193" s="1">
        <v>1367.37</v>
      </c>
      <c r="AS193" s="1">
        <v>12.2964</v>
      </c>
      <c r="AT193" s="1">
        <v>462.71199999999999</v>
      </c>
      <c r="AU193" s="1">
        <v>728.35199999999998</v>
      </c>
      <c r="AV193" s="1">
        <v>10.045299999999999</v>
      </c>
      <c r="AW193" s="1">
        <v>1053.48</v>
      </c>
      <c r="AX193" s="1">
        <v>2605.04</v>
      </c>
      <c r="AY193" s="1">
        <v>180.875</v>
      </c>
      <c r="AZ193" s="1">
        <v>9.3232700000000008</v>
      </c>
      <c r="BA193" s="1">
        <v>1.07751</v>
      </c>
      <c r="BB193" s="1">
        <v>3.0522100000000001</v>
      </c>
      <c r="BC193" s="1">
        <v>675.52200000000005</v>
      </c>
      <c r="BD193" s="1">
        <v>0.79303000000000001</v>
      </c>
      <c r="BE193" s="1">
        <v>1.16676</v>
      </c>
      <c r="BF193" s="1">
        <v>12.163399999999999</v>
      </c>
      <c r="BG193" s="1">
        <v>3.91025</v>
      </c>
      <c r="BH193" s="1">
        <v>0.87584799999999996</v>
      </c>
      <c r="BI193" s="1">
        <v>278.62700000000001</v>
      </c>
      <c r="BJ193" s="1">
        <v>6.6763599999999999</v>
      </c>
      <c r="BK193" s="1">
        <v>113.48399999999999</v>
      </c>
      <c r="BL193" s="1">
        <v>1.160895161</v>
      </c>
      <c r="BM193" s="1">
        <v>0.65589759199999997</v>
      </c>
      <c r="BN193" s="1">
        <v>0.54617310600000002</v>
      </c>
      <c r="BO193" s="1">
        <v>3.0660758E-2</v>
      </c>
      <c r="BP193" s="1" t="s">
        <v>144</v>
      </c>
      <c r="BQ193" s="1" t="s">
        <v>146</v>
      </c>
      <c r="BR193" s="1" t="s">
        <v>146</v>
      </c>
      <c r="BS193" s="1" t="s">
        <v>145</v>
      </c>
      <c r="BT193" s="1" t="s">
        <v>146</v>
      </c>
      <c r="BU193" s="1" t="s">
        <v>145</v>
      </c>
      <c r="BV193" s="1" t="s">
        <v>146</v>
      </c>
      <c r="BW193" s="1">
        <v>20.58180814</v>
      </c>
      <c r="BX193" s="1">
        <v>3.8466873850000001</v>
      </c>
      <c r="BY193" s="1">
        <v>1.050024678</v>
      </c>
      <c r="BZ193" s="1">
        <v>0.83802423699999995</v>
      </c>
      <c r="CA193" s="1">
        <v>0.37448867800000002</v>
      </c>
      <c r="CB193" s="1">
        <v>1.3784017470000001</v>
      </c>
      <c r="CC193" s="1">
        <v>1.0083407069999999</v>
      </c>
      <c r="CD193" s="19" t="str">
        <f t="shared" si="13"/>
        <v>High</v>
      </c>
      <c r="CE193" s="1" t="str">
        <f t="shared" si="14"/>
        <v>proinflamatoria</v>
      </c>
      <c r="CF193" s="1">
        <v>45.443902440000002</v>
      </c>
      <c r="CG193" s="1" t="s">
        <v>148</v>
      </c>
      <c r="CH193" s="1">
        <v>2.9736983000000002E-2</v>
      </c>
      <c r="CI193" s="1">
        <v>0.75050992999999999</v>
      </c>
      <c r="CJ193" s="1">
        <v>0.10656647</v>
      </c>
      <c r="CK193" s="1">
        <v>3.2027196000000001E-2</v>
      </c>
      <c r="CL193" s="1">
        <v>2.719628E-3</v>
      </c>
      <c r="CM193" s="1">
        <v>358.54399999999998</v>
      </c>
      <c r="CN193" s="2" t="str">
        <f t="shared" si="2"/>
        <v>low</v>
      </c>
      <c r="CO193" s="1">
        <v>187.35599999999999</v>
      </c>
      <c r="CP193" s="1">
        <v>172.31399999999999</v>
      </c>
      <c r="CQ193" s="1">
        <v>15.041</v>
      </c>
      <c r="CR193" s="1">
        <v>145.053</v>
      </c>
      <c r="CS193" s="1">
        <v>35.381</v>
      </c>
      <c r="CT193" s="1">
        <v>0</v>
      </c>
      <c r="CU193" s="1">
        <v>0</v>
      </c>
      <c r="CV193" s="1">
        <v>0</v>
      </c>
      <c r="CW193" s="1">
        <v>0</v>
      </c>
      <c r="CX193" s="1">
        <v>6.9219999999999997</v>
      </c>
      <c r="CY193" s="1">
        <v>6.9219999999999997</v>
      </c>
      <c r="CZ193" s="1">
        <v>0</v>
      </c>
      <c r="DA193" s="1">
        <v>0</v>
      </c>
      <c r="DB193" s="1">
        <v>0</v>
      </c>
      <c r="DC193" s="1">
        <v>0</v>
      </c>
      <c r="DD193" s="1">
        <v>12.401999999999999</v>
      </c>
      <c r="DE193" s="1">
        <v>0</v>
      </c>
      <c r="DF193" s="1">
        <v>0</v>
      </c>
      <c r="DG193" s="1">
        <v>0</v>
      </c>
      <c r="DH193" s="1">
        <v>0</v>
      </c>
      <c r="DI193" s="1">
        <v>5.2999999999999999E-2</v>
      </c>
      <c r="DJ193" s="1">
        <v>5.2999999999999999E-2</v>
      </c>
      <c r="DK193" s="1">
        <v>131.864</v>
      </c>
      <c r="DL193" s="1">
        <v>0.73399999999999999</v>
      </c>
      <c r="DM193" s="1">
        <v>132.59800000000001</v>
      </c>
      <c r="DN193" s="1">
        <v>0.15</v>
      </c>
      <c r="DO193" s="1">
        <v>1.5129999999999999</v>
      </c>
      <c r="DP193" s="1">
        <v>1.663</v>
      </c>
      <c r="DQ193" s="1">
        <v>27.899000000000001</v>
      </c>
      <c r="DR193" s="1">
        <v>5.82</v>
      </c>
      <c r="DS193" s="1">
        <v>33.718000000000004</v>
      </c>
      <c r="DT193" s="1">
        <v>0</v>
      </c>
      <c r="DU193" s="1">
        <v>6.9219999999999997</v>
      </c>
      <c r="DV193" s="1">
        <v>6.9219999999999997</v>
      </c>
      <c r="DW193" s="1" t="s">
        <v>157</v>
      </c>
      <c r="DX193" s="1" t="s">
        <v>157</v>
      </c>
      <c r="DY193" s="1" t="s">
        <v>156</v>
      </c>
      <c r="DZ193" s="1" t="s">
        <v>157</v>
      </c>
      <c r="EA193" s="1">
        <v>262.214</v>
      </c>
      <c r="EB193" s="1" t="str">
        <f t="shared" si="3"/>
        <v>low</v>
      </c>
      <c r="EC193" s="1">
        <v>137.01900000000001</v>
      </c>
      <c r="ED193" s="1">
        <v>106.081</v>
      </c>
      <c r="EE193" s="1">
        <v>25.875</v>
      </c>
      <c r="EF193" s="1" t="s">
        <v>157</v>
      </c>
      <c r="EG193" s="1" t="s">
        <v>157</v>
      </c>
      <c r="EH193" s="1" t="s">
        <v>156</v>
      </c>
      <c r="EI193" s="1" t="s">
        <v>157</v>
      </c>
      <c r="EJ193" s="1" t="s">
        <v>621</v>
      </c>
      <c r="EK193" s="1" t="s">
        <v>628</v>
      </c>
      <c r="EL193" s="1" t="s">
        <v>142</v>
      </c>
      <c r="EM193" s="1" t="s">
        <v>628</v>
      </c>
      <c r="EN193" s="1" t="s">
        <v>161</v>
      </c>
      <c r="EO193" s="1" t="s">
        <v>161</v>
      </c>
    </row>
    <row r="194" spans="1:145" ht="14.25" customHeight="1">
      <c r="A194" s="1" t="s">
        <v>354</v>
      </c>
      <c r="B194" s="16" t="s">
        <v>642</v>
      </c>
      <c r="C194" s="1" t="s">
        <v>152</v>
      </c>
      <c r="D194" s="1">
        <v>48</v>
      </c>
      <c r="E194" s="1" t="s">
        <v>159</v>
      </c>
      <c r="F194" s="1">
        <v>86.5</v>
      </c>
      <c r="G194" s="1">
        <v>42</v>
      </c>
      <c r="H194" s="1" t="s">
        <v>153</v>
      </c>
      <c r="I194" s="1">
        <v>26.8</v>
      </c>
      <c r="J194" s="1">
        <v>113</v>
      </c>
      <c r="K194" s="1">
        <v>182</v>
      </c>
      <c r="L194" s="1">
        <v>134</v>
      </c>
      <c r="M194" s="9">
        <v>4.3333333329999997</v>
      </c>
      <c r="N194" s="9">
        <f t="shared" ref="N194:N257" si="15">LOG10(L194/G194)</f>
        <v>0.50385550796690715</v>
      </c>
      <c r="O194" t="str">
        <f t="shared" si="12"/>
        <v>High</v>
      </c>
      <c r="P194" s="1">
        <v>102.8</v>
      </c>
      <c r="Q194" s="1">
        <v>4.0999999999999996</v>
      </c>
      <c r="R194" s="1">
        <v>91</v>
      </c>
      <c r="S194" s="1">
        <v>5.4</v>
      </c>
      <c r="T194" s="1">
        <v>21.2</v>
      </c>
      <c r="U194" s="1">
        <v>8.8000000000000007</v>
      </c>
      <c r="V194" s="1">
        <v>2.4090909090000001</v>
      </c>
      <c r="W194" s="1">
        <v>7.7</v>
      </c>
      <c r="X194" s="1">
        <v>5.0505000000000004</v>
      </c>
      <c r="Y194" s="1">
        <v>93.3</v>
      </c>
      <c r="Z194" s="1">
        <v>99.322799099999997</v>
      </c>
      <c r="AA194" s="1">
        <v>99.7</v>
      </c>
      <c r="AB194" s="1">
        <v>57.857200730000002</v>
      </c>
      <c r="AC194" s="1">
        <v>1.7283933330000001</v>
      </c>
      <c r="AD194" s="1">
        <v>0.35094339099999999</v>
      </c>
      <c r="AE194" s="1">
        <v>84.2</v>
      </c>
      <c r="AF194" s="16">
        <v>1.5409999999999999</v>
      </c>
      <c r="AG194" s="1">
        <v>35.457394069999999</v>
      </c>
      <c r="AH194" s="1" t="s">
        <v>154</v>
      </c>
      <c r="AI194" s="1">
        <v>42.129147230000001</v>
      </c>
      <c r="AJ194" s="1">
        <v>107.6</v>
      </c>
      <c r="AK194" s="1" t="s">
        <v>140</v>
      </c>
      <c r="AL194" s="1" t="s">
        <v>141</v>
      </c>
      <c r="AM194" s="1" t="s">
        <v>142</v>
      </c>
      <c r="AN194" s="1" t="s">
        <v>142</v>
      </c>
      <c r="AO194" s="1" t="s">
        <v>143</v>
      </c>
      <c r="AP194" s="1">
        <v>108</v>
      </c>
      <c r="AQ194" s="1">
        <v>65</v>
      </c>
      <c r="AR194" s="1">
        <v>1291.45</v>
      </c>
      <c r="AS194" s="1">
        <v>18.923400000000001</v>
      </c>
      <c r="AT194" s="1">
        <v>807.66600000000005</v>
      </c>
      <c r="AU194" s="1">
        <v>936.13599999999997</v>
      </c>
      <c r="AV194" s="1">
        <v>15.6677</v>
      </c>
      <c r="AW194" s="1">
        <v>852.89599999999996</v>
      </c>
      <c r="AX194" s="1">
        <v>2736.18</v>
      </c>
      <c r="AY194" s="1">
        <v>260.08300000000003</v>
      </c>
      <c r="AZ194" s="1">
        <v>9.5002499999999994</v>
      </c>
      <c r="BA194" s="1">
        <v>1.2026300000000001</v>
      </c>
      <c r="BB194" s="1">
        <v>3.28816</v>
      </c>
      <c r="BC194" s="1">
        <v>1399.2</v>
      </c>
      <c r="BD194" s="1">
        <v>1.9492</v>
      </c>
      <c r="BE194" s="1">
        <v>2.2787099999999998</v>
      </c>
      <c r="BF194" s="1">
        <v>21.361899999999999</v>
      </c>
      <c r="BG194" s="1">
        <v>5.4390900000000002</v>
      </c>
      <c r="BH194" s="1">
        <v>1.59154</v>
      </c>
      <c r="BI194" s="1">
        <v>484.39100000000002</v>
      </c>
      <c r="BJ194" s="1">
        <v>7.7231800000000002</v>
      </c>
      <c r="BK194" s="1">
        <v>271.14400000000001</v>
      </c>
      <c r="BL194" s="1">
        <v>3.0711711020000001</v>
      </c>
      <c r="BM194" s="1">
        <v>0.63390932300000002</v>
      </c>
      <c r="BN194" s="1">
        <v>0.51558396100000004</v>
      </c>
      <c r="BO194" s="1">
        <v>2.3508932999999999E-2</v>
      </c>
      <c r="BP194" s="1" t="s">
        <v>144</v>
      </c>
      <c r="BQ194" s="1" t="s">
        <v>146</v>
      </c>
      <c r="BR194" s="1" t="s">
        <v>146</v>
      </c>
      <c r="BS194" s="1" t="s">
        <v>145</v>
      </c>
      <c r="BT194" s="1" t="s">
        <v>146</v>
      </c>
      <c r="BU194" s="1" t="s">
        <v>145</v>
      </c>
      <c r="BV194" s="1" t="s">
        <v>146</v>
      </c>
      <c r="BW194" s="1" t="s">
        <v>147</v>
      </c>
      <c r="BX194" s="1" t="s">
        <v>147</v>
      </c>
      <c r="BY194" s="1" t="s">
        <v>147</v>
      </c>
      <c r="BZ194" s="1" t="s">
        <v>147</v>
      </c>
      <c r="CA194" s="1" t="s">
        <v>147</v>
      </c>
      <c r="CB194" s="1">
        <v>-1.8151746719999999</v>
      </c>
      <c r="CC194" s="1">
        <v>-1.4060222099999999</v>
      </c>
      <c r="CD194" s="19" t="str">
        <f t="shared" si="13"/>
        <v>Low</v>
      </c>
      <c r="CE194" s="1" t="str">
        <f t="shared" si="14"/>
        <v>antiinflamatoria</v>
      </c>
      <c r="CF194" s="1">
        <v>47.356877320000002</v>
      </c>
      <c r="CG194" s="1" t="s">
        <v>148</v>
      </c>
      <c r="CH194" s="1">
        <v>0.25999239699999999</v>
      </c>
      <c r="CI194" s="1">
        <v>0.25230802699999999</v>
      </c>
      <c r="CJ194" s="1">
        <v>2.3053112000000001E-2</v>
      </c>
      <c r="CK194" s="1">
        <v>2.4492234000000002E-2</v>
      </c>
      <c r="CL194" s="1">
        <v>5.9221244999999999E-2</v>
      </c>
      <c r="CM194" s="1">
        <v>1107.807</v>
      </c>
      <c r="CN194" s="2" t="str">
        <f t="shared" si="2"/>
        <v>High</v>
      </c>
      <c r="CO194" s="1">
        <v>778.76599999999996</v>
      </c>
      <c r="CP194" s="1">
        <v>536.14</v>
      </c>
      <c r="CQ194" s="1">
        <v>242.626</v>
      </c>
      <c r="CR194" s="1">
        <v>249.19300000000001</v>
      </c>
      <c r="CS194" s="1">
        <v>443.27499999999998</v>
      </c>
      <c r="CT194" s="1">
        <v>70.215999999999994</v>
      </c>
      <c r="CU194" s="1">
        <v>0</v>
      </c>
      <c r="CV194" s="1">
        <v>70.215999999999994</v>
      </c>
      <c r="CW194" s="1">
        <v>0</v>
      </c>
      <c r="CX194" s="1">
        <v>16.082000000000001</v>
      </c>
      <c r="CY194" s="1">
        <v>16.082000000000001</v>
      </c>
      <c r="CZ194" s="1">
        <v>0</v>
      </c>
      <c r="DA194" s="1">
        <v>66.034999999999997</v>
      </c>
      <c r="DB194" s="1">
        <v>0</v>
      </c>
      <c r="DC194" s="1">
        <v>0</v>
      </c>
      <c r="DD194" s="1">
        <v>2.819</v>
      </c>
      <c r="DE194" s="1">
        <v>21.055</v>
      </c>
      <c r="DF194" s="1">
        <v>43.325000000000003</v>
      </c>
      <c r="DG194" s="1">
        <v>64.38</v>
      </c>
      <c r="DH194" s="1">
        <v>3.5870000000000002</v>
      </c>
      <c r="DI194" s="1">
        <v>2.8119999999999998</v>
      </c>
      <c r="DJ194" s="1">
        <v>6.399</v>
      </c>
      <c r="DK194" s="1">
        <v>149</v>
      </c>
      <c r="DL194" s="1">
        <v>26.594000000000001</v>
      </c>
      <c r="DM194" s="1">
        <v>175.595</v>
      </c>
      <c r="DN194" s="1">
        <v>0.85499999999999998</v>
      </c>
      <c r="DO194" s="1">
        <v>6.03</v>
      </c>
      <c r="DP194" s="1">
        <v>6.8860000000000001</v>
      </c>
      <c r="DQ194" s="1">
        <v>288.608</v>
      </c>
      <c r="DR194" s="1">
        <v>147.78200000000001</v>
      </c>
      <c r="DS194" s="1">
        <v>436.38900000000001</v>
      </c>
      <c r="DT194" s="1">
        <v>0</v>
      </c>
      <c r="DU194" s="1">
        <v>16.082000000000001</v>
      </c>
      <c r="DV194" s="1">
        <v>16.082000000000001</v>
      </c>
      <c r="DW194" s="1" t="s">
        <v>156</v>
      </c>
      <c r="DX194" s="1" t="s">
        <v>149</v>
      </c>
      <c r="DY194" s="1" t="s">
        <v>149</v>
      </c>
      <c r="DZ194" s="1" t="s">
        <v>156</v>
      </c>
      <c r="EA194" s="1">
        <v>857.80100000000004</v>
      </c>
      <c r="EB194" s="1" t="str">
        <f t="shared" si="3"/>
        <v>high</v>
      </c>
      <c r="EC194" s="1">
        <v>603.01700000000005</v>
      </c>
      <c r="ED194" s="1">
        <v>192.95599999999999</v>
      </c>
      <c r="EE194" s="1">
        <v>343.238</v>
      </c>
      <c r="EF194" s="1" t="s">
        <v>149</v>
      </c>
      <c r="EG194" s="1" t="s">
        <v>149</v>
      </c>
      <c r="EH194" s="1" t="s">
        <v>149</v>
      </c>
      <c r="EI194" s="1" t="s">
        <v>149</v>
      </c>
      <c r="EJ194" s="1" t="s">
        <v>621</v>
      </c>
      <c r="EK194" s="1" t="s">
        <v>628</v>
      </c>
      <c r="EL194" s="1" t="s">
        <v>142</v>
      </c>
      <c r="EM194" s="1" t="s">
        <v>628</v>
      </c>
      <c r="EN194" s="1" t="s">
        <v>161</v>
      </c>
      <c r="EO194" s="1" t="s">
        <v>161</v>
      </c>
    </row>
    <row r="195" spans="1:145" ht="14.25" customHeight="1">
      <c r="A195" s="1" t="s">
        <v>355</v>
      </c>
      <c r="B195" s="16" t="s">
        <v>642</v>
      </c>
      <c r="C195" s="1" t="s">
        <v>152</v>
      </c>
      <c r="D195" s="1">
        <v>37</v>
      </c>
      <c r="E195" s="1" t="s">
        <v>137</v>
      </c>
      <c r="F195" s="1">
        <v>64.7</v>
      </c>
      <c r="G195" s="1">
        <v>53</v>
      </c>
      <c r="H195" s="1" t="s">
        <v>153</v>
      </c>
      <c r="I195" s="1">
        <v>12.3</v>
      </c>
      <c r="J195" s="1">
        <v>92</v>
      </c>
      <c r="K195" s="1">
        <v>157</v>
      </c>
      <c r="L195" s="1">
        <v>62</v>
      </c>
      <c r="M195" s="9">
        <v>2.9622641509999998</v>
      </c>
      <c r="N195" s="9">
        <f t="shared" si="15"/>
        <v>6.8115819897464819E-2</v>
      </c>
      <c r="O195" t="str">
        <f t="shared" ref="O195:O258" si="16">IF(N195&lt;0.1,"Low", IF(N195&lt;=0.26, "Medium", "High"))</f>
        <v>Low</v>
      </c>
      <c r="P195" s="1">
        <v>162.29</v>
      </c>
      <c r="Q195" s="1">
        <v>1</v>
      </c>
      <c r="R195" s="1">
        <v>80</v>
      </c>
      <c r="S195" s="1">
        <v>5.0999999999999996</v>
      </c>
      <c r="T195" s="1">
        <v>7.39</v>
      </c>
      <c r="U195" s="1">
        <v>6.14</v>
      </c>
      <c r="V195" s="1">
        <v>1.2035830620000001</v>
      </c>
      <c r="W195" s="1">
        <v>6.06</v>
      </c>
      <c r="X195" s="1">
        <v>4.4400000000000004</v>
      </c>
      <c r="Y195" s="1">
        <v>102.8</v>
      </c>
      <c r="Z195" s="1">
        <v>128.93617019999999</v>
      </c>
      <c r="AA195" s="1">
        <v>130.69999999999999</v>
      </c>
      <c r="AB195" s="1">
        <v>83.623227189999994</v>
      </c>
      <c r="AC195" s="1">
        <v>1.19584</v>
      </c>
      <c r="AD195" s="1">
        <v>0.37181730400000002</v>
      </c>
      <c r="AE195" s="1">
        <v>58.5</v>
      </c>
      <c r="AF195" s="16">
        <v>1.5840000000000001</v>
      </c>
      <c r="AG195" s="1">
        <v>23.31554178</v>
      </c>
      <c r="AH195" s="1" t="s">
        <v>153</v>
      </c>
      <c r="AI195" s="1">
        <v>34.022587090000002</v>
      </c>
      <c r="AJ195" s="1">
        <v>73.099999999999994</v>
      </c>
      <c r="AK195" s="1" t="s">
        <v>153</v>
      </c>
      <c r="AL195" s="1" t="s">
        <v>153</v>
      </c>
      <c r="AM195" s="1" t="s">
        <v>142</v>
      </c>
      <c r="AN195" s="1" t="s">
        <v>163</v>
      </c>
      <c r="AO195" s="1" t="s">
        <v>143</v>
      </c>
      <c r="AP195" s="1">
        <v>97</v>
      </c>
      <c r="AQ195" s="1">
        <v>61</v>
      </c>
      <c r="AR195" s="1">
        <v>1542.29</v>
      </c>
      <c r="AS195" s="1">
        <v>13.2835</v>
      </c>
      <c r="AT195" s="1">
        <v>562.00599999999997</v>
      </c>
      <c r="AU195" s="1">
        <v>899.90800000000002</v>
      </c>
      <c r="AV195" s="1">
        <v>12.553800000000001</v>
      </c>
      <c r="AW195" s="1">
        <v>1173.06</v>
      </c>
      <c r="AX195" s="1">
        <v>2111.3200000000002</v>
      </c>
      <c r="AY195" s="1">
        <v>178.34899999999999</v>
      </c>
      <c r="AZ195" s="1">
        <v>10.2897</v>
      </c>
      <c r="BA195" s="1">
        <v>0.93591199999999997</v>
      </c>
      <c r="BB195" s="1">
        <v>3.3294999999999999</v>
      </c>
      <c r="BC195" s="1">
        <v>849.22799999999995</v>
      </c>
      <c r="BD195" s="1">
        <v>0.80665600000000004</v>
      </c>
      <c r="BE195" s="1">
        <v>1.54539</v>
      </c>
      <c r="BF195" s="1">
        <v>11.887499999999999</v>
      </c>
      <c r="BG195" s="1">
        <v>3.9789699999999999</v>
      </c>
      <c r="BH195" s="1">
        <v>1.93459</v>
      </c>
      <c r="BI195" s="1">
        <v>319.70299999999997</v>
      </c>
      <c r="BJ195" s="1">
        <v>7.1772999999999998</v>
      </c>
      <c r="BK195" s="1">
        <v>136.61500000000001</v>
      </c>
      <c r="BL195" s="1">
        <v>0.87388781400000004</v>
      </c>
      <c r="BM195" s="1">
        <v>0</v>
      </c>
      <c r="BN195" s="1">
        <v>0</v>
      </c>
      <c r="BO195" s="1">
        <v>0</v>
      </c>
      <c r="BP195" s="1" t="s">
        <v>155</v>
      </c>
      <c r="BQ195" s="1" t="s">
        <v>146</v>
      </c>
      <c r="BR195" s="1" t="s">
        <v>146</v>
      </c>
      <c r="BS195" s="1" t="s">
        <v>146</v>
      </c>
      <c r="BT195" s="1" t="s">
        <v>146</v>
      </c>
      <c r="BU195" s="1" t="s">
        <v>146</v>
      </c>
      <c r="BV195" s="1" t="s">
        <v>146</v>
      </c>
      <c r="BW195" s="1" t="s">
        <v>147</v>
      </c>
      <c r="BX195" s="1" t="s">
        <v>147</v>
      </c>
      <c r="BY195" s="1" t="s">
        <v>147</v>
      </c>
      <c r="BZ195" s="1" t="s">
        <v>147</v>
      </c>
      <c r="CA195" s="1" t="s">
        <v>147</v>
      </c>
      <c r="CB195" s="1">
        <v>0.50352401700000005</v>
      </c>
      <c r="CC195" s="1">
        <v>0.32653957</v>
      </c>
      <c r="CD195" s="19" t="str">
        <f t="shared" ref="CD195:CD258" si="17">IF(CC195&lt;=_xlfn.PERCENTILE.EXC(CC$2:CC$312, 1/3), "Low", IF(CC195&lt;=_xlfn.PERCENTILE.EXC(CC$2:CC$312, 2/3), "Medium", "High"))</f>
        <v>Medium</v>
      </c>
      <c r="CE195" s="1" t="str">
        <f t="shared" si="14"/>
        <v>proinflamatoria</v>
      </c>
      <c r="CF195" s="1">
        <v>32.662106700000002</v>
      </c>
      <c r="CG195" s="1" t="s">
        <v>148</v>
      </c>
      <c r="CH195" s="1">
        <v>0.114232075</v>
      </c>
      <c r="CI195" s="1">
        <v>0.23788721199999999</v>
      </c>
      <c r="CJ195" s="1">
        <v>7.6214888999999994E-2</v>
      </c>
      <c r="CK195" s="1">
        <v>0.30034659499999999</v>
      </c>
      <c r="CL195" s="1">
        <v>0.18080727899999999</v>
      </c>
      <c r="CM195" s="1">
        <v>304.83499999999998</v>
      </c>
      <c r="CN195" s="2" t="str">
        <f t="shared" si="2"/>
        <v>low</v>
      </c>
      <c r="CO195" s="1">
        <v>185.745</v>
      </c>
      <c r="CP195" s="1">
        <v>137.066</v>
      </c>
      <c r="CQ195" s="1">
        <v>48.68</v>
      </c>
      <c r="CR195" s="1">
        <v>133.63399999999999</v>
      </c>
      <c r="CS195" s="1">
        <v>32.896000000000001</v>
      </c>
      <c r="CT195" s="1">
        <v>2.681</v>
      </c>
      <c r="CU195" s="1">
        <v>0</v>
      </c>
      <c r="CV195" s="1">
        <v>2.681</v>
      </c>
      <c r="CW195" s="1">
        <v>0</v>
      </c>
      <c r="CX195" s="1">
        <v>16.533999999999999</v>
      </c>
      <c r="CY195" s="1">
        <v>16.533999999999999</v>
      </c>
      <c r="CZ195" s="1">
        <v>0</v>
      </c>
      <c r="DA195" s="1">
        <v>2.681</v>
      </c>
      <c r="DB195" s="1">
        <v>0</v>
      </c>
      <c r="DC195" s="1">
        <v>0</v>
      </c>
      <c r="DD195" s="1">
        <v>15.548999999999999</v>
      </c>
      <c r="DE195" s="1">
        <v>9.5000000000000001E-2</v>
      </c>
      <c r="DF195" s="1">
        <v>0.51700000000000002</v>
      </c>
      <c r="DG195" s="1">
        <v>0.61199999999999999</v>
      </c>
      <c r="DH195" s="1">
        <v>0.193</v>
      </c>
      <c r="DI195" s="1">
        <v>0.107</v>
      </c>
      <c r="DJ195" s="1">
        <v>0.3</v>
      </c>
      <c r="DK195" s="1">
        <v>113.688</v>
      </c>
      <c r="DL195" s="1">
        <v>3.4569999999999999</v>
      </c>
      <c r="DM195" s="1">
        <v>117.145</v>
      </c>
      <c r="DN195" s="1">
        <v>0.995</v>
      </c>
      <c r="DO195" s="1">
        <v>0.58499999999999996</v>
      </c>
      <c r="DP195" s="1">
        <v>1.581</v>
      </c>
      <c r="DQ195" s="1">
        <v>3.831</v>
      </c>
      <c r="DR195" s="1">
        <v>27.443999999999999</v>
      </c>
      <c r="DS195" s="1">
        <v>31.276</v>
      </c>
      <c r="DT195" s="1">
        <v>0</v>
      </c>
      <c r="DU195" s="1">
        <v>16.533999999999999</v>
      </c>
      <c r="DV195" s="1">
        <v>16.533999999999999</v>
      </c>
      <c r="DW195" s="1" t="s">
        <v>157</v>
      </c>
      <c r="DX195" s="1" t="s">
        <v>157</v>
      </c>
      <c r="DY195" s="1" t="s">
        <v>156</v>
      </c>
      <c r="DZ195" s="1" t="s">
        <v>157</v>
      </c>
      <c r="EA195" s="1">
        <v>197.65100000000001</v>
      </c>
      <c r="EB195" s="1" t="str">
        <f t="shared" si="3"/>
        <v>low</v>
      </c>
      <c r="EC195" s="1">
        <v>120.435</v>
      </c>
      <c r="ED195" s="1">
        <v>86.646000000000001</v>
      </c>
      <c r="EE195" s="1">
        <v>21.33</v>
      </c>
      <c r="EF195" s="1" t="s">
        <v>157</v>
      </c>
      <c r="EG195" s="1" t="s">
        <v>157</v>
      </c>
      <c r="EH195" s="1" t="s">
        <v>156</v>
      </c>
      <c r="EI195" s="1" t="s">
        <v>157</v>
      </c>
      <c r="EJ195" s="1" t="s">
        <v>621</v>
      </c>
      <c r="EK195" s="1" t="s">
        <v>635</v>
      </c>
      <c r="EL195" s="1" t="s">
        <v>142</v>
      </c>
      <c r="EM195" s="1" t="s">
        <v>628</v>
      </c>
      <c r="EN195" s="1" t="s">
        <v>161</v>
      </c>
      <c r="EO195" s="1" t="s">
        <v>161</v>
      </c>
    </row>
    <row r="196" spans="1:145" ht="14.25" customHeight="1">
      <c r="A196" s="1" t="s">
        <v>356</v>
      </c>
      <c r="B196" s="16" t="s">
        <v>642</v>
      </c>
      <c r="C196" s="1" t="s">
        <v>152</v>
      </c>
      <c r="D196" s="1">
        <v>28</v>
      </c>
      <c r="E196" s="1" t="s">
        <v>137</v>
      </c>
      <c r="F196" s="1">
        <v>85.2</v>
      </c>
      <c r="G196" s="1">
        <v>35</v>
      </c>
      <c r="H196" s="1" t="s">
        <v>153</v>
      </c>
      <c r="I196" s="1">
        <v>40.6</v>
      </c>
      <c r="J196" s="1">
        <v>97</v>
      </c>
      <c r="K196" s="1">
        <v>173</v>
      </c>
      <c r="L196" s="1">
        <v>203</v>
      </c>
      <c r="M196" s="9">
        <v>4.9428571430000003</v>
      </c>
      <c r="N196" s="9">
        <f t="shared" si="15"/>
        <v>0.76342799356293722</v>
      </c>
      <c r="O196" t="str">
        <f t="shared" si="16"/>
        <v>High</v>
      </c>
      <c r="P196" s="1">
        <v>172.45</v>
      </c>
      <c r="Q196" s="1">
        <v>16</v>
      </c>
      <c r="R196" s="1">
        <v>90</v>
      </c>
      <c r="S196" s="1">
        <v>5.5</v>
      </c>
      <c r="T196" s="1">
        <v>23.5</v>
      </c>
      <c r="U196" s="1">
        <v>3.84</v>
      </c>
      <c r="V196" s="1">
        <v>6.1197916670000003</v>
      </c>
      <c r="W196" s="1">
        <v>18.59</v>
      </c>
      <c r="X196" s="1">
        <v>4.9950000000000001</v>
      </c>
      <c r="Y196" s="1">
        <v>173.4</v>
      </c>
      <c r="Z196" s="1">
        <v>248.69565220000001</v>
      </c>
      <c r="AA196" s="1">
        <v>42.3</v>
      </c>
      <c r="AB196" s="1">
        <v>24.230793460000001</v>
      </c>
      <c r="AC196" s="1">
        <v>4.1269799999999996</v>
      </c>
      <c r="AD196" s="1">
        <v>0.30984192500000002</v>
      </c>
      <c r="AE196" s="1">
        <v>101.5</v>
      </c>
      <c r="AF196" s="16">
        <v>1.6439999999999999</v>
      </c>
      <c r="AG196" s="1">
        <v>37.554537330000002</v>
      </c>
      <c r="AH196" s="1" t="s">
        <v>154</v>
      </c>
      <c r="AI196" s="1">
        <v>41.256703819999998</v>
      </c>
      <c r="AJ196" s="1">
        <v>104.8</v>
      </c>
      <c r="AK196" s="1" t="s">
        <v>140</v>
      </c>
      <c r="AL196" s="1" t="s">
        <v>141</v>
      </c>
      <c r="AM196" s="1" t="s">
        <v>142</v>
      </c>
      <c r="AN196" s="1" t="s">
        <v>142</v>
      </c>
      <c r="AO196" s="1" t="s">
        <v>165</v>
      </c>
      <c r="AP196" s="1">
        <v>127</v>
      </c>
      <c r="AQ196" s="1">
        <v>78</v>
      </c>
      <c r="AR196" s="1">
        <v>1630.55</v>
      </c>
      <c r="AS196" s="1">
        <v>14.778499999999999</v>
      </c>
      <c r="AT196" s="1">
        <v>767.64800000000002</v>
      </c>
      <c r="AU196" s="1">
        <v>1100.43</v>
      </c>
      <c r="AV196" s="1">
        <v>11.341699999999999</v>
      </c>
      <c r="AW196" s="1">
        <v>1406.5</v>
      </c>
      <c r="AX196" s="1">
        <v>2871.74</v>
      </c>
      <c r="AY196" s="1">
        <v>231.48699999999999</v>
      </c>
      <c r="AZ196" s="1">
        <v>9.9435599999999997</v>
      </c>
      <c r="BA196" s="1">
        <v>0.93591199999999997</v>
      </c>
      <c r="BB196" s="1">
        <v>2.77765</v>
      </c>
      <c r="BC196" s="1">
        <v>935.02300000000002</v>
      </c>
      <c r="BD196" s="1">
        <v>0.68582699999999996</v>
      </c>
      <c r="BE196" s="1">
        <v>1.3036399999999999</v>
      </c>
      <c r="BF196" s="1">
        <v>22.717400000000001</v>
      </c>
      <c r="BG196" s="1">
        <v>3.8587799999999999</v>
      </c>
      <c r="BH196" s="1">
        <v>1.5524500000000001</v>
      </c>
      <c r="BI196" s="1">
        <v>286.971</v>
      </c>
      <c r="BJ196" s="1">
        <v>7.2952500000000002</v>
      </c>
      <c r="BK196" s="1">
        <v>150.83799999999999</v>
      </c>
      <c r="BL196" s="1">
        <v>22.08001573</v>
      </c>
      <c r="BM196" s="1">
        <v>6.488131299</v>
      </c>
      <c r="BN196" s="1">
        <v>2.4124807719999999</v>
      </c>
      <c r="BO196" s="1">
        <v>0</v>
      </c>
      <c r="BP196" s="1" t="s">
        <v>144</v>
      </c>
      <c r="BQ196" s="1" t="s">
        <v>146</v>
      </c>
      <c r="BR196" s="1" t="s">
        <v>145</v>
      </c>
      <c r="BS196" s="1" t="s">
        <v>145</v>
      </c>
      <c r="BT196" s="1" t="s">
        <v>146</v>
      </c>
      <c r="BU196" s="1" t="s">
        <v>145</v>
      </c>
      <c r="BV196" s="1" t="s">
        <v>145</v>
      </c>
      <c r="BW196" s="1">
        <v>13.024891650000001</v>
      </c>
      <c r="BX196" s="1">
        <v>2.7944632299999999</v>
      </c>
      <c r="BY196" s="1">
        <v>0.51506445700000003</v>
      </c>
      <c r="BZ196" s="1">
        <v>0.191627099</v>
      </c>
      <c r="CA196" s="1">
        <v>0.29977979999999999</v>
      </c>
      <c r="CB196" s="1">
        <v>0.101854402</v>
      </c>
      <c r="CC196" s="1">
        <v>6.2449050999999998E-2</v>
      </c>
      <c r="CD196" s="19" t="str">
        <f t="shared" si="17"/>
        <v>Medium</v>
      </c>
      <c r="CE196" s="1" t="str">
        <f t="shared" si="14"/>
        <v>antiinflamatoria</v>
      </c>
      <c r="CF196" s="1">
        <v>44.625954200000002</v>
      </c>
      <c r="CG196" s="1" t="s">
        <v>148</v>
      </c>
      <c r="CH196" s="1">
        <v>0.22109516000000001</v>
      </c>
      <c r="CI196" s="1">
        <v>0.45233387800000002</v>
      </c>
      <c r="CJ196" s="1">
        <v>0.16362932999999999</v>
      </c>
      <c r="CK196" s="1">
        <v>1.2292615999999999E-2</v>
      </c>
      <c r="CL196" s="1">
        <v>8.4629932000000005E-2</v>
      </c>
      <c r="CM196" s="1">
        <v>752.28800000000001</v>
      </c>
      <c r="CN196" s="2" t="str">
        <f t="shared" si="2"/>
        <v>low</v>
      </c>
      <c r="CO196" s="1">
        <v>18.047999999999998</v>
      </c>
      <c r="CP196" s="1">
        <v>9.4260000000000002</v>
      </c>
      <c r="CQ196" s="1">
        <v>8.6219999999999999</v>
      </c>
      <c r="CR196" s="1">
        <v>6.0919999999999996</v>
      </c>
      <c r="CS196" s="1">
        <v>9.8219999999999992</v>
      </c>
      <c r="CT196" s="1">
        <v>0</v>
      </c>
      <c r="CU196" s="1">
        <v>0</v>
      </c>
      <c r="CV196" s="1">
        <v>0</v>
      </c>
      <c r="CW196" s="1">
        <v>0</v>
      </c>
      <c r="CX196" s="1">
        <v>2.133</v>
      </c>
      <c r="CY196" s="1">
        <v>2.133</v>
      </c>
      <c r="CZ196" s="1">
        <v>0</v>
      </c>
      <c r="DA196" s="1">
        <v>0</v>
      </c>
      <c r="DB196" s="1">
        <v>0</v>
      </c>
      <c r="DC196" s="1">
        <v>0</v>
      </c>
      <c r="DD196" s="1">
        <v>4.2809999999999997</v>
      </c>
      <c r="DE196" s="1">
        <v>0.161</v>
      </c>
      <c r="DF196" s="1">
        <v>0</v>
      </c>
      <c r="DG196" s="1">
        <v>0.161</v>
      </c>
      <c r="DH196" s="1">
        <v>0</v>
      </c>
      <c r="DI196" s="1">
        <v>0.38300000000000001</v>
      </c>
      <c r="DJ196" s="1">
        <v>0.38300000000000001</v>
      </c>
      <c r="DK196" s="1">
        <v>0.60499999999999998</v>
      </c>
      <c r="DL196" s="1">
        <v>0.66300000000000003</v>
      </c>
      <c r="DM196" s="1">
        <v>1.268</v>
      </c>
      <c r="DN196" s="1">
        <v>0.84499999999999997</v>
      </c>
      <c r="DO196" s="1">
        <v>1.58</v>
      </c>
      <c r="DP196" s="1">
        <v>2.4249999999999998</v>
      </c>
      <c r="DQ196" s="1">
        <v>3.5350000000000001</v>
      </c>
      <c r="DR196" s="1">
        <v>3.8620000000000001</v>
      </c>
      <c r="DS196" s="1">
        <v>7.3970000000000002</v>
      </c>
      <c r="DT196" s="1">
        <v>0</v>
      </c>
      <c r="DU196" s="1">
        <v>2.133</v>
      </c>
      <c r="DV196" s="1">
        <v>2.133</v>
      </c>
      <c r="DW196" s="1" t="s">
        <v>156</v>
      </c>
      <c r="DX196" s="1" t="s">
        <v>157</v>
      </c>
      <c r="DY196" s="1" t="s">
        <v>157</v>
      </c>
      <c r="DZ196" s="1" t="s">
        <v>157</v>
      </c>
      <c r="EA196" s="1">
        <v>461.37099999999998</v>
      </c>
      <c r="EB196" s="1" t="str">
        <f t="shared" si="3"/>
        <v>low</v>
      </c>
      <c r="EC196" s="1">
        <v>11.069000000000001</v>
      </c>
      <c r="ED196" s="1">
        <v>3.7360000000000002</v>
      </c>
      <c r="EE196" s="1">
        <v>6.024</v>
      </c>
      <c r="EF196" s="1" t="s">
        <v>156</v>
      </c>
      <c r="EG196" s="1" t="s">
        <v>157</v>
      </c>
      <c r="EH196" s="1" t="s">
        <v>157</v>
      </c>
      <c r="EI196" s="1" t="s">
        <v>157</v>
      </c>
      <c r="EJ196" s="1" t="s">
        <v>165</v>
      </c>
      <c r="EK196" s="1" t="s">
        <v>628</v>
      </c>
      <c r="EL196" s="1" t="s">
        <v>142</v>
      </c>
      <c r="EM196" s="1" t="s">
        <v>628</v>
      </c>
      <c r="EN196" s="1" t="s">
        <v>161</v>
      </c>
      <c r="EO196" s="1" t="s">
        <v>150</v>
      </c>
    </row>
    <row r="197" spans="1:145" ht="14.25" customHeight="1">
      <c r="A197" s="1" t="s">
        <v>357</v>
      </c>
      <c r="B197" s="16" t="s">
        <v>642</v>
      </c>
      <c r="C197" s="1" t="s">
        <v>152</v>
      </c>
      <c r="D197" s="1">
        <v>44</v>
      </c>
      <c r="E197" s="1" t="s">
        <v>159</v>
      </c>
      <c r="F197" s="1">
        <v>74.2</v>
      </c>
      <c r="G197" s="1">
        <v>47</v>
      </c>
      <c r="H197" s="1" t="s">
        <v>153</v>
      </c>
      <c r="I197" s="1">
        <v>17</v>
      </c>
      <c r="J197" s="1">
        <v>109</v>
      </c>
      <c r="K197" s="1">
        <v>174</v>
      </c>
      <c r="L197" s="1">
        <v>86</v>
      </c>
      <c r="M197" s="9">
        <v>3.7021276599999999</v>
      </c>
      <c r="N197" s="9">
        <f t="shared" si="15"/>
        <v>0.26240059330785026</v>
      </c>
      <c r="O197" t="str">
        <f t="shared" si="16"/>
        <v>High</v>
      </c>
      <c r="P197" s="1">
        <v>202.3</v>
      </c>
      <c r="Q197" s="1">
        <v>1.3</v>
      </c>
      <c r="R197" s="1">
        <v>82</v>
      </c>
      <c r="S197" s="1">
        <v>5.3</v>
      </c>
      <c r="T197" s="1">
        <v>9.34</v>
      </c>
      <c r="U197" s="1">
        <v>11.41</v>
      </c>
      <c r="V197" s="1">
        <v>0.81858019299999996</v>
      </c>
      <c r="W197" s="1">
        <v>2.86</v>
      </c>
      <c r="X197" s="1">
        <v>4.5510000000000002</v>
      </c>
      <c r="Y197" s="1">
        <v>59.3</v>
      </c>
      <c r="Z197" s="1">
        <v>54.424357749999999</v>
      </c>
      <c r="AA197" s="1">
        <v>273.5</v>
      </c>
      <c r="AB197" s="1">
        <v>172.86602640000001</v>
      </c>
      <c r="AC197" s="1">
        <v>0.57848266699999995</v>
      </c>
      <c r="AD197" s="1">
        <v>0.42121044299999999</v>
      </c>
      <c r="AE197" s="1">
        <v>58</v>
      </c>
      <c r="AF197" s="16">
        <v>1.6259999999999999</v>
      </c>
      <c r="AG197" s="1">
        <v>21.93748875</v>
      </c>
      <c r="AH197" s="1" t="s">
        <v>153</v>
      </c>
      <c r="AI197" s="1">
        <v>35.113389150000003</v>
      </c>
      <c r="AJ197" s="1">
        <v>73.599999999999994</v>
      </c>
      <c r="AK197" s="1" t="s">
        <v>153</v>
      </c>
      <c r="AL197" s="1" t="s">
        <v>153</v>
      </c>
      <c r="AM197" s="1" t="s">
        <v>142</v>
      </c>
      <c r="AN197" s="1" t="s">
        <v>142</v>
      </c>
      <c r="AO197" s="1" t="s">
        <v>143</v>
      </c>
      <c r="AP197" s="1">
        <v>112</v>
      </c>
      <c r="AQ197" s="1">
        <v>77</v>
      </c>
      <c r="AR197" s="1">
        <v>2050.4699999999998</v>
      </c>
      <c r="AS197" s="1">
        <v>16.484200000000001</v>
      </c>
      <c r="AT197" s="1">
        <v>695.202</v>
      </c>
      <c r="AU197" s="1">
        <v>1073.3499999999999</v>
      </c>
      <c r="AV197" s="1">
        <v>12.3688</v>
      </c>
      <c r="AW197" s="1">
        <v>1206.98</v>
      </c>
      <c r="AX197" s="1">
        <v>3261.6</v>
      </c>
      <c r="AY197" s="1">
        <v>221.36600000000001</v>
      </c>
      <c r="AZ197" s="1">
        <v>10.2582</v>
      </c>
      <c r="BA197" s="1">
        <v>1.3165</v>
      </c>
      <c r="BB197" s="1">
        <v>3.0522100000000001</v>
      </c>
      <c r="BC197" s="1">
        <v>847.49300000000005</v>
      </c>
      <c r="BD197" s="1">
        <v>0.85236999999999996</v>
      </c>
      <c r="BE197" s="1">
        <v>1.45434</v>
      </c>
      <c r="BF197" s="1">
        <v>14.782500000000001</v>
      </c>
      <c r="BG197" s="1">
        <v>4.5101699999999996</v>
      </c>
      <c r="BH197" s="1">
        <v>1.0605500000000001</v>
      </c>
      <c r="BI197" s="1">
        <v>275.702</v>
      </c>
      <c r="BJ197" s="1">
        <v>7.1037400000000002</v>
      </c>
      <c r="BK197" s="1">
        <v>111.92700000000001</v>
      </c>
      <c r="BL197" s="1">
        <v>3.871574936</v>
      </c>
      <c r="BM197" s="1">
        <v>0.59701832099999996</v>
      </c>
      <c r="BN197" s="1">
        <v>0.41046543299999999</v>
      </c>
      <c r="BO197" s="1">
        <v>2.0811455E-2</v>
      </c>
      <c r="BP197" s="1" t="s">
        <v>155</v>
      </c>
      <c r="BQ197" s="1" t="s">
        <v>146</v>
      </c>
      <c r="BR197" s="1" t="s">
        <v>146</v>
      </c>
      <c r="BS197" s="1" t="s">
        <v>145</v>
      </c>
      <c r="BT197" s="1" t="s">
        <v>146</v>
      </c>
      <c r="BU197" s="1" t="s">
        <v>146</v>
      </c>
      <c r="BV197" s="1" t="s">
        <v>146</v>
      </c>
      <c r="BW197" s="1">
        <v>21.38486086</v>
      </c>
      <c r="BX197" s="1">
        <v>2.700049028</v>
      </c>
      <c r="BY197" s="1">
        <v>0.74684247299999995</v>
      </c>
      <c r="BZ197" s="1">
        <v>0.56499245799999998</v>
      </c>
      <c r="CA197" s="1">
        <v>0.151791911</v>
      </c>
      <c r="CB197" s="1">
        <v>0.87641484700000005</v>
      </c>
      <c r="CC197" s="1">
        <v>0.42751943799999997</v>
      </c>
      <c r="CD197" s="19" t="str">
        <f t="shared" si="17"/>
        <v>High</v>
      </c>
      <c r="CE197" s="1" t="str">
        <f t="shared" si="14"/>
        <v>proinflamatoria</v>
      </c>
      <c r="CF197" s="1">
        <v>31.815217390000001</v>
      </c>
      <c r="CG197" s="1" t="s">
        <v>148</v>
      </c>
      <c r="CH197" s="1">
        <v>1.532399E-3</v>
      </c>
      <c r="CI197" s="1">
        <v>0.53320198500000004</v>
      </c>
      <c r="CJ197" s="1">
        <v>0.38631056600000002</v>
      </c>
      <c r="CK197" s="1">
        <v>3.3931699000000003E-2</v>
      </c>
      <c r="CL197" s="1">
        <v>2.1891419999999998E-3</v>
      </c>
      <c r="CM197" s="1">
        <v>482.25</v>
      </c>
      <c r="CN197" s="2" t="str">
        <f t="shared" si="2"/>
        <v>low</v>
      </c>
      <c r="CO197" s="1">
        <v>129.583</v>
      </c>
      <c r="CP197" s="1">
        <v>50.134999999999998</v>
      </c>
      <c r="CQ197" s="1">
        <v>79.447999999999993</v>
      </c>
      <c r="CR197" s="1">
        <v>28.117999999999999</v>
      </c>
      <c r="CS197" s="1">
        <v>79.025999999999996</v>
      </c>
      <c r="CT197" s="1">
        <v>1.5469999999999999</v>
      </c>
      <c r="CU197" s="1">
        <v>0</v>
      </c>
      <c r="CV197" s="1">
        <v>1.5469999999999999</v>
      </c>
      <c r="CW197" s="1">
        <v>0</v>
      </c>
      <c r="CX197" s="1">
        <v>20.890999999999998</v>
      </c>
      <c r="CY197" s="1">
        <v>20.890999999999998</v>
      </c>
      <c r="CZ197" s="1">
        <v>0</v>
      </c>
      <c r="DA197" s="1">
        <v>1.5469999999999999</v>
      </c>
      <c r="DB197" s="1">
        <v>0</v>
      </c>
      <c r="DC197" s="1">
        <v>0</v>
      </c>
      <c r="DD197" s="1">
        <v>1.2629999999999999</v>
      </c>
      <c r="DE197" s="1">
        <v>4.1000000000000002E-2</v>
      </c>
      <c r="DF197" s="1">
        <v>0.29499999999999998</v>
      </c>
      <c r="DG197" s="1">
        <v>0.33600000000000002</v>
      </c>
      <c r="DH197" s="1">
        <v>15.074</v>
      </c>
      <c r="DI197" s="1">
        <v>0.19400000000000001</v>
      </c>
      <c r="DJ197" s="1">
        <v>15.269</v>
      </c>
      <c r="DK197" s="1">
        <v>7.5810000000000004</v>
      </c>
      <c r="DL197" s="1">
        <v>3.669</v>
      </c>
      <c r="DM197" s="1">
        <v>11.25</v>
      </c>
      <c r="DN197" s="1">
        <v>0.28999999999999998</v>
      </c>
      <c r="DO197" s="1">
        <v>5.1020000000000003</v>
      </c>
      <c r="DP197" s="1">
        <v>5.3920000000000003</v>
      </c>
      <c r="DQ197" s="1">
        <v>24.338000000000001</v>
      </c>
      <c r="DR197" s="1">
        <v>49.296999999999997</v>
      </c>
      <c r="DS197" s="1">
        <v>73.634</v>
      </c>
      <c r="DT197" s="1">
        <v>0</v>
      </c>
      <c r="DU197" s="1">
        <v>20.890999999999998</v>
      </c>
      <c r="DV197" s="1">
        <v>20.890999999999998</v>
      </c>
      <c r="DW197" s="1" t="s">
        <v>157</v>
      </c>
      <c r="DX197" s="1" t="s">
        <v>157</v>
      </c>
      <c r="DY197" s="1" t="s">
        <v>157</v>
      </c>
      <c r="DZ197" s="1" t="s">
        <v>157</v>
      </c>
      <c r="EA197" s="1">
        <v>235.19</v>
      </c>
      <c r="EB197" s="1" t="str">
        <f t="shared" si="3"/>
        <v>low</v>
      </c>
      <c r="EC197" s="1">
        <v>63.197000000000003</v>
      </c>
      <c r="ED197" s="1">
        <v>13.712999999999999</v>
      </c>
      <c r="EE197" s="1">
        <v>38.540999999999997</v>
      </c>
      <c r="EF197" s="1" t="s">
        <v>157</v>
      </c>
      <c r="EG197" s="1" t="s">
        <v>157</v>
      </c>
      <c r="EH197" s="1" t="s">
        <v>157</v>
      </c>
      <c r="EI197" s="1" t="s">
        <v>157</v>
      </c>
      <c r="EJ197" s="1" t="s">
        <v>621</v>
      </c>
      <c r="EK197" s="1" t="s">
        <v>628</v>
      </c>
      <c r="EL197" s="1" t="s">
        <v>142</v>
      </c>
      <c r="EM197" s="1" t="s">
        <v>628</v>
      </c>
      <c r="EN197" s="1" t="s">
        <v>150</v>
      </c>
      <c r="EO197" s="1" t="s">
        <v>150</v>
      </c>
    </row>
    <row r="198" spans="1:145" ht="14.25" customHeight="1">
      <c r="A198" s="1" t="s">
        <v>358</v>
      </c>
      <c r="B198" s="16" t="s">
        <v>642</v>
      </c>
      <c r="C198" s="1" t="s">
        <v>152</v>
      </c>
      <c r="D198" s="1">
        <v>44</v>
      </c>
      <c r="E198" s="1" t="s">
        <v>159</v>
      </c>
      <c r="F198" s="1">
        <v>68.5</v>
      </c>
      <c r="G198" s="1">
        <v>53</v>
      </c>
      <c r="H198" s="1" t="s">
        <v>153</v>
      </c>
      <c r="I198" s="1">
        <v>19</v>
      </c>
      <c r="J198" s="1">
        <v>102</v>
      </c>
      <c r="K198" s="1">
        <v>174</v>
      </c>
      <c r="L198" s="1">
        <v>93</v>
      </c>
      <c r="M198" s="9">
        <v>3.2830188680000001</v>
      </c>
      <c r="N198" s="9">
        <f t="shared" si="15"/>
        <v>0.24420707895314608</v>
      </c>
      <c r="O198" t="str">
        <f t="shared" si="16"/>
        <v>Medium</v>
      </c>
      <c r="P198" s="1">
        <v>55.2</v>
      </c>
      <c r="Q198" s="1">
        <v>4.9000000000000004</v>
      </c>
      <c r="R198" s="1">
        <v>94</v>
      </c>
      <c r="S198" s="1">
        <v>5.5</v>
      </c>
      <c r="T198" s="1">
        <v>27.66</v>
      </c>
      <c r="U198" s="1">
        <v>7.41</v>
      </c>
      <c r="V198" s="1">
        <v>3.7327935220000001</v>
      </c>
      <c r="W198" s="1">
        <v>13.7</v>
      </c>
      <c r="X198" s="1">
        <v>5.2169999999999996</v>
      </c>
      <c r="Y198" s="1">
        <v>129.4</v>
      </c>
      <c r="Z198" s="1">
        <v>159.58066389999999</v>
      </c>
      <c r="AA198" s="1">
        <v>56.2</v>
      </c>
      <c r="AB198" s="1">
        <v>31.480463230000002</v>
      </c>
      <c r="AC198" s="1">
        <v>3.1765733329999999</v>
      </c>
      <c r="AD198" s="1">
        <v>0.321153201</v>
      </c>
      <c r="AE198" s="1">
        <v>81.8</v>
      </c>
      <c r="AF198" s="16">
        <v>1.5469999999999999</v>
      </c>
      <c r="AG198" s="1">
        <v>34.180048630000002</v>
      </c>
      <c r="AH198" s="1" t="s">
        <v>154</v>
      </c>
      <c r="AI198" s="1">
        <v>44.58375573</v>
      </c>
      <c r="AJ198" s="1">
        <v>94.8</v>
      </c>
      <c r="AK198" s="1" t="s">
        <v>140</v>
      </c>
      <c r="AL198" s="1" t="s">
        <v>141</v>
      </c>
      <c r="AM198" s="1" t="s">
        <v>142</v>
      </c>
      <c r="AN198" s="1" t="s">
        <v>142</v>
      </c>
      <c r="AO198" s="1" t="s">
        <v>143</v>
      </c>
      <c r="AP198" s="1">
        <v>152</v>
      </c>
      <c r="AQ198" s="1">
        <v>92</v>
      </c>
      <c r="AR198" s="1">
        <v>1479.04</v>
      </c>
      <c r="AS198" s="1">
        <v>11.174799999999999</v>
      </c>
      <c r="AT198" s="1">
        <v>821.46600000000001</v>
      </c>
      <c r="AU198" s="1">
        <v>979.41700000000003</v>
      </c>
      <c r="AV198" s="1">
        <v>10.536799999999999</v>
      </c>
      <c r="AW198" s="1">
        <v>994.11400000000003</v>
      </c>
      <c r="AX198" s="1">
        <v>2212.87</v>
      </c>
      <c r="AY198" s="1">
        <v>185.66200000000001</v>
      </c>
      <c r="AZ198" s="1">
        <v>9.8333999999999993</v>
      </c>
      <c r="BA198" s="1">
        <v>0.75526300000000002</v>
      </c>
      <c r="BB198" s="1">
        <v>2.7942999999999998</v>
      </c>
      <c r="BC198" s="1">
        <v>703.19399999999996</v>
      </c>
      <c r="BD198" s="1">
        <v>0.85236999999999996</v>
      </c>
      <c r="BE198" s="1">
        <v>1.2162200000000001</v>
      </c>
      <c r="BF198" s="1">
        <v>11.5305</v>
      </c>
      <c r="BG198" s="1">
        <v>4.0510400000000004</v>
      </c>
      <c r="BH198" s="1">
        <v>1.1195299999999999</v>
      </c>
      <c r="BI198" s="1">
        <v>273.85199999999998</v>
      </c>
      <c r="BJ198" s="1">
        <v>7.0292700000000004</v>
      </c>
      <c r="BK198" s="1">
        <v>115.499</v>
      </c>
      <c r="BL198" s="1">
        <v>0.32957429799999999</v>
      </c>
      <c r="BM198" s="1">
        <v>0.17269055999999999</v>
      </c>
      <c r="BN198" s="1">
        <v>0.10030658100000001</v>
      </c>
      <c r="BO198" s="1">
        <v>4.6566952000000002E-2</v>
      </c>
      <c r="BP198" s="1" t="s">
        <v>144</v>
      </c>
      <c r="BQ198" s="1" t="s">
        <v>145</v>
      </c>
      <c r="BR198" s="1" t="s">
        <v>146</v>
      </c>
      <c r="BS198" s="1" t="s">
        <v>146</v>
      </c>
      <c r="BT198" s="1" t="s">
        <v>146</v>
      </c>
      <c r="BU198" s="1" t="s">
        <v>145</v>
      </c>
      <c r="BV198" s="1" t="s">
        <v>145</v>
      </c>
      <c r="BW198" s="1">
        <v>16.378157699999999</v>
      </c>
      <c r="BX198" s="1">
        <v>2.2910961780000001</v>
      </c>
      <c r="BY198" s="1">
        <v>0.71202884099999997</v>
      </c>
      <c r="BZ198" s="1">
        <v>0.73217019900000002</v>
      </c>
      <c r="CA198" s="1">
        <v>0.11354659</v>
      </c>
      <c r="CB198" s="1">
        <v>1.5818558949999999</v>
      </c>
      <c r="CC198" s="1">
        <v>1.0695442159999999</v>
      </c>
      <c r="CD198" s="19" t="str">
        <f t="shared" si="17"/>
        <v>High</v>
      </c>
      <c r="CE198" s="1" t="str">
        <f t="shared" si="14"/>
        <v>proinflamatoria</v>
      </c>
      <c r="CF198" s="1">
        <v>43.362869199999999</v>
      </c>
      <c r="CG198" s="1" t="s">
        <v>148</v>
      </c>
      <c r="CH198" s="1">
        <v>4.6895337000000002E-2</v>
      </c>
      <c r="CI198" s="1">
        <v>0.26238419699999999</v>
      </c>
      <c r="CJ198" s="1">
        <v>7.6295843000000002E-2</v>
      </c>
      <c r="CK198" s="1">
        <v>0.36651098700000001</v>
      </c>
      <c r="CL198" s="1">
        <v>5.7499425999999999E-2</v>
      </c>
      <c r="CM198" s="1">
        <v>749.18799999999999</v>
      </c>
      <c r="CN198" s="2" t="str">
        <f t="shared" si="2"/>
        <v>low</v>
      </c>
      <c r="CO198" s="1">
        <v>627.05399999999997</v>
      </c>
      <c r="CP198" s="1">
        <v>417.36</v>
      </c>
      <c r="CQ198" s="1">
        <v>209.69300000000001</v>
      </c>
      <c r="CR198" s="1">
        <v>52.664999999999999</v>
      </c>
      <c r="CS198" s="1">
        <v>549.82899999999995</v>
      </c>
      <c r="CT198" s="1">
        <v>4.2279999999999998</v>
      </c>
      <c r="CU198" s="1">
        <v>0</v>
      </c>
      <c r="CV198" s="1">
        <v>4.2279999999999998</v>
      </c>
      <c r="CW198" s="1">
        <v>0</v>
      </c>
      <c r="CX198" s="1">
        <v>20.332000000000001</v>
      </c>
      <c r="CY198" s="1">
        <v>20.332000000000001</v>
      </c>
      <c r="CZ198" s="1">
        <v>0</v>
      </c>
      <c r="DA198" s="1">
        <v>0.43</v>
      </c>
      <c r="DB198" s="1">
        <v>39.878</v>
      </c>
      <c r="DC198" s="1">
        <v>0</v>
      </c>
      <c r="DD198" s="1">
        <v>6.8230000000000004</v>
      </c>
      <c r="DE198" s="1">
        <v>5.8999999999999997E-2</v>
      </c>
      <c r="DF198" s="1">
        <v>0.42399999999999999</v>
      </c>
      <c r="DG198" s="1">
        <v>0.48299999999999998</v>
      </c>
      <c r="DH198" s="1">
        <v>0</v>
      </c>
      <c r="DI198" s="1">
        <v>9.2999999999999999E-2</v>
      </c>
      <c r="DJ198" s="1">
        <v>9.2999999999999999E-2</v>
      </c>
      <c r="DK198" s="1">
        <v>3.0179999999999998</v>
      </c>
      <c r="DL198" s="1">
        <v>2.37</v>
      </c>
      <c r="DM198" s="1">
        <v>5.3890000000000002</v>
      </c>
      <c r="DN198" s="1">
        <v>11.856999999999999</v>
      </c>
      <c r="DO198" s="1">
        <v>10.093</v>
      </c>
      <c r="DP198" s="1">
        <v>21.949000000000002</v>
      </c>
      <c r="DQ198" s="1">
        <v>351.49799999999999</v>
      </c>
      <c r="DR198" s="1">
        <v>176.38200000000001</v>
      </c>
      <c r="DS198" s="1">
        <v>527.88</v>
      </c>
      <c r="DT198" s="1">
        <v>0</v>
      </c>
      <c r="DU198" s="1">
        <v>20.332000000000001</v>
      </c>
      <c r="DV198" s="1">
        <v>20.332000000000001</v>
      </c>
      <c r="DW198" s="1" t="s">
        <v>156</v>
      </c>
      <c r="DX198" s="1" t="s">
        <v>156</v>
      </c>
      <c r="DY198" s="1" t="s">
        <v>157</v>
      </c>
      <c r="DZ198" s="1" t="s">
        <v>149</v>
      </c>
      <c r="EA198" s="1">
        <v>506.53699999999998</v>
      </c>
      <c r="EB198" s="1" t="str">
        <f t="shared" si="3"/>
        <v>low</v>
      </c>
      <c r="EC198" s="1">
        <v>423.96</v>
      </c>
      <c r="ED198" s="1">
        <v>35.607999999999997</v>
      </c>
      <c r="EE198" s="1">
        <v>371.74700000000001</v>
      </c>
      <c r="EF198" s="1" t="s">
        <v>156</v>
      </c>
      <c r="EG198" s="1" t="s">
        <v>149</v>
      </c>
      <c r="EH198" s="1" t="s">
        <v>156</v>
      </c>
      <c r="EI198" s="1" t="s">
        <v>149</v>
      </c>
      <c r="EJ198" s="1" t="s">
        <v>621</v>
      </c>
      <c r="EK198" s="1" t="s">
        <v>628</v>
      </c>
      <c r="EL198" s="1" t="s">
        <v>142</v>
      </c>
      <c r="EM198" s="1" t="s">
        <v>628</v>
      </c>
      <c r="EN198" s="1" t="s">
        <v>161</v>
      </c>
      <c r="EO198" s="1" t="s">
        <v>161</v>
      </c>
    </row>
    <row r="199" spans="1:145" ht="14.25" customHeight="1">
      <c r="A199" s="1" t="s">
        <v>359</v>
      </c>
      <c r="B199" s="16" t="s">
        <v>642</v>
      </c>
      <c r="C199" s="1" t="s">
        <v>136</v>
      </c>
      <c r="D199" s="1">
        <v>41</v>
      </c>
      <c r="E199" s="1" t="s">
        <v>159</v>
      </c>
      <c r="F199" s="1">
        <v>116</v>
      </c>
      <c r="G199" s="1">
        <v>43</v>
      </c>
      <c r="H199" s="1" t="s">
        <v>153</v>
      </c>
      <c r="I199" s="1">
        <v>53</v>
      </c>
      <c r="J199" s="1">
        <v>118</v>
      </c>
      <c r="K199" s="1">
        <v>214</v>
      </c>
      <c r="L199" s="1">
        <v>266</v>
      </c>
      <c r="M199" s="9">
        <v>4.9767441860000003</v>
      </c>
      <c r="N199" s="9">
        <f t="shared" si="15"/>
        <v>0.79141318105148051</v>
      </c>
      <c r="O199" t="str">
        <f t="shared" si="16"/>
        <v>High</v>
      </c>
      <c r="P199" s="1">
        <v>175</v>
      </c>
      <c r="Q199" s="1">
        <v>1.4</v>
      </c>
      <c r="R199" s="1">
        <v>110</v>
      </c>
      <c r="S199" s="1">
        <v>5</v>
      </c>
      <c r="T199" s="1">
        <v>2.4500000000000002</v>
      </c>
      <c r="U199" s="1">
        <v>5.98</v>
      </c>
      <c r="V199" s="1">
        <v>0.40969899700000001</v>
      </c>
      <c r="W199" s="1">
        <v>9.18</v>
      </c>
      <c r="X199" s="1">
        <v>6.1050000000000004</v>
      </c>
      <c r="Y199" s="1">
        <v>72.2</v>
      </c>
      <c r="Z199" s="1">
        <v>70.479846449999997</v>
      </c>
      <c r="AA199" s="1">
        <v>80.099999999999994</v>
      </c>
      <c r="AB199" s="1">
        <v>40.147098970000002</v>
      </c>
      <c r="AC199" s="1">
        <v>2.4908399999999999</v>
      </c>
      <c r="AD199" s="1">
        <v>0.33242850099999999</v>
      </c>
      <c r="AE199" s="1">
        <v>54.6</v>
      </c>
      <c r="AF199" s="16">
        <v>1.5940000000000001</v>
      </c>
      <c r="AG199" s="1">
        <v>21.48899024</v>
      </c>
      <c r="AH199" s="1" t="s">
        <v>153</v>
      </c>
      <c r="AI199" s="1">
        <v>24.55971658</v>
      </c>
      <c r="AJ199" s="1">
        <v>83.2</v>
      </c>
      <c r="AK199" s="1" t="s">
        <v>153</v>
      </c>
      <c r="AL199" s="1" t="s">
        <v>153</v>
      </c>
      <c r="AM199" s="1" t="s">
        <v>142</v>
      </c>
      <c r="AN199" s="1" t="s">
        <v>163</v>
      </c>
      <c r="AO199" s="1" t="s">
        <v>165</v>
      </c>
      <c r="AP199" s="1">
        <v>150</v>
      </c>
      <c r="AQ199" s="1">
        <v>99</v>
      </c>
      <c r="AR199" s="1">
        <v>2132.0700000000002</v>
      </c>
      <c r="AS199" s="1">
        <v>13.855700000000001</v>
      </c>
      <c r="AT199" s="1">
        <v>300.00400000000002</v>
      </c>
      <c r="AU199" s="1">
        <v>877.84299999999996</v>
      </c>
      <c r="AV199" s="1">
        <v>12.2018</v>
      </c>
      <c r="AW199" s="1">
        <v>1020.54</v>
      </c>
      <c r="AX199" s="1">
        <v>2663.59</v>
      </c>
      <c r="AY199" s="1">
        <v>231.38800000000001</v>
      </c>
      <c r="AZ199" s="1">
        <v>10.866899999999999</v>
      </c>
      <c r="BA199" s="1">
        <v>1.2079899999999999</v>
      </c>
      <c r="BB199" s="1">
        <v>3.7683599999999999</v>
      </c>
      <c r="BC199" s="1">
        <v>571.28499999999997</v>
      </c>
      <c r="BD199" s="1">
        <v>1.15608</v>
      </c>
      <c r="BE199" s="1">
        <v>1.3036399999999999</v>
      </c>
      <c r="BF199" s="1">
        <v>14.517300000000001</v>
      </c>
      <c r="BG199" s="1">
        <v>4.70953</v>
      </c>
      <c r="BH199" s="1">
        <v>2.22146</v>
      </c>
      <c r="BI199" s="1">
        <v>293.70999999999998</v>
      </c>
      <c r="BJ199" s="1">
        <v>7.1197400000000002</v>
      </c>
      <c r="BK199" s="1">
        <v>101.24299999999999</v>
      </c>
      <c r="BL199" s="1">
        <v>22.049943259999999</v>
      </c>
      <c r="BM199" s="1">
        <v>12.0916412</v>
      </c>
      <c r="BN199" s="1">
        <v>1.981317035</v>
      </c>
      <c r="BO199" s="1">
        <v>0</v>
      </c>
      <c r="BP199" s="1" t="s">
        <v>144</v>
      </c>
      <c r="BQ199" s="1" t="s">
        <v>145</v>
      </c>
      <c r="BR199" s="1" t="s">
        <v>145</v>
      </c>
      <c r="BS199" s="1" t="s">
        <v>146</v>
      </c>
      <c r="BT199" s="1" t="s">
        <v>145</v>
      </c>
      <c r="BU199" s="1" t="s">
        <v>146</v>
      </c>
      <c r="BV199" s="1" t="s">
        <v>146</v>
      </c>
      <c r="BW199" s="1" t="s">
        <v>147</v>
      </c>
      <c r="BX199" s="1" t="s">
        <v>147</v>
      </c>
      <c r="BY199" s="1" t="s">
        <v>147</v>
      </c>
      <c r="BZ199" s="1" t="s">
        <v>147</v>
      </c>
      <c r="CA199" s="1" t="s">
        <v>147</v>
      </c>
      <c r="CB199" s="1">
        <v>0.800800022</v>
      </c>
      <c r="CC199" s="1">
        <v>0.37560976699999998</v>
      </c>
      <c r="CD199" s="19" t="str">
        <f t="shared" si="17"/>
        <v>High</v>
      </c>
      <c r="CE199" s="1" t="str">
        <f t="shared" si="14"/>
        <v>proinflamatoria</v>
      </c>
      <c r="CF199" s="1">
        <v>25.68269231</v>
      </c>
      <c r="CG199" s="1" t="s">
        <v>148</v>
      </c>
      <c r="CH199" s="1">
        <v>6.2350340999999997E-2</v>
      </c>
      <c r="CI199" s="1">
        <v>0.40965186999999997</v>
      </c>
      <c r="CJ199" s="1">
        <v>0.41259900500000002</v>
      </c>
      <c r="CK199" s="1">
        <v>1.7636766000000002E-2</v>
      </c>
      <c r="CL199" s="1">
        <v>2.2379811999999999E-2</v>
      </c>
      <c r="CM199" s="1">
        <v>277.72800000000001</v>
      </c>
      <c r="CN199" s="2" t="str">
        <f t="shared" si="2"/>
        <v>low</v>
      </c>
      <c r="CO199" s="1">
        <v>34.631</v>
      </c>
      <c r="CP199" s="1">
        <v>17.202999999999999</v>
      </c>
      <c r="CQ199" s="1">
        <v>17.428000000000001</v>
      </c>
      <c r="CR199" s="1">
        <v>2.5999999999999999E-2</v>
      </c>
      <c r="CS199" s="1">
        <v>29.047000000000001</v>
      </c>
      <c r="CT199" s="1">
        <v>4.25</v>
      </c>
      <c r="CU199" s="1">
        <v>0</v>
      </c>
      <c r="CV199" s="1">
        <v>4.25</v>
      </c>
      <c r="CW199" s="1">
        <v>0</v>
      </c>
      <c r="CX199" s="1">
        <v>1.3080000000000001</v>
      </c>
      <c r="CY199" s="1">
        <v>1.3080000000000001</v>
      </c>
      <c r="CZ199" s="1">
        <v>0</v>
      </c>
      <c r="DA199" s="1">
        <v>4.25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1E-3</v>
      </c>
      <c r="DJ199" s="1">
        <v>1E-3</v>
      </c>
      <c r="DK199" s="1">
        <v>0</v>
      </c>
      <c r="DL199" s="1">
        <v>2.5000000000000001E-2</v>
      </c>
      <c r="DM199" s="1">
        <v>2.5000000000000001E-2</v>
      </c>
      <c r="DN199" s="1">
        <v>0.21</v>
      </c>
      <c r="DO199" s="1">
        <v>0.59599999999999997</v>
      </c>
      <c r="DP199" s="1">
        <v>0.80600000000000005</v>
      </c>
      <c r="DQ199" s="1">
        <v>12.743</v>
      </c>
      <c r="DR199" s="1">
        <v>15.497999999999999</v>
      </c>
      <c r="DS199" s="1">
        <v>28.241</v>
      </c>
      <c r="DT199" s="1">
        <v>0</v>
      </c>
      <c r="DU199" s="1">
        <v>1.3080000000000001</v>
      </c>
      <c r="DV199" s="1">
        <v>1.3080000000000001</v>
      </c>
      <c r="DW199" s="1" t="s">
        <v>157</v>
      </c>
      <c r="DX199" s="1" t="s">
        <v>157</v>
      </c>
      <c r="DY199" s="1" t="s">
        <v>157</v>
      </c>
      <c r="DZ199" s="1" t="s">
        <v>157</v>
      </c>
      <c r="EA199" s="1">
        <v>130.262</v>
      </c>
      <c r="EB199" s="1" t="str">
        <f t="shared" si="3"/>
        <v>low</v>
      </c>
      <c r="EC199" s="1">
        <v>16.242999999999999</v>
      </c>
      <c r="ED199" s="1">
        <v>1.2E-2</v>
      </c>
      <c r="EE199" s="1">
        <v>13.624000000000001</v>
      </c>
      <c r="EF199" s="1" t="s">
        <v>157</v>
      </c>
      <c r="EG199" s="1" t="s">
        <v>157</v>
      </c>
      <c r="EH199" s="1" t="s">
        <v>157</v>
      </c>
      <c r="EI199" s="1" t="s">
        <v>157</v>
      </c>
      <c r="EJ199" s="1" t="s">
        <v>165</v>
      </c>
      <c r="EK199" s="1" t="s">
        <v>635</v>
      </c>
      <c r="EL199" s="1" t="s">
        <v>142</v>
      </c>
      <c r="EM199" s="1" t="s">
        <v>628</v>
      </c>
      <c r="EN199" s="1" t="s">
        <v>150</v>
      </c>
      <c r="EO199" s="1" t="s">
        <v>150</v>
      </c>
    </row>
    <row r="200" spans="1:145" ht="14.25" customHeight="1">
      <c r="A200" s="1" t="s">
        <v>360</v>
      </c>
      <c r="B200" s="16" t="s">
        <v>642</v>
      </c>
      <c r="C200" s="1" t="s">
        <v>152</v>
      </c>
      <c r="D200" s="1">
        <v>39</v>
      </c>
      <c r="E200" s="1" t="s">
        <v>137</v>
      </c>
      <c r="F200" s="1">
        <v>79.3</v>
      </c>
      <c r="G200" s="1">
        <v>58</v>
      </c>
      <c r="H200" s="1" t="s">
        <v>153</v>
      </c>
      <c r="I200" s="1">
        <v>10</v>
      </c>
      <c r="J200" s="1">
        <v>123</v>
      </c>
      <c r="K200" s="1">
        <v>191</v>
      </c>
      <c r="L200" s="1">
        <v>51</v>
      </c>
      <c r="M200" s="9">
        <v>3.2931034480000001</v>
      </c>
      <c r="N200" s="9">
        <f t="shared" si="15"/>
        <v>-5.5857817465000924E-2</v>
      </c>
      <c r="O200" t="str">
        <f t="shared" si="16"/>
        <v>Low</v>
      </c>
      <c r="P200" s="1">
        <v>206.9</v>
      </c>
      <c r="Q200" s="1">
        <v>13.3</v>
      </c>
      <c r="R200" s="1">
        <v>86</v>
      </c>
      <c r="S200" s="1">
        <v>5.5</v>
      </c>
      <c r="T200" s="1">
        <v>22.34</v>
      </c>
      <c r="U200" s="1">
        <v>6.51</v>
      </c>
      <c r="V200" s="1">
        <v>3.431643625</v>
      </c>
      <c r="W200" s="1">
        <v>10.14</v>
      </c>
      <c r="X200" s="1">
        <v>4.7729999999999997</v>
      </c>
      <c r="Y200" s="1">
        <v>125.7</v>
      </c>
      <c r="Z200" s="1">
        <v>159.30871959999999</v>
      </c>
      <c r="AA200" s="1">
        <v>77.2</v>
      </c>
      <c r="AB200" s="1">
        <v>46.489313039999999</v>
      </c>
      <c r="AC200" s="1">
        <v>2.1510319999999998</v>
      </c>
      <c r="AD200" s="1">
        <v>0.33962007500000002</v>
      </c>
      <c r="AE200" s="1">
        <v>101.3</v>
      </c>
      <c r="AF200" s="16">
        <v>1.633</v>
      </c>
      <c r="AG200" s="1">
        <v>37.98718186</v>
      </c>
      <c r="AH200" s="1" t="s">
        <v>154</v>
      </c>
      <c r="AI200" s="1">
        <v>41.370449929999999</v>
      </c>
      <c r="AJ200" s="1">
        <v>119</v>
      </c>
      <c r="AK200" s="1" t="s">
        <v>140</v>
      </c>
      <c r="AL200" s="1" t="s">
        <v>141</v>
      </c>
      <c r="AM200" s="1" t="s">
        <v>142</v>
      </c>
      <c r="AN200" s="1" t="s">
        <v>163</v>
      </c>
      <c r="AO200" s="1" t="s">
        <v>143</v>
      </c>
      <c r="AP200" s="1">
        <v>113</v>
      </c>
      <c r="AQ200" s="1">
        <v>82</v>
      </c>
      <c r="AR200" s="1">
        <v>1595.39</v>
      </c>
      <c r="AS200" s="1">
        <v>19.860199999999999</v>
      </c>
      <c r="AT200" s="1">
        <v>345.17</v>
      </c>
      <c r="AU200" s="1">
        <v>926.92600000000004</v>
      </c>
      <c r="AV200" s="1">
        <v>14.4208</v>
      </c>
      <c r="AW200" s="1">
        <v>1512.42</v>
      </c>
      <c r="AX200" s="1">
        <v>1783.92</v>
      </c>
      <c r="AY200" s="1">
        <v>286.69099999999997</v>
      </c>
      <c r="AZ200" s="1">
        <v>10.314</v>
      </c>
      <c r="BA200" s="1">
        <v>1.4577500000000001</v>
      </c>
      <c r="BB200" s="1">
        <v>4.1314799999999998</v>
      </c>
      <c r="BC200" s="1">
        <v>434.87799999999999</v>
      </c>
      <c r="BD200" s="1">
        <v>0.90823100000000001</v>
      </c>
      <c r="BE200" s="1">
        <v>0.98699300000000001</v>
      </c>
      <c r="BF200" s="1">
        <v>14.164999999999999</v>
      </c>
      <c r="BG200" s="1">
        <v>3.4733999999999998</v>
      </c>
      <c r="BH200" s="1">
        <v>0.53385400000000005</v>
      </c>
      <c r="BI200" s="1">
        <v>360.35899999999998</v>
      </c>
      <c r="BJ200" s="1">
        <v>6.6127900000000004</v>
      </c>
      <c r="BK200" s="1">
        <v>88.266300000000001</v>
      </c>
      <c r="BL200" s="1">
        <v>7.0312890870000002</v>
      </c>
      <c r="BM200" s="1">
        <v>2.07463832</v>
      </c>
      <c r="BN200" s="1">
        <v>1.373521948</v>
      </c>
      <c r="BO200" s="1">
        <v>9.1855437999999998E-2</v>
      </c>
      <c r="BP200" s="1" t="s">
        <v>155</v>
      </c>
      <c r="BQ200" s="1" t="s">
        <v>146</v>
      </c>
      <c r="BR200" s="1" t="s">
        <v>146</v>
      </c>
      <c r="BS200" s="1" t="s">
        <v>146</v>
      </c>
      <c r="BT200" s="1" t="s">
        <v>146</v>
      </c>
      <c r="BU200" s="1" t="s">
        <v>145</v>
      </c>
      <c r="BV200" s="1" t="s">
        <v>146</v>
      </c>
      <c r="BW200" s="1">
        <v>11.926048720000001</v>
      </c>
      <c r="BX200" s="1">
        <v>2.5981642969999998</v>
      </c>
      <c r="BY200" s="1">
        <v>0.72000324100000002</v>
      </c>
      <c r="BZ200" s="1">
        <v>0.558574558</v>
      </c>
      <c r="CA200" s="1">
        <v>0.121564196</v>
      </c>
      <c r="CB200" s="1">
        <v>0.39978602600000002</v>
      </c>
      <c r="CC200" s="1">
        <v>0.250649546</v>
      </c>
      <c r="CD200" s="19" t="str">
        <f t="shared" si="17"/>
        <v>Medium</v>
      </c>
      <c r="CE200" s="1" t="str">
        <f t="shared" si="14"/>
        <v>proinflamatoria</v>
      </c>
      <c r="CF200" s="1">
        <v>48.554621849999997</v>
      </c>
      <c r="CG200" s="1" t="s">
        <v>148</v>
      </c>
      <c r="CH200" s="1">
        <v>9.3371346999999993E-2</v>
      </c>
      <c r="CI200" s="1">
        <v>0.345552048</v>
      </c>
      <c r="CJ200" s="1">
        <v>9.0214846000000001E-2</v>
      </c>
      <c r="CK200" s="1">
        <v>0.163255609</v>
      </c>
      <c r="CL200" s="1">
        <v>0.117028137</v>
      </c>
      <c r="CM200" s="1">
        <v>973.57100000000003</v>
      </c>
      <c r="CN200" s="2" t="str">
        <f t="shared" si="2"/>
        <v>low</v>
      </c>
      <c r="CO200" s="1">
        <v>964.21299999999997</v>
      </c>
      <c r="CP200" s="1">
        <v>710.875</v>
      </c>
      <c r="CQ200" s="1">
        <v>253.33799999999999</v>
      </c>
      <c r="CR200" s="1">
        <v>142.52199999999999</v>
      </c>
      <c r="CS200" s="1">
        <v>785.21199999999999</v>
      </c>
      <c r="CT200" s="1">
        <v>36.332000000000001</v>
      </c>
      <c r="CU200" s="1">
        <v>0</v>
      </c>
      <c r="CV200" s="1">
        <v>36.332000000000001</v>
      </c>
      <c r="CW200" s="1">
        <v>0</v>
      </c>
      <c r="CX200" s="1">
        <v>0.14199999999999999</v>
      </c>
      <c r="CY200" s="1">
        <v>0.14199999999999999</v>
      </c>
      <c r="CZ200" s="1">
        <v>5.0000000000000001E-3</v>
      </c>
      <c r="DA200" s="1">
        <v>30.518999999999998</v>
      </c>
      <c r="DB200" s="1">
        <v>0</v>
      </c>
      <c r="DC200" s="1">
        <v>0</v>
      </c>
      <c r="DD200" s="1">
        <v>12.148999999999999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130.37299999999999</v>
      </c>
      <c r="DL200" s="1">
        <v>0</v>
      </c>
      <c r="DM200" s="1">
        <v>130.37299999999999</v>
      </c>
      <c r="DN200" s="1">
        <v>0</v>
      </c>
      <c r="DO200" s="1">
        <v>0.27500000000000002</v>
      </c>
      <c r="DP200" s="1">
        <v>0.27500000000000002</v>
      </c>
      <c r="DQ200" s="1">
        <v>532.01599999999996</v>
      </c>
      <c r="DR200" s="1">
        <v>252.92099999999999</v>
      </c>
      <c r="DS200" s="1">
        <v>784.93700000000001</v>
      </c>
      <c r="DT200" s="1">
        <v>0</v>
      </c>
      <c r="DU200" s="1">
        <v>0.14199999999999999</v>
      </c>
      <c r="DV200" s="1">
        <v>0.14199999999999999</v>
      </c>
      <c r="DW200" s="1" t="s">
        <v>156</v>
      </c>
      <c r="DX200" s="1" t="s">
        <v>149</v>
      </c>
      <c r="DY200" s="1" t="s">
        <v>156</v>
      </c>
      <c r="DZ200" s="1" t="s">
        <v>149</v>
      </c>
      <c r="EA200" s="1">
        <v>610.24</v>
      </c>
      <c r="EB200" s="1" t="str">
        <f t="shared" si="3"/>
        <v>high</v>
      </c>
      <c r="EC200" s="1">
        <v>604.37400000000002</v>
      </c>
      <c r="ED200" s="1">
        <v>89.334000000000003</v>
      </c>
      <c r="EE200" s="1">
        <v>492.17500000000001</v>
      </c>
      <c r="EF200" s="1" t="s">
        <v>156</v>
      </c>
      <c r="EG200" s="1" t="s">
        <v>149</v>
      </c>
      <c r="EH200" s="1" t="s">
        <v>156</v>
      </c>
      <c r="EI200" s="1" t="s">
        <v>149</v>
      </c>
      <c r="EJ200" s="1" t="s">
        <v>621</v>
      </c>
      <c r="EK200" s="1" t="s">
        <v>635</v>
      </c>
      <c r="EL200" s="1" t="s">
        <v>142</v>
      </c>
      <c r="EM200" s="1" t="s">
        <v>628</v>
      </c>
      <c r="EN200" s="1" t="s">
        <v>161</v>
      </c>
      <c r="EO200" s="1" t="s">
        <v>150</v>
      </c>
    </row>
    <row r="201" spans="1:145" ht="14.25" customHeight="1">
      <c r="A201" s="1" t="s">
        <v>361</v>
      </c>
      <c r="B201" s="16" t="s">
        <v>642</v>
      </c>
      <c r="C201" s="1" t="s">
        <v>152</v>
      </c>
      <c r="D201" s="1">
        <v>49</v>
      </c>
      <c r="E201" s="1" t="s">
        <v>159</v>
      </c>
      <c r="F201" s="1">
        <v>67.7</v>
      </c>
      <c r="G201" s="1">
        <v>52</v>
      </c>
      <c r="H201" s="1" t="s">
        <v>153</v>
      </c>
      <c r="I201" s="1">
        <v>15</v>
      </c>
      <c r="J201" s="1">
        <v>101</v>
      </c>
      <c r="K201" s="1">
        <v>169</v>
      </c>
      <c r="L201" s="1">
        <v>76</v>
      </c>
      <c r="M201" s="9">
        <v>3.25</v>
      </c>
      <c r="N201" s="9">
        <f t="shared" si="15"/>
        <v>0.16481024864599217</v>
      </c>
      <c r="O201" t="str">
        <f t="shared" si="16"/>
        <v>Medium</v>
      </c>
      <c r="P201" s="1">
        <v>155.69999999999999</v>
      </c>
      <c r="Q201" s="1">
        <v>1.5</v>
      </c>
      <c r="R201" s="1">
        <v>79</v>
      </c>
      <c r="S201" s="1">
        <v>5.2</v>
      </c>
      <c r="T201" s="1">
        <v>14.76</v>
      </c>
      <c r="U201" s="1">
        <v>21.3</v>
      </c>
      <c r="V201" s="1">
        <v>0.69295774600000004</v>
      </c>
      <c r="W201" s="1">
        <v>9.65</v>
      </c>
      <c r="X201" s="1">
        <v>4.3845000000000001</v>
      </c>
      <c r="Y201" s="1">
        <v>144</v>
      </c>
      <c r="Z201" s="1">
        <v>218.20237420000001</v>
      </c>
      <c r="AA201" s="1">
        <v>83</v>
      </c>
      <c r="AB201" s="1">
        <v>53.178383349999997</v>
      </c>
      <c r="AC201" s="1">
        <v>1.880463333</v>
      </c>
      <c r="AD201" s="1">
        <v>0.34649017799999998</v>
      </c>
      <c r="AE201" s="1">
        <v>92.3</v>
      </c>
      <c r="AF201" s="16">
        <v>1.585</v>
      </c>
      <c r="AG201" s="1">
        <v>36.740339740000003</v>
      </c>
      <c r="AH201" s="1" t="s">
        <v>154</v>
      </c>
      <c r="AI201" s="1">
        <v>43.063902329999998</v>
      </c>
      <c r="AJ201" s="1">
        <v>101.3</v>
      </c>
      <c r="AK201" s="1" t="s">
        <v>140</v>
      </c>
      <c r="AL201" s="1" t="s">
        <v>141</v>
      </c>
      <c r="AM201" s="1" t="s">
        <v>142</v>
      </c>
      <c r="AN201" s="1" t="s">
        <v>142</v>
      </c>
      <c r="AO201" s="1" t="s">
        <v>143</v>
      </c>
      <c r="AP201" s="1">
        <v>135</v>
      </c>
      <c r="AQ201" s="1">
        <v>96</v>
      </c>
      <c r="AR201" s="1">
        <v>1116.92</v>
      </c>
      <c r="AS201" s="1">
        <v>9.4323499999999996</v>
      </c>
      <c r="AT201" s="1">
        <v>250.803</v>
      </c>
      <c r="AU201" s="1">
        <v>589.99300000000005</v>
      </c>
      <c r="AV201" s="1">
        <v>9.0813699999999997</v>
      </c>
      <c r="AW201" s="1">
        <v>599.59500000000003</v>
      </c>
      <c r="AX201" s="1">
        <v>1558.47</v>
      </c>
      <c r="AY201" s="1">
        <v>120.273</v>
      </c>
      <c r="AZ201" s="1">
        <v>9.0703300000000002</v>
      </c>
      <c r="BA201" s="1">
        <v>0.68510300000000002</v>
      </c>
      <c r="BB201" s="1">
        <v>1.86263</v>
      </c>
      <c r="BC201" s="1">
        <v>577.75</v>
      </c>
      <c r="BD201" s="1">
        <v>0.67887900000000001</v>
      </c>
      <c r="BE201" s="1">
        <v>1.0470299999999999</v>
      </c>
      <c r="BF201" s="1">
        <v>9.3943300000000001</v>
      </c>
      <c r="BG201" s="1">
        <v>3.1085099999999999</v>
      </c>
      <c r="BH201" s="1">
        <v>0.632544</v>
      </c>
      <c r="BI201" s="1">
        <v>246.93899999999999</v>
      </c>
      <c r="BJ201" s="1">
        <v>6.9589400000000001</v>
      </c>
      <c r="BK201" s="1">
        <v>95.497</v>
      </c>
      <c r="BL201" s="1">
        <v>3.260034578</v>
      </c>
      <c r="BM201" s="1">
        <v>3.0578438719999999</v>
      </c>
      <c r="BN201" s="1">
        <v>1.5056156000000001</v>
      </c>
      <c r="BO201" s="1">
        <v>3.4743451000000002E-2</v>
      </c>
      <c r="BP201" s="1" t="s">
        <v>155</v>
      </c>
      <c r="BQ201" s="1" t="s">
        <v>145</v>
      </c>
      <c r="BR201" s="1" t="s">
        <v>146</v>
      </c>
      <c r="BS201" s="1" t="s">
        <v>146</v>
      </c>
      <c r="BT201" s="1" t="s">
        <v>146</v>
      </c>
      <c r="BU201" s="1" t="s">
        <v>146</v>
      </c>
      <c r="BV201" s="1" t="s">
        <v>146</v>
      </c>
      <c r="BW201" s="1">
        <v>9.9529778049999997</v>
      </c>
      <c r="BX201" s="1">
        <v>1.917464072</v>
      </c>
      <c r="BY201" s="1">
        <v>0.62925272099999996</v>
      </c>
      <c r="BZ201" s="1">
        <v>0.46775635500000001</v>
      </c>
      <c r="CA201" s="1">
        <v>0.25076854300000001</v>
      </c>
      <c r="CB201" s="1">
        <v>2.0824847910000002</v>
      </c>
      <c r="CC201" s="1">
        <v>1.8643552290000001</v>
      </c>
      <c r="CD201" s="19" t="str">
        <f t="shared" si="17"/>
        <v>High</v>
      </c>
      <c r="CE201" s="1" t="str">
        <f t="shared" si="14"/>
        <v>proinflamatoria</v>
      </c>
      <c r="CF201" s="1">
        <v>44.706811449999996</v>
      </c>
      <c r="CG201" s="1" t="s">
        <v>148</v>
      </c>
      <c r="CH201" s="1">
        <v>0.20065993700000001</v>
      </c>
      <c r="CI201" s="1">
        <v>0.29259368200000002</v>
      </c>
      <c r="CJ201" s="1">
        <v>0.33128600499999999</v>
      </c>
      <c r="CK201" s="1">
        <v>2.2106787999999999E-2</v>
      </c>
      <c r="CL201" s="1">
        <v>2.9217986000000001E-2</v>
      </c>
      <c r="CM201" s="1">
        <v>256.30599999999998</v>
      </c>
      <c r="CN201" s="2" t="str">
        <f t="shared" si="2"/>
        <v>low</v>
      </c>
      <c r="CO201" s="1">
        <v>14.802</v>
      </c>
      <c r="CP201" s="1">
        <v>12.393000000000001</v>
      </c>
      <c r="CQ201" s="1">
        <v>2.4089999999999998</v>
      </c>
      <c r="CR201" s="1">
        <v>7.91</v>
      </c>
      <c r="CS201" s="1">
        <v>6.0750000000000002</v>
      </c>
      <c r="CT201" s="1">
        <v>0.73199999999999998</v>
      </c>
      <c r="CU201" s="1">
        <v>0</v>
      </c>
      <c r="CV201" s="1">
        <v>0.73199999999999998</v>
      </c>
      <c r="CW201" s="1">
        <v>0</v>
      </c>
      <c r="CX201" s="1">
        <v>8.4000000000000005E-2</v>
      </c>
      <c r="CY201" s="1">
        <v>8.4000000000000005E-2</v>
      </c>
      <c r="CZ201" s="1">
        <v>0</v>
      </c>
      <c r="DA201" s="1">
        <v>0.73199999999999998</v>
      </c>
      <c r="DB201" s="1">
        <v>0</v>
      </c>
      <c r="DC201" s="1">
        <v>0</v>
      </c>
      <c r="DD201" s="1">
        <v>0</v>
      </c>
      <c r="DE201" s="1">
        <v>0.249</v>
      </c>
      <c r="DF201" s="1">
        <v>0</v>
      </c>
      <c r="DG201" s="1">
        <v>0.249</v>
      </c>
      <c r="DH201" s="1">
        <v>7.1289999999999996</v>
      </c>
      <c r="DI201" s="1">
        <v>0</v>
      </c>
      <c r="DJ201" s="1">
        <v>7.1289999999999996</v>
      </c>
      <c r="DK201" s="1">
        <v>0.53200000000000003</v>
      </c>
      <c r="DL201" s="1">
        <v>0</v>
      </c>
      <c r="DM201" s="1">
        <v>0.53200000000000003</v>
      </c>
      <c r="DN201" s="1">
        <v>9.8000000000000004E-2</v>
      </c>
      <c r="DO201" s="1">
        <v>0.26700000000000002</v>
      </c>
      <c r="DP201" s="1">
        <v>0.36499999999999999</v>
      </c>
      <c r="DQ201" s="1">
        <v>3.653</v>
      </c>
      <c r="DR201" s="1">
        <v>2.0569999999999999</v>
      </c>
      <c r="DS201" s="1">
        <v>5.71</v>
      </c>
      <c r="DT201" s="1">
        <v>0</v>
      </c>
      <c r="DU201" s="1">
        <v>8.4000000000000005E-2</v>
      </c>
      <c r="DV201" s="1">
        <v>8.4000000000000005E-2</v>
      </c>
      <c r="DW201" s="1" t="s">
        <v>157</v>
      </c>
      <c r="DX201" s="1" t="s">
        <v>157</v>
      </c>
      <c r="DY201" s="1" t="s">
        <v>157</v>
      </c>
      <c r="DZ201" s="1" t="s">
        <v>157</v>
      </c>
      <c r="EA201" s="1">
        <v>229.47499999999999</v>
      </c>
      <c r="EB201" s="1" t="str">
        <f t="shared" si="3"/>
        <v>low</v>
      </c>
      <c r="EC201" s="1">
        <v>13.252000000000001</v>
      </c>
      <c r="ED201" s="1">
        <v>7.0819999999999999</v>
      </c>
      <c r="EE201" s="1">
        <v>5.4390000000000001</v>
      </c>
      <c r="EF201" s="1" t="s">
        <v>157</v>
      </c>
      <c r="EG201" s="1" t="s">
        <v>157</v>
      </c>
      <c r="EH201" s="1" t="s">
        <v>157</v>
      </c>
      <c r="EI201" s="1" t="s">
        <v>157</v>
      </c>
      <c r="EJ201" s="1" t="s">
        <v>621</v>
      </c>
      <c r="EK201" s="1" t="s">
        <v>628</v>
      </c>
      <c r="EL201" s="1" t="s">
        <v>142</v>
      </c>
      <c r="EM201" s="1" t="s">
        <v>628</v>
      </c>
      <c r="EN201" s="1" t="s">
        <v>161</v>
      </c>
      <c r="EO201" s="1" t="s">
        <v>161</v>
      </c>
    </row>
    <row r="202" spans="1:145" ht="14.25" customHeight="1">
      <c r="A202" s="1" t="s">
        <v>362</v>
      </c>
      <c r="B202" s="16" t="s">
        <v>642</v>
      </c>
      <c r="C202" s="1" t="s">
        <v>136</v>
      </c>
      <c r="D202" s="1">
        <v>32</v>
      </c>
      <c r="E202" s="1" t="s">
        <v>137</v>
      </c>
      <c r="F202" s="1">
        <v>120</v>
      </c>
      <c r="G202" s="1">
        <v>34</v>
      </c>
      <c r="H202" s="1" t="s">
        <v>138</v>
      </c>
      <c r="I202" s="1">
        <v>50</v>
      </c>
      <c r="J202" s="1">
        <v>155</v>
      </c>
      <c r="K202" s="1">
        <v>239</v>
      </c>
      <c r="L202" s="1">
        <v>249</v>
      </c>
      <c r="M202" s="9">
        <v>7.0294117649999999</v>
      </c>
      <c r="N202" s="9">
        <f t="shared" si="15"/>
        <v>0.8647204300534812</v>
      </c>
      <c r="O202" t="str">
        <f t="shared" si="16"/>
        <v>High</v>
      </c>
      <c r="P202" s="1">
        <v>153.1</v>
      </c>
      <c r="Q202" s="1">
        <v>3.8</v>
      </c>
      <c r="R202" s="1">
        <v>84</v>
      </c>
      <c r="S202" s="1">
        <v>5.0999999999999996</v>
      </c>
      <c r="T202" s="1">
        <v>7.32</v>
      </c>
      <c r="U202" s="1">
        <v>3.75</v>
      </c>
      <c r="V202" s="1">
        <v>1.952</v>
      </c>
      <c r="W202" s="1">
        <v>21.24</v>
      </c>
      <c r="X202" s="1">
        <v>4.6619999999999999</v>
      </c>
      <c r="Y202" s="1">
        <v>217</v>
      </c>
      <c r="Z202" s="1">
        <v>365.57659210000003</v>
      </c>
      <c r="AA202" s="1">
        <v>37.9</v>
      </c>
      <c r="AB202" s="1">
        <v>22.722480350000001</v>
      </c>
      <c r="AC202" s="1">
        <v>4.4009280000000004</v>
      </c>
      <c r="AD202" s="1">
        <v>0.30718530100000002</v>
      </c>
      <c r="AE202" s="1">
        <v>93</v>
      </c>
      <c r="AF202" s="16">
        <v>1.694</v>
      </c>
      <c r="AG202" s="1">
        <v>32.408291499999997</v>
      </c>
      <c r="AH202" s="1" t="s">
        <v>154</v>
      </c>
      <c r="AI202" s="1">
        <v>30.91391351</v>
      </c>
      <c r="AJ202" s="1">
        <v>104.5</v>
      </c>
      <c r="AK202" s="1" t="s">
        <v>140</v>
      </c>
      <c r="AL202" s="1" t="s">
        <v>141</v>
      </c>
      <c r="AM202" s="1" t="s">
        <v>163</v>
      </c>
      <c r="AN202" s="1" t="s">
        <v>163</v>
      </c>
      <c r="AO202" s="1" t="s">
        <v>143</v>
      </c>
      <c r="AP202" s="1">
        <v>121</v>
      </c>
      <c r="AQ202" s="1">
        <v>80</v>
      </c>
      <c r="AR202" s="1">
        <v>1936.92</v>
      </c>
      <c r="AS202" s="1">
        <v>19.714500000000001</v>
      </c>
      <c r="AT202" s="1">
        <v>484.05399999999997</v>
      </c>
      <c r="AU202" s="1">
        <v>962.18899999999996</v>
      </c>
      <c r="AV202" s="1">
        <v>13.0099</v>
      </c>
      <c r="AW202" s="1">
        <v>1139.19</v>
      </c>
      <c r="AX202" s="1">
        <v>3142.81</v>
      </c>
      <c r="AY202" s="1">
        <v>258.03500000000003</v>
      </c>
      <c r="AZ202" s="1">
        <v>9.9315099999999994</v>
      </c>
      <c r="BA202" s="1">
        <v>1.3371200000000001</v>
      </c>
      <c r="BB202" s="1">
        <v>3.4777200000000001</v>
      </c>
      <c r="BC202" s="1">
        <v>662.40800000000002</v>
      </c>
      <c r="BD202" s="1">
        <v>1.0600799999999999</v>
      </c>
      <c r="BE202" s="1">
        <v>1.2162200000000001</v>
      </c>
      <c r="BF202" s="1">
        <v>18.399899999999999</v>
      </c>
      <c r="BG202" s="1">
        <v>4.6438199999999998</v>
      </c>
      <c r="BH202" s="1">
        <v>2.3113199999999998</v>
      </c>
      <c r="BI202" s="1">
        <v>382.21600000000001</v>
      </c>
      <c r="BJ202" s="1">
        <v>6.5848100000000001</v>
      </c>
      <c r="BK202" s="1">
        <v>153.05500000000001</v>
      </c>
      <c r="BL202" s="1">
        <v>0.48689977499999998</v>
      </c>
      <c r="BM202" s="1">
        <v>0</v>
      </c>
      <c r="BN202" s="1">
        <v>0.133695641</v>
      </c>
      <c r="BO202" s="1">
        <v>4.0318602000000002E-2</v>
      </c>
      <c r="BP202" s="1" t="s">
        <v>144</v>
      </c>
      <c r="BQ202" s="1" t="s">
        <v>146</v>
      </c>
      <c r="BR202" s="1" t="s">
        <v>145</v>
      </c>
      <c r="BS202" s="1" t="s">
        <v>145</v>
      </c>
      <c r="BT202" s="1" t="s">
        <v>146</v>
      </c>
      <c r="BU202" s="1" t="s">
        <v>145</v>
      </c>
      <c r="BV202" s="1" t="s">
        <v>145</v>
      </c>
      <c r="BW202" s="1" t="s">
        <v>147</v>
      </c>
      <c r="BX202" s="1" t="s">
        <v>147</v>
      </c>
      <c r="BY202" s="1" t="s">
        <v>147</v>
      </c>
      <c r="BZ202" s="1" t="s">
        <v>147</v>
      </c>
      <c r="CA202" s="1" t="s">
        <v>147</v>
      </c>
      <c r="CB202" s="1">
        <v>-0.75489750200000005</v>
      </c>
      <c r="CC202" s="1">
        <v>-0.38972509100000002</v>
      </c>
      <c r="CD202" s="19" t="str">
        <f t="shared" si="17"/>
        <v>Low</v>
      </c>
      <c r="CE202" s="1" t="str">
        <f t="shared" si="14"/>
        <v>antiinflamatoria</v>
      </c>
      <c r="CF202" s="1">
        <v>31.578947370000002</v>
      </c>
      <c r="CG202" s="1" t="s">
        <v>148</v>
      </c>
      <c r="CH202" s="1">
        <v>0.18511713399999999</v>
      </c>
      <c r="CI202" s="1">
        <v>0.61187819200000004</v>
      </c>
      <c r="CJ202" s="1">
        <v>6.0714960999999998E-2</v>
      </c>
      <c r="CK202" s="1">
        <v>4.9177229999999997E-3</v>
      </c>
      <c r="CL202" s="1">
        <v>3.4207895000000002E-2</v>
      </c>
      <c r="CM202" s="1">
        <v>552.05100000000004</v>
      </c>
      <c r="CN202" s="2" t="str">
        <f t="shared" si="2"/>
        <v>low</v>
      </c>
      <c r="CO202" s="1">
        <v>443.54199999999997</v>
      </c>
      <c r="CP202" s="1">
        <v>393.24299999999999</v>
      </c>
      <c r="CQ202" s="1">
        <v>50.298999999999999</v>
      </c>
      <c r="CR202" s="1">
        <v>390.91399999999999</v>
      </c>
      <c r="CS202" s="1">
        <v>48.555999999999997</v>
      </c>
      <c r="CT202" s="1">
        <v>0.44600000000000001</v>
      </c>
      <c r="CU202" s="1">
        <v>0</v>
      </c>
      <c r="CV202" s="1">
        <v>0.44600000000000001</v>
      </c>
      <c r="CW202" s="1">
        <v>0</v>
      </c>
      <c r="CX202" s="1">
        <v>3.6259999999999999</v>
      </c>
      <c r="CY202" s="1">
        <v>3.6259999999999999</v>
      </c>
      <c r="CZ202" s="1">
        <v>0</v>
      </c>
      <c r="DA202" s="1">
        <v>0.44600000000000001</v>
      </c>
      <c r="DB202" s="1">
        <v>0</v>
      </c>
      <c r="DC202" s="1">
        <v>0</v>
      </c>
      <c r="DD202" s="1">
        <v>70.933999999999997</v>
      </c>
      <c r="DE202" s="1">
        <v>3.5999999999999997E-2</v>
      </c>
      <c r="DF202" s="1">
        <v>1.141</v>
      </c>
      <c r="DG202" s="1">
        <v>1.177</v>
      </c>
      <c r="DH202" s="1">
        <v>4.5039999999999996</v>
      </c>
      <c r="DI202" s="1">
        <v>9.2999999999999999E-2</v>
      </c>
      <c r="DJ202" s="1">
        <v>4.5960000000000001</v>
      </c>
      <c r="DK202" s="1">
        <v>295.21100000000001</v>
      </c>
      <c r="DL202" s="1">
        <v>18.978000000000002</v>
      </c>
      <c r="DM202" s="1">
        <v>314.18900000000002</v>
      </c>
      <c r="DN202" s="1">
        <v>1.3740000000000001</v>
      </c>
      <c r="DO202" s="1">
        <v>1.415</v>
      </c>
      <c r="DP202" s="1">
        <v>2.7890000000000001</v>
      </c>
      <c r="DQ202" s="1">
        <v>20.72</v>
      </c>
      <c r="DR202" s="1">
        <v>25.045999999999999</v>
      </c>
      <c r="DS202" s="1">
        <v>45.765999999999998</v>
      </c>
      <c r="DT202" s="1">
        <v>0</v>
      </c>
      <c r="DU202" s="1">
        <v>3.6259999999999999</v>
      </c>
      <c r="DV202" s="1">
        <v>3.6259999999999999</v>
      </c>
      <c r="DW202" s="1" t="s">
        <v>157</v>
      </c>
      <c r="DX202" s="1" t="s">
        <v>156</v>
      </c>
      <c r="DY202" s="1" t="s">
        <v>149</v>
      </c>
      <c r="DZ202" s="1" t="s">
        <v>157</v>
      </c>
      <c r="EA202" s="1">
        <v>285.01499999999999</v>
      </c>
      <c r="EB202" s="1" t="str">
        <f t="shared" si="3"/>
        <v>low</v>
      </c>
      <c r="EC202" s="1">
        <v>228.99299999999999</v>
      </c>
      <c r="ED202" s="1">
        <v>201.822</v>
      </c>
      <c r="EE202" s="1">
        <v>25.068000000000001</v>
      </c>
      <c r="EF202" s="1" t="s">
        <v>157</v>
      </c>
      <c r="EG202" s="1" t="s">
        <v>156</v>
      </c>
      <c r="EH202" s="1" t="s">
        <v>149</v>
      </c>
      <c r="EI202" s="1" t="s">
        <v>157</v>
      </c>
      <c r="EJ202" s="1" t="s">
        <v>621</v>
      </c>
      <c r="EK202" s="1" t="s">
        <v>634</v>
      </c>
      <c r="EL202" s="1" t="s">
        <v>163</v>
      </c>
      <c r="EM202" s="5" t="s">
        <v>629</v>
      </c>
      <c r="EN202" s="1" t="s">
        <v>150</v>
      </c>
      <c r="EO202" s="1" t="s">
        <v>150</v>
      </c>
    </row>
    <row r="203" spans="1:145" ht="14.25" customHeight="1">
      <c r="A203" s="1" t="s">
        <v>363</v>
      </c>
      <c r="B203" s="16" t="s">
        <v>642</v>
      </c>
      <c r="C203" s="1" t="s">
        <v>152</v>
      </c>
      <c r="D203" s="1">
        <v>24</v>
      </c>
      <c r="E203" s="1" t="s">
        <v>137</v>
      </c>
      <c r="F203" s="1">
        <v>62.3</v>
      </c>
      <c r="G203" s="1">
        <v>45</v>
      </c>
      <c r="H203" s="1" t="s">
        <v>153</v>
      </c>
      <c r="I203" s="1">
        <v>19</v>
      </c>
      <c r="J203" s="1">
        <v>88</v>
      </c>
      <c r="K203" s="1">
        <v>152</v>
      </c>
      <c r="L203" s="1">
        <v>96</v>
      </c>
      <c r="M203" s="9">
        <v>3.377777778</v>
      </c>
      <c r="N203" s="9">
        <f t="shared" si="15"/>
        <v>0.32905871926422475</v>
      </c>
      <c r="O203" t="str">
        <f t="shared" si="16"/>
        <v>High</v>
      </c>
      <c r="P203" s="1">
        <v>285.2</v>
      </c>
      <c r="Q203" s="1">
        <v>2</v>
      </c>
      <c r="R203" s="1">
        <v>77</v>
      </c>
      <c r="S203" s="1">
        <v>4.9000000000000004</v>
      </c>
      <c r="T203" s="1">
        <v>9.49</v>
      </c>
      <c r="U203" s="1">
        <v>4.68</v>
      </c>
      <c r="V203" s="1">
        <v>2.0277777779999999</v>
      </c>
      <c r="W203" s="1">
        <v>16.75</v>
      </c>
      <c r="X203" s="1">
        <v>4.2735000000000003</v>
      </c>
      <c r="Y203" s="1">
        <v>219.3</v>
      </c>
      <c r="Z203" s="1">
        <v>433.09631539999998</v>
      </c>
      <c r="AA203" s="1">
        <v>48.8</v>
      </c>
      <c r="AB203" s="1">
        <v>31.432867259999998</v>
      </c>
      <c r="AC203" s="1">
        <v>3.1813833329999999</v>
      </c>
      <c r="AD203" s="1">
        <v>0.32108544</v>
      </c>
      <c r="AE203" s="1">
        <v>64.8</v>
      </c>
      <c r="AF203" s="16">
        <v>1.625</v>
      </c>
      <c r="AG203" s="1">
        <v>24.539644970000001</v>
      </c>
      <c r="AH203" s="1" t="s">
        <v>153</v>
      </c>
      <c r="AI203" s="1">
        <v>34.022587090000002</v>
      </c>
      <c r="AJ203" s="1">
        <v>78.400000000000006</v>
      </c>
      <c r="AK203" s="1" t="s">
        <v>153</v>
      </c>
      <c r="AL203" s="1" t="s">
        <v>153</v>
      </c>
      <c r="AM203" s="1" t="s">
        <v>142</v>
      </c>
      <c r="AN203" s="1" t="s">
        <v>142</v>
      </c>
      <c r="AO203" s="1" t="s">
        <v>143</v>
      </c>
      <c r="AP203" s="1">
        <v>98</v>
      </c>
      <c r="AQ203" s="1">
        <v>66</v>
      </c>
      <c r="AR203" s="1">
        <v>1900.05</v>
      </c>
      <c r="AS203" s="1">
        <v>14.199400000000001</v>
      </c>
      <c r="AT203" s="1">
        <v>673.14200000000005</v>
      </c>
      <c r="AU203" s="1">
        <v>1020.06</v>
      </c>
      <c r="AV203" s="1">
        <v>13.079800000000001</v>
      </c>
      <c r="AW203" s="1">
        <v>1231.23</v>
      </c>
      <c r="AX203" s="1">
        <v>2757.85</v>
      </c>
      <c r="AY203" s="1">
        <v>211.691</v>
      </c>
      <c r="AZ203" s="1">
        <v>9.9931599999999996</v>
      </c>
      <c r="BA203" s="1">
        <v>1.0414300000000001</v>
      </c>
      <c r="BB203" s="1">
        <v>3.09328</v>
      </c>
      <c r="BC203" s="1">
        <v>698.19899999999996</v>
      </c>
      <c r="BD203" s="1">
        <v>1.19432</v>
      </c>
      <c r="BE203" s="1">
        <v>1.5395799999999999</v>
      </c>
      <c r="BF203" s="1">
        <v>13.533099999999999</v>
      </c>
      <c r="BG203" s="1">
        <v>4.6041800000000004</v>
      </c>
      <c r="BH203" s="1">
        <v>2.2968700000000002</v>
      </c>
      <c r="BI203" s="1">
        <v>379.142</v>
      </c>
      <c r="BJ203" s="1">
        <v>7.0587400000000002</v>
      </c>
      <c r="BK203" s="1">
        <v>122.33799999999999</v>
      </c>
      <c r="BL203" s="1">
        <v>0.53599678399999995</v>
      </c>
      <c r="BM203" s="1">
        <v>0.13729899600000001</v>
      </c>
      <c r="BN203" s="1">
        <v>4.071893E-2</v>
      </c>
      <c r="BO203" s="1">
        <v>0</v>
      </c>
      <c r="BP203" s="1" t="s">
        <v>144</v>
      </c>
      <c r="BQ203" s="1" t="s">
        <v>146</v>
      </c>
      <c r="BR203" s="1" t="s">
        <v>146</v>
      </c>
      <c r="BS203" s="1" t="s">
        <v>145</v>
      </c>
      <c r="BT203" s="1" t="s">
        <v>146</v>
      </c>
      <c r="BU203" s="1" t="s">
        <v>146</v>
      </c>
      <c r="BV203" s="1" t="s">
        <v>145</v>
      </c>
      <c r="BW203" s="1">
        <v>17.648366039999999</v>
      </c>
      <c r="BX203" s="1">
        <v>17.672610479999999</v>
      </c>
      <c r="BY203" s="1">
        <v>8.3505213349999998</v>
      </c>
      <c r="BZ203" s="1">
        <v>0.50927182500000001</v>
      </c>
      <c r="CA203" s="1">
        <v>0.22606435799999999</v>
      </c>
      <c r="CB203" s="1">
        <v>0.81871202899999995</v>
      </c>
      <c r="CC203" s="1">
        <v>0.430901068</v>
      </c>
      <c r="CD203" s="19" t="str">
        <f t="shared" si="17"/>
        <v>High</v>
      </c>
      <c r="CE203" s="1" t="str">
        <f t="shared" si="14"/>
        <v>proinflamatoria</v>
      </c>
      <c r="CF203" s="1">
        <v>34.545918370000003</v>
      </c>
      <c r="CG203" s="1" t="s">
        <v>148</v>
      </c>
      <c r="CH203" s="1">
        <v>1.3951966999999999E-2</v>
      </c>
      <c r="CI203" s="1">
        <v>0.49198851900000001</v>
      </c>
      <c r="CJ203" s="1">
        <v>4.2800566999999998E-2</v>
      </c>
      <c r="CK203" s="1">
        <v>1.1699306E-2</v>
      </c>
      <c r="CL203" s="1">
        <v>0.21625549499999999</v>
      </c>
      <c r="CM203" s="1">
        <v>504.02699999999999</v>
      </c>
      <c r="CN203" s="2" t="str">
        <f t="shared" si="2"/>
        <v>low</v>
      </c>
      <c r="CO203" s="1">
        <v>123.764</v>
      </c>
      <c r="CP203" s="1">
        <v>101.345</v>
      </c>
      <c r="CQ203" s="1">
        <v>22.417999999999999</v>
      </c>
      <c r="CR203" s="1">
        <v>80.763000000000005</v>
      </c>
      <c r="CS203" s="1">
        <v>42.347000000000001</v>
      </c>
      <c r="CT203" s="1">
        <v>0.29799999999999999</v>
      </c>
      <c r="CU203" s="1">
        <v>0</v>
      </c>
      <c r="CV203" s="1">
        <v>0.29799999999999999</v>
      </c>
      <c r="CW203" s="1">
        <v>0</v>
      </c>
      <c r="CX203" s="1">
        <v>0.35599999999999998</v>
      </c>
      <c r="CY203" s="1">
        <v>0.35599999999999998</v>
      </c>
      <c r="CZ203" s="1">
        <v>0</v>
      </c>
      <c r="DA203" s="1">
        <v>0.29799999999999999</v>
      </c>
      <c r="DB203" s="1">
        <v>55.829000000000001</v>
      </c>
      <c r="DC203" s="1">
        <v>0</v>
      </c>
      <c r="DD203" s="1">
        <v>15.701000000000001</v>
      </c>
      <c r="DE203" s="1">
        <v>0</v>
      </c>
      <c r="DF203" s="1">
        <v>0</v>
      </c>
      <c r="DG203" s="1">
        <v>0</v>
      </c>
      <c r="DH203" s="1">
        <v>2.899</v>
      </c>
      <c r="DI203" s="1">
        <v>0</v>
      </c>
      <c r="DJ203" s="1">
        <v>2.899</v>
      </c>
      <c r="DK203" s="1">
        <v>4.1310000000000002</v>
      </c>
      <c r="DL203" s="1">
        <v>2.2029999999999998</v>
      </c>
      <c r="DM203" s="1">
        <v>6.3339999999999996</v>
      </c>
      <c r="DN203" s="1">
        <v>17.576000000000001</v>
      </c>
      <c r="DO203" s="1">
        <v>12.573</v>
      </c>
      <c r="DP203" s="1">
        <v>30.149000000000001</v>
      </c>
      <c r="DQ203" s="1">
        <v>4.907</v>
      </c>
      <c r="DR203" s="1">
        <v>7.2809999999999997</v>
      </c>
      <c r="DS203" s="1">
        <v>12.189</v>
      </c>
      <c r="DT203" s="1">
        <v>0</v>
      </c>
      <c r="DU203" s="1">
        <v>0.35599999999999998</v>
      </c>
      <c r="DV203" s="1">
        <v>0.35599999999999998</v>
      </c>
      <c r="DW203" s="1" t="s">
        <v>157</v>
      </c>
      <c r="DX203" s="1" t="s">
        <v>157</v>
      </c>
      <c r="DY203" s="1" t="s">
        <v>156</v>
      </c>
      <c r="DZ203" s="1" t="s">
        <v>157</v>
      </c>
      <c r="EA203" s="1">
        <v>265.27</v>
      </c>
      <c r="EB203" s="1" t="str">
        <f t="shared" si="3"/>
        <v>low</v>
      </c>
      <c r="EC203" s="1">
        <v>65.137</v>
      </c>
      <c r="ED203" s="1">
        <v>42.506</v>
      </c>
      <c r="EE203" s="1">
        <v>22.286999999999999</v>
      </c>
      <c r="EF203" s="1" t="s">
        <v>157</v>
      </c>
      <c r="EG203" s="1" t="s">
        <v>157</v>
      </c>
      <c r="EH203" s="1" t="s">
        <v>156</v>
      </c>
      <c r="EI203" s="1" t="s">
        <v>157</v>
      </c>
      <c r="EJ203" s="1" t="s">
        <v>621</v>
      </c>
      <c r="EK203" s="1" t="s">
        <v>628</v>
      </c>
      <c r="EL203" s="1" t="s">
        <v>142</v>
      </c>
      <c r="EM203" s="1" t="s">
        <v>628</v>
      </c>
      <c r="EN203" s="1" t="s">
        <v>150</v>
      </c>
      <c r="EO203" s="1" t="s">
        <v>150</v>
      </c>
    </row>
    <row r="204" spans="1:145" ht="14.25" customHeight="1">
      <c r="A204" s="1" t="s">
        <v>364</v>
      </c>
      <c r="B204" s="16" t="s">
        <v>642</v>
      </c>
      <c r="C204" s="1" t="s">
        <v>152</v>
      </c>
      <c r="D204" s="1">
        <v>57</v>
      </c>
      <c r="E204" s="1" t="s">
        <v>159</v>
      </c>
      <c r="F204" s="1">
        <v>74.3</v>
      </c>
      <c r="G204" s="1">
        <v>41</v>
      </c>
      <c r="H204" s="1" t="s">
        <v>153</v>
      </c>
      <c r="I204" s="1">
        <v>32</v>
      </c>
      <c r="J204" s="1">
        <v>96</v>
      </c>
      <c r="K204" s="1">
        <v>168</v>
      </c>
      <c r="L204" s="1">
        <v>159</v>
      </c>
      <c r="M204" s="9">
        <v>4.0975609759999996</v>
      </c>
      <c r="N204" s="9">
        <f t="shared" si="15"/>
        <v>0.58861326760071597</v>
      </c>
      <c r="O204" t="str">
        <f t="shared" si="16"/>
        <v>High</v>
      </c>
      <c r="P204" s="1">
        <v>62.35</v>
      </c>
      <c r="Q204" s="1">
        <v>5.8</v>
      </c>
      <c r="R204" s="1">
        <v>96</v>
      </c>
      <c r="S204" s="1">
        <v>5.4</v>
      </c>
      <c r="T204" s="1">
        <v>22.27</v>
      </c>
      <c r="U204" s="1">
        <v>10.7</v>
      </c>
      <c r="V204" s="1">
        <v>2.0813084110000002</v>
      </c>
      <c r="W204" s="1">
        <v>21.83</v>
      </c>
      <c r="X204" s="1">
        <v>5.3280000000000003</v>
      </c>
      <c r="Y204" s="1">
        <v>170.9</v>
      </c>
      <c r="Z204" s="1">
        <v>238.84026259999999</v>
      </c>
      <c r="AA204" s="1">
        <v>35.6</v>
      </c>
      <c r="AB204" s="1">
        <v>19.34481435</v>
      </c>
      <c r="AC204" s="1">
        <v>5.1693439999999997</v>
      </c>
      <c r="AD204" s="1">
        <v>0.30072879299999999</v>
      </c>
      <c r="AE204" s="1">
        <v>68</v>
      </c>
      <c r="AF204" s="16">
        <v>1.5349999999999999</v>
      </c>
      <c r="AG204" s="1">
        <v>28.859722649999998</v>
      </c>
      <c r="AH204" s="1" t="s">
        <v>139</v>
      </c>
      <c r="AI204" s="1">
        <v>43.772486100000002</v>
      </c>
      <c r="AJ204" s="1">
        <v>89.4</v>
      </c>
      <c r="AK204" s="1" t="s">
        <v>140</v>
      </c>
      <c r="AL204" s="1" t="s">
        <v>141</v>
      </c>
      <c r="AM204" s="1" t="s">
        <v>142</v>
      </c>
      <c r="AN204" s="1" t="s">
        <v>142</v>
      </c>
      <c r="AO204" s="1" t="s">
        <v>143</v>
      </c>
      <c r="AP204" s="1">
        <v>107</v>
      </c>
      <c r="AQ204" s="1">
        <v>68</v>
      </c>
      <c r="AR204" s="1">
        <v>1372.48</v>
      </c>
      <c r="AS204" s="1">
        <v>11.8629</v>
      </c>
      <c r="AT204" s="1">
        <v>388.57799999999997</v>
      </c>
      <c r="AU204" s="1">
        <v>719.56799999999998</v>
      </c>
      <c r="AV204" s="1">
        <v>10.9274</v>
      </c>
      <c r="AW204" s="1">
        <v>996.20699999999999</v>
      </c>
      <c r="AX204" s="1">
        <v>1705.98</v>
      </c>
      <c r="AY204" s="1">
        <v>150.50800000000001</v>
      </c>
      <c r="AZ204" s="1">
        <v>9.6536399999999993</v>
      </c>
      <c r="BA204" s="1">
        <v>1.06315</v>
      </c>
      <c r="BB204" s="1">
        <v>3.0968100000000001</v>
      </c>
      <c r="BC204" s="1">
        <v>586.548</v>
      </c>
      <c r="BD204" s="1">
        <v>0.75279499999999999</v>
      </c>
      <c r="BE204" s="1">
        <v>1.1748499999999999</v>
      </c>
      <c r="BF204" s="1">
        <v>11.848100000000001</v>
      </c>
      <c r="BG204" s="1">
        <v>3.46455</v>
      </c>
      <c r="BH204" s="1">
        <v>1.06314</v>
      </c>
      <c r="BI204" s="1">
        <v>255.477</v>
      </c>
      <c r="BJ204" s="1">
        <v>6.8130100000000002</v>
      </c>
      <c r="BK204" s="1">
        <v>90.282200000000003</v>
      </c>
      <c r="BL204" s="1">
        <v>0.24653241000000001</v>
      </c>
      <c r="BM204" s="1">
        <v>0</v>
      </c>
      <c r="BN204" s="1">
        <v>8.4170885000000001E-2</v>
      </c>
      <c r="BO204" s="1">
        <v>1.5825228E-2</v>
      </c>
      <c r="BP204" s="1" t="s">
        <v>144</v>
      </c>
      <c r="BQ204" s="1" t="s">
        <v>145</v>
      </c>
      <c r="BR204" s="1" t="s">
        <v>145</v>
      </c>
      <c r="BS204" s="1" t="s">
        <v>145</v>
      </c>
      <c r="BT204" s="1" t="s">
        <v>146</v>
      </c>
      <c r="BU204" s="1" t="s">
        <v>145</v>
      </c>
      <c r="BV204" s="1" t="s">
        <v>145</v>
      </c>
      <c r="BW204" s="1">
        <v>68.905879709999994</v>
      </c>
      <c r="BX204" s="1">
        <v>7.238229456</v>
      </c>
      <c r="BY204" s="1">
        <v>3.2193937149999998</v>
      </c>
      <c r="BZ204" s="1">
        <v>1.795928859</v>
      </c>
      <c r="CA204" s="1">
        <v>0.67589686599999999</v>
      </c>
      <c r="CB204" s="1">
        <v>1.672213339</v>
      </c>
      <c r="CC204" s="1">
        <v>1.2188143870000001</v>
      </c>
      <c r="CD204" s="19" t="str">
        <f t="shared" si="17"/>
        <v>High</v>
      </c>
      <c r="CE204" s="1" t="str">
        <f t="shared" si="14"/>
        <v>proinflamatoria</v>
      </c>
      <c r="CF204" s="1">
        <v>41.659955259999997</v>
      </c>
      <c r="CG204" s="1" t="s">
        <v>148</v>
      </c>
      <c r="CH204" s="1">
        <v>6.0327606999999998E-2</v>
      </c>
      <c r="CI204" s="1">
        <v>0.160940205</v>
      </c>
      <c r="CJ204" s="1">
        <v>1.2385138E-2</v>
      </c>
      <c r="CK204" s="1">
        <v>0.23122253300000001</v>
      </c>
      <c r="CL204" s="1">
        <v>0.27640165100000003</v>
      </c>
      <c r="CM204" s="1">
        <v>290.45499999999998</v>
      </c>
      <c r="CN204" s="2" t="str">
        <f t="shared" si="2"/>
        <v>low</v>
      </c>
      <c r="CO204" s="1">
        <v>255.48500000000001</v>
      </c>
      <c r="CP204" s="1">
        <v>170.14599999999999</v>
      </c>
      <c r="CQ204" s="1">
        <v>85.338999999999999</v>
      </c>
      <c r="CR204" s="1">
        <v>18.917999999999999</v>
      </c>
      <c r="CS204" s="1">
        <v>231.279</v>
      </c>
      <c r="CT204" s="1">
        <v>2.4540000000000002</v>
      </c>
      <c r="CU204" s="1">
        <v>0</v>
      </c>
      <c r="CV204" s="1">
        <v>2.4540000000000002</v>
      </c>
      <c r="CW204" s="1">
        <v>0</v>
      </c>
      <c r="CX204" s="1">
        <v>2.8340000000000001</v>
      </c>
      <c r="CY204" s="1">
        <v>2.8340000000000001</v>
      </c>
      <c r="CZ204" s="1">
        <v>0</v>
      </c>
      <c r="DA204" s="1">
        <v>0.98099999999999998</v>
      </c>
      <c r="DB204" s="1">
        <v>0</v>
      </c>
      <c r="DC204" s="1">
        <v>0</v>
      </c>
      <c r="DD204" s="1">
        <v>0</v>
      </c>
      <c r="DE204" s="1">
        <v>4.4999999999999998E-2</v>
      </c>
      <c r="DF204" s="1">
        <v>0.32</v>
      </c>
      <c r="DG204" s="1">
        <v>0.36499999999999999</v>
      </c>
      <c r="DH204" s="1">
        <v>7.9349999999999996</v>
      </c>
      <c r="DI204" s="1">
        <v>5.3999999999999999E-2</v>
      </c>
      <c r="DJ204" s="1">
        <v>7.9889999999999999</v>
      </c>
      <c r="DK204" s="1">
        <v>8.1669999999999998</v>
      </c>
      <c r="DL204" s="1">
        <v>2.3969999999999998</v>
      </c>
      <c r="DM204" s="1">
        <v>10.564</v>
      </c>
      <c r="DN204" s="1">
        <v>0.22600000000000001</v>
      </c>
      <c r="DO204" s="1">
        <v>0.63400000000000001</v>
      </c>
      <c r="DP204" s="1">
        <v>0.86</v>
      </c>
      <c r="DQ204" s="1">
        <v>151.31899999999999</v>
      </c>
      <c r="DR204" s="1">
        <v>79.099000000000004</v>
      </c>
      <c r="DS204" s="1">
        <v>230.41900000000001</v>
      </c>
      <c r="DT204" s="1">
        <v>0</v>
      </c>
      <c r="DU204" s="1">
        <v>2.8340000000000001</v>
      </c>
      <c r="DV204" s="1">
        <v>2.8340000000000001</v>
      </c>
      <c r="DW204" s="1" t="s">
        <v>157</v>
      </c>
      <c r="DX204" s="1" t="s">
        <v>157</v>
      </c>
      <c r="DY204" s="1" t="s">
        <v>157</v>
      </c>
      <c r="DZ204" s="1" t="s">
        <v>156</v>
      </c>
      <c r="EA204" s="1">
        <v>211.62799999999999</v>
      </c>
      <c r="EB204" s="1" t="str">
        <f t="shared" si="3"/>
        <v>low</v>
      </c>
      <c r="EC204" s="1">
        <v>186.148</v>
      </c>
      <c r="ED204" s="1">
        <v>13.784000000000001</v>
      </c>
      <c r="EE204" s="1">
        <v>168.512</v>
      </c>
      <c r="EF204" s="1" t="s">
        <v>157</v>
      </c>
      <c r="EG204" s="1" t="s">
        <v>156</v>
      </c>
      <c r="EH204" s="1" t="s">
        <v>157</v>
      </c>
      <c r="EI204" s="1" t="s">
        <v>156</v>
      </c>
      <c r="EJ204" s="1" t="s">
        <v>621</v>
      </c>
      <c r="EK204" s="1" t="s">
        <v>628</v>
      </c>
      <c r="EL204" s="1" t="s">
        <v>142</v>
      </c>
      <c r="EM204" s="1" t="s">
        <v>628</v>
      </c>
      <c r="EN204" s="1" t="s">
        <v>161</v>
      </c>
      <c r="EO204" s="1" t="s">
        <v>161</v>
      </c>
    </row>
    <row r="205" spans="1:145" ht="14.25" customHeight="1">
      <c r="A205" s="1" t="s">
        <v>365</v>
      </c>
      <c r="B205" s="16" t="s">
        <v>642</v>
      </c>
      <c r="C205" s="1" t="s">
        <v>152</v>
      </c>
      <c r="D205" s="1">
        <v>41</v>
      </c>
      <c r="E205" s="1" t="s">
        <v>159</v>
      </c>
      <c r="F205" s="1">
        <v>104</v>
      </c>
      <c r="G205" s="1">
        <v>43</v>
      </c>
      <c r="H205" s="1" t="s">
        <v>153</v>
      </c>
      <c r="I205" s="1">
        <v>15</v>
      </c>
      <c r="J205" s="1">
        <v>156</v>
      </c>
      <c r="K205" s="1">
        <v>214</v>
      </c>
      <c r="L205" s="1">
        <v>76</v>
      </c>
      <c r="M205" s="9">
        <v>4.9767441860000003</v>
      </c>
      <c r="N205" s="9">
        <f t="shared" si="15"/>
        <v>0.24734513670120484</v>
      </c>
      <c r="O205" t="str">
        <f t="shared" si="16"/>
        <v>Medium</v>
      </c>
      <c r="P205" s="1">
        <v>75.3</v>
      </c>
      <c r="Q205" s="1">
        <v>7.7</v>
      </c>
      <c r="R205" s="1">
        <v>91</v>
      </c>
      <c r="S205" s="1">
        <v>5</v>
      </c>
      <c r="T205" s="1">
        <v>15.12</v>
      </c>
      <c r="U205" s="1">
        <v>6.14</v>
      </c>
      <c r="V205" s="1">
        <v>2.462540717</v>
      </c>
      <c r="W205" s="1">
        <v>13.4</v>
      </c>
      <c r="X205" s="1">
        <v>5.0505000000000004</v>
      </c>
      <c r="Y205" s="1">
        <v>135.80000000000001</v>
      </c>
      <c r="Z205" s="1">
        <v>172.84746860000001</v>
      </c>
      <c r="AA205" s="1">
        <v>57.9</v>
      </c>
      <c r="AB205" s="1">
        <v>33.24630191</v>
      </c>
      <c r="AC205" s="1">
        <v>3.0078533329999999</v>
      </c>
      <c r="AD205" s="1">
        <v>0.32361658500000001</v>
      </c>
      <c r="AE205" s="1">
        <v>80</v>
      </c>
      <c r="AF205" s="16">
        <v>1.607</v>
      </c>
      <c r="AG205" s="1">
        <v>30.978346519999999</v>
      </c>
      <c r="AH205" s="1" t="s">
        <v>154</v>
      </c>
      <c r="AI205" s="1">
        <v>45.370685850000001</v>
      </c>
      <c r="AJ205" s="1">
        <v>95.4</v>
      </c>
      <c r="AK205" s="1" t="s">
        <v>140</v>
      </c>
      <c r="AL205" s="1" t="s">
        <v>141</v>
      </c>
      <c r="AM205" s="1" t="s">
        <v>142</v>
      </c>
      <c r="AN205" s="1" t="s">
        <v>142</v>
      </c>
      <c r="AO205" s="1" t="s">
        <v>143</v>
      </c>
      <c r="AP205" s="1">
        <v>117</v>
      </c>
      <c r="AQ205" s="1">
        <v>81</v>
      </c>
      <c r="AR205" s="1">
        <v>1876.32</v>
      </c>
      <c r="AS205" s="1">
        <v>18.972899999999999</v>
      </c>
      <c r="AT205" s="1">
        <v>382.24200000000002</v>
      </c>
      <c r="AU205" s="1">
        <v>655.72</v>
      </c>
      <c r="AV205" s="1">
        <v>11.4862</v>
      </c>
      <c r="AW205" s="1">
        <v>768.80399999999997</v>
      </c>
      <c r="AX205" s="1">
        <v>2086.12</v>
      </c>
      <c r="AY205" s="1">
        <v>168.80099999999999</v>
      </c>
      <c r="AZ205" s="1">
        <v>9.3232700000000008</v>
      </c>
      <c r="BA205" s="1">
        <v>0.95325400000000005</v>
      </c>
      <c r="BB205" s="1">
        <v>2.1716299999999999</v>
      </c>
      <c r="BC205" s="1">
        <v>549.10900000000004</v>
      </c>
      <c r="BD205" s="1">
        <v>0.85870500000000005</v>
      </c>
      <c r="BE205" s="1">
        <v>1.12775</v>
      </c>
      <c r="BF205" s="1">
        <v>11.5144</v>
      </c>
      <c r="BG205" s="1">
        <v>10.0794</v>
      </c>
      <c r="BH205" s="1">
        <v>1.23509</v>
      </c>
      <c r="BI205" s="1">
        <v>197.899</v>
      </c>
      <c r="BJ205" s="1">
        <v>7.2222999999999997</v>
      </c>
      <c r="BK205" s="1">
        <v>123.566</v>
      </c>
      <c r="BL205" s="1">
        <v>1.5824559140000001</v>
      </c>
      <c r="BM205" s="1">
        <v>0.47540751799999997</v>
      </c>
      <c r="BN205" s="1">
        <v>0.27640246699999999</v>
      </c>
      <c r="BO205" s="1">
        <v>0</v>
      </c>
      <c r="BP205" s="1" t="s">
        <v>144</v>
      </c>
      <c r="BQ205" s="1" t="s">
        <v>145</v>
      </c>
      <c r="BR205" s="1" t="s">
        <v>146</v>
      </c>
      <c r="BS205" s="1" t="s">
        <v>145</v>
      </c>
      <c r="BT205" s="1" t="s">
        <v>146</v>
      </c>
      <c r="BU205" s="1" t="s">
        <v>145</v>
      </c>
      <c r="BV205" s="1" t="s">
        <v>145</v>
      </c>
      <c r="BW205" s="1">
        <v>82.539043590000006</v>
      </c>
      <c r="BX205" s="1">
        <v>13.892245369999999</v>
      </c>
      <c r="BY205" s="1">
        <v>6.2404848829999997</v>
      </c>
      <c r="BZ205" s="1">
        <v>3.309865007</v>
      </c>
      <c r="CA205" s="1">
        <v>2.9965913990000002</v>
      </c>
      <c r="CB205" s="1">
        <v>1.0017594889999999</v>
      </c>
      <c r="CC205" s="1">
        <v>0.53398693500000005</v>
      </c>
      <c r="CD205" s="19" t="str">
        <f t="shared" si="17"/>
        <v>High</v>
      </c>
      <c r="CE205" s="1" t="str">
        <f t="shared" si="14"/>
        <v>proinflamatoria</v>
      </c>
      <c r="CF205" s="1">
        <v>42.31027254</v>
      </c>
      <c r="CG205" s="1" t="s">
        <v>148</v>
      </c>
      <c r="CH205" s="1">
        <v>0.14136105400000001</v>
      </c>
      <c r="CI205" s="1">
        <v>0.33817675899999999</v>
      </c>
      <c r="CJ205" s="1">
        <v>9.8233952999999999E-2</v>
      </c>
      <c r="CK205" s="1">
        <v>4.4595586999999999E-2</v>
      </c>
      <c r="CL205" s="1">
        <v>8.3239942999999997E-2</v>
      </c>
      <c r="CM205" s="1">
        <v>524.54600000000005</v>
      </c>
      <c r="CN205" s="2" t="str">
        <f t="shared" si="2"/>
        <v>low</v>
      </c>
      <c r="CO205" s="1">
        <v>281.25299999999999</v>
      </c>
      <c r="CP205" s="1">
        <v>182.81800000000001</v>
      </c>
      <c r="CQ205" s="1">
        <v>98.436000000000007</v>
      </c>
      <c r="CR205" s="1">
        <v>23.677</v>
      </c>
      <c r="CS205" s="1">
        <v>254.78399999999999</v>
      </c>
      <c r="CT205" s="1">
        <v>2.782</v>
      </c>
      <c r="CU205" s="1">
        <v>0</v>
      </c>
      <c r="CV205" s="1">
        <v>2.782</v>
      </c>
      <c r="CW205" s="1">
        <v>0</v>
      </c>
      <c r="CX205" s="1">
        <v>1.0999999999999999E-2</v>
      </c>
      <c r="CY205" s="1">
        <v>1.0999999999999999E-2</v>
      </c>
      <c r="CZ205" s="1">
        <v>0</v>
      </c>
      <c r="DA205" s="1">
        <v>0.19800000000000001</v>
      </c>
      <c r="DB205" s="1">
        <v>0</v>
      </c>
      <c r="DC205" s="1">
        <v>0</v>
      </c>
      <c r="DD205" s="1">
        <v>3.077</v>
      </c>
      <c r="DE205" s="1">
        <v>14.234999999999999</v>
      </c>
      <c r="DF205" s="1">
        <v>3.7069999999999999</v>
      </c>
      <c r="DG205" s="1">
        <v>17.942</v>
      </c>
      <c r="DH205" s="1">
        <v>2.1560000000000001</v>
      </c>
      <c r="DI205" s="1">
        <v>0</v>
      </c>
      <c r="DJ205" s="1">
        <v>2.1560000000000001</v>
      </c>
      <c r="DK205" s="1">
        <v>0.40799999999999997</v>
      </c>
      <c r="DL205" s="1">
        <v>9.4E-2</v>
      </c>
      <c r="DM205" s="1">
        <v>0.502</v>
      </c>
      <c r="DN205" s="1">
        <v>0.7</v>
      </c>
      <c r="DO205" s="1">
        <v>0.46899999999999997</v>
      </c>
      <c r="DP205" s="1">
        <v>1.169</v>
      </c>
      <c r="DQ205" s="1">
        <v>159.453</v>
      </c>
      <c r="DR205" s="1">
        <v>94.147000000000006</v>
      </c>
      <c r="DS205" s="1">
        <v>253.6</v>
      </c>
      <c r="DT205" s="1">
        <v>0</v>
      </c>
      <c r="DU205" s="1">
        <v>1.0999999999999999E-2</v>
      </c>
      <c r="DV205" s="1">
        <v>1.0999999999999999E-2</v>
      </c>
      <c r="DW205" s="1" t="s">
        <v>157</v>
      </c>
      <c r="DX205" s="1" t="s">
        <v>157</v>
      </c>
      <c r="DY205" s="1" t="s">
        <v>157</v>
      </c>
      <c r="DZ205" s="1" t="s">
        <v>156</v>
      </c>
      <c r="EA205" s="1">
        <v>279.56099999999998</v>
      </c>
      <c r="EB205" s="1" t="str">
        <f t="shared" si="3"/>
        <v>low</v>
      </c>
      <c r="EC205" s="1">
        <v>149.89599999999999</v>
      </c>
      <c r="ED205" s="1">
        <v>12.619</v>
      </c>
      <c r="EE205" s="1">
        <v>135.78899999999999</v>
      </c>
      <c r="EF205" s="1" t="s">
        <v>157</v>
      </c>
      <c r="EG205" s="1" t="s">
        <v>157</v>
      </c>
      <c r="EH205" s="1" t="s">
        <v>157</v>
      </c>
      <c r="EI205" s="1" t="s">
        <v>156</v>
      </c>
      <c r="EJ205" s="1" t="s">
        <v>621</v>
      </c>
      <c r="EK205" s="1" t="s">
        <v>628</v>
      </c>
      <c r="EL205" s="1" t="s">
        <v>142</v>
      </c>
      <c r="EM205" s="1" t="s">
        <v>628</v>
      </c>
      <c r="EN205" s="1" t="s">
        <v>150</v>
      </c>
      <c r="EO205" s="1" t="s">
        <v>150</v>
      </c>
    </row>
    <row r="206" spans="1:145" ht="14.25" customHeight="1">
      <c r="A206" s="1" t="s">
        <v>366</v>
      </c>
      <c r="B206" s="16" t="s">
        <v>642</v>
      </c>
      <c r="C206" s="1" t="s">
        <v>152</v>
      </c>
      <c r="D206" s="1">
        <v>51</v>
      </c>
      <c r="E206" s="1" t="s">
        <v>159</v>
      </c>
      <c r="F206" s="1">
        <v>99.5</v>
      </c>
      <c r="G206" s="1">
        <v>61</v>
      </c>
      <c r="H206" s="1" t="s">
        <v>153</v>
      </c>
      <c r="I206" s="1">
        <v>30</v>
      </c>
      <c r="J206" s="1">
        <v>145</v>
      </c>
      <c r="K206" s="1">
        <v>236</v>
      </c>
      <c r="L206" s="1">
        <v>148</v>
      </c>
      <c r="M206" s="9">
        <v>3.8688524590000002</v>
      </c>
      <c r="N206" s="9">
        <f t="shared" si="15"/>
        <v>0.38493188038419035</v>
      </c>
      <c r="O206" t="str">
        <f t="shared" si="16"/>
        <v>High</v>
      </c>
      <c r="P206" s="1">
        <v>264.89999999999998</v>
      </c>
      <c r="Q206" s="1">
        <v>6.2</v>
      </c>
      <c r="R206" s="1">
        <v>82</v>
      </c>
      <c r="S206" s="1">
        <v>5.4</v>
      </c>
      <c r="T206" s="1">
        <v>16.62</v>
      </c>
      <c r="U206" s="1">
        <v>12.34</v>
      </c>
      <c r="V206" s="1">
        <v>1.346839546</v>
      </c>
      <c r="W206" s="1">
        <v>8.48</v>
      </c>
      <c r="X206" s="1">
        <v>4.5510000000000002</v>
      </c>
      <c r="Y206" s="1">
        <v>122.6</v>
      </c>
      <c r="Z206" s="1">
        <v>161.37012369999999</v>
      </c>
      <c r="AA206" s="1">
        <v>93.2</v>
      </c>
      <c r="AB206" s="1">
        <v>58.301513669999999</v>
      </c>
      <c r="AC206" s="1">
        <v>1.7152213329999999</v>
      </c>
      <c r="AD206" s="1">
        <v>0.35135306100000002</v>
      </c>
      <c r="AE206" s="1">
        <v>74.400000000000006</v>
      </c>
      <c r="AF206" s="16">
        <v>1.643</v>
      </c>
      <c r="AG206" s="1">
        <v>27.56118008</v>
      </c>
      <c r="AH206" s="1" t="s">
        <v>139</v>
      </c>
      <c r="AI206" s="1">
        <v>41.294738510000002</v>
      </c>
      <c r="AJ206" s="1">
        <v>90.8</v>
      </c>
      <c r="AK206" s="1" t="s">
        <v>140</v>
      </c>
      <c r="AL206" s="1" t="s">
        <v>141</v>
      </c>
      <c r="AM206" s="1" t="s">
        <v>142</v>
      </c>
      <c r="AN206" s="1" t="s">
        <v>142</v>
      </c>
      <c r="AO206" s="1" t="s">
        <v>143</v>
      </c>
      <c r="AP206" s="1">
        <v>142</v>
      </c>
      <c r="AQ206" s="1">
        <v>86</v>
      </c>
      <c r="AR206" s="1">
        <v>1714.34</v>
      </c>
      <c r="AS206" s="1">
        <v>17.508199999999999</v>
      </c>
      <c r="AT206" s="1">
        <v>579.98900000000003</v>
      </c>
      <c r="AU206" s="1">
        <v>908.17200000000003</v>
      </c>
      <c r="AV206" s="1">
        <v>12.1153</v>
      </c>
      <c r="AW206" s="1">
        <v>1346.56</v>
      </c>
      <c r="AX206" s="1">
        <v>2540.1999999999998</v>
      </c>
      <c r="AY206" s="1">
        <v>208.02500000000001</v>
      </c>
      <c r="AZ206" s="1">
        <v>9.9072600000000008</v>
      </c>
      <c r="BA206" s="1">
        <v>1.2761800000000001</v>
      </c>
      <c r="BB206" s="1">
        <v>3.30158</v>
      </c>
      <c r="BC206" s="1">
        <v>700.375</v>
      </c>
      <c r="BD206" s="1">
        <v>1.11738</v>
      </c>
      <c r="BE206" s="1">
        <v>1.47116</v>
      </c>
      <c r="BF206" s="1">
        <v>13.271599999999999</v>
      </c>
      <c r="BG206" s="1">
        <v>4.0062300000000004</v>
      </c>
      <c r="BH206" s="1">
        <v>1.4940800000000001</v>
      </c>
      <c r="BI206" s="1">
        <v>384.45299999999997</v>
      </c>
      <c r="BJ206" s="1">
        <v>6.9739399999999998</v>
      </c>
      <c r="BK206" s="1">
        <v>145.25700000000001</v>
      </c>
      <c r="BL206" s="1">
        <v>6.9580108989999996</v>
      </c>
      <c r="BM206" s="1">
        <v>4.5760444800000002</v>
      </c>
      <c r="BN206" s="1">
        <v>1.2731452430000001</v>
      </c>
      <c r="BO206" s="1">
        <v>5.1435988000000002E-2</v>
      </c>
      <c r="BP206" s="1" t="s">
        <v>144</v>
      </c>
      <c r="BQ206" s="1" t="s">
        <v>145</v>
      </c>
      <c r="BR206" s="1" t="s">
        <v>146</v>
      </c>
      <c r="BS206" s="1" t="s">
        <v>146</v>
      </c>
      <c r="BT206" s="1" t="s">
        <v>146</v>
      </c>
      <c r="BU206" s="1" t="s">
        <v>145</v>
      </c>
      <c r="BV206" s="1" t="s">
        <v>146</v>
      </c>
      <c r="BW206" s="1">
        <v>446.64324269999997</v>
      </c>
      <c r="BX206" s="1">
        <v>201.0258522</v>
      </c>
      <c r="BY206" s="1">
        <v>6.3339117549999999</v>
      </c>
      <c r="BZ206" s="1">
        <v>2.6586395870000001</v>
      </c>
      <c r="CA206" s="1">
        <v>0.434548041</v>
      </c>
      <c r="CB206" s="1">
        <v>0.61560657600000002</v>
      </c>
      <c r="CC206" s="1">
        <v>0.359163697</v>
      </c>
      <c r="CD206" s="19" t="str">
        <f t="shared" si="17"/>
        <v>High</v>
      </c>
      <c r="CE206" s="1" t="str">
        <f t="shared" si="14"/>
        <v>proinflamatoria</v>
      </c>
      <c r="CF206" s="1">
        <v>39.810572690000001</v>
      </c>
      <c r="CG206" s="1" t="s">
        <v>148</v>
      </c>
      <c r="CH206" s="1">
        <v>0.124435591</v>
      </c>
      <c r="CI206" s="1">
        <v>0.284296149</v>
      </c>
      <c r="CJ206" s="1">
        <v>0.45903054399999998</v>
      </c>
      <c r="CK206" s="1">
        <v>3.75166E-3</v>
      </c>
      <c r="CL206" s="1">
        <v>1.8957503000000001E-2</v>
      </c>
      <c r="CM206" s="1">
        <v>1038.6759999999999</v>
      </c>
      <c r="CN206" s="2" t="str">
        <f t="shared" si="2"/>
        <v>High</v>
      </c>
      <c r="CO206" s="1">
        <v>538.38599999999997</v>
      </c>
      <c r="CP206" s="1">
        <v>425.60599999999999</v>
      </c>
      <c r="CQ206" s="1">
        <v>112.78</v>
      </c>
      <c r="CR206" s="1">
        <v>345.31200000000001</v>
      </c>
      <c r="CS206" s="1">
        <v>174.97399999999999</v>
      </c>
      <c r="CT206" s="1">
        <v>12.172000000000001</v>
      </c>
      <c r="CU206" s="1">
        <v>0</v>
      </c>
      <c r="CV206" s="1">
        <v>12.172000000000001</v>
      </c>
      <c r="CW206" s="1">
        <v>0</v>
      </c>
      <c r="CX206" s="1">
        <v>5.9279999999999999</v>
      </c>
      <c r="CY206" s="1">
        <v>5.9279999999999999</v>
      </c>
      <c r="CZ206" s="1">
        <v>0</v>
      </c>
      <c r="DA206" s="1">
        <v>12.172000000000001</v>
      </c>
      <c r="DB206" s="1">
        <v>239.267</v>
      </c>
      <c r="DC206" s="1">
        <v>0</v>
      </c>
      <c r="DD206" s="1">
        <v>45.198999999999998</v>
      </c>
      <c r="DE206" s="1">
        <v>0.48399999999999999</v>
      </c>
      <c r="DF206" s="1">
        <v>1.159</v>
      </c>
      <c r="DG206" s="1">
        <v>1.643</v>
      </c>
      <c r="DH206" s="1">
        <v>0</v>
      </c>
      <c r="DI206" s="1">
        <v>0.111</v>
      </c>
      <c r="DJ206" s="1">
        <v>0.111</v>
      </c>
      <c r="DK206" s="1">
        <v>42.411999999999999</v>
      </c>
      <c r="DL206" s="1">
        <v>16.681000000000001</v>
      </c>
      <c r="DM206" s="1">
        <v>59.093000000000004</v>
      </c>
      <c r="DN206" s="1">
        <v>70.786000000000001</v>
      </c>
      <c r="DO206" s="1">
        <v>51.911000000000001</v>
      </c>
      <c r="DP206" s="1">
        <v>122.697</v>
      </c>
      <c r="DQ206" s="1">
        <v>15.273999999999999</v>
      </c>
      <c r="DR206" s="1">
        <v>36.975999999999999</v>
      </c>
      <c r="DS206" s="1">
        <v>52.25</v>
      </c>
      <c r="DT206" s="1">
        <v>0</v>
      </c>
      <c r="DU206" s="1">
        <v>5.9279999999999999</v>
      </c>
      <c r="DV206" s="1">
        <v>5.9279999999999999</v>
      </c>
      <c r="DW206" s="1" t="s">
        <v>156</v>
      </c>
      <c r="DX206" s="1" t="s">
        <v>156</v>
      </c>
      <c r="DY206" s="1" t="s">
        <v>149</v>
      </c>
      <c r="DZ206" s="1" t="s">
        <v>156</v>
      </c>
      <c r="EA206" s="1">
        <v>605.875</v>
      </c>
      <c r="EB206" s="1" t="str">
        <f t="shared" si="3"/>
        <v>high</v>
      </c>
      <c r="EC206" s="1">
        <v>314.04899999999998</v>
      </c>
      <c r="ED206" s="1">
        <v>201.42500000000001</v>
      </c>
      <c r="EE206" s="1">
        <v>102.065</v>
      </c>
      <c r="EF206" s="1" t="s">
        <v>156</v>
      </c>
      <c r="EG206" s="1" t="s">
        <v>156</v>
      </c>
      <c r="EH206" s="1" t="s">
        <v>149</v>
      </c>
      <c r="EI206" s="1" t="s">
        <v>156</v>
      </c>
      <c r="EJ206" s="1" t="s">
        <v>621</v>
      </c>
      <c r="EK206" s="1" t="s">
        <v>628</v>
      </c>
      <c r="EL206" s="1" t="s">
        <v>142</v>
      </c>
      <c r="EM206" s="1" t="s">
        <v>628</v>
      </c>
      <c r="EN206" s="1" t="s">
        <v>150</v>
      </c>
      <c r="EO206" s="1" t="s">
        <v>150</v>
      </c>
    </row>
    <row r="207" spans="1:145" ht="14.25" customHeight="1">
      <c r="A207" s="1" t="s">
        <v>367</v>
      </c>
      <c r="B207" s="16" t="s">
        <v>642</v>
      </c>
      <c r="C207" s="1" t="s">
        <v>152</v>
      </c>
      <c r="D207" s="1">
        <v>32</v>
      </c>
      <c r="E207" s="1" t="s">
        <v>137</v>
      </c>
      <c r="F207" s="1">
        <v>89.4</v>
      </c>
      <c r="G207" s="1">
        <v>30</v>
      </c>
      <c r="H207" s="1" t="s">
        <v>153</v>
      </c>
      <c r="I207" s="1">
        <v>11</v>
      </c>
      <c r="J207" s="1">
        <v>145</v>
      </c>
      <c r="K207" s="1">
        <v>186</v>
      </c>
      <c r="L207" s="1">
        <v>57</v>
      </c>
      <c r="M207" s="9">
        <v>6.2</v>
      </c>
      <c r="N207" s="9">
        <f t="shared" si="15"/>
        <v>0.27875360095282892</v>
      </c>
      <c r="O207" t="str">
        <f t="shared" si="16"/>
        <v>High</v>
      </c>
      <c r="P207" s="1">
        <v>163.6</v>
      </c>
      <c r="Q207" s="1">
        <v>0.9</v>
      </c>
      <c r="R207" s="1">
        <v>74</v>
      </c>
      <c r="S207" s="1">
        <v>5.2</v>
      </c>
      <c r="T207" s="1">
        <v>4.12</v>
      </c>
      <c r="U207" s="1">
        <v>4.22</v>
      </c>
      <c r="V207" s="1">
        <v>0.97630331800000003</v>
      </c>
      <c r="W207" s="1">
        <v>10.92</v>
      </c>
      <c r="X207" s="1">
        <v>4.1070000000000002</v>
      </c>
      <c r="Y207" s="1">
        <v>178.3</v>
      </c>
      <c r="Z207" s="1">
        <v>359.80230640000002</v>
      </c>
      <c r="AA207" s="1">
        <v>74.900000000000006</v>
      </c>
      <c r="AB207" s="1">
        <v>50.168969089999997</v>
      </c>
      <c r="AC207" s="1">
        <v>1.9932639999999999</v>
      </c>
      <c r="AD207" s="1">
        <v>0.343479176</v>
      </c>
      <c r="AE207" s="1">
        <v>67.900000000000006</v>
      </c>
      <c r="AF207" s="16">
        <v>1.5429999999999999</v>
      </c>
      <c r="AG207" s="1">
        <v>28.519238309999999</v>
      </c>
      <c r="AH207" s="1" t="s">
        <v>139</v>
      </c>
      <c r="AI207" s="1">
        <v>39.058929319999997</v>
      </c>
      <c r="AJ207" s="1">
        <v>88.5</v>
      </c>
      <c r="AK207" s="1" t="s">
        <v>140</v>
      </c>
      <c r="AL207" s="1" t="s">
        <v>141</v>
      </c>
      <c r="AM207" s="1" t="s">
        <v>142</v>
      </c>
      <c r="AN207" s="1" t="s">
        <v>163</v>
      </c>
      <c r="AO207" s="1" t="s">
        <v>143</v>
      </c>
      <c r="AP207" s="1">
        <v>113</v>
      </c>
      <c r="AQ207" s="1">
        <v>69</v>
      </c>
      <c r="AR207" s="1">
        <v>1813.14</v>
      </c>
      <c r="AS207" s="1">
        <v>24.720500000000001</v>
      </c>
      <c r="AT207" s="1">
        <v>421.858</v>
      </c>
      <c r="AU207" s="1">
        <v>1065.52</v>
      </c>
      <c r="AV207" s="1">
        <v>14.4208</v>
      </c>
      <c r="AW207" s="1">
        <v>1233.1600000000001</v>
      </c>
      <c r="AX207" s="1">
        <v>2700.47</v>
      </c>
      <c r="AY207" s="1">
        <v>233.137</v>
      </c>
      <c r="AZ207" s="1">
        <v>10.2515</v>
      </c>
      <c r="BA207" s="1">
        <v>1.98342</v>
      </c>
      <c r="BB207" s="1">
        <v>3.1564800000000002</v>
      </c>
      <c r="BC207" s="1">
        <v>724.66200000000003</v>
      </c>
      <c r="BD207" s="1">
        <v>1.25552</v>
      </c>
      <c r="BE207" s="1">
        <v>1.6172</v>
      </c>
      <c r="BF207" s="1">
        <v>13.533099999999999</v>
      </c>
      <c r="BG207" s="1">
        <v>4.9979500000000003</v>
      </c>
      <c r="BH207" s="1">
        <v>1.69563</v>
      </c>
      <c r="BI207" s="1">
        <v>421.08300000000003</v>
      </c>
      <c r="BJ207" s="1">
        <v>6.77806</v>
      </c>
      <c r="BK207" s="1">
        <v>117.20399999999999</v>
      </c>
      <c r="BL207" s="1">
        <v>2.9162590150000001</v>
      </c>
      <c r="BM207" s="1">
        <v>0.890859136</v>
      </c>
      <c r="BN207" s="1">
        <v>0.90361701100000003</v>
      </c>
      <c r="BO207" s="1">
        <v>4.9333973000000003E-2</v>
      </c>
      <c r="BP207" s="1" t="s">
        <v>155</v>
      </c>
      <c r="BQ207" s="1" t="s">
        <v>146</v>
      </c>
      <c r="BR207" s="1" t="s">
        <v>146</v>
      </c>
      <c r="BS207" s="1" t="s">
        <v>145</v>
      </c>
      <c r="BT207" s="1" t="s">
        <v>146</v>
      </c>
      <c r="BU207" s="1" t="s">
        <v>146</v>
      </c>
      <c r="BV207" s="1" t="s">
        <v>146</v>
      </c>
      <c r="BW207" s="1">
        <v>229.85045500000001</v>
      </c>
      <c r="BX207" s="1">
        <v>47.580722719999997</v>
      </c>
      <c r="BY207" s="1">
        <v>10.05196044</v>
      </c>
      <c r="BZ207" s="1">
        <v>1.2565284779999999</v>
      </c>
      <c r="CA207" s="1">
        <v>0.214549134</v>
      </c>
      <c r="CB207" s="1">
        <v>-0.70257641900000001</v>
      </c>
      <c r="CC207" s="1">
        <v>-0.38752146700000001</v>
      </c>
      <c r="CD207" s="19" t="str">
        <f t="shared" si="17"/>
        <v>Low</v>
      </c>
      <c r="CE207" s="1" t="str">
        <f t="shared" si="14"/>
        <v>antiinflamatoria</v>
      </c>
      <c r="CF207" s="1">
        <v>41.129943500000003</v>
      </c>
      <c r="CG207" s="1" t="s">
        <v>148</v>
      </c>
      <c r="CH207" s="1">
        <v>0.149882337</v>
      </c>
      <c r="CI207" s="1">
        <v>0.49314784099999998</v>
      </c>
      <c r="CJ207" s="1">
        <v>0.101121262</v>
      </c>
      <c r="CK207" s="1">
        <v>0.15500415300000001</v>
      </c>
      <c r="CL207" s="1">
        <v>3.8828903999999997E-2</v>
      </c>
      <c r="CM207" s="1">
        <v>1514.855</v>
      </c>
      <c r="CN207" s="2" t="str">
        <f t="shared" si="2"/>
        <v>High</v>
      </c>
      <c r="CO207" s="1">
        <v>316.37700000000001</v>
      </c>
      <c r="CP207" s="1">
        <v>235.58099999999999</v>
      </c>
      <c r="CQ207" s="1">
        <v>80.796000000000006</v>
      </c>
      <c r="CR207" s="1">
        <v>125.511</v>
      </c>
      <c r="CS207" s="1">
        <v>186.55</v>
      </c>
      <c r="CT207" s="1">
        <v>0.96299999999999997</v>
      </c>
      <c r="CU207" s="1">
        <v>0</v>
      </c>
      <c r="CV207" s="1">
        <v>0.96299999999999997</v>
      </c>
      <c r="CW207" s="1">
        <v>0</v>
      </c>
      <c r="CX207" s="1">
        <v>3.3220000000000001</v>
      </c>
      <c r="CY207" s="1">
        <v>3.3220000000000001</v>
      </c>
      <c r="CZ207" s="1">
        <v>3.1E-2</v>
      </c>
      <c r="DA207" s="1">
        <v>0.96299999999999997</v>
      </c>
      <c r="DB207" s="1">
        <v>87.766000000000005</v>
      </c>
      <c r="DC207" s="1">
        <v>0</v>
      </c>
      <c r="DD207" s="1">
        <v>6.1970000000000001</v>
      </c>
      <c r="DE207" s="1">
        <v>3.9E-2</v>
      </c>
      <c r="DF207" s="1">
        <v>0.27800000000000002</v>
      </c>
      <c r="DG207" s="1">
        <v>0.317</v>
      </c>
      <c r="DH207" s="1">
        <v>9.7080000000000002</v>
      </c>
      <c r="DI207" s="1">
        <v>2.8000000000000001E-2</v>
      </c>
      <c r="DJ207" s="1">
        <v>9.7360000000000007</v>
      </c>
      <c r="DK207" s="1">
        <v>20.193999999999999</v>
      </c>
      <c r="DL207" s="1">
        <v>1.3</v>
      </c>
      <c r="DM207" s="1">
        <v>21.495000000000001</v>
      </c>
      <c r="DN207" s="1">
        <v>0.748</v>
      </c>
      <c r="DO207" s="1">
        <v>3.907</v>
      </c>
      <c r="DP207" s="1">
        <v>4.6550000000000002</v>
      </c>
      <c r="DQ207" s="1">
        <v>109.913</v>
      </c>
      <c r="DR207" s="1">
        <v>71.94</v>
      </c>
      <c r="DS207" s="1">
        <v>181.85300000000001</v>
      </c>
      <c r="DT207" s="1">
        <v>0</v>
      </c>
      <c r="DU207" s="1">
        <v>3.3220000000000001</v>
      </c>
      <c r="DV207" s="1">
        <v>3.3220000000000001</v>
      </c>
      <c r="DW207" s="1" t="s">
        <v>149</v>
      </c>
      <c r="DX207" s="1" t="s">
        <v>157</v>
      </c>
      <c r="DY207" s="1" t="s">
        <v>156</v>
      </c>
      <c r="DZ207" s="1" t="s">
        <v>156</v>
      </c>
      <c r="EA207" s="1">
        <v>835.48699999999997</v>
      </c>
      <c r="EB207" s="1" t="str">
        <f t="shared" si="3"/>
        <v>high</v>
      </c>
      <c r="EC207" s="1">
        <v>174.49100000000001</v>
      </c>
      <c r="ED207" s="1">
        <v>69.222999999999999</v>
      </c>
      <c r="EE207" s="1">
        <v>102.88800000000001</v>
      </c>
      <c r="EF207" s="1" t="s">
        <v>149</v>
      </c>
      <c r="EG207" s="1" t="s">
        <v>157</v>
      </c>
      <c r="EH207" s="1" t="s">
        <v>156</v>
      </c>
      <c r="EI207" s="1" t="s">
        <v>156</v>
      </c>
      <c r="EJ207" s="1" t="s">
        <v>621</v>
      </c>
      <c r="EK207" s="1" t="s">
        <v>635</v>
      </c>
      <c r="EL207" s="1" t="s">
        <v>142</v>
      </c>
      <c r="EM207" s="1" t="s">
        <v>628</v>
      </c>
      <c r="EN207" s="1" t="s">
        <v>150</v>
      </c>
      <c r="EO207" s="1" t="s">
        <v>150</v>
      </c>
    </row>
    <row r="208" spans="1:145" ht="14.25" customHeight="1">
      <c r="A208" s="1" t="s">
        <v>368</v>
      </c>
      <c r="B208" s="16" t="s">
        <v>642</v>
      </c>
      <c r="C208" s="1" t="s">
        <v>152</v>
      </c>
      <c r="D208" s="1">
        <v>46</v>
      </c>
      <c r="E208" s="1" t="s">
        <v>159</v>
      </c>
      <c r="F208" s="1">
        <v>58.2</v>
      </c>
      <c r="G208" s="1">
        <v>95</v>
      </c>
      <c r="H208" s="1" t="s">
        <v>153</v>
      </c>
      <c r="I208" s="1">
        <v>14</v>
      </c>
      <c r="J208" s="1">
        <v>78</v>
      </c>
      <c r="K208" s="1">
        <v>187</v>
      </c>
      <c r="L208" s="1">
        <v>71</v>
      </c>
      <c r="M208" s="9">
        <v>1.9684210529999999</v>
      </c>
      <c r="N208" s="9">
        <f t="shared" si="15"/>
        <v>-0.12646525656977248</v>
      </c>
      <c r="O208" t="str">
        <f t="shared" si="16"/>
        <v>Low</v>
      </c>
      <c r="P208" s="1">
        <v>50.5</v>
      </c>
      <c r="Q208" s="1">
        <v>3.5</v>
      </c>
      <c r="R208" s="1">
        <v>81</v>
      </c>
      <c r="S208" s="1">
        <v>5.4</v>
      </c>
      <c r="T208" s="1">
        <v>3.19</v>
      </c>
      <c r="U208" s="1">
        <v>19.190000000000001</v>
      </c>
      <c r="V208" s="1">
        <v>0.166232413</v>
      </c>
      <c r="W208" s="1">
        <v>3.82</v>
      </c>
      <c r="X208" s="1">
        <v>4.4954999999999998</v>
      </c>
      <c r="Y208" s="1">
        <v>73.7</v>
      </c>
      <c r="Z208" s="1">
        <v>76.745354090000006</v>
      </c>
      <c r="AA208" s="1">
        <v>205.8</v>
      </c>
      <c r="AB208" s="1">
        <v>131.02107340000001</v>
      </c>
      <c r="AC208" s="1">
        <v>0.76323600000000003</v>
      </c>
      <c r="AD208" s="1">
        <v>0.40088536699999999</v>
      </c>
      <c r="AE208" s="1">
        <v>55.6</v>
      </c>
      <c r="AF208" s="16">
        <v>1.472</v>
      </c>
      <c r="AG208" s="1">
        <v>25.66014887</v>
      </c>
      <c r="AH208" s="1" t="s">
        <v>139</v>
      </c>
      <c r="AI208" s="1">
        <v>37.275503700000002</v>
      </c>
      <c r="AJ208" s="1">
        <v>81.5</v>
      </c>
      <c r="AK208" s="1" t="s">
        <v>140</v>
      </c>
      <c r="AL208" s="1" t="s">
        <v>153</v>
      </c>
      <c r="AM208" s="1" t="s">
        <v>142</v>
      </c>
      <c r="AN208" s="1" t="s">
        <v>163</v>
      </c>
      <c r="AO208" s="1" t="s">
        <v>143</v>
      </c>
      <c r="AP208" s="1">
        <v>107</v>
      </c>
      <c r="AQ208" s="1">
        <v>78</v>
      </c>
      <c r="AR208" s="1">
        <v>1776.04</v>
      </c>
      <c r="AS208" s="1">
        <v>16.9954</v>
      </c>
      <c r="AT208" s="1">
        <v>619.46699999999998</v>
      </c>
      <c r="AU208" s="1">
        <v>959.59699999999998</v>
      </c>
      <c r="AV208" s="1">
        <v>14.058400000000001</v>
      </c>
      <c r="AW208" s="1">
        <v>1012.76</v>
      </c>
      <c r="AX208" s="1">
        <v>2975.18</v>
      </c>
      <c r="AY208" s="1">
        <v>234.43700000000001</v>
      </c>
      <c r="AZ208" s="1">
        <v>10.828900000000001</v>
      </c>
      <c r="BA208" s="1">
        <v>1.7467299999999999</v>
      </c>
      <c r="BB208" s="1">
        <v>3.0713599999999999</v>
      </c>
      <c r="BC208" s="1">
        <v>699.96100000000001</v>
      </c>
      <c r="BD208" s="1">
        <v>0.99272199999999999</v>
      </c>
      <c r="BE208" s="1">
        <v>1.6110500000000001</v>
      </c>
      <c r="BF208" s="1">
        <v>16.544799999999999</v>
      </c>
      <c r="BG208" s="1">
        <v>3.9789699999999999</v>
      </c>
      <c r="BH208" s="1">
        <v>1.44865</v>
      </c>
      <c r="BI208" s="1">
        <v>320.875</v>
      </c>
      <c r="BJ208" s="1">
        <v>7.3158500000000002</v>
      </c>
      <c r="BK208" s="1">
        <v>153.97200000000001</v>
      </c>
      <c r="BL208" s="1">
        <v>2.7504487310000001</v>
      </c>
      <c r="BM208" s="1">
        <v>0.56029274699999998</v>
      </c>
      <c r="BN208" s="1">
        <v>0.278421327</v>
      </c>
      <c r="BO208" s="1">
        <v>1.6146935000000001E-2</v>
      </c>
      <c r="BP208" s="1" t="s">
        <v>155</v>
      </c>
      <c r="BQ208" s="1" t="s">
        <v>146</v>
      </c>
      <c r="BR208" s="1" t="s">
        <v>146</v>
      </c>
      <c r="BS208" s="1" t="s">
        <v>146</v>
      </c>
      <c r="BT208" s="1" t="s">
        <v>146</v>
      </c>
      <c r="BU208" s="1" t="s">
        <v>145</v>
      </c>
      <c r="BV208" s="1" t="s">
        <v>146</v>
      </c>
      <c r="BW208" s="1">
        <v>7.7094172959999998</v>
      </c>
      <c r="BX208" s="1">
        <v>4.2191827799999997</v>
      </c>
      <c r="BY208" s="1">
        <v>2.4380907710000002</v>
      </c>
      <c r="BZ208" s="1">
        <v>2.3588934080000001</v>
      </c>
      <c r="CA208" s="1">
        <v>2.3784712099999998</v>
      </c>
      <c r="CB208" s="1">
        <v>0.25439738000000001</v>
      </c>
      <c r="CC208" s="1">
        <v>0.14324176799999999</v>
      </c>
      <c r="CD208" s="19" t="str">
        <f t="shared" si="17"/>
        <v>Medium</v>
      </c>
      <c r="CE208" s="1" t="str">
        <f t="shared" si="14"/>
        <v>proinflamatoria</v>
      </c>
      <c r="CF208" s="1">
        <v>39.877300609999999</v>
      </c>
      <c r="CG208" s="1" t="s">
        <v>148</v>
      </c>
      <c r="CH208" s="3">
        <v>4.74E-5</v>
      </c>
      <c r="CI208" s="1">
        <v>0.31987474500000002</v>
      </c>
      <c r="CJ208" s="1">
        <v>0.35522133099999997</v>
      </c>
      <c r="CK208" s="1">
        <v>6.4240641000000001E-2</v>
      </c>
      <c r="CL208" s="1">
        <v>6.3576409999999998E-3</v>
      </c>
      <c r="CM208" s="1">
        <v>1851.7619999999999</v>
      </c>
      <c r="CN208" s="2" t="str">
        <f t="shared" si="2"/>
        <v>High</v>
      </c>
      <c r="CO208" s="1">
        <v>1097.518</v>
      </c>
      <c r="CP208" s="1">
        <v>779.28899999999999</v>
      </c>
      <c r="CQ208" s="1">
        <v>318.22899999999998</v>
      </c>
      <c r="CR208" s="1">
        <v>130.20400000000001</v>
      </c>
      <c r="CS208" s="1">
        <v>934.274</v>
      </c>
      <c r="CT208" s="1">
        <v>7.7880000000000003</v>
      </c>
      <c r="CU208" s="1">
        <v>0</v>
      </c>
      <c r="CV208" s="1">
        <v>7.7880000000000003</v>
      </c>
      <c r="CW208" s="1">
        <v>0</v>
      </c>
      <c r="CX208" s="1">
        <v>25.251999999999999</v>
      </c>
      <c r="CY208" s="1">
        <v>25.251999999999999</v>
      </c>
      <c r="CZ208" s="1">
        <v>0</v>
      </c>
      <c r="DA208" s="1">
        <v>1.24</v>
      </c>
      <c r="DB208" s="1">
        <v>0.71599999999999997</v>
      </c>
      <c r="DC208" s="1">
        <v>0</v>
      </c>
      <c r="DD208" s="1">
        <v>102.973</v>
      </c>
      <c r="DE208" s="1">
        <v>4.4999999999999998E-2</v>
      </c>
      <c r="DF208" s="1">
        <v>0.318</v>
      </c>
      <c r="DG208" s="1">
        <v>0.36199999999999999</v>
      </c>
      <c r="DH208" s="1">
        <v>4.9269999999999996</v>
      </c>
      <c r="DI208" s="1">
        <v>0.16500000000000001</v>
      </c>
      <c r="DJ208" s="1">
        <v>5.093</v>
      </c>
      <c r="DK208" s="1">
        <v>12.561999999999999</v>
      </c>
      <c r="DL208" s="1">
        <v>4.3499999999999996</v>
      </c>
      <c r="DM208" s="1">
        <v>16.911999999999999</v>
      </c>
      <c r="DN208" s="1">
        <v>2.044</v>
      </c>
      <c r="DO208" s="1">
        <v>0.89200000000000002</v>
      </c>
      <c r="DP208" s="1">
        <v>2.9359999999999999</v>
      </c>
      <c r="DQ208" s="1">
        <v>644.08500000000004</v>
      </c>
      <c r="DR208" s="1">
        <v>287.25299999999999</v>
      </c>
      <c r="DS208" s="1">
        <v>931.33799999999997</v>
      </c>
      <c r="DT208" s="1">
        <v>0</v>
      </c>
      <c r="DU208" s="1">
        <v>25.251999999999999</v>
      </c>
      <c r="DV208" s="1">
        <v>25.251999999999999</v>
      </c>
      <c r="DW208" s="1" t="s">
        <v>149</v>
      </c>
      <c r="DX208" s="1" t="s">
        <v>149</v>
      </c>
      <c r="DY208" s="1" t="s">
        <v>156</v>
      </c>
      <c r="DZ208" s="1" t="s">
        <v>149</v>
      </c>
      <c r="EA208" s="1">
        <v>1042.635</v>
      </c>
      <c r="EB208" s="1" t="str">
        <f t="shared" si="3"/>
        <v>high</v>
      </c>
      <c r="EC208" s="1">
        <v>617.95799999999997</v>
      </c>
      <c r="ED208" s="1">
        <v>73.311999999999998</v>
      </c>
      <c r="EE208" s="1">
        <v>526.04300000000001</v>
      </c>
      <c r="EF208" s="1" t="s">
        <v>149</v>
      </c>
      <c r="EG208" s="1" t="s">
        <v>149</v>
      </c>
      <c r="EH208" s="1" t="s">
        <v>156</v>
      </c>
      <c r="EI208" s="1" t="s">
        <v>149</v>
      </c>
      <c r="EJ208" s="1" t="s">
        <v>621</v>
      </c>
      <c r="EK208" s="1" t="s">
        <v>635</v>
      </c>
      <c r="EL208" s="1" t="s">
        <v>142</v>
      </c>
      <c r="EM208" s="1" t="s">
        <v>628</v>
      </c>
      <c r="EN208" s="1" t="s">
        <v>150</v>
      </c>
      <c r="EO208" s="1" t="s">
        <v>150</v>
      </c>
    </row>
    <row r="209" spans="1:145" ht="14.25" customHeight="1">
      <c r="A209" s="1" t="s">
        <v>369</v>
      </c>
      <c r="B209" s="16" t="s">
        <v>642</v>
      </c>
      <c r="C209" s="1" t="s">
        <v>152</v>
      </c>
      <c r="D209" s="1">
        <v>54</v>
      </c>
      <c r="E209" s="1" t="s">
        <v>159</v>
      </c>
      <c r="F209" s="1">
        <v>95.3</v>
      </c>
      <c r="G209" s="1">
        <v>45</v>
      </c>
      <c r="H209" s="1" t="s">
        <v>153</v>
      </c>
      <c r="I209" s="1">
        <v>21</v>
      </c>
      <c r="J209" s="1">
        <v>143</v>
      </c>
      <c r="K209" s="1">
        <v>209</v>
      </c>
      <c r="L209" s="1">
        <v>104</v>
      </c>
      <c r="M209" s="9">
        <v>4.6444444440000003</v>
      </c>
      <c r="N209" s="9">
        <f t="shared" si="15"/>
        <v>0.36382082552343664</v>
      </c>
      <c r="O209" t="str">
        <f t="shared" si="16"/>
        <v>High</v>
      </c>
      <c r="P209" s="1">
        <v>49.9</v>
      </c>
      <c r="Q209" s="1">
        <v>4.7</v>
      </c>
      <c r="R209" s="1">
        <v>82</v>
      </c>
      <c r="S209" s="1">
        <v>5.3</v>
      </c>
      <c r="T209" s="1">
        <v>7.15</v>
      </c>
      <c r="U209" s="1">
        <v>7.32</v>
      </c>
      <c r="V209" s="1">
        <v>0.976775956</v>
      </c>
      <c r="W209" s="1">
        <v>8.3800000000000008</v>
      </c>
      <c r="X209" s="1">
        <v>4.5510000000000002</v>
      </c>
      <c r="Y209" s="1">
        <v>121.6</v>
      </c>
      <c r="Z209" s="1">
        <v>159.46717409999999</v>
      </c>
      <c r="AA209" s="1">
        <v>94.3</v>
      </c>
      <c r="AB209" s="1">
        <v>58.997235770000003</v>
      </c>
      <c r="AC209" s="1">
        <v>1.694994667</v>
      </c>
      <c r="AD209" s="1">
        <v>0.351990203</v>
      </c>
      <c r="AE209" s="1">
        <v>60.9</v>
      </c>
      <c r="AF209" s="16">
        <v>1.583</v>
      </c>
      <c r="AG209" s="1">
        <v>24.302752439999999</v>
      </c>
      <c r="AH209" s="1" t="s">
        <v>153</v>
      </c>
      <c r="AI209" s="1">
        <v>40.524041750000002</v>
      </c>
      <c r="AJ209" s="1">
        <v>85.2</v>
      </c>
      <c r="AK209" s="1" t="s">
        <v>140</v>
      </c>
      <c r="AL209" s="1" t="s">
        <v>153</v>
      </c>
      <c r="AM209" s="1" t="s">
        <v>142</v>
      </c>
      <c r="AN209" s="1" t="s">
        <v>142</v>
      </c>
      <c r="AO209" s="1" t="s">
        <v>143</v>
      </c>
      <c r="AP209" s="1">
        <v>98</v>
      </c>
      <c r="AQ209" s="1">
        <v>66</v>
      </c>
      <c r="AR209" s="1">
        <v>1924.29</v>
      </c>
      <c r="AS209" s="1">
        <v>28.984300000000001</v>
      </c>
      <c r="AT209" s="1">
        <v>1216.04</v>
      </c>
      <c r="AU209" s="1">
        <v>1087.6400000000001</v>
      </c>
      <c r="AV209" s="1">
        <v>14.1335</v>
      </c>
      <c r="AW209" s="1">
        <v>1345.76</v>
      </c>
      <c r="AX209" s="1">
        <v>4070.06</v>
      </c>
      <c r="AY209" s="1">
        <v>321.36099999999999</v>
      </c>
      <c r="AZ209" s="1">
        <v>10.470800000000001</v>
      </c>
      <c r="BA209" s="1">
        <v>2.9750700000000001</v>
      </c>
      <c r="BB209" s="1">
        <v>3.7995999999999999</v>
      </c>
      <c r="BC209" s="1">
        <v>1043.49</v>
      </c>
      <c r="BD209" s="1">
        <v>1.46512</v>
      </c>
      <c r="BE209" s="1">
        <v>2.20838</v>
      </c>
      <c r="BF209" s="1">
        <v>15.424300000000001</v>
      </c>
      <c r="BG209" s="1">
        <v>5.5657399999999999</v>
      </c>
      <c r="BH209" s="1">
        <v>1.7983100000000001</v>
      </c>
      <c r="BI209" s="1">
        <v>466.69200000000001</v>
      </c>
      <c r="BJ209" s="1">
        <v>6.9565599999999996</v>
      </c>
      <c r="BK209" s="1">
        <v>262.74200000000002</v>
      </c>
      <c r="BL209" s="1">
        <v>1.7794642599999999</v>
      </c>
      <c r="BM209" s="1">
        <v>0.40082248700000001</v>
      </c>
      <c r="BN209" s="1">
        <v>0.12678228899999999</v>
      </c>
      <c r="BO209" s="1">
        <v>1.3545234E-2</v>
      </c>
      <c r="BP209" s="1" t="s">
        <v>144</v>
      </c>
      <c r="BQ209" s="1" t="s">
        <v>146</v>
      </c>
      <c r="BR209" s="1" t="s">
        <v>146</v>
      </c>
      <c r="BS209" s="1" t="s">
        <v>145</v>
      </c>
      <c r="BT209" s="1" t="s">
        <v>146</v>
      </c>
      <c r="BU209" s="1" t="s">
        <v>145</v>
      </c>
      <c r="BV209" s="1" t="s">
        <v>146</v>
      </c>
      <c r="BW209" s="1">
        <v>13.25630295</v>
      </c>
      <c r="BX209" s="1">
        <v>6.5928429990000001</v>
      </c>
      <c r="BY209" s="1">
        <v>3.687943728</v>
      </c>
      <c r="BZ209" s="1">
        <v>2.661714001</v>
      </c>
      <c r="CA209" s="1">
        <v>1.5225995750000001</v>
      </c>
      <c r="CB209" s="1">
        <v>-2.1402629790000001</v>
      </c>
      <c r="CC209" s="1">
        <v>-1.112402796</v>
      </c>
      <c r="CD209" s="19" t="str">
        <f t="shared" si="17"/>
        <v>Low</v>
      </c>
      <c r="CE209" s="1" t="str">
        <f t="shared" si="14"/>
        <v>antiinflamatoria</v>
      </c>
      <c r="CF209" s="1">
        <v>38.840375590000001</v>
      </c>
      <c r="CG209" s="1" t="s">
        <v>148</v>
      </c>
      <c r="CH209" s="1">
        <v>1.6395654999999999E-2</v>
      </c>
      <c r="CI209" s="1">
        <v>0.19165373499999999</v>
      </c>
      <c r="CJ209" s="1">
        <v>0.24917347000000001</v>
      </c>
      <c r="CK209" s="1">
        <v>5.9408946999999997E-2</v>
      </c>
      <c r="CL209" s="1">
        <v>0.286046825</v>
      </c>
      <c r="CM209" s="1">
        <v>1171.7919999999999</v>
      </c>
      <c r="CN209" s="2" t="str">
        <f t="shared" si="2"/>
        <v>High</v>
      </c>
      <c r="CO209" s="1">
        <v>450.88099999999997</v>
      </c>
      <c r="CP209" s="1">
        <v>314.60599999999999</v>
      </c>
      <c r="CQ209" s="1">
        <v>136.274</v>
      </c>
      <c r="CR209" s="1">
        <v>270.93599999999998</v>
      </c>
      <c r="CS209" s="1">
        <v>146.191</v>
      </c>
      <c r="CT209" s="1">
        <v>5.0419999999999998</v>
      </c>
      <c r="CU209" s="1">
        <v>0</v>
      </c>
      <c r="CV209" s="1">
        <v>5.0419999999999998</v>
      </c>
      <c r="CW209" s="1">
        <v>4.2999999999999997E-2</v>
      </c>
      <c r="CX209" s="1">
        <v>28.667999999999999</v>
      </c>
      <c r="CY209" s="1">
        <v>28.710999999999999</v>
      </c>
      <c r="CZ209" s="1">
        <v>0</v>
      </c>
      <c r="DA209" s="1">
        <v>0.50600000000000001</v>
      </c>
      <c r="DB209" s="1">
        <v>1.6060000000000001</v>
      </c>
      <c r="DC209" s="1">
        <v>0</v>
      </c>
      <c r="DD209" s="1">
        <v>221.245</v>
      </c>
      <c r="DE209" s="1">
        <v>0.126</v>
      </c>
      <c r="DF209" s="1">
        <v>2.3969999999999998</v>
      </c>
      <c r="DG209" s="1">
        <v>2.5230000000000001</v>
      </c>
      <c r="DH209" s="1">
        <v>4.968</v>
      </c>
      <c r="DI209" s="1">
        <v>6.26</v>
      </c>
      <c r="DJ209" s="1">
        <v>11.227</v>
      </c>
      <c r="DK209" s="1">
        <v>18.155999999999999</v>
      </c>
      <c r="DL209" s="1">
        <v>6.8330000000000002</v>
      </c>
      <c r="DM209" s="1">
        <v>24.989000000000001</v>
      </c>
      <c r="DN209" s="1">
        <v>3.0379999999999998</v>
      </c>
      <c r="DO209" s="1">
        <v>7.0759999999999996</v>
      </c>
      <c r="DP209" s="1">
        <v>10.114000000000001</v>
      </c>
      <c r="DQ209" s="1">
        <v>51.006</v>
      </c>
      <c r="DR209" s="1">
        <v>85.010999999999996</v>
      </c>
      <c r="DS209" s="1">
        <v>136.017</v>
      </c>
      <c r="DT209" s="1">
        <v>4.2999999999999997E-2</v>
      </c>
      <c r="DU209" s="1">
        <v>28.667999999999999</v>
      </c>
      <c r="DV209" s="1">
        <v>28.710999999999999</v>
      </c>
      <c r="DW209" s="1" t="s">
        <v>156</v>
      </c>
      <c r="DX209" s="1" t="s">
        <v>156</v>
      </c>
      <c r="DY209" s="1" t="s">
        <v>149</v>
      </c>
      <c r="DZ209" s="1" t="s">
        <v>156</v>
      </c>
      <c r="EA209" s="1">
        <v>608.94799999999998</v>
      </c>
      <c r="EB209" s="1" t="str">
        <f t="shared" si="3"/>
        <v>high</v>
      </c>
      <c r="EC209" s="1">
        <v>234.31</v>
      </c>
      <c r="ED209" s="1">
        <v>140.798</v>
      </c>
      <c r="EE209" s="1">
        <v>75.971000000000004</v>
      </c>
      <c r="EF209" s="1" t="s">
        <v>156</v>
      </c>
      <c r="EG209" s="1" t="s">
        <v>156</v>
      </c>
      <c r="EH209" s="1" t="s">
        <v>149</v>
      </c>
      <c r="EI209" s="1" t="s">
        <v>156</v>
      </c>
      <c r="EJ209" s="1" t="s">
        <v>621</v>
      </c>
      <c r="EK209" s="1" t="s">
        <v>628</v>
      </c>
      <c r="EL209" s="1" t="s">
        <v>142</v>
      </c>
      <c r="EM209" s="1" t="s">
        <v>628</v>
      </c>
      <c r="EN209" s="1" t="s">
        <v>150</v>
      </c>
      <c r="EO209" s="1" t="s">
        <v>150</v>
      </c>
    </row>
    <row r="210" spans="1:145" ht="14.25" customHeight="1">
      <c r="A210" s="1" t="s">
        <v>370</v>
      </c>
      <c r="B210" s="16" t="s">
        <v>642</v>
      </c>
      <c r="C210" s="1" t="s">
        <v>136</v>
      </c>
      <c r="D210" s="1">
        <v>35</v>
      </c>
      <c r="E210" s="1" t="s">
        <v>137</v>
      </c>
      <c r="F210" s="1">
        <v>99</v>
      </c>
      <c r="G210" s="1">
        <v>30</v>
      </c>
      <c r="H210" s="1" t="s">
        <v>138</v>
      </c>
      <c r="I210" s="1">
        <v>56</v>
      </c>
      <c r="J210" s="1">
        <v>131</v>
      </c>
      <c r="K210" s="1">
        <v>217</v>
      </c>
      <c r="L210" s="1">
        <v>282</v>
      </c>
      <c r="M210" s="9">
        <v>7.233333333</v>
      </c>
      <c r="N210" s="9">
        <f t="shared" si="15"/>
        <v>0.97312785359969867</v>
      </c>
      <c r="O210" t="str">
        <f t="shared" si="16"/>
        <v>High</v>
      </c>
      <c r="P210" s="1">
        <v>354.9</v>
      </c>
      <c r="Q210" s="1">
        <v>2.9</v>
      </c>
      <c r="R210" s="1">
        <v>90</v>
      </c>
      <c r="S210" s="1">
        <v>5.0999999999999996</v>
      </c>
      <c r="T210" s="1">
        <v>5.49</v>
      </c>
      <c r="U210" s="1">
        <v>1.95</v>
      </c>
      <c r="V210" s="1">
        <v>2.8153846150000001</v>
      </c>
      <c r="W210" s="1">
        <v>15.46</v>
      </c>
      <c r="X210" s="1">
        <v>4.9950000000000001</v>
      </c>
      <c r="Y210" s="1">
        <v>152.9</v>
      </c>
      <c r="Z210" s="1">
        <v>206.8227425</v>
      </c>
      <c r="AA210" s="1">
        <v>50.5</v>
      </c>
      <c r="AB210" s="1">
        <v>29.136510380000001</v>
      </c>
      <c r="AC210" s="1">
        <v>3.4321199999999998</v>
      </c>
      <c r="AD210" s="1">
        <v>0.31772435199999999</v>
      </c>
      <c r="AE210" s="1">
        <v>80.7</v>
      </c>
      <c r="AF210" s="16">
        <v>1.67</v>
      </c>
      <c r="AG210" s="1">
        <v>28.936139699999998</v>
      </c>
      <c r="AH210" s="1" t="s">
        <v>139</v>
      </c>
      <c r="AI210" s="1">
        <v>30.146928469999999</v>
      </c>
      <c r="AJ210" s="1">
        <v>97.4</v>
      </c>
      <c r="AK210" s="1" t="s">
        <v>140</v>
      </c>
      <c r="AL210" s="1" t="s">
        <v>141</v>
      </c>
      <c r="AM210" s="1" t="s">
        <v>163</v>
      </c>
      <c r="AN210" s="1" t="s">
        <v>163</v>
      </c>
      <c r="AO210" s="1" t="s">
        <v>143</v>
      </c>
      <c r="AP210" s="1">
        <v>116</v>
      </c>
      <c r="AQ210" s="1">
        <v>74</v>
      </c>
      <c r="AR210" s="1">
        <v>2126.4899999999998</v>
      </c>
      <c r="AS210" s="1">
        <v>17.4161</v>
      </c>
      <c r="AT210" s="1">
        <v>670.98800000000006</v>
      </c>
      <c r="AU210" s="1">
        <v>1188.56</v>
      </c>
      <c r="AV210" s="1">
        <v>13.920400000000001</v>
      </c>
      <c r="AW210" s="1">
        <v>1481.55</v>
      </c>
      <c r="AX210" s="1">
        <v>2840.93</v>
      </c>
      <c r="AY210" s="1">
        <v>245.71600000000001</v>
      </c>
      <c r="AZ210" s="1">
        <v>10.7864</v>
      </c>
      <c r="BA210" s="1">
        <v>1.4717</v>
      </c>
      <c r="BB210" s="1">
        <v>3.3549199999999999</v>
      </c>
      <c r="BC210" s="1">
        <v>1157.75</v>
      </c>
      <c r="BD210" s="1">
        <v>1.8822000000000001</v>
      </c>
      <c r="BE210" s="1">
        <v>2.3207</v>
      </c>
      <c r="BF210" s="1">
        <v>23.388999999999999</v>
      </c>
      <c r="BG210" s="1">
        <v>4.89907</v>
      </c>
      <c r="BH210" s="1">
        <v>1.7995699999999999</v>
      </c>
      <c r="BI210" s="1">
        <v>375.30200000000002</v>
      </c>
      <c r="BJ210" s="1">
        <v>7.3255100000000004</v>
      </c>
      <c r="BK210" s="1">
        <v>219.17</v>
      </c>
      <c r="BL210" s="1">
        <v>2.654257689</v>
      </c>
      <c r="BM210" s="1">
        <v>0.96303865</v>
      </c>
      <c r="BN210" s="1">
        <v>0.61855970599999999</v>
      </c>
      <c r="BO210" s="1">
        <v>5.7917959999999998E-2</v>
      </c>
      <c r="BP210" s="1" t="s">
        <v>144</v>
      </c>
      <c r="BQ210" s="1" t="s">
        <v>146</v>
      </c>
      <c r="BR210" s="1" t="s">
        <v>145</v>
      </c>
      <c r="BS210" s="1" t="s">
        <v>145</v>
      </c>
      <c r="BT210" s="1" t="s">
        <v>146</v>
      </c>
      <c r="BU210" s="1" t="s">
        <v>146</v>
      </c>
      <c r="BV210" s="1" t="s">
        <v>145</v>
      </c>
      <c r="BW210" s="1">
        <v>12.280745120000001</v>
      </c>
      <c r="BX210" s="1">
        <v>2.6334816650000001</v>
      </c>
      <c r="BY210" s="1">
        <v>2.603748849</v>
      </c>
      <c r="BZ210" s="1">
        <v>1.3589414360000001</v>
      </c>
      <c r="CA210" s="1">
        <v>1.0117248919999999</v>
      </c>
      <c r="CB210" s="1">
        <v>-0.72332340500000003</v>
      </c>
      <c r="CC210" s="1">
        <v>-0.34022737800000002</v>
      </c>
      <c r="CD210" s="19" t="str">
        <f t="shared" si="17"/>
        <v>Low</v>
      </c>
      <c r="CE210" s="1" t="str">
        <f t="shared" si="14"/>
        <v>antiinflamatoria</v>
      </c>
      <c r="CF210" s="1">
        <v>29.708418890000001</v>
      </c>
      <c r="CG210" s="1" t="s">
        <v>148</v>
      </c>
      <c r="CH210" s="1">
        <v>0.17232441500000001</v>
      </c>
      <c r="CI210" s="1">
        <v>0.25313545199999998</v>
      </c>
      <c r="CJ210" s="1">
        <v>0.34874581900000001</v>
      </c>
      <c r="CK210" s="1">
        <v>4.4565216999999997E-2</v>
      </c>
      <c r="CL210" s="1">
        <v>1.1747492E-2</v>
      </c>
      <c r="CM210" s="1">
        <v>960.99300000000005</v>
      </c>
      <c r="CN210" s="2" t="str">
        <f t="shared" si="2"/>
        <v>low</v>
      </c>
      <c r="CO210" s="1">
        <v>837.74199999999996</v>
      </c>
      <c r="CP210" s="1">
        <v>674.84500000000003</v>
      </c>
      <c r="CQ210" s="1">
        <v>162.89699999999999</v>
      </c>
      <c r="CR210" s="1">
        <v>315.33600000000001</v>
      </c>
      <c r="CS210" s="1">
        <v>501.464</v>
      </c>
      <c r="CT210" s="1">
        <v>18.495000000000001</v>
      </c>
      <c r="CU210" s="1">
        <v>0</v>
      </c>
      <c r="CV210" s="1">
        <v>18.495000000000001</v>
      </c>
      <c r="CW210" s="1">
        <v>0</v>
      </c>
      <c r="CX210" s="1">
        <v>2.4470000000000001</v>
      </c>
      <c r="CY210" s="1">
        <v>2.4470000000000001</v>
      </c>
      <c r="CZ210" s="1">
        <v>0</v>
      </c>
      <c r="DA210" s="1">
        <v>15.007999999999999</v>
      </c>
      <c r="DB210" s="1">
        <v>0.58399999999999996</v>
      </c>
      <c r="DC210" s="1">
        <v>0</v>
      </c>
      <c r="DD210" s="1">
        <v>80.391999999999996</v>
      </c>
      <c r="DE210" s="1">
        <v>3.5000000000000003E-2</v>
      </c>
      <c r="DF210" s="1">
        <v>0.25</v>
      </c>
      <c r="DG210" s="1">
        <v>0.28499999999999998</v>
      </c>
      <c r="DH210" s="1">
        <v>3.6659999999999999</v>
      </c>
      <c r="DI210" s="1">
        <v>0.69799999999999995</v>
      </c>
      <c r="DJ210" s="1">
        <v>4.3639999999999999</v>
      </c>
      <c r="DK210" s="1">
        <v>227.374</v>
      </c>
      <c r="DL210" s="1">
        <v>2.2090000000000001</v>
      </c>
      <c r="DM210" s="1">
        <v>229.583</v>
      </c>
      <c r="DN210" s="1">
        <v>0.48899999999999999</v>
      </c>
      <c r="DO210" s="1">
        <v>0.51800000000000002</v>
      </c>
      <c r="DP210" s="1">
        <v>1.0069999999999999</v>
      </c>
      <c r="DQ210" s="1">
        <v>343.68200000000002</v>
      </c>
      <c r="DR210" s="1">
        <v>156.77500000000001</v>
      </c>
      <c r="DS210" s="1">
        <v>500.45800000000003</v>
      </c>
      <c r="DT210" s="1">
        <v>0</v>
      </c>
      <c r="DU210" s="1">
        <v>2.4470000000000001</v>
      </c>
      <c r="DV210" s="1">
        <v>2.4470000000000001</v>
      </c>
      <c r="DW210" s="1" t="s">
        <v>156</v>
      </c>
      <c r="DX210" s="1" t="s">
        <v>149</v>
      </c>
      <c r="DY210" s="1" t="s">
        <v>149</v>
      </c>
      <c r="DZ210" s="1" t="s">
        <v>149</v>
      </c>
      <c r="EA210" s="1">
        <v>451.91500000000002</v>
      </c>
      <c r="EB210" s="1" t="str">
        <f t="shared" si="3"/>
        <v>low</v>
      </c>
      <c r="EC210" s="1">
        <v>393.95499999999998</v>
      </c>
      <c r="ED210" s="1">
        <v>148.28899999999999</v>
      </c>
      <c r="EE210" s="1">
        <v>235.81800000000001</v>
      </c>
      <c r="EF210" s="1" t="s">
        <v>156</v>
      </c>
      <c r="EG210" s="1" t="s">
        <v>156</v>
      </c>
      <c r="EH210" s="1" t="s">
        <v>149</v>
      </c>
      <c r="EI210" s="1" t="s">
        <v>149</v>
      </c>
      <c r="EJ210" s="1" t="s">
        <v>621</v>
      </c>
      <c r="EK210" s="1" t="s">
        <v>635</v>
      </c>
      <c r="EL210" s="1" t="s">
        <v>163</v>
      </c>
      <c r="EM210" s="5" t="s">
        <v>629</v>
      </c>
      <c r="EN210" s="1" t="s">
        <v>150</v>
      </c>
      <c r="EO210" s="1" t="s">
        <v>150</v>
      </c>
    </row>
    <row r="211" spans="1:145" ht="14.25" customHeight="1">
      <c r="A211" s="1" t="s">
        <v>371</v>
      </c>
      <c r="B211" s="16" t="s">
        <v>642</v>
      </c>
      <c r="C211" s="1" t="s">
        <v>152</v>
      </c>
      <c r="D211" s="1">
        <v>32</v>
      </c>
      <c r="E211" s="1" t="s">
        <v>137</v>
      </c>
      <c r="F211" s="1">
        <v>76.7</v>
      </c>
      <c r="G211" s="1">
        <v>51</v>
      </c>
      <c r="H211" s="1" t="s">
        <v>153</v>
      </c>
      <c r="I211" s="1">
        <v>19</v>
      </c>
      <c r="J211" s="1">
        <v>107</v>
      </c>
      <c r="K211" s="1">
        <v>177</v>
      </c>
      <c r="L211" s="1">
        <v>95</v>
      </c>
      <c r="M211" s="9">
        <v>3.4705882350000001</v>
      </c>
      <c r="N211" s="9">
        <f t="shared" si="15"/>
        <v>0.2701534291909114</v>
      </c>
      <c r="O211" t="str">
        <f t="shared" si="16"/>
        <v>High</v>
      </c>
      <c r="P211" s="1">
        <v>384.5</v>
      </c>
      <c r="Q211" s="1">
        <v>16.3</v>
      </c>
      <c r="R211" s="1">
        <v>87</v>
      </c>
      <c r="S211" s="1">
        <v>5.2</v>
      </c>
      <c r="T211" s="1">
        <v>14.25</v>
      </c>
      <c r="U211" s="1">
        <v>8.18</v>
      </c>
      <c r="V211" s="1">
        <v>1.7420537899999999</v>
      </c>
      <c r="W211" s="1">
        <v>6.95</v>
      </c>
      <c r="X211" s="1">
        <v>4.8285</v>
      </c>
      <c r="Y211" s="1">
        <v>95.2</v>
      </c>
      <c r="Z211" s="1">
        <v>104.6292811</v>
      </c>
      <c r="AA211" s="1">
        <v>111.6</v>
      </c>
      <c r="AB211" s="1">
        <v>67.047945990000002</v>
      </c>
      <c r="AC211" s="1">
        <v>1.4914700000000001</v>
      </c>
      <c r="AD211" s="1">
        <v>0.35901043599999999</v>
      </c>
      <c r="AE211" s="1">
        <v>77.2</v>
      </c>
      <c r="AF211" s="16">
        <v>1.5569999999999999</v>
      </c>
      <c r="AG211" s="1">
        <v>31.84491362</v>
      </c>
      <c r="AH211" s="1" t="s">
        <v>154</v>
      </c>
      <c r="AI211" s="1">
        <v>36.815197240000003</v>
      </c>
      <c r="AJ211" s="1">
        <v>90.3</v>
      </c>
      <c r="AK211" s="1" t="s">
        <v>140</v>
      </c>
      <c r="AL211" s="1" t="s">
        <v>141</v>
      </c>
      <c r="AM211" s="1" t="s">
        <v>142</v>
      </c>
      <c r="AN211" s="1" t="s">
        <v>163</v>
      </c>
      <c r="AO211" s="1" t="s">
        <v>143</v>
      </c>
      <c r="AP211" s="1">
        <v>111</v>
      </c>
      <c r="AQ211" s="1">
        <v>81</v>
      </c>
      <c r="AR211" s="1">
        <v>1134.33</v>
      </c>
      <c r="AS211" s="1">
        <v>11.0762</v>
      </c>
      <c r="AT211" s="1">
        <v>190.42699999999999</v>
      </c>
      <c r="AU211" s="1">
        <v>484.923</v>
      </c>
      <c r="AV211" s="1">
        <v>8.8193099999999998</v>
      </c>
      <c r="AW211" s="1">
        <v>445.61099999999999</v>
      </c>
      <c r="AX211" s="1">
        <v>1505.85</v>
      </c>
      <c r="AY211" s="1">
        <v>125.639</v>
      </c>
      <c r="AZ211" s="1">
        <v>9.3180200000000006</v>
      </c>
      <c r="BA211" s="1">
        <v>0.83301099999999995</v>
      </c>
      <c r="BB211" s="1">
        <v>2.3850600000000002</v>
      </c>
      <c r="BC211" s="1">
        <v>739.48400000000004</v>
      </c>
      <c r="BD211" s="1">
        <v>0.56006800000000001</v>
      </c>
      <c r="BE211" s="1">
        <v>0.75339</v>
      </c>
      <c r="BF211" s="1">
        <v>9.5703499999999995</v>
      </c>
      <c r="BG211" s="1">
        <v>3.1163500000000002</v>
      </c>
      <c r="BH211" s="1">
        <v>0.81406800000000001</v>
      </c>
      <c r="BI211" s="1">
        <v>205.68199999999999</v>
      </c>
      <c r="BJ211" s="1">
        <v>6.7420200000000001</v>
      </c>
      <c r="BK211" s="1">
        <v>124.38</v>
      </c>
      <c r="BL211" s="1">
        <v>6.3180898809999997</v>
      </c>
      <c r="BM211" s="1">
        <v>1.9992850360000001</v>
      </c>
      <c r="BN211" s="1">
        <v>0.70560263599999995</v>
      </c>
      <c r="BO211" s="1">
        <v>0</v>
      </c>
      <c r="BP211" s="1" t="s">
        <v>155</v>
      </c>
      <c r="BQ211" s="1" t="s">
        <v>146</v>
      </c>
      <c r="BR211" s="1" t="s">
        <v>146</v>
      </c>
      <c r="BS211" s="1" t="s">
        <v>146</v>
      </c>
      <c r="BT211" s="1" t="s">
        <v>146</v>
      </c>
      <c r="BU211" s="1" t="s">
        <v>145</v>
      </c>
      <c r="BV211" s="1" t="s">
        <v>146</v>
      </c>
      <c r="BW211" s="1">
        <v>308.29869170000001</v>
      </c>
      <c r="BX211" s="1">
        <v>27.451336950000002</v>
      </c>
      <c r="BY211" s="1">
        <v>10.58813836</v>
      </c>
      <c r="BZ211" s="1">
        <v>1.5933577590000001</v>
      </c>
      <c r="CA211" s="1">
        <v>2.203007495</v>
      </c>
      <c r="CB211" s="1">
        <v>1.0712705929999999</v>
      </c>
      <c r="CC211" s="1">
        <v>0.94468306300000005</v>
      </c>
      <c r="CD211" s="19" t="str">
        <f t="shared" si="17"/>
        <v>High</v>
      </c>
      <c r="CE211" s="1" t="str">
        <f t="shared" si="14"/>
        <v>proinflamatoria</v>
      </c>
      <c r="CF211" s="1">
        <v>41.514950169999999</v>
      </c>
      <c r="CG211" s="1" t="s">
        <v>148</v>
      </c>
      <c r="CH211" s="1">
        <v>9.0430678E-2</v>
      </c>
      <c r="CI211" s="1">
        <v>0.26421081099999999</v>
      </c>
      <c r="CJ211" s="1">
        <v>0.24080021700000001</v>
      </c>
      <c r="CK211" s="1">
        <v>2.0663236000000001E-2</v>
      </c>
      <c r="CL211" s="1">
        <v>0.18801996700000001</v>
      </c>
      <c r="CM211" s="1">
        <v>217.50899999999999</v>
      </c>
      <c r="CN211" s="2" t="str">
        <f t="shared" si="2"/>
        <v>low</v>
      </c>
      <c r="CO211" s="1">
        <v>345.28800000000001</v>
      </c>
      <c r="CP211" s="1">
        <v>329.84500000000003</v>
      </c>
      <c r="CQ211" s="1">
        <v>15.443</v>
      </c>
      <c r="CR211" s="1">
        <v>167.81399999999999</v>
      </c>
      <c r="CS211" s="1">
        <v>171.63300000000001</v>
      </c>
      <c r="CT211" s="1">
        <v>7.0000000000000001E-3</v>
      </c>
      <c r="CU211" s="1">
        <v>0</v>
      </c>
      <c r="CV211" s="1">
        <v>7.0000000000000001E-3</v>
      </c>
      <c r="CW211" s="1">
        <v>0</v>
      </c>
      <c r="CX211" s="1">
        <v>5.8339999999999996</v>
      </c>
      <c r="CY211" s="1">
        <v>5.8339999999999996</v>
      </c>
      <c r="CZ211" s="1">
        <v>0</v>
      </c>
      <c r="DA211" s="1">
        <v>0</v>
      </c>
      <c r="DB211" s="1">
        <v>139.96700000000001</v>
      </c>
      <c r="DC211" s="1">
        <v>0</v>
      </c>
      <c r="DD211" s="1">
        <v>1.8979999999999999</v>
      </c>
      <c r="DE211" s="1">
        <v>0</v>
      </c>
      <c r="DF211" s="1">
        <v>0</v>
      </c>
      <c r="DG211" s="1">
        <v>0</v>
      </c>
      <c r="DH211" s="1">
        <v>0</v>
      </c>
      <c r="DI211" s="1">
        <v>0.112</v>
      </c>
      <c r="DJ211" s="1">
        <v>0.112</v>
      </c>
      <c r="DK211" s="1">
        <v>25.628</v>
      </c>
      <c r="DL211" s="1">
        <v>0.21099999999999999</v>
      </c>
      <c r="DM211" s="1">
        <v>25.838000000000001</v>
      </c>
      <c r="DN211" s="1">
        <v>0.68200000000000005</v>
      </c>
      <c r="DO211" s="1">
        <v>2.3980000000000001</v>
      </c>
      <c r="DP211" s="1">
        <v>3.0790000000000002</v>
      </c>
      <c r="DQ211" s="1">
        <v>161.66399999999999</v>
      </c>
      <c r="DR211" s="1">
        <v>6.8890000000000002</v>
      </c>
      <c r="DS211" s="1">
        <v>168.553</v>
      </c>
      <c r="DT211" s="1">
        <v>0</v>
      </c>
      <c r="DU211" s="1">
        <v>5.8339999999999996</v>
      </c>
      <c r="DV211" s="1">
        <v>5.8339999999999996</v>
      </c>
      <c r="DW211" s="1" t="s">
        <v>157</v>
      </c>
      <c r="DX211" s="1" t="s">
        <v>157</v>
      </c>
      <c r="DY211" s="1" t="s">
        <v>156</v>
      </c>
      <c r="DZ211" s="1" t="s">
        <v>156</v>
      </c>
      <c r="EA211" s="1">
        <v>191.751</v>
      </c>
      <c r="EB211" s="1" t="str">
        <f t="shared" si="3"/>
        <v>low</v>
      </c>
      <c r="EC211" s="1">
        <v>304.39800000000002</v>
      </c>
      <c r="ED211" s="1">
        <v>147.941</v>
      </c>
      <c r="EE211" s="1">
        <v>151.30699999999999</v>
      </c>
      <c r="EF211" s="1" t="s">
        <v>157</v>
      </c>
      <c r="EG211" s="1" t="s">
        <v>156</v>
      </c>
      <c r="EH211" s="1" t="s">
        <v>149</v>
      </c>
      <c r="EI211" s="1" t="s">
        <v>156</v>
      </c>
      <c r="EJ211" s="1" t="s">
        <v>621</v>
      </c>
      <c r="EK211" s="1" t="s">
        <v>635</v>
      </c>
      <c r="EL211" s="1" t="s">
        <v>142</v>
      </c>
      <c r="EM211" s="1" t="s">
        <v>628</v>
      </c>
      <c r="EN211" s="1" t="s">
        <v>161</v>
      </c>
      <c r="EO211" s="1" t="s">
        <v>161</v>
      </c>
    </row>
    <row r="212" spans="1:145" ht="14.25" customHeight="1">
      <c r="A212" s="1" t="s">
        <v>372</v>
      </c>
      <c r="B212" s="16" t="s">
        <v>642</v>
      </c>
      <c r="C212" s="1" t="s">
        <v>152</v>
      </c>
      <c r="D212" s="1">
        <v>38</v>
      </c>
      <c r="E212" s="1" t="s">
        <v>137</v>
      </c>
      <c r="F212" s="1">
        <v>72.099999999999994</v>
      </c>
      <c r="G212" s="1">
        <v>57</v>
      </c>
      <c r="H212" s="1" t="s">
        <v>153</v>
      </c>
      <c r="I212" s="1">
        <v>16</v>
      </c>
      <c r="J212" s="1">
        <v>120</v>
      </c>
      <c r="K212" s="1">
        <v>193</v>
      </c>
      <c r="L212" s="1">
        <v>79</v>
      </c>
      <c r="M212" s="9">
        <v>3.3859649119999999</v>
      </c>
      <c r="N212" s="9">
        <f t="shared" si="15"/>
        <v>0.14175223561795006</v>
      </c>
      <c r="O212" t="str">
        <f t="shared" si="16"/>
        <v>Medium</v>
      </c>
      <c r="P212" s="1">
        <v>165.5</v>
      </c>
      <c r="Q212" s="1">
        <v>1.5</v>
      </c>
      <c r="R212" s="1">
        <v>77</v>
      </c>
      <c r="S212" s="1">
        <v>5.2</v>
      </c>
      <c r="T212" s="1">
        <v>11.49</v>
      </c>
      <c r="U212" s="1">
        <v>14.23</v>
      </c>
      <c r="V212" s="1">
        <v>0.80744905099999997</v>
      </c>
      <c r="W212" s="1">
        <v>4.7699999999999996</v>
      </c>
      <c r="X212" s="1">
        <v>4.2735000000000003</v>
      </c>
      <c r="Y212" s="1">
        <v>94.7</v>
      </c>
      <c r="Z212" s="1">
        <v>123.335488</v>
      </c>
      <c r="AA212" s="1">
        <v>167.5</v>
      </c>
      <c r="AB212" s="1">
        <v>110.3774689</v>
      </c>
      <c r="AC212" s="1">
        <v>0.90598199999999995</v>
      </c>
      <c r="AD212" s="1">
        <v>0.38926570300000002</v>
      </c>
      <c r="AE212" s="1">
        <v>55.6</v>
      </c>
      <c r="AF212" s="16">
        <v>1.589</v>
      </c>
      <c r="AG212" s="1">
        <v>22.020490939999998</v>
      </c>
      <c r="AH212" s="1" t="s">
        <v>153</v>
      </c>
      <c r="AI212" s="1">
        <v>33.286669439999997</v>
      </c>
      <c r="AJ212" s="1">
        <v>79.099999999999994</v>
      </c>
      <c r="AK212" s="1" t="s">
        <v>153</v>
      </c>
      <c r="AL212" s="1" t="s">
        <v>153</v>
      </c>
      <c r="AM212" s="1" t="s">
        <v>142</v>
      </c>
      <c r="AN212" s="1" t="s">
        <v>142</v>
      </c>
      <c r="AO212" s="1" t="s">
        <v>143</v>
      </c>
      <c r="AP212" s="1">
        <v>92</v>
      </c>
      <c r="AQ212" s="1">
        <v>57</v>
      </c>
      <c r="AR212" s="1">
        <v>1976.92</v>
      </c>
      <c r="AS212" s="1">
        <v>19.9559</v>
      </c>
      <c r="AT212" s="1">
        <v>936.51099999999997</v>
      </c>
      <c r="AU212" s="1">
        <v>1263.8699999999999</v>
      </c>
      <c r="AV212" s="1">
        <v>15.746499999999999</v>
      </c>
      <c r="AW212" s="1">
        <v>1792.63</v>
      </c>
      <c r="AX212" s="1">
        <v>2411.59</v>
      </c>
      <c r="AY212" s="1">
        <v>248.239</v>
      </c>
      <c r="AZ212" s="1">
        <v>11.471299999999999</v>
      </c>
      <c r="BA212" s="1">
        <v>1.21048</v>
      </c>
      <c r="BB212" s="1">
        <v>3.81711</v>
      </c>
      <c r="BC212" s="1">
        <v>984.02300000000002</v>
      </c>
      <c r="BD212" s="1">
        <v>1.31315</v>
      </c>
      <c r="BE212" s="1">
        <v>1.85205</v>
      </c>
      <c r="BF212" s="1">
        <v>15.7456</v>
      </c>
      <c r="BG212" s="1">
        <v>4.1846899999999998</v>
      </c>
      <c r="BH212" s="1">
        <v>1.43997</v>
      </c>
      <c r="BI212" s="1">
        <v>406.726</v>
      </c>
      <c r="BJ212" s="1">
        <v>7.6499899999999998</v>
      </c>
      <c r="BK212" s="1">
        <v>153.97999999999999</v>
      </c>
      <c r="BL212" s="1">
        <v>6.1592066790000004</v>
      </c>
      <c r="BM212" s="1">
        <v>1.932742693</v>
      </c>
      <c r="BN212" s="1">
        <v>1.0270672059999999</v>
      </c>
      <c r="BO212" s="1">
        <v>9.3664447999999997E-2</v>
      </c>
      <c r="BP212" s="1" t="s">
        <v>155</v>
      </c>
      <c r="BQ212" s="1" t="s">
        <v>146</v>
      </c>
      <c r="BR212" s="1" t="s">
        <v>146</v>
      </c>
      <c r="BS212" s="1" t="s">
        <v>146</v>
      </c>
      <c r="BT212" s="1" t="s">
        <v>146</v>
      </c>
      <c r="BU212" s="1" t="s">
        <v>146</v>
      </c>
      <c r="BV212" s="1" t="s">
        <v>146</v>
      </c>
      <c r="BW212" s="1">
        <v>252.00261269999999</v>
      </c>
      <c r="BX212" s="1">
        <v>20.755947979999998</v>
      </c>
      <c r="BY212" s="1">
        <v>11.03245122</v>
      </c>
      <c r="BZ212" s="1">
        <v>5.4389353900000001</v>
      </c>
      <c r="CA212" s="1">
        <v>1.719563102</v>
      </c>
      <c r="CB212" s="1">
        <v>-0.36033089800000001</v>
      </c>
      <c r="CC212" s="1">
        <v>-0.18226145599999999</v>
      </c>
      <c r="CD212" s="19" t="str">
        <f t="shared" si="17"/>
        <v>Low</v>
      </c>
      <c r="CE212" s="1" t="str">
        <f t="shared" si="14"/>
        <v>antiinflamatoria</v>
      </c>
      <c r="CF212" s="1">
        <v>35.823008850000001</v>
      </c>
      <c r="CG212" s="1" t="s">
        <v>148</v>
      </c>
      <c r="CH212" s="1">
        <v>5.8857190000000002E-3</v>
      </c>
      <c r="CI212" s="1">
        <v>0.52795716500000001</v>
      </c>
      <c r="CJ212" s="1">
        <v>0.17444617000000001</v>
      </c>
      <c r="CK212" s="1">
        <v>9.5724678999999993E-2</v>
      </c>
      <c r="CL212" s="1">
        <v>3.9156379999999998E-2</v>
      </c>
      <c r="CM212" s="1">
        <v>486.92</v>
      </c>
      <c r="CN212" s="2" t="str">
        <f t="shared" si="2"/>
        <v>low</v>
      </c>
      <c r="CO212" s="1">
        <v>194.529</v>
      </c>
      <c r="CP212" s="1">
        <v>144.82400000000001</v>
      </c>
      <c r="CQ212" s="1">
        <v>49.704000000000001</v>
      </c>
      <c r="CR212" s="1">
        <v>123.005</v>
      </c>
      <c r="CS212" s="1">
        <v>59.07</v>
      </c>
      <c r="CT212" s="1">
        <v>2.206</v>
      </c>
      <c r="CU212" s="1">
        <v>0</v>
      </c>
      <c r="CV212" s="1">
        <v>2.206</v>
      </c>
      <c r="CW212" s="1">
        <v>0</v>
      </c>
      <c r="CX212" s="1">
        <v>10.247999999999999</v>
      </c>
      <c r="CY212" s="1">
        <v>10.247999999999999</v>
      </c>
      <c r="CZ212" s="1">
        <v>0</v>
      </c>
      <c r="DA212" s="1">
        <v>2.206</v>
      </c>
      <c r="DB212" s="1">
        <v>49.847000000000001</v>
      </c>
      <c r="DC212" s="1">
        <v>0</v>
      </c>
      <c r="DD212" s="1">
        <v>8.84</v>
      </c>
      <c r="DE212" s="1">
        <v>0.29299999999999998</v>
      </c>
      <c r="DF212" s="1">
        <v>0.94699999999999995</v>
      </c>
      <c r="DG212" s="1">
        <v>1.24</v>
      </c>
      <c r="DH212" s="1">
        <v>4.8559999999999999</v>
      </c>
      <c r="DI212" s="1">
        <v>0.17699999999999999</v>
      </c>
      <c r="DJ212" s="1">
        <v>5.0330000000000004</v>
      </c>
      <c r="DK212" s="1">
        <v>44.542999999999999</v>
      </c>
      <c r="DL212" s="1">
        <v>13.500999999999999</v>
      </c>
      <c r="DM212" s="1">
        <v>58.043999999999997</v>
      </c>
      <c r="DN212" s="1">
        <v>15.241</v>
      </c>
      <c r="DO212" s="1">
        <v>12.709</v>
      </c>
      <c r="DP212" s="1">
        <v>27.95</v>
      </c>
      <c r="DQ212" s="1">
        <v>18.998000000000001</v>
      </c>
      <c r="DR212" s="1">
        <v>12.122</v>
      </c>
      <c r="DS212" s="1">
        <v>31.12</v>
      </c>
      <c r="DT212" s="1">
        <v>0</v>
      </c>
      <c r="DU212" s="1">
        <v>10.247999999999999</v>
      </c>
      <c r="DV212" s="1">
        <v>10.247999999999999</v>
      </c>
      <c r="DW212" s="1" t="s">
        <v>157</v>
      </c>
      <c r="DX212" s="1" t="s">
        <v>157</v>
      </c>
      <c r="DY212" s="1" t="s">
        <v>156</v>
      </c>
      <c r="DZ212" s="1" t="s">
        <v>157</v>
      </c>
      <c r="EA212" s="1">
        <v>246.30199999999999</v>
      </c>
      <c r="EB212" s="1" t="str">
        <f t="shared" si="3"/>
        <v>low</v>
      </c>
      <c r="EC212" s="1">
        <v>98.4</v>
      </c>
      <c r="ED212" s="1">
        <v>62.22</v>
      </c>
      <c r="EE212" s="1">
        <v>29.88</v>
      </c>
      <c r="EF212" s="1" t="s">
        <v>157</v>
      </c>
      <c r="EG212" s="1" t="s">
        <v>157</v>
      </c>
      <c r="EH212" s="1" t="s">
        <v>156</v>
      </c>
      <c r="EI212" s="1" t="s">
        <v>157</v>
      </c>
      <c r="EJ212" s="1" t="s">
        <v>621</v>
      </c>
      <c r="EK212" s="1" t="s">
        <v>628</v>
      </c>
      <c r="EL212" s="1" t="s">
        <v>142</v>
      </c>
      <c r="EM212" s="1" t="s">
        <v>628</v>
      </c>
      <c r="EN212" s="1" t="s">
        <v>150</v>
      </c>
      <c r="EO212" s="1" t="s">
        <v>150</v>
      </c>
    </row>
    <row r="213" spans="1:145" ht="14.25" customHeight="1">
      <c r="A213" s="1" t="s">
        <v>373</v>
      </c>
      <c r="B213" s="16" t="s">
        <v>642</v>
      </c>
      <c r="C213" s="1" t="s">
        <v>152</v>
      </c>
      <c r="D213" s="1">
        <v>51</v>
      </c>
      <c r="E213" s="1" t="s">
        <v>159</v>
      </c>
      <c r="F213" s="1">
        <v>117</v>
      </c>
      <c r="G213" s="1">
        <v>57</v>
      </c>
      <c r="H213" s="1" t="s">
        <v>153</v>
      </c>
      <c r="I213" s="1">
        <v>18</v>
      </c>
      <c r="J213" s="1">
        <v>185</v>
      </c>
      <c r="K213" s="1">
        <v>260</v>
      </c>
      <c r="L213" s="1">
        <v>89</v>
      </c>
      <c r="M213" s="9">
        <v>4.5614035089999998</v>
      </c>
      <c r="N213" s="9">
        <f t="shared" si="15"/>
        <v>0.19351515097242139</v>
      </c>
      <c r="O213" t="str">
        <f t="shared" si="16"/>
        <v>Medium</v>
      </c>
      <c r="P213" s="1">
        <v>121.1</v>
      </c>
      <c r="Q213" s="1">
        <v>2.1</v>
      </c>
      <c r="R213" s="1">
        <v>88</v>
      </c>
      <c r="S213" s="1">
        <v>5.2</v>
      </c>
      <c r="T213" s="1">
        <v>12.76</v>
      </c>
      <c r="U213" s="1">
        <v>10.57</v>
      </c>
      <c r="V213" s="1">
        <v>1.207190161</v>
      </c>
      <c r="W213" s="1">
        <v>7.32</v>
      </c>
      <c r="X213" s="1">
        <v>4.8840000000000003</v>
      </c>
      <c r="Y213" s="1">
        <v>96.4</v>
      </c>
      <c r="Z213" s="1">
        <v>105.7803468</v>
      </c>
      <c r="AA213" s="1">
        <v>105.7</v>
      </c>
      <c r="AB213" s="1">
        <v>62.935513759999999</v>
      </c>
      <c r="AC213" s="1">
        <v>1.5889279999999999</v>
      </c>
      <c r="AD213" s="1">
        <v>0.35550195600000001</v>
      </c>
      <c r="AE213" s="1">
        <v>54.4</v>
      </c>
      <c r="AF213" s="16">
        <v>1.5509999999999999</v>
      </c>
      <c r="AG213" s="1">
        <v>22.613891500000001</v>
      </c>
      <c r="AH213" s="1" t="s">
        <v>153</v>
      </c>
      <c r="AI213" s="1">
        <v>37.148062170000003</v>
      </c>
      <c r="AJ213" s="1">
        <v>75.7</v>
      </c>
      <c r="AK213" s="1" t="s">
        <v>153</v>
      </c>
      <c r="AL213" s="1" t="s">
        <v>153</v>
      </c>
      <c r="AM213" s="1" t="s">
        <v>142</v>
      </c>
      <c r="AN213" s="1" t="s">
        <v>142</v>
      </c>
      <c r="AO213" s="1" t="s">
        <v>143</v>
      </c>
      <c r="AP213" s="1">
        <v>135</v>
      </c>
      <c r="AQ213" s="1">
        <v>86</v>
      </c>
      <c r="AR213" s="1">
        <v>1803.57</v>
      </c>
      <c r="AS213" s="1">
        <v>16.493200000000002</v>
      </c>
      <c r="AT213" s="1">
        <v>800.74300000000005</v>
      </c>
      <c r="AU213" s="1">
        <v>1018.2</v>
      </c>
      <c r="AV213" s="1">
        <v>12.1586</v>
      </c>
      <c r="AW213" s="1">
        <v>1170.5</v>
      </c>
      <c r="AX213" s="1">
        <v>4070.84</v>
      </c>
      <c r="AY213" s="1">
        <v>238.78700000000001</v>
      </c>
      <c r="AZ213" s="1">
        <v>10.243</v>
      </c>
      <c r="BA213" s="1">
        <v>1.53037</v>
      </c>
      <c r="BB213" s="1">
        <v>3.3041399999999999</v>
      </c>
      <c r="BC213" s="1">
        <v>952.89700000000005</v>
      </c>
      <c r="BD213" s="1">
        <v>1.00482</v>
      </c>
      <c r="BE213" s="1">
        <v>1.6172</v>
      </c>
      <c r="BF213" s="1">
        <v>13.2986</v>
      </c>
      <c r="BG213" s="1">
        <v>5.3684099999999999</v>
      </c>
      <c r="BH213" s="1">
        <v>1.87961</v>
      </c>
      <c r="BI213" s="1">
        <v>442.84500000000003</v>
      </c>
      <c r="BJ213" s="1">
        <v>7.2299600000000002</v>
      </c>
      <c r="BK213" s="1">
        <v>219.62700000000001</v>
      </c>
      <c r="BL213" s="1">
        <v>0.378738939</v>
      </c>
      <c r="BM213" s="1">
        <v>0.22127302500000001</v>
      </c>
      <c r="BN213" s="1">
        <v>8.8919775000000006E-2</v>
      </c>
      <c r="BO213" s="1">
        <v>2.2347952000000001E-2</v>
      </c>
      <c r="BP213" s="1" t="s">
        <v>155</v>
      </c>
      <c r="BQ213" s="1" t="s">
        <v>145</v>
      </c>
      <c r="BR213" s="1" t="s">
        <v>146</v>
      </c>
      <c r="BS213" s="1" t="s">
        <v>146</v>
      </c>
      <c r="BT213" s="1" t="s">
        <v>146</v>
      </c>
      <c r="BU213" s="1" t="s">
        <v>146</v>
      </c>
      <c r="BV213" s="1" t="s">
        <v>146</v>
      </c>
      <c r="BW213" s="1">
        <v>129.59935920000001</v>
      </c>
      <c r="BX213" s="1">
        <v>9.3422223249999998</v>
      </c>
      <c r="BY213" s="1">
        <v>8.6793845209999994</v>
      </c>
      <c r="BZ213" s="1">
        <v>1.1077605800000001</v>
      </c>
      <c r="CA213" s="1">
        <v>0.27641591399999998</v>
      </c>
      <c r="CB213" s="1">
        <v>-0.84289515299999995</v>
      </c>
      <c r="CC213" s="1">
        <v>-0.46723678099999999</v>
      </c>
      <c r="CD213" s="19" t="str">
        <f t="shared" si="17"/>
        <v>Low</v>
      </c>
      <c r="CE213" s="1" t="str">
        <f t="shared" si="14"/>
        <v>antiinflamatoria</v>
      </c>
      <c r="CF213" s="1">
        <v>35.022457070000002</v>
      </c>
      <c r="CG213" s="1" t="s">
        <v>148</v>
      </c>
      <c r="CH213" s="1">
        <v>0.20983354900000001</v>
      </c>
      <c r="CI213" s="1">
        <v>0.15225898299999999</v>
      </c>
      <c r="CJ213" s="1">
        <v>2.7130259E-2</v>
      </c>
      <c r="CK213" s="1">
        <v>2.4640042000000001E-2</v>
      </c>
      <c r="CL213" s="1">
        <v>0.31734351900000002</v>
      </c>
      <c r="CM213" s="1">
        <v>666.20100000000002</v>
      </c>
      <c r="CN213" s="2" t="str">
        <f t="shared" si="2"/>
        <v>low</v>
      </c>
      <c r="CO213" s="1">
        <v>30.17</v>
      </c>
      <c r="CP213" s="1">
        <v>16.405000000000001</v>
      </c>
      <c r="CQ213" s="1">
        <v>13.765000000000001</v>
      </c>
      <c r="CR213" s="1">
        <v>0.79900000000000004</v>
      </c>
      <c r="CS213" s="1">
        <v>23.132999999999999</v>
      </c>
      <c r="CT213" s="1">
        <v>1.764</v>
      </c>
      <c r="CU213" s="1">
        <v>0</v>
      </c>
      <c r="CV213" s="1">
        <v>1.764</v>
      </c>
      <c r="CW213" s="1">
        <v>0</v>
      </c>
      <c r="CX213" s="1">
        <v>4.4729999999999999</v>
      </c>
      <c r="CY213" s="1">
        <v>4.4729999999999999</v>
      </c>
      <c r="CZ213" s="1">
        <v>0</v>
      </c>
      <c r="DA213" s="1">
        <v>1.764</v>
      </c>
      <c r="DB213" s="1">
        <v>0</v>
      </c>
      <c r="DC213" s="1">
        <v>0</v>
      </c>
      <c r="DD213" s="1">
        <v>0</v>
      </c>
      <c r="DE213" s="1">
        <v>1E-3</v>
      </c>
      <c r="DF213" s="1">
        <v>0</v>
      </c>
      <c r="DG213" s="1">
        <v>1E-3</v>
      </c>
      <c r="DH213" s="1">
        <v>0.48299999999999998</v>
      </c>
      <c r="DI213" s="1">
        <v>0.109</v>
      </c>
      <c r="DJ213" s="1">
        <v>0.59199999999999997</v>
      </c>
      <c r="DK213" s="1">
        <v>0</v>
      </c>
      <c r="DL213" s="1">
        <v>0.20599999999999999</v>
      </c>
      <c r="DM213" s="1">
        <v>0.20599999999999999</v>
      </c>
      <c r="DN213" s="1">
        <v>4.3999999999999997E-2</v>
      </c>
      <c r="DO213" s="1">
        <v>2.665</v>
      </c>
      <c r="DP213" s="1">
        <v>2.7090000000000001</v>
      </c>
      <c r="DQ213" s="1">
        <v>14.112</v>
      </c>
      <c r="DR213" s="1">
        <v>6.3120000000000003</v>
      </c>
      <c r="DS213" s="1">
        <v>20.423999999999999</v>
      </c>
      <c r="DT213" s="1">
        <v>0</v>
      </c>
      <c r="DU213" s="1">
        <v>4.4729999999999999</v>
      </c>
      <c r="DV213" s="1">
        <v>4.4729999999999999</v>
      </c>
      <c r="DW213" s="1" t="s">
        <v>157</v>
      </c>
      <c r="DX213" s="1" t="s">
        <v>157</v>
      </c>
      <c r="DY213" s="1" t="s">
        <v>157</v>
      </c>
      <c r="DZ213" s="1" t="s">
        <v>157</v>
      </c>
      <c r="EA213" s="1">
        <v>369.37900000000002</v>
      </c>
      <c r="EB213" s="1" t="str">
        <f t="shared" si="3"/>
        <v>low</v>
      </c>
      <c r="EC213" s="1">
        <v>16.728000000000002</v>
      </c>
      <c r="ED213" s="1">
        <v>0.443</v>
      </c>
      <c r="EE213" s="1">
        <v>12.826000000000001</v>
      </c>
      <c r="EF213" s="1" t="s">
        <v>157</v>
      </c>
      <c r="EG213" s="1" t="s">
        <v>157</v>
      </c>
      <c r="EH213" s="1" t="s">
        <v>157</v>
      </c>
      <c r="EI213" s="1" t="s">
        <v>157</v>
      </c>
      <c r="EJ213" s="1" t="s">
        <v>621</v>
      </c>
      <c r="EK213" s="1" t="s">
        <v>628</v>
      </c>
      <c r="EL213" s="1" t="s">
        <v>142</v>
      </c>
      <c r="EM213" s="1" t="s">
        <v>628</v>
      </c>
      <c r="EN213" s="1" t="s">
        <v>150</v>
      </c>
      <c r="EO213" s="1" t="s">
        <v>150</v>
      </c>
    </row>
    <row r="214" spans="1:145" ht="14.25" customHeight="1">
      <c r="A214" s="1" t="s">
        <v>374</v>
      </c>
      <c r="B214" s="16" t="s">
        <v>642</v>
      </c>
      <c r="C214" s="1" t="s">
        <v>136</v>
      </c>
      <c r="D214" s="1">
        <v>41</v>
      </c>
      <c r="E214" s="1" t="s">
        <v>159</v>
      </c>
      <c r="F214" s="1">
        <v>113</v>
      </c>
      <c r="G214" s="1">
        <v>35</v>
      </c>
      <c r="H214" s="1" t="s">
        <v>138</v>
      </c>
      <c r="I214" s="1">
        <v>47</v>
      </c>
      <c r="J214" s="1">
        <v>125</v>
      </c>
      <c r="K214" s="1">
        <v>206</v>
      </c>
      <c r="L214" s="1">
        <v>233</v>
      </c>
      <c r="M214" s="9">
        <v>5.8857142859999998</v>
      </c>
      <c r="N214" s="9">
        <f t="shared" si="15"/>
        <v>0.82328787667574332</v>
      </c>
      <c r="O214" t="str">
        <f t="shared" si="16"/>
        <v>High</v>
      </c>
      <c r="P214" s="1">
        <v>107.2</v>
      </c>
      <c r="Q214" s="1">
        <v>2.5</v>
      </c>
      <c r="R214" s="1">
        <v>93</v>
      </c>
      <c r="S214" s="1">
        <v>5.6</v>
      </c>
      <c r="T214" s="1">
        <v>6.51</v>
      </c>
      <c r="U214" s="1">
        <v>3.75</v>
      </c>
      <c r="V214" s="1">
        <v>1.736</v>
      </c>
      <c r="W214" s="1">
        <v>19.87</v>
      </c>
      <c r="X214" s="1">
        <v>5.1615000000000002</v>
      </c>
      <c r="Y214" s="1">
        <v>170.3</v>
      </c>
      <c r="Z214" s="1">
        <v>239.18146250000001</v>
      </c>
      <c r="AA214" s="1">
        <v>39.299999999999997</v>
      </c>
      <c r="AB214" s="1">
        <v>21.938590380000001</v>
      </c>
      <c r="AC214" s="1">
        <v>4.5581779999999998</v>
      </c>
      <c r="AD214" s="1">
        <v>0.305753257</v>
      </c>
      <c r="AE214" s="1">
        <v>95</v>
      </c>
      <c r="AF214" s="16">
        <v>1.681</v>
      </c>
      <c r="AG214" s="1">
        <v>33.619262210000002</v>
      </c>
      <c r="AH214" s="1" t="s">
        <v>154</v>
      </c>
      <c r="AI214" s="1">
        <v>38.377684160000001</v>
      </c>
      <c r="AJ214" s="1">
        <v>106.4</v>
      </c>
      <c r="AK214" s="1" t="s">
        <v>140</v>
      </c>
      <c r="AL214" s="1" t="s">
        <v>141</v>
      </c>
      <c r="AM214" s="1" t="s">
        <v>163</v>
      </c>
      <c r="AN214" s="1" t="s">
        <v>163</v>
      </c>
      <c r="AO214" s="1" t="s">
        <v>167</v>
      </c>
      <c r="AP214" s="1">
        <v>134</v>
      </c>
      <c r="AQ214" s="1">
        <v>94</v>
      </c>
      <c r="AR214" s="1">
        <v>2058.4699999999998</v>
      </c>
      <c r="AS214" s="1">
        <v>14.5032</v>
      </c>
      <c r="AT214" s="1">
        <v>675.64400000000001</v>
      </c>
      <c r="AU214" s="1">
        <v>971.97699999999998</v>
      </c>
      <c r="AV214" s="1">
        <v>17.238700000000001</v>
      </c>
      <c r="AW214" s="1">
        <v>1599.12</v>
      </c>
      <c r="AX214" s="1">
        <v>2746.55</v>
      </c>
      <c r="AY214" s="1">
        <v>217.964</v>
      </c>
      <c r="AZ214" s="1">
        <v>10.819900000000001</v>
      </c>
      <c r="BA214" s="1">
        <v>1.59595</v>
      </c>
      <c r="BB214" s="1">
        <v>2.6807599999999998</v>
      </c>
      <c r="BC214" s="1">
        <v>1105.3499999999999</v>
      </c>
      <c r="BD214" s="1">
        <v>2.1250900000000001</v>
      </c>
      <c r="BE214" s="1">
        <v>2.67916</v>
      </c>
      <c r="BF214" s="1">
        <v>27.307200000000002</v>
      </c>
      <c r="BG214" s="1">
        <v>7.67035</v>
      </c>
      <c r="BH214" s="1">
        <v>2.2193999999999998</v>
      </c>
      <c r="BI214" s="1">
        <v>503.49599999999998</v>
      </c>
      <c r="BJ214" s="1">
        <v>7.4863799999999996</v>
      </c>
      <c r="BK214" s="1">
        <v>154.857</v>
      </c>
      <c r="BL214" s="1">
        <v>3.7801773110000001</v>
      </c>
      <c r="BM214" s="1">
        <v>1.3238000560000001</v>
      </c>
      <c r="BN214" s="1">
        <v>0.64041669800000001</v>
      </c>
      <c r="BO214" s="1">
        <v>2.8938063999999999E-2</v>
      </c>
      <c r="BP214" s="1" t="s">
        <v>144</v>
      </c>
      <c r="BQ214" s="1" t="s">
        <v>145</v>
      </c>
      <c r="BR214" s="1" t="s">
        <v>145</v>
      </c>
      <c r="BS214" s="1" t="s">
        <v>145</v>
      </c>
      <c r="BT214" s="1" t="s">
        <v>146</v>
      </c>
      <c r="BU214" s="1" t="s">
        <v>146</v>
      </c>
      <c r="BV214" s="1" t="s">
        <v>145</v>
      </c>
      <c r="BW214" s="1">
        <v>96.167525530000006</v>
      </c>
      <c r="BX214" s="1">
        <v>7.0064810580000003</v>
      </c>
      <c r="BY214" s="1">
        <v>7.7323268929999998</v>
      </c>
      <c r="BZ214" s="1">
        <v>0.85377664799999997</v>
      </c>
      <c r="CA214" s="1">
        <v>0.685424696</v>
      </c>
      <c r="CB214" s="1">
        <v>-0.87701309999999999</v>
      </c>
      <c r="CC214" s="1">
        <v>-0.42614825099999998</v>
      </c>
      <c r="CD214" s="19" t="str">
        <f t="shared" si="17"/>
        <v>Low</v>
      </c>
      <c r="CE214" s="1" t="str">
        <f t="shared" si="14"/>
        <v>antiinflamatoria</v>
      </c>
      <c r="CF214" s="1">
        <v>32.40225564</v>
      </c>
      <c r="CG214" s="1" t="s">
        <v>148</v>
      </c>
      <c r="CH214" s="1">
        <v>0.29597289700000001</v>
      </c>
      <c r="CI214" s="1">
        <v>0.45489155100000001</v>
      </c>
      <c r="CJ214" s="1">
        <v>9.4023960000000004E-2</v>
      </c>
      <c r="CK214" s="1">
        <v>1.1560895999999999E-2</v>
      </c>
      <c r="CL214" s="1">
        <v>6.7479306000000003E-2</v>
      </c>
      <c r="CM214" s="1">
        <v>747.36699999999996</v>
      </c>
      <c r="CN214" s="2" t="str">
        <f t="shared" si="2"/>
        <v>low</v>
      </c>
      <c r="CO214" s="1">
        <v>158.773</v>
      </c>
      <c r="CP214" s="1">
        <v>112.557</v>
      </c>
      <c r="CQ214" s="1">
        <v>46.216999999999999</v>
      </c>
      <c r="CR214" s="1">
        <v>82.119</v>
      </c>
      <c r="CS214" s="1">
        <v>72.382999999999996</v>
      </c>
      <c r="CT214" s="1">
        <v>0.223</v>
      </c>
      <c r="CU214" s="1">
        <v>0</v>
      </c>
      <c r="CV214" s="1">
        <v>0.223</v>
      </c>
      <c r="CW214" s="1">
        <v>0</v>
      </c>
      <c r="CX214" s="1">
        <v>4.048</v>
      </c>
      <c r="CY214" s="1">
        <v>4.048</v>
      </c>
      <c r="CZ214" s="1">
        <v>0</v>
      </c>
      <c r="DA214" s="1">
        <v>0.223</v>
      </c>
      <c r="DB214" s="1">
        <v>2.1949999999999998</v>
      </c>
      <c r="DC214" s="1">
        <v>0</v>
      </c>
      <c r="DD214" s="1">
        <v>2.1139999999999999</v>
      </c>
      <c r="DE214" s="1">
        <v>1.071</v>
      </c>
      <c r="DF214" s="1">
        <v>0</v>
      </c>
      <c r="DG214" s="1">
        <v>1.071</v>
      </c>
      <c r="DH214" s="1">
        <v>2.242</v>
      </c>
      <c r="DI214" s="1">
        <v>2.5999999999999999E-2</v>
      </c>
      <c r="DJ214" s="1">
        <v>2.2679999999999998</v>
      </c>
      <c r="DK214" s="1">
        <v>59.784999999999997</v>
      </c>
      <c r="DL214" s="1">
        <v>14.685</v>
      </c>
      <c r="DM214" s="1">
        <v>74.471000000000004</v>
      </c>
      <c r="DN214" s="1">
        <v>3.3140000000000001</v>
      </c>
      <c r="DO214" s="1">
        <v>21.608000000000001</v>
      </c>
      <c r="DP214" s="1">
        <v>24.922999999999998</v>
      </c>
      <c r="DQ214" s="1">
        <v>41.612000000000002</v>
      </c>
      <c r="DR214" s="1">
        <v>5.8170000000000002</v>
      </c>
      <c r="DS214" s="1">
        <v>47.427999999999997</v>
      </c>
      <c r="DT214" s="1">
        <v>0</v>
      </c>
      <c r="DU214" s="1">
        <v>4.048</v>
      </c>
      <c r="DV214" s="1">
        <v>4.048</v>
      </c>
      <c r="DW214" s="1" t="s">
        <v>156</v>
      </c>
      <c r="DX214" s="1" t="s">
        <v>157</v>
      </c>
      <c r="DY214" s="1" t="s">
        <v>156</v>
      </c>
      <c r="DZ214" s="1" t="s">
        <v>157</v>
      </c>
      <c r="EA214" s="1">
        <v>363.06900000000002</v>
      </c>
      <c r="EB214" s="1" t="str">
        <f t="shared" si="3"/>
        <v>low</v>
      </c>
      <c r="EC214" s="1">
        <v>77.132000000000005</v>
      </c>
      <c r="ED214" s="1">
        <v>39.893000000000001</v>
      </c>
      <c r="EE214" s="1">
        <v>35.164000000000001</v>
      </c>
      <c r="EF214" s="1" t="s">
        <v>157</v>
      </c>
      <c r="EG214" s="1" t="s">
        <v>157</v>
      </c>
      <c r="EH214" s="1" t="s">
        <v>156</v>
      </c>
      <c r="EI214" s="1" t="s">
        <v>157</v>
      </c>
      <c r="EJ214" s="1" t="s">
        <v>138</v>
      </c>
      <c r="EK214" s="1" t="s">
        <v>635</v>
      </c>
      <c r="EL214" s="1" t="s">
        <v>163</v>
      </c>
      <c r="EM214" s="5" t="s">
        <v>629</v>
      </c>
      <c r="EN214" s="1" t="s">
        <v>150</v>
      </c>
      <c r="EO214" s="1" t="s">
        <v>150</v>
      </c>
    </row>
    <row r="215" spans="1:145" ht="14.25" customHeight="1">
      <c r="A215" s="1" t="s">
        <v>375</v>
      </c>
      <c r="B215" s="16" t="s">
        <v>642</v>
      </c>
      <c r="C215" s="1" t="s">
        <v>136</v>
      </c>
      <c r="D215" s="1">
        <v>57</v>
      </c>
      <c r="E215" s="1" t="s">
        <v>159</v>
      </c>
      <c r="F215" s="1">
        <v>89.8</v>
      </c>
      <c r="G215" s="1">
        <v>37</v>
      </c>
      <c r="H215" s="1" t="s">
        <v>138</v>
      </c>
      <c r="I215" s="1">
        <v>28</v>
      </c>
      <c r="J215" s="1">
        <v>117</v>
      </c>
      <c r="K215" s="1">
        <v>182</v>
      </c>
      <c r="L215" s="1">
        <v>139</v>
      </c>
      <c r="M215" s="9">
        <v>4.9189189190000002</v>
      </c>
      <c r="N215" s="9">
        <f t="shared" si="15"/>
        <v>0.57481307618710009</v>
      </c>
      <c r="O215" t="str">
        <f t="shared" si="16"/>
        <v>High</v>
      </c>
      <c r="P215" s="1">
        <v>252.1</v>
      </c>
      <c r="Q215" s="1">
        <v>3.1</v>
      </c>
      <c r="R215" s="1">
        <v>85</v>
      </c>
      <c r="S215" s="1">
        <v>5.0999999999999996</v>
      </c>
      <c r="T215" s="1">
        <v>4.79</v>
      </c>
      <c r="U215" s="1">
        <v>1.52</v>
      </c>
      <c r="V215" s="1">
        <v>3.1513157889999999</v>
      </c>
      <c r="W215" s="1">
        <v>24.4</v>
      </c>
      <c r="X215" s="1">
        <v>4.7175000000000002</v>
      </c>
      <c r="Y215" s="1">
        <v>233</v>
      </c>
      <c r="Z215" s="1">
        <v>400.82135520000003</v>
      </c>
      <c r="AA215" s="1">
        <v>33</v>
      </c>
      <c r="AB215" s="1">
        <v>19.547030150000001</v>
      </c>
      <c r="AC215" s="1">
        <v>5.1158666669999997</v>
      </c>
      <c r="AD215" s="1">
        <v>0.30113778499999999</v>
      </c>
      <c r="AE215" s="1">
        <v>82.6</v>
      </c>
      <c r="AF215" s="16">
        <v>1.724</v>
      </c>
      <c r="AG215" s="1">
        <v>27.791086400000001</v>
      </c>
      <c r="AH215" s="1" t="s">
        <v>139</v>
      </c>
      <c r="AI215" s="1">
        <v>39.91065072</v>
      </c>
      <c r="AJ215" s="1">
        <v>106</v>
      </c>
      <c r="AK215" s="1" t="s">
        <v>140</v>
      </c>
      <c r="AL215" s="1" t="s">
        <v>141</v>
      </c>
      <c r="AM215" s="1" t="s">
        <v>142</v>
      </c>
      <c r="AN215" s="1" t="s">
        <v>163</v>
      </c>
      <c r="AO215" s="1" t="s">
        <v>143</v>
      </c>
      <c r="AP215" s="1">
        <v>169</v>
      </c>
      <c r="AQ215" s="1">
        <v>103</v>
      </c>
      <c r="AR215" s="1">
        <v>1986.28</v>
      </c>
      <c r="AS215" s="1">
        <v>23.607299999999999</v>
      </c>
      <c r="AT215" s="1">
        <v>826.62</v>
      </c>
      <c r="AU215" s="1">
        <v>1159.97</v>
      </c>
      <c r="AV215" s="1">
        <v>13.2958</v>
      </c>
      <c r="AW215" s="1">
        <v>1180.1400000000001</v>
      </c>
      <c r="AX215" s="1">
        <v>4188.07</v>
      </c>
      <c r="AY215" s="1">
        <v>301.447</v>
      </c>
      <c r="AZ215" s="1">
        <v>10.254899999999999</v>
      </c>
      <c r="BA215" s="1">
        <v>1.4461900000000001</v>
      </c>
      <c r="BB215" s="1">
        <v>3.3493900000000001</v>
      </c>
      <c r="BC215" s="1">
        <v>872.24199999999996</v>
      </c>
      <c r="BD215" s="1">
        <v>1.03531</v>
      </c>
      <c r="BE215" s="1">
        <v>1.6358699999999999</v>
      </c>
      <c r="BF215" s="1">
        <v>12.9278</v>
      </c>
      <c r="BG215" s="1">
        <v>4.80809</v>
      </c>
      <c r="BH215" s="1">
        <v>1.1996199999999999</v>
      </c>
      <c r="BI215" s="1">
        <v>357.50400000000002</v>
      </c>
      <c r="BJ215" s="1">
        <v>6.9405400000000004</v>
      </c>
      <c r="BK215" s="1">
        <v>161.88900000000001</v>
      </c>
      <c r="BL215" s="1">
        <v>4.1229727699999996</v>
      </c>
      <c r="BM215" s="1">
        <v>1.174452598</v>
      </c>
      <c r="BN215" s="1">
        <v>0.85627495600000003</v>
      </c>
      <c r="BO215" s="1">
        <v>5.4798184E-2</v>
      </c>
      <c r="BP215" s="1" t="s">
        <v>144</v>
      </c>
      <c r="BQ215" s="1" t="s">
        <v>145</v>
      </c>
      <c r="BR215" s="1" t="s">
        <v>146</v>
      </c>
      <c r="BS215" s="1" t="s">
        <v>145</v>
      </c>
      <c r="BT215" s="1" t="s">
        <v>146</v>
      </c>
      <c r="BU215" s="1" t="s">
        <v>145</v>
      </c>
      <c r="BV215" s="1" t="s">
        <v>145</v>
      </c>
      <c r="BW215" s="1">
        <v>88.646721150000005</v>
      </c>
      <c r="BX215" s="1">
        <v>7.6526708269999997</v>
      </c>
      <c r="BY215" s="1">
        <v>6.1336437190000002</v>
      </c>
      <c r="BZ215" s="1">
        <v>0.64416786599999998</v>
      </c>
      <c r="CA215" s="1">
        <v>0.726180257</v>
      </c>
      <c r="CB215" s="1">
        <v>-0.58040611399999997</v>
      </c>
      <c r="CC215" s="1">
        <v>-0.29224879799999998</v>
      </c>
      <c r="CD215" s="19" t="str">
        <f t="shared" si="17"/>
        <v>Low</v>
      </c>
      <c r="CE215" s="1" t="str">
        <f t="shared" ref="CE215:CE278" si="18">IF(CC215&lt;MEDIAN(CC215:CC652),"antiinflamatoria","proinflamatoria")</f>
        <v>antiinflamatoria</v>
      </c>
      <c r="CF215" s="1">
        <v>31.471698109999998</v>
      </c>
      <c r="CG215" s="1" t="s">
        <v>148</v>
      </c>
      <c r="CH215" s="1">
        <v>0.14093871099999999</v>
      </c>
      <c r="CI215" s="1">
        <v>0.38908946799999999</v>
      </c>
      <c r="CJ215" s="1">
        <v>0.19064811600000001</v>
      </c>
      <c r="CK215" s="1">
        <v>8.7090525000000002E-2</v>
      </c>
      <c r="CL215" s="1">
        <v>7.8680873999999998E-2</v>
      </c>
      <c r="CM215" s="1">
        <v>1505.066</v>
      </c>
      <c r="CN215" s="2" t="str">
        <f t="shared" si="2"/>
        <v>High</v>
      </c>
      <c r="CO215" s="1">
        <v>672.88699999999994</v>
      </c>
      <c r="CP215" s="1">
        <v>420.20400000000001</v>
      </c>
      <c r="CQ215" s="1">
        <v>252.68199999999999</v>
      </c>
      <c r="CR215" s="1">
        <v>143.55799999999999</v>
      </c>
      <c r="CS215" s="1">
        <v>505.55799999999999</v>
      </c>
      <c r="CT215" s="1">
        <v>15.784000000000001</v>
      </c>
      <c r="CU215" s="1">
        <v>0</v>
      </c>
      <c r="CV215" s="1">
        <v>15.784000000000001</v>
      </c>
      <c r="CW215" s="1">
        <v>0</v>
      </c>
      <c r="CX215" s="1">
        <v>7.9880000000000004</v>
      </c>
      <c r="CY215" s="1">
        <v>7.9880000000000004</v>
      </c>
      <c r="CZ215" s="1">
        <v>0</v>
      </c>
      <c r="DA215" s="1">
        <v>12.8</v>
      </c>
      <c r="DB215" s="1">
        <v>0</v>
      </c>
      <c r="DC215" s="1">
        <v>0</v>
      </c>
      <c r="DD215" s="1">
        <v>52.901000000000003</v>
      </c>
      <c r="DE215" s="1">
        <v>0.125</v>
      </c>
      <c r="DF215" s="1">
        <v>17.814</v>
      </c>
      <c r="DG215" s="1">
        <v>17.939</v>
      </c>
      <c r="DH215" s="1">
        <v>0</v>
      </c>
      <c r="DI215" s="1">
        <v>0.97199999999999998</v>
      </c>
      <c r="DJ215" s="1">
        <v>0.97199999999999998</v>
      </c>
      <c r="DK215" s="1">
        <v>57.156999999999996</v>
      </c>
      <c r="DL215" s="1">
        <v>14.571</v>
      </c>
      <c r="DM215" s="1">
        <v>71.727999999999994</v>
      </c>
      <c r="DN215" s="1">
        <v>0.999</v>
      </c>
      <c r="DO215" s="1">
        <v>3.8220000000000001</v>
      </c>
      <c r="DP215" s="1">
        <v>4.8209999999999997</v>
      </c>
      <c r="DQ215" s="1">
        <v>293.197</v>
      </c>
      <c r="DR215" s="1">
        <v>207.49100000000001</v>
      </c>
      <c r="DS215" s="1">
        <v>500.68799999999999</v>
      </c>
      <c r="DT215" s="1">
        <v>0</v>
      </c>
      <c r="DU215" s="1">
        <v>7.9880000000000004</v>
      </c>
      <c r="DV215" s="1">
        <v>7.9880000000000004</v>
      </c>
      <c r="DW215" s="1" t="s">
        <v>149</v>
      </c>
      <c r="DX215" s="1" t="s">
        <v>156</v>
      </c>
      <c r="DY215" s="1" t="s">
        <v>156</v>
      </c>
      <c r="DZ215" s="1" t="s">
        <v>149</v>
      </c>
      <c r="EA215" s="1">
        <v>757.73099999999999</v>
      </c>
      <c r="EB215" s="1" t="str">
        <f t="shared" si="3"/>
        <v>high</v>
      </c>
      <c r="EC215" s="1">
        <v>338.767</v>
      </c>
      <c r="ED215" s="1">
        <v>72.275000000000006</v>
      </c>
      <c r="EE215" s="1">
        <v>254.52500000000001</v>
      </c>
      <c r="EF215" s="1" t="s">
        <v>149</v>
      </c>
      <c r="EG215" s="1" t="s">
        <v>156</v>
      </c>
      <c r="EH215" s="1" t="s">
        <v>156</v>
      </c>
      <c r="EI215" s="1" t="s">
        <v>149</v>
      </c>
      <c r="EJ215" s="1" t="s">
        <v>621</v>
      </c>
      <c r="EK215" s="1" t="s">
        <v>635</v>
      </c>
      <c r="EL215" s="1" t="s">
        <v>142</v>
      </c>
      <c r="EM215" s="1" t="s">
        <v>628</v>
      </c>
      <c r="EN215" s="1" t="s">
        <v>150</v>
      </c>
      <c r="EO215" s="1" t="s">
        <v>150</v>
      </c>
    </row>
    <row r="216" spans="1:145" ht="14.25" customHeight="1">
      <c r="A216" s="1" t="s">
        <v>376</v>
      </c>
      <c r="B216" s="16" t="s">
        <v>642</v>
      </c>
      <c r="C216" s="1" t="s">
        <v>152</v>
      </c>
      <c r="D216" s="1">
        <v>44</v>
      </c>
      <c r="E216" s="1" t="s">
        <v>159</v>
      </c>
      <c r="F216" s="1">
        <v>115</v>
      </c>
      <c r="G216" s="1">
        <v>50</v>
      </c>
      <c r="H216" s="1" t="s">
        <v>153</v>
      </c>
      <c r="I216" s="1">
        <v>18</v>
      </c>
      <c r="J216" s="1">
        <v>158</v>
      </c>
      <c r="K216" s="1">
        <v>226</v>
      </c>
      <c r="L216" s="1">
        <v>91</v>
      </c>
      <c r="M216" s="9">
        <v>4.5199999999999996</v>
      </c>
      <c r="N216" s="9">
        <f t="shared" si="15"/>
        <v>0.26007138798507479</v>
      </c>
      <c r="O216" t="str">
        <f t="shared" si="16"/>
        <v>High</v>
      </c>
      <c r="P216" s="1">
        <v>31.84</v>
      </c>
      <c r="Q216" s="1">
        <v>8.6999999999999993</v>
      </c>
      <c r="R216" s="1">
        <v>99</v>
      </c>
      <c r="S216" s="1">
        <v>6.1</v>
      </c>
      <c r="T216" s="1">
        <v>23.85</v>
      </c>
      <c r="U216" s="1">
        <v>3.72</v>
      </c>
      <c r="V216" s="1">
        <v>6.4112903230000002</v>
      </c>
      <c r="W216" s="1">
        <v>17.579999999999998</v>
      </c>
      <c r="X216" s="1">
        <v>5.4945000000000004</v>
      </c>
      <c r="Y216" s="1">
        <v>138.80000000000001</v>
      </c>
      <c r="Z216" s="1">
        <v>176.28478319999999</v>
      </c>
      <c r="AA216" s="1">
        <v>43.6</v>
      </c>
      <c r="AB216" s="1">
        <v>23.293538649999999</v>
      </c>
      <c r="AC216" s="1">
        <v>4.2930359999999999</v>
      </c>
      <c r="AD216" s="1">
        <v>0.30820588700000001</v>
      </c>
      <c r="AE216" s="1">
        <v>71.3</v>
      </c>
      <c r="AF216" s="16">
        <v>1.5049999999999999</v>
      </c>
      <c r="AG216" s="1">
        <v>31.478681250000001</v>
      </c>
      <c r="AH216" s="1" t="s">
        <v>154</v>
      </c>
      <c r="AI216" s="1">
        <v>44.939016119999998</v>
      </c>
      <c r="AJ216" s="1">
        <v>99</v>
      </c>
      <c r="AK216" s="1" t="s">
        <v>140</v>
      </c>
      <c r="AL216" s="1" t="s">
        <v>141</v>
      </c>
      <c r="AM216" s="1" t="s">
        <v>142</v>
      </c>
      <c r="AN216" s="1" t="s">
        <v>142</v>
      </c>
      <c r="AO216" s="1" t="s">
        <v>167</v>
      </c>
      <c r="AP216" s="1">
        <v>137</v>
      </c>
      <c r="AQ216" s="1">
        <v>93</v>
      </c>
      <c r="AR216" s="1">
        <v>1649.7</v>
      </c>
      <c r="AS216" s="1">
        <v>10.0403</v>
      </c>
      <c r="AT216" s="1">
        <v>685.27</v>
      </c>
      <c r="AU216" s="1">
        <v>1059.17</v>
      </c>
      <c r="AV216" s="1">
        <v>11.4907</v>
      </c>
      <c r="AW216" s="1">
        <v>1388.96</v>
      </c>
      <c r="AX216" s="1">
        <v>2419.08</v>
      </c>
      <c r="AY216" s="1">
        <v>190.00800000000001</v>
      </c>
      <c r="AZ216" s="1">
        <v>10.855</v>
      </c>
      <c r="BA216" s="1">
        <v>0.944573</v>
      </c>
      <c r="BB216" s="1">
        <v>2.43431</v>
      </c>
      <c r="BC216" s="1">
        <v>851.69899999999996</v>
      </c>
      <c r="BD216" s="1">
        <v>1.2130700000000001</v>
      </c>
      <c r="BE216" s="1">
        <v>2.0047199999999998</v>
      </c>
      <c r="BF216" s="1">
        <v>14.522600000000001</v>
      </c>
      <c r="BG216" s="1">
        <v>4.7878100000000003</v>
      </c>
      <c r="BH216" s="1">
        <v>1.22336</v>
      </c>
      <c r="BI216" s="1">
        <v>314.05200000000002</v>
      </c>
      <c r="BJ216" s="1">
        <v>7.4018899999999999</v>
      </c>
      <c r="BK216" s="1">
        <v>107.416</v>
      </c>
      <c r="BL216" s="1">
        <v>3.768632684</v>
      </c>
      <c r="BM216" s="1">
        <v>1.4460578319999999</v>
      </c>
      <c r="BN216" s="1">
        <v>0.52880553399999997</v>
      </c>
      <c r="BO216" s="1">
        <v>9.2450703999999995E-2</v>
      </c>
      <c r="BP216" s="1" t="s">
        <v>144</v>
      </c>
      <c r="BQ216" s="1" t="s">
        <v>145</v>
      </c>
      <c r="BR216" s="1" t="s">
        <v>146</v>
      </c>
      <c r="BS216" s="1" t="s">
        <v>146</v>
      </c>
      <c r="BT216" s="1" t="s">
        <v>146</v>
      </c>
      <c r="BU216" s="1" t="s">
        <v>145</v>
      </c>
      <c r="BV216" s="1" t="s">
        <v>145</v>
      </c>
      <c r="BW216" s="1" t="s">
        <v>147</v>
      </c>
      <c r="BX216" s="1" t="s">
        <v>147</v>
      </c>
      <c r="BY216" s="1" t="s">
        <v>147</v>
      </c>
      <c r="BZ216" s="1" t="s">
        <v>147</v>
      </c>
      <c r="CA216" s="1" t="s">
        <v>147</v>
      </c>
      <c r="CB216" s="1">
        <v>0.83683406100000002</v>
      </c>
      <c r="CC216" s="1">
        <v>0.50717215800000004</v>
      </c>
      <c r="CD216" s="19" t="str">
        <f t="shared" si="17"/>
        <v>High</v>
      </c>
      <c r="CE216" s="1" t="str">
        <f t="shared" si="18"/>
        <v>proinflamatoria</v>
      </c>
      <c r="CF216" s="1">
        <v>45.5959596</v>
      </c>
      <c r="CG216" s="1" t="s">
        <v>148</v>
      </c>
      <c r="CH216" s="1">
        <v>0.16958833100000001</v>
      </c>
      <c r="CI216" s="1">
        <v>0.263389131</v>
      </c>
      <c r="CJ216" s="1">
        <v>0.41202056100000001</v>
      </c>
      <c r="CK216" s="1">
        <v>3.2907166000000002E-2</v>
      </c>
      <c r="CL216" s="1">
        <v>5.4039800000000001E-3</v>
      </c>
      <c r="CM216" s="1">
        <v>668.91700000000003</v>
      </c>
      <c r="CN216" s="2" t="str">
        <f t="shared" si="2"/>
        <v>low</v>
      </c>
      <c r="CO216" s="1">
        <v>150.92599999999999</v>
      </c>
      <c r="CP216" s="1">
        <v>98.911000000000001</v>
      </c>
      <c r="CQ216" s="1">
        <v>52.015000000000001</v>
      </c>
      <c r="CR216" s="1">
        <v>100.42400000000001</v>
      </c>
      <c r="CS216" s="1">
        <v>42.476999999999997</v>
      </c>
      <c r="CT216" s="1">
        <v>0</v>
      </c>
      <c r="CU216" s="1">
        <v>0</v>
      </c>
      <c r="CV216" s="1">
        <v>0</v>
      </c>
      <c r="CW216" s="1">
        <v>0</v>
      </c>
      <c r="CX216" s="1">
        <v>8.0250000000000004</v>
      </c>
      <c r="CY216" s="1">
        <v>8.0250000000000004</v>
      </c>
      <c r="CZ216" s="1">
        <v>0</v>
      </c>
      <c r="DA216" s="1">
        <v>0</v>
      </c>
      <c r="DB216" s="1">
        <v>0</v>
      </c>
      <c r="DC216" s="1">
        <v>0</v>
      </c>
      <c r="DD216" s="1">
        <v>66.424000000000007</v>
      </c>
      <c r="DE216" s="1">
        <v>0.10299999999999999</v>
      </c>
      <c r="DF216" s="1">
        <v>0.73199999999999998</v>
      </c>
      <c r="DG216" s="1">
        <v>0.83399999999999996</v>
      </c>
      <c r="DH216" s="1">
        <v>0</v>
      </c>
      <c r="DI216" s="1">
        <v>0.13400000000000001</v>
      </c>
      <c r="DJ216" s="1">
        <v>0.13400000000000001</v>
      </c>
      <c r="DK216" s="1">
        <v>25.538</v>
      </c>
      <c r="DL216" s="1">
        <v>7.4939999999999998</v>
      </c>
      <c r="DM216" s="1">
        <v>33.031999999999996</v>
      </c>
      <c r="DN216" s="1">
        <v>0.52100000000000002</v>
      </c>
      <c r="DO216" s="1">
        <v>2.0459999999999998</v>
      </c>
      <c r="DP216" s="1">
        <v>2.5680000000000001</v>
      </c>
      <c r="DQ216" s="1">
        <v>6.31</v>
      </c>
      <c r="DR216" s="1">
        <v>33.569000000000003</v>
      </c>
      <c r="DS216" s="1">
        <v>39.878</v>
      </c>
      <c r="DT216" s="1">
        <v>0</v>
      </c>
      <c r="DU216" s="1">
        <v>8.0250000000000004</v>
      </c>
      <c r="DV216" s="1">
        <v>8.0250000000000004</v>
      </c>
      <c r="DW216" s="1" t="s">
        <v>157</v>
      </c>
      <c r="DX216" s="1" t="s">
        <v>157</v>
      </c>
      <c r="DY216" s="1" t="s">
        <v>156</v>
      </c>
      <c r="DZ216" s="1" t="s">
        <v>157</v>
      </c>
      <c r="EA216" s="1">
        <v>405.47800000000001</v>
      </c>
      <c r="EB216" s="1" t="str">
        <f t="shared" si="3"/>
        <v>low</v>
      </c>
      <c r="EC216" s="1">
        <v>91.486999999999995</v>
      </c>
      <c r="ED216" s="1">
        <v>60.874000000000002</v>
      </c>
      <c r="EE216" s="1">
        <v>25.748000000000001</v>
      </c>
      <c r="EF216" s="1" t="s">
        <v>156</v>
      </c>
      <c r="EG216" s="1" t="s">
        <v>157</v>
      </c>
      <c r="EH216" s="1" t="s">
        <v>156</v>
      </c>
      <c r="EI216" s="1" t="s">
        <v>157</v>
      </c>
      <c r="EJ216" s="1" t="s">
        <v>138</v>
      </c>
      <c r="EK216" s="1" t="s">
        <v>628</v>
      </c>
      <c r="EL216" s="1" t="s">
        <v>142</v>
      </c>
      <c r="EM216" s="1" t="s">
        <v>628</v>
      </c>
      <c r="EN216" s="1" t="s">
        <v>150</v>
      </c>
      <c r="EO216" s="1" t="s">
        <v>150</v>
      </c>
    </row>
    <row r="217" spans="1:145" ht="14.25" customHeight="1">
      <c r="A217" s="1" t="s">
        <v>377</v>
      </c>
      <c r="B217" s="16" t="s">
        <v>642</v>
      </c>
      <c r="C217" s="1" t="s">
        <v>152</v>
      </c>
      <c r="D217" s="1">
        <v>45</v>
      </c>
      <c r="E217" s="1" t="s">
        <v>159</v>
      </c>
      <c r="F217" s="1">
        <v>116</v>
      </c>
      <c r="G217" s="1">
        <v>40</v>
      </c>
      <c r="H217" s="1" t="s">
        <v>153</v>
      </c>
      <c r="I217" s="1">
        <v>36</v>
      </c>
      <c r="J217" s="1">
        <v>156</v>
      </c>
      <c r="K217" s="1">
        <v>231</v>
      </c>
      <c r="L217" s="1">
        <v>179</v>
      </c>
      <c r="M217" s="9">
        <v>5.7750000000000004</v>
      </c>
      <c r="N217" s="9">
        <f t="shared" si="15"/>
        <v>0.65079303965193069</v>
      </c>
      <c r="O217" t="str">
        <f t="shared" si="16"/>
        <v>High</v>
      </c>
      <c r="P217" s="1">
        <v>76.239999999999995</v>
      </c>
      <c r="Q217" s="1">
        <v>1.7</v>
      </c>
      <c r="R217" s="1">
        <v>77</v>
      </c>
      <c r="S217" s="1">
        <v>4.7</v>
      </c>
      <c r="T217" s="1">
        <v>13.63</v>
      </c>
      <c r="U217" s="1">
        <v>5.95</v>
      </c>
      <c r="V217" s="1">
        <v>2.2907563030000002</v>
      </c>
      <c r="W217" s="1">
        <v>6.97</v>
      </c>
      <c r="X217" s="1">
        <v>4.2735000000000003</v>
      </c>
      <c r="Y217" s="1">
        <v>122</v>
      </c>
      <c r="Z217" s="1">
        <v>180.2197802</v>
      </c>
      <c r="AA217" s="1">
        <v>115.1</v>
      </c>
      <c r="AB217" s="1">
        <v>75.538095639999995</v>
      </c>
      <c r="AC217" s="1">
        <v>1.3238353329999999</v>
      </c>
      <c r="AD217" s="1">
        <v>0.36581077000000001</v>
      </c>
      <c r="AE217" s="1">
        <v>55.8</v>
      </c>
      <c r="AF217" s="16">
        <v>1.4630000000000001</v>
      </c>
      <c r="AG217" s="1">
        <v>26.07027106</v>
      </c>
      <c r="AH217" s="1" t="s">
        <v>139</v>
      </c>
      <c r="AI217" s="1">
        <v>41.009938490000003</v>
      </c>
      <c r="AJ217" s="1">
        <v>89</v>
      </c>
      <c r="AK217" s="1" t="s">
        <v>140</v>
      </c>
      <c r="AL217" s="1" t="s">
        <v>141</v>
      </c>
      <c r="AM217" s="1" t="s">
        <v>142</v>
      </c>
      <c r="AN217" s="1" t="s">
        <v>142</v>
      </c>
      <c r="AO217" s="1" t="s">
        <v>165</v>
      </c>
      <c r="AP217" s="1">
        <v>152</v>
      </c>
      <c r="AQ217" s="1">
        <v>101</v>
      </c>
      <c r="AR217" s="1">
        <v>1694.47</v>
      </c>
      <c r="AS217" s="1">
        <v>14.090999999999999</v>
      </c>
      <c r="AT217" s="1">
        <v>800.46500000000003</v>
      </c>
      <c r="AU217" s="1">
        <v>1032.2</v>
      </c>
      <c r="AV217" s="1">
        <v>12.763199999999999</v>
      </c>
      <c r="AW217" s="1">
        <v>1391.14</v>
      </c>
      <c r="AX217" s="1">
        <v>3940.34</v>
      </c>
      <c r="AY217" s="1">
        <v>243.18299999999999</v>
      </c>
      <c r="AZ217" s="1">
        <v>9.7069799999999997</v>
      </c>
      <c r="BA217" s="1">
        <v>0.944573</v>
      </c>
      <c r="BB217" s="1">
        <v>3.00278</v>
      </c>
      <c r="BC217" s="1">
        <v>901.26400000000001</v>
      </c>
      <c r="BD217" s="1">
        <v>1.0663400000000001</v>
      </c>
      <c r="BE217" s="1">
        <v>1.67431</v>
      </c>
      <c r="BF217" s="1">
        <v>15.961499999999999</v>
      </c>
      <c r="BG217" s="1">
        <v>4.5577399999999999</v>
      </c>
      <c r="BH217" s="1">
        <v>2.2745700000000002</v>
      </c>
      <c r="BI217" s="1">
        <v>330.69499999999999</v>
      </c>
      <c r="BJ217" s="1">
        <v>7.0841599999999998</v>
      </c>
      <c r="BK217" s="1">
        <v>115.572</v>
      </c>
      <c r="BL217" s="1">
        <v>1.207883574</v>
      </c>
      <c r="BM217" s="1">
        <v>0.27960011699999998</v>
      </c>
      <c r="BN217" s="1">
        <v>0.27402436499999999</v>
      </c>
      <c r="BO217" s="1">
        <v>3.4381498000000003E-2</v>
      </c>
      <c r="BP217" s="1" t="s">
        <v>144</v>
      </c>
      <c r="BQ217" s="1" t="s">
        <v>145</v>
      </c>
      <c r="BR217" s="1" t="s">
        <v>145</v>
      </c>
      <c r="BS217" s="1" t="s">
        <v>145</v>
      </c>
      <c r="BT217" s="1" t="s">
        <v>146</v>
      </c>
      <c r="BU217" s="1" t="s">
        <v>146</v>
      </c>
      <c r="BV217" s="1" t="s">
        <v>146</v>
      </c>
      <c r="BW217" s="1">
        <v>76.192550639999993</v>
      </c>
      <c r="BX217" s="1">
        <v>4.5758131799999999</v>
      </c>
      <c r="BY217" s="1">
        <v>7.3918606440000003</v>
      </c>
      <c r="BZ217" s="1">
        <v>0.53799795500000003</v>
      </c>
      <c r="CA217" s="1">
        <v>0.30872585899999999</v>
      </c>
      <c r="CB217" s="1">
        <v>0.25405240200000001</v>
      </c>
      <c r="CC217" s="1">
        <v>0.14997190199999999</v>
      </c>
      <c r="CD217" s="19" t="str">
        <f t="shared" si="17"/>
        <v>Medium</v>
      </c>
      <c r="CE217" s="1" t="str">
        <f t="shared" si="18"/>
        <v>proinflamatoria</v>
      </c>
      <c r="CF217" s="1">
        <v>43.123595510000001</v>
      </c>
      <c r="CG217" s="1" t="s">
        <v>148</v>
      </c>
      <c r="CH217" s="1">
        <v>6.3499111999999996E-2</v>
      </c>
      <c r="CI217" s="1">
        <v>0.315682356</v>
      </c>
      <c r="CJ217" s="1">
        <v>4.2554769999999997E-3</v>
      </c>
      <c r="CK217" s="1">
        <v>0.24633658999999999</v>
      </c>
      <c r="CL217" s="1">
        <v>0.229055654</v>
      </c>
      <c r="CM217" s="1">
        <v>1053.085</v>
      </c>
      <c r="CN217" s="2" t="str">
        <f t="shared" si="2"/>
        <v>High</v>
      </c>
      <c r="CO217" s="1">
        <v>864.322</v>
      </c>
      <c r="CP217" s="1">
        <v>556.88300000000004</v>
      </c>
      <c r="CQ217" s="1">
        <v>307.43799999999999</v>
      </c>
      <c r="CR217" s="1">
        <v>14.593</v>
      </c>
      <c r="CS217" s="1">
        <v>806.76199999999994</v>
      </c>
      <c r="CT217" s="1">
        <v>6.8310000000000004</v>
      </c>
      <c r="CU217" s="1">
        <v>0</v>
      </c>
      <c r="CV217" s="1">
        <v>6.8310000000000004</v>
      </c>
      <c r="CW217" s="1">
        <v>0</v>
      </c>
      <c r="CX217" s="1">
        <v>36.136000000000003</v>
      </c>
      <c r="CY217" s="1">
        <v>36.136000000000003</v>
      </c>
      <c r="CZ217" s="1">
        <v>0</v>
      </c>
      <c r="DA217" s="1">
        <v>1.0960000000000001</v>
      </c>
      <c r="DB217" s="1">
        <v>0</v>
      </c>
      <c r="DC217" s="1">
        <v>0</v>
      </c>
      <c r="DD217" s="1">
        <v>0.63200000000000001</v>
      </c>
      <c r="DE217" s="1">
        <v>0</v>
      </c>
      <c r="DF217" s="1">
        <v>0</v>
      </c>
      <c r="DG217" s="1">
        <v>0</v>
      </c>
      <c r="DH217" s="1">
        <v>4.3479999999999999</v>
      </c>
      <c r="DI217" s="1">
        <v>0.192</v>
      </c>
      <c r="DJ217" s="1">
        <v>4.54</v>
      </c>
      <c r="DK217" s="1">
        <v>6.391</v>
      </c>
      <c r="DL217" s="1">
        <v>3.03</v>
      </c>
      <c r="DM217" s="1">
        <v>9.4209999999999994</v>
      </c>
      <c r="DN217" s="1">
        <v>0.14000000000000001</v>
      </c>
      <c r="DO217" s="1">
        <v>5.218</v>
      </c>
      <c r="DP217" s="1">
        <v>5.359</v>
      </c>
      <c r="DQ217" s="1">
        <v>538.54100000000005</v>
      </c>
      <c r="DR217" s="1">
        <v>262.86200000000002</v>
      </c>
      <c r="DS217" s="1">
        <v>801.40300000000002</v>
      </c>
      <c r="DT217" s="1">
        <v>0</v>
      </c>
      <c r="DU217" s="1">
        <v>36.136000000000003</v>
      </c>
      <c r="DV217" s="1">
        <v>36.136000000000003</v>
      </c>
      <c r="DW217" s="1" t="s">
        <v>156</v>
      </c>
      <c r="DX217" s="1" t="s">
        <v>149</v>
      </c>
      <c r="DY217" s="1" t="s">
        <v>157</v>
      </c>
      <c r="DZ217" s="1" t="s">
        <v>149</v>
      </c>
      <c r="EA217" s="1">
        <v>621.48400000000004</v>
      </c>
      <c r="EB217" s="1" t="str">
        <f t="shared" si="3"/>
        <v>high</v>
      </c>
      <c r="EC217" s="1">
        <v>510.084</v>
      </c>
      <c r="ED217" s="1">
        <v>8.6120000000000001</v>
      </c>
      <c r="EE217" s="1">
        <v>476.11500000000001</v>
      </c>
      <c r="EF217" s="1" t="s">
        <v>156</v>
      </c>
      <c r="EG217" s="1" t="s">
        <v>149</v>
      </c>
      <c r="EH217" s="1" t="s">
        <v>157</v>
      </c>
      <c r="EI217" s="1" t="s">
        <v>149</v>
      </c>
      <c r="EJ217" s="1" t="s">
        <v>165</v>
      </c>
      <c r="EK217" s="1" t="s">
        <v>628</v>
      </c>
      <c r="EL217" s="1" t="s">
        <v>142</v>
      </c>
      <c r="EM217" s="1" t="s">
        <v>628</v>
      </c>
      <c r="EN217" s="1" t="s">
        <v>150</v>
      </c>
      <c r="EO217" s="1" t="s">
        <v>150</v>
      </c>
    </row>
    <row r="218" spans="1:145" ht="14.25" customHeight="1">
      <c r="A218" s="1" t="s">
        <v>378</v>
      </c>
      <c r="B218" s="16" t="s">
        <v>642</v>
      </c>
      <c r="C218" s="1" t="s">
        <v>152</v>
      </c>
      <c r="D218" s="1">
        <v>33</v>
      </c>
      <c r="E218" s="1" t="s">
        <v>137</v>
      </c>
      <c r="F218" s="1">
        <v>38.9</v>
      </c>
      <c r="G218" s="1">
        <v>50</v>
      </c>
      <c r="H218" s="1" t="s">
        <v>153</v>
      </c>
      <c r="I218" s="1">
        <v>13</v>
      </c>
      <c r="J218" s="1">
        <v>56</v>
      </c>
      <c r="K218" s="1">
        <v>119</v>
      </c>
      <c r="L218" s="1">
        <v>66</v>
      </c>
      <c r="M218" s="9">
        <v>2.38</v>
      </c>
      <c r="N218" s="9">
        <f t="shared" si="15"/>
        <v>0.12057393120584989</v>
      </c>
      <c r="O218" t="str">
        <f t="shared" si="16"/>
        <v>Medium</v>
      </c>
      <c r="P218" s="1">
        <v>133.11000000000001</v>
      </c>
      <c r="Q218" s="1">
        <v>4.3</v>
      </c>
      <c r="R218" s="1">
        <v>85</v>
      </c>
      <c r="S218" s="1">
        <v>5.0999999999999996</v>
      </c>
      <c r="T218" s="1">
        <v>9.02</v>
      </c>
      <c r="U218" s="1">
        <v>4.5599999999999996</v>
      </c>
      <c r="V218" s="1">
        <v>1.978070175</v>
      </c>
      <c r="W218" s="1">
        <v>9.74</v>
      </c>
      <c r="X218" s="1">
        <v>4.7175000000000002</v>
      </c>
      <c r="Y218" s="1">
        <v>125.2</v>
      </c>
      <c r="Z218" s="1">
        <v>160</v>
      </c>
      <c r="AA218" s="1">
        <v>80.599999999999994</v>
      </c>
      <c r="AB218" s="1">
        <v>48.96791949</v>
      </c>
      <c r="AC218" s="1">
        <v>2.0421533329999999</v>
      </c>
      <c r="AD218" s="1">
        <v>0.34224210300000002</v>
      </c>
      <c r="AE218" s="1">
        <v>64</v>
      </c>
      <c r="AF218" s="16">
        <v>1.62</v>
      </c>
      <c r="AG218" s="1">
        <v>24.386526440000001</v>
      </c>
      <c r="AH218" s="1" t="s">
        <v>153</v>
      </c>
      <c r="AI218" s="1">
        <v>37.835852699999997</v>
      </c>
      <c r="AJ218" s="1">
        <v>81.8</v>
      </c>
      <c r="AK218" s="1" t="s">
        <v>140</v>
      </c>
      <c r="AL218" s="1" t="s">
        <v>153</v>
      </c>
      <c r="AM218" s="1" t="s">
        <v>142</v>
      </c>
      <c r="AN218" s="1" t="s">
        <v>163</v>
      </c>
      <c r="AO218" s="1" t="s">
        <v>143</v>
      </c>
      <c r="AP218" s="1">
        <v>101</v>
      </c>
      <c r="AQ218" s="1">
        <v>61</v>
      </c>
      <c r="AR218" s="1">
        <v>1888.12</v>
      </c>
      <c r="AS218" s="1">
        <v>11.2723</v>
      </c>
      <c r="AT218" s="1">
        <v>715.27200000000005</v>
      </c>
      <c r="AU218" s="1">
        <v>1021.22</v>
      </c>
      <c r="AV218" s="1">
        <v>13.481999999999999</v>
      </c>
      <c r="AW218" s="1">
        <v>1608.94</v>
      </c>
      <c r="AX218" s="1">
        <v>2094.84</v>
      </c>
      <c r="AY218" s="1">
        <v>183.44300000000001</v>
      </c>
      <c r="AZ218" s="1">
        <v>10.579000000000001</v>
      </c>
      <c r="BA218" s="1">
        <v>0.85010300000000005</v>
      </c>
      <c r="BB218" s="1">
        <v>3.9986000000000002</v>
      </c>
      <c r="BC218" s="1">
        <v>738.01800000000003</v>
      </c>
      <c r="BD218" s="1">
        <v>0.76474799999999998</v>
      </c>
      <c r="BE218" s="1">
        <v>1.54539</v>
      </c>
      <c r="BF218" s="1">
        <v>10.570399999999999</v>
      </c>
      <c r="BG218" s="1">
        <v>3.7876099999999999</v>
      </c>
      <c r="BH218" s="1">
        <v>2.7293799999999999</v>
      </c>
      <c r="BI218" s="1">
        <v>341.03699999999998</v>
      </c>
      <c r="BJ218" s="1">
        <v>7.2201000000000004</v>
      </c>
      <c r="BK218" s="1">
        <v>79.223799999999997</v>
      </c>
      <c r="BL218" s="1">
        <v>3.5285757109999998</v>
      </c>
      <c r="BM218" s="1">
        <v>1.218178618</v>
      </c>
      <c r="BN218" s="1">
        <v>0.83161499000000005</v>
      </c>
      <c r="BO218" s="1">
        <v>0</v>
      </c>
      <c r="BP218" s="1" t="s">
        <v>155</v>
      </c>
      <c r="BQ218" s="1" t="s">
        <v>146</v>
      </c>
      <c r="BR218" s="1" t="s">
        <v>146</v>
      </c>
      <c r="BS218" s="1" t="s">
        <v>146</v>
      </c>
      <c r="BT218" s="1" t="s">
        <v>146</v>
      </c>
      <c r="BU218" s="1" t="s">
        <v>145</v>
      </c>
      <c r="BV218" s="1" t="s">
        <v>146</v>
      </c>
      <c r="BW218" s="1">
        <v>60.839325850000002</v>
      </c>
      <c r="BX218" s="1">
        <v>18.26401684</v>
      </c>
      <c r="BY218" s="1">
        <v>13.56796145</v>
      </c>
      <c r="BZ218" s="1">
        <v>12.900498580000001</v>
      </c>
      <c r="CA218" s="1">
        <v>5.7852169099999999</v>
      </c>
      <c r="CB218" s="1">
        <v>1.265436681</v>
      </c>
      <c r="CC218" s="1">
        <v>0.67025247899999996</v>
      </c>
      <c r="CD218" s="19" t="str">
        <f t="shared" si="17"/>
        <v>High</v>
      </c>
      <c r="CE218" s="1" t="str">
        <f t="shared" si="18"/>
        <v>proinflamatoria</v>
      </c>
      <c r="CF218" s="1">
        <v>36.391198039999999</v>
      </c>
      <c r="CG218" s="1" t="s">
        <v>148</v>
      </c>
      <c r="CH218" s="1">
        <v>3.2396846999999999E-2</v>
      </c>
      <c r="CI218" s="1">
        <v>0.242153437</v>
      </c>
      <c r="CJ218" s="1">
        <v>0.42126006999999999</v>
      </c>
      <c r="CK218" s="1">
        <v>9.0015303000000005E-2</v>
      </c>
      <c r="CL218" s="1">
        <v>8.0602315999999993E-2</v>
      </c>
      <c r="CM218" s="1">
        <v>275.61200000000002</v>
      </c>
      <c r="CN218" s="2" t="str">
        <f t="shared" si="2"/>
        <v>low</v>
      </c>
      <c r="CO218" s="1">
        <v>147.23400000000001</v>
      </c>
      <c r="CP218" s="1">
        <v>82.564999999999998</v>
      </c>
      <c r="CQ218" s="1">
        <v>64.668999999999997</v>
      </c>
      <c r="CR218" s="1">
        <v>6.7110000000000003</v>
      </c>
      <c r="CS218" s="1">
        <v>124.55500000000001</v>
      </c>
      <c r="CT218" s="1">
        <v>14.063000000000001</v>
      </c>
      <c r="CU218" s="1">
        <v>0</v>
      </c>
      <c r="CV218" s="1">
        <v>14.063000000000001</v>
      </c>
      <c r="CW218" s="1">
        <v>0</v>
      </c>
      <c r="CX218" s="1">
        <v>1.9059999999999999</v>
      </c>
      <c r="CY218" s="1">
        <v>1.9059999999999999</v>
      </c>
      <c r="CZ218" s="1">
        <v>0</v>
      </c>
      <c r="DA218" s="1">
        <v>13.365</v>
      </c>
      <c r="DB218" s="1">
        <v>0</v>
      </c>
      <c r="DC218" s="1">
        <v>0</v>
      </c>
      <c r="DD218" s="1">
        <v>0</v>
      </c>
      <c r="DE218" s="1">
        <v>1.2E-2</v>
      </c>
      <c r="DF218" s="1">
        <v>4.3179999999999996</v>
      </c>
      <c r="DG218" s="1">
        <v>4.33</v>
      </c>
      <c r="DH218" s="1">
        <v>6.8000000000000005E-2</v>
      </c>
      <c r="DI218" s="1">
        <v>0.20899999999999999</v>
      </c>
      <c r="DJ218" s="1">
        <v>0.27600000000000002</v>
      </c>
      <c r="DK218" s="1">
        <v>1.4059999999999999</v>
      </c>
      <c r="DL218" s="1">
        <v>0.69899999999999995</v>
      </c>
      <c r="DM218" s="1">
        <v>2.105</v>
      </c>
      <c r="DN218" s="1">
        <v>6.3E-2</v>
      </c>
      <c r="DO218" s="1">
        <v>1.367</v>
      </c>
      <c r="DP218" s="1">
        <v>1.43</v>
      </c>
      <c r="DQ218" s="1">
        <v>66.94</v>
      </c>
      <c r="DR218" s="1">
        <v>56.156999999999996</v>
      </c>
      <c r="DS218" s="1">
        <v>123.09699999999999</v>
      </c>
      <c r="DT218" s="1">
        <v>0</v>
      </c>
      <c r="DU218" s="1">
        <v>1.9059999999999999</v>
      </c>
      <c r="DV218" s="1">
        <v>1.9059999999999999</v>
      </c>
      <c r="DW218" s="1" t="s">
        <v>157</v>
      </c>
      <c r="DX218" s="1" t="s">
        <v>157</v>
      </c>
      <c r="DY218" s="1" t="s">
        <v>157</v>
      </c>
      <c r="DZ218" s="1" t="s">
        <v>156</v>
      </c>
      <c r="EA218" s="1">
        <v>145.97200000000001</v>
      </c>
      <c r="EB218" s="1" t="str">
        <f t="shared" si="3"/>
        <v>low</v>
      </c>
      <c r="EC218" s="1">
        <v>77.978999999999999</v>
      </c>
      <c r="ED218" s="1">
        <v>3.5539999999999998</v>
      </c>
      <c r="EE218" s="1">
        <v>65.968000000000004</v>
      </c>
      <c r="EF218" s="1" t="s">
        <v>157</v>
      </c>
      <c r="EG218" s="1" t="s">
        <v>157</v>
      </c>
      <c r="EH218" s="1" t="s">
        <v>157</v>
      </c>
      <c r="EI218" s="1" t="s">
        <v>156</v>
      </c>
      <c r="EJ218" s="1" t="s">
        <v>621</v>
      </c>
      <c r="EK218" s="1" t="s">
        <v>635</v>
      </c>
      <c r="EL218" s="1" t="s">
        <v>142</v>
      </c>
      <c r="EM218" s="1" t="s">
        <v>628</v>
      </c>
      <c r="EN218" s="1" t="s">
        <v>150</v>
      </c>
      <c r="EO218" s="1" t="s">
        <v>150</v>
      </c>
    </row>
    <row r="219" spans="1:145" ht="14.25" customHeight="1">
      <c r="A219" s="1" t="s">
        <v>379</v>
      </c>
      <c r="B219" s="16" t="s">
        <v>642</v>
      </c>
      <c r="C219" s="1" t="s">
        <v>136</v>
      </c>
      <c r="D219" s="1">
        <v>45</v>
      </c>
      <c r="E219" s="1" t="s">
        <v>159</v>
      </c>
      <c r="F219" s="1">
        <v>88.6</v>
      </c>
      <c r="G219" s="1">
        <v>38</v>
      </c>
      <c r="H219" s="1" t="s">
        <v>138</v>
      </c>
      <c r="I219" s="1">
        <v>19</v>
      </c>
      <c r="J219" s="1">
        <v>124</v>
      </c>
      <c r="K219" s="1">
        <v>180</v>
      </c>
      <c r="L219" s="1">
        <v>93</v>
      </c>
      <c r="M219" s="9">
        <v>4.736842105</v>
      </c>
      <c r="N219" s="9">
        <f t="shared" si="15"/>
        <v>0.3886993519371249</v>
      </c>
      <c r="O219" t="str">
        <f t="shared" si="16"/>
        <v>High</v>
      </c>
      <c r="P219" s="1">
        <v>101.09</v>
      </c>
      <c r="Q219" s="1">
        <v>13.4</v>
      </c>
      <c r="R219" s="1">
        <v>96</v>
      </c>
      <c r="S219" s="1">
        <v>5.2</v>
      </c>
      <c r="T219" s="1">
        <v>0.98</v>
      </c>
      <c r="U219" s="1">
        <v>6.14</v>
      </c>
      <c r="V219" s="1">
        <v>0.15960912099999999</v>
      </c>
      <c r="W219" s="1">
        <v>8.42</v>
      </c>
      <c r="X219" s="1">
        <v>5.3280000000000003</v>
      </c>
      <c r="Y219" s="1">
        <v>89.1</v>
      </c>
      <c r="Z219" s="1">
        <v>92.122538289999994</v>
      </c>
      <c r="AA219" s="1">
        <v>90.1</v>
      </c>
      <c r="AB219" s="1">
        <v>50.154073310000001</v>
      </c>
      <c r="AC219" s="1">
        <v>1.9938560000000001</v>
      </c>
      <c r="AD219" s="1">
        <v>0.34346396099999998</v>
      </c>
      <c r="AE219" s="1">
        <v>72.8</v>
      </c>
      <c r="AF219" s="16">
        <v>1.6679999999999999</v>
      </c>
      <c r="AG219" s="1">
        <v>26.16611747</v>
      </c>
      <c r="AH219" s="1" t="s">
        <v>139</v>
      </c>
      <c r="AI219" s="1">
        <v>30.607884859999999</v>
      </c>
      <c r="AJ219" s="1">
        <v>89.5</v>
      </c>
      <c r="AK219" s="1" t="s">
        <v>153</v>
      </c>
      <c r="AL219" s="1" t="s">
        <v>141</v>
      </c>
      <c r="AM219" s="1" t="s">
        <v>142</v>
      </c>
      <c r="AN219" s="1" t="s">
        <v>163</v>
      </c>
      <c r="AO219" s="1" t="s">
        <v>143</v>
      </c>
      <c r="AP219" s="1">
        <v>100</v>
      </c>
      <c r="AQ219" s="1">
        <v>69</v>
      </c>
      <c r="AR219" s="1">
        <v>2324.54</v>
      </c>
      <c r="AS219" s="1">
        <v>20.292300000000001</v>
      </c>
      <c r="AT219" s="1">
        <v>409.16399999999999</v>
      </c>
      <c r="AU219" s="1">
        <v>989.46500000000003</v>
      </c>
      <c r="AV219" s="1">
        <v>14.249700000000001</v>
      </c>
      <c r="AW219" s="1">
        <v>1560.96</v>
      </c>
      <c r="AX219" s="1">
        <v>4045.98</v>
      </c>
      <c r="AY219" s="1">
        <v>264.14999999999998</v>
      </c>
      <c r="AZ219" s="1">
        <v>10.098599999999999</v>
      </c>
      <c r="BA219" s="1">
        <v>1.7467299999999999</v>
      </c>
      <c r="BB219" s="1">
        <v>3.1476700000000002</v>
      </c>
      <c r="BC219" s="1">
        <v>956.572</v>
      </c>
      <c r="BD219" s="1">
        <v>0.92644300000000002</v>
      </c>
      <c r="BE219" s="1">
        <v>1.5395799999999999</v>
      </c>
      <c r="BF219" s="1">
        <v>21.858599999999999</v>
      </c>
      <c r="BG219" s="1">
        <v>5.0971200000000003</v>
      </c>
      <c r="BH219" s="1">
        <v>1.42279</v>
      </c>
      <c r="BI219" s="1">
        <v>342.83100000000002</v>
      </c>
      <c r="BJ219" s="1">
        <v>7.2625500000000001</v>
      </c>
      <c r="BK219" s="1">
        <v>249.97200000000001</v>
      </c>
      <c r="BL219" s="1">
        <v>1.0492348549999999</v>
      </c>
      <c r="BM219" s="1">
        <v>0.26239481599999998</v>
      </c>
      <c r="BN219" s="1">
        <v>0.166067573</v>
      </c>
      <c r="BO219" s="1">
        <v>1.9469718E-2</v>
      </c>
      <c r="BP219" s="1" t="s">
        <v>144</v>
      </c>
      <c r="BQ219" s="1" t="s">
        <v>146</v>
      </c>
      <c r="BR219" s="1" t="s">
        <v>146</v>
      </c>
      <c r="BS219" s="1" t="s">
        <v>145</v>
      </c>
      <c r="BT219" s="1" t="s">
        <v>146</v>
      </c>
      <c r="BU219" s="1" t="s">
        <v>145</v>
      </c>
      <c r="BV219" s="1" t="s">
        <v>146</v>
      </c>
      <c r="BW219" s="1">
        <v>58.761919169999999</v>
      </c>
      <c r="BX219" s="1">
        <v>15.69708455</v>
      </c>
      <c r="BY219" s="1">
        <v>6.2341527689999996</v>
      </c>
      <c r="BZ219" s="1">
        <v>6.5236843540000002</v>
      </c>
      <c r="CA219" s="1">
        <v>1.512134498</v>
      </c>
      <c r="CB219" s="1">
        <v>-0.67113044499999996</v>
      </c>
      <c r="CC219" s="1">
        <v>-0.288658256</v>
      </c>
      <c r="CD219" s="19" t="str">
        <f t="shared" si="17"/>
        <v>Low</v>
      </c>
      <c r="CE219" s="1" t="str">
        <f t="shared" si="18"/>
        <v>antiinflamatoria</v>
      </c>
      <c r="CF219" s="1">
        <v>26.726256979999999</v>
      </c>
      <c r="CG219" s="1" t="s">
        <v>148</v>
      </c>
      <c r="CH219" s="1">
        <v>0.42014082200000002</v>
      </c>
      <c r="CI219" s="1">
        <v>7.7222859000000005E-2</v>
      </c>
      <c r="CJ219" s="1">
        <v>2.6002946999999998E-2</v>
      </c>
      <c r="CK219" s="1">
        <v>0.41450794200000002</v>
      </c>
      <c r="CL219" s="1">
        <v>3.2683805000000003E-2</v>
      </c>
      <c r="CM219" s="1">
        <v>1837.931</v>
      </c>
      <c r="CN219" s="2" t="str">
        <f t="shared" si="2"/>
        <v>High</v>
      </c>
      <c r="CO219" s="1">
        <v>964.62199999999996</v>
      </c>
      <c r="CP219" s="1">
        <v>784.18</v>
      </c>
      <c r="CQ219" s="1">
        <v>180.44200000000001</v>
      </c>
      <c r="CR219" s="1">
        <v>236.416</v>
      </c>
      <c r="CS219" s="1">
        <v>716.96600000000001</v>
      </c>
      <c r="CT219" s="1">
        <v>4.9560000000000004</v>
      </c>
      <c r="CU219" s="1">
        <v>0</v>
      </c>
      <c r="CV219" s="1">
        <v>4.9560000000000004</v>
      </c>
      <c r="CW219" s="1">
        <v>0</v>
      </c>
      <c r="CX219" s="1">
        <v>6.2759999999999998</v>
      </c>
      <c r="CY219" s="1">
        <v>6.2759999999999998</v>
      </c>
      <c r="CZ219" s="1">
        <v>8.0000000000000002E-3</v>
      </c>
      <c r="DA219" s="1">
        <v>1.236</v>
      </c>
      <c r="DB219" s="1">
        <v>184.999</v>
      </c>
      <c r="DC219" s="1">
        <v>0</v>
      </c>
      <c r="DD219" s="1">
        <v>6.12</v>
      </c>
      <c r="DE219" s="1">
        <v>0.161</v>
      </c>
      <c r="DF219" s="1">
        <v>1.149</v>
      </c>
      <c r="DG219" s="1">
        <v>1.3109999999999999</v>
      </c>
      <c r="DH219" s="1">
        <v>7.9340000000000002</v>
      </c>
      <c r="DI219" s="1">
        <v>0.19800000000000001</v>
      </c>
      <c r="DJ219" s="1">
        <v>8.1310000000000002</v>
      </c>
      <c r="DK219" s="1">
        <v>34.055</v>
      </c>
      <c r="DL219" s="1">
        <v>1.8</v>
      </c>
      <c r="DM219" s="1">
        <v>35.854999999999997</v>
      </c>
      <c r="DN219" s="1">
        <v>1.5680000000000001</v>
      </c>
      <c r="DO219" s="1">
        <v>0.749</v>
      </c>
      <c r="DP219" s="1">
        <v>2.3170000000000002</v>
      </c>
      <c r="DQ219" s="1">
        <v>544.37900000000002</v>
      </c>
      <c r="DR219" s="1">
        <v>170.27</v>
      </c>
      <c r="DS219" s="1">
        <v>714.649</v>
      </c>
      <c r="DT219" s="1">
        <v>0</v>
      </c>
      <c r="DU219" s="1">
        <v>6.2759999999999998</v>
      </c>
      <c r="DV219" s="1">
        <v>6.2759999999999998</v>
      </c>
      <c r="DW219" s="1" t="s">
        <v>149</v>
      </c>
      <c r="DX219" s="1" t="s">
        <v>149</v>
      </c>
      <c r="DY219" s="1" t="s">
        <v>156</v>
      </c>
      <c r="DZ219" s="1" t="s">
        <v>149</v>
      </c>
      <c r="EA219" s="1">
        <v>790.66499999999996</v>
      </c>
      <c r="EB219" s="1" t="str">
        <f t="shared" si="3"/>
        <v>high</v>
      </c>
      <c r="EC219" s="1">
        <v>414.97300000000001</v>
      </c>
      <c r="ED219" s="1">
        <v>101.70399999999999</v>
      </c>
      <c r="EE219" s="1">
        <v>308.43299999999999</v>
      </c>
      <c r="EF219" s="1" t="s">
        <v>149</v>
      </c>
      <c r="EG219" s="1" t="s">
        <v>149</v>
      </c>
      <c r="EH219" s="1" t="s">
        <v>156</v>
      </c>
      <c r="EI219" s="1" t="s">
        <v>149</v>
      </c>
      <c r="EJ219" s="1" t="s">
        <v>621</v>
      </c>
      <c r="EK219" s="1" t="s">
        <v>635</v>
      </c>
      <c r="EL219" s="1" t="s">
        <v>142</v>
      </c>
      <c r="EM219" s="1" t="s">
        <v>628</v>
      </c>
      <c r="EN219" s="1" t="s">
        <v>150</v>
      </c>
      <c r="EO219" s="1" t="s">
        <v>150</v>
      </c>
    </row>
    <row r="220" spans="1:145" ht="14.25" customHeight="1">
      <c r="A220" s="1" t="s">
        <v>380</v>
      </c>
      <c r="B220" s="16" t="s">
        <v>642</v>
      </c>
      <c r="C220" s="1" t="s">
        <v>136</v>
      </c>
      <c r="D220" s="1">
        <v>49</v>
      </c>
      <c r="E220" s="1" t="s">
        <v>159</v>
      </c>
      <c r="F220" s="1">
        <v>123</v>
      </c>
      <c r="G220" s="1">
        <v>34</v>
      </c>
      <c r="H220" s="1" t="s">
        <v>138</v>
      </c>
      <c r="I220" s="1">
        <v>174</v>
      </c>
      <c r="J220" s="1">
        <v>73</v>
      </c>
      <c r="K220" s="1">
        <v>281</v>
      </c>
      <c r="L220" s="1">
        <v>869</v>
      </c>
      <c r="M220" s="9">
        <v>8.2647058819999994</v>
      </c>
      <c r="N220" s="9">
        <f t="shared" si="15"/>
        <v>1.4075408594064114</v>
      </c>
      <c r="O220" t="str">
        <f t="shared" si="16"/>
        <v>High</v>
      </c>
      <c r="P220" s="1">
        <v>151.41999999999999</v>
      </c>
      <c r="Q220" s="1">
        <v>2</v>
      </c>
      <c r="R220" s="1">
        <v>184</v>
      </c>
      <c r="S220" s="1">
        <v>7.4</v>
      </c>
      <c r="T220" s="1">
        <v>5.8</v>
      </c>
      <c r="U220" s="1">
        <v>4.03</v>
      </c>
      <c r="V220" s="1">
        <v>1.439205955</v>
      </c>
      <c r="W220" s="1">
        <v>12.46</v>
      </c>
      <c r="X220" s="1">
        <v>10.212</v>
      </c>
      <c r="Y220" s="1">
        <v>34.1</v>
      </c>
      <c r="Z220" s="1">
        <v>37.127532780000003</v>
      </c>
      <c r="AA220" s="1">
        <v>53.2</v>
      </c>
      <c r="AB220" s="1">
        <v>17.682907279999998</v>
      </c>
      <c r="AC220" s="1">
        <v>5.6551786670000004</v>
      </c>
      <c r="AD220" s="1">
        <v>0.297241643</v>
      </c>
      <c r="AE220" s="1">
        <v>97.3</v>
      </c>
      <c r="AF220" s="16">
        <v>1.643</v>
      </c>
      <c r="AG220" s="1">
        <v>36.044392760000001</v>
      </c>
      <c r="AH220" s="1" t="s">
        <v>154</v>
      </c>
      <c r="AI220" s="1">
        <v>35.852661730000001</v>
      </c>
      <c r="AJ220" s="1">
        <v>112.5</v>
      </c>
      <c r="AK220" s="1" t="s">
        <v>140</v>
      </c>
      <c r="AL220" s="1" t="s">
        <v>141</v>
      </c>
      <c r="AM220" s="1" t="s">
        <v>142</v>
      </c>
      <c r="AN220" s="1" t="s">
        <v>163</v>
      </c>
      <c r="AO220" s="1" t="s">
        <v>143</v>
      </c>
      <c r="AP220" s="1">
        <v>144</v>
      </c>
      <c r="AQ220" s="1">
        <v>100</v>
      </c>
      <c r="AR220" s="1">
        <v>1700.48</v>
      </c>
      <c r="AS220" s="1">
        <v>13.9863</v>
      </c>
      <c r="AT220" s="1">
        <v>315.88</v>
      </c>
      <c r="AU220" s="1">
        <v>833.226</v>
      </c>
      <c r="AV220" s="1">
        <v>11.651999999999999</v>
      </c>
      <c r="AW220" s="1">
        <v>826.79600000000005</v>
      </c>
      <c r="AX220" s="1">
        <v>2343.09</v>
      </c>
      <c r="AY220" s="1">
        <v>203.04300000000001</v>
      </c>
      <c r="AZ220" s="1">
        <v>10.6008</v>
      </c>
      <c r="BA220" s="1">
        <v>0.95325400000000005</v>
      </c>
      <c r="BB220" s="1">
        <v>2.83873</v>
      </c>
      <c r="BC220" s="1">
        <v>717.23500000000001</v>
      </c>
      <c r="BD220" s="1">
        <v>0.71090600000000004</v>
      </c>
      <c r="BE220" s="1">
        <v>1.3318399999999999</v>
      </c>
      <c r="BF220" s="1">
        <v>12.8101</v>
      </c>
      <c r="BG220" s="1">
        <v>4.2868700000000004</v>
      </c>
      <c r="BH220" s="1">
        <v>0.95824799999999999</v>
      </c>
      <c r="BI220" s="1">
        <v>259.54399999999998</v>
      </c>
      <c r="BJ220" s="1">
        <v>7.1703000000000001</v>
      </c>
      <c r="BK220" s="1">
        <v>135.239</v>
      </c>
      <c r="BL220" s="1">
        <v>7.9847231719999998</v>
      </c>
      <c r="BM220" s="1">
        <v>4.5192773500000003</v>
      </c>
      <c r="BN220" s="1">
        <v>0.59937144899999995</v>
      </c>
      <c r="BO220" s="1">
        <v>8.6526760999999994E-2</v>
      </c>
      <c r="BP220" s="1" t="s">
        <v>144</v>
      </c>
      <c r="BQ220" s="1" t="s">
        <v>145</v>
      </c>
      <c r="BR220" s="1" t="s">
        <v>145</v>
      </c>
      <c r="BS220" s="1" t="s">
        <v>145</v>
      </c>
      <c r="BT220" s="1" t="s">
        <v>145</v>
      </c>
      <c r="BU220" s="1" t="s">
        <v>146</v>
      </c>
      <c r="BV220" s="1" t="s">
        <v>145</v>
      </c>
      <c r="BW220" s="1">
        <v>62.504373430000001</v>
      </c>
      <c r="BX220" s="1">
        <v>15.92635406</v>
      </c>
      <c r="BY220" s="1">
        <v>3.9260670750000002</v>
      </c>
      <c r="BZ220" s="1">
        <v>2.994863483</v>
      </c>
      <c r="CA220" s="1">
        <v>2.0224338390000001</v>
      </c>
      <c r="CB220" s="1">
        <v>0.99221505600000004</v>
      </c>
      <c r="CC220" s="1">
        <v>0.58365591500000003</v>
      </c>
      <c r="CD220" s="19" t="str">
        <f t="shared" si="17"/>
        <v>High</v>
      </c>
      <c r="CE220" s="1" t="str">
        <f t="shared" si="18"/>
        <v>proinflamatoria</v>
      </c>
      <c r="CF220" s="1">
        <v>34.791111110000003</v>
      </c>
      <c r="CG220" s="1" t="s">
        <v>148</v>
      </c>
      <c r="CH220" s="1">
        <v>1.7586956000000001E-2</v>
      </c>
      <c r="CI220" s="1">
        <v>3.7523585999999998E-2</v>
      </c>
      <c r="CJ220" s="1">
        <v>0.28569902800000002</v>
      </c>
      <c r="CK220" s="1">
        <v>0.59938053999999996</v>
      </c>
      <c r="CL220" s="1">
        <v>1.530848E-3</v>
      </c>
      <c r="CM220" s="1">
        <v>671.25699999999995</v>
      </c>
      <c r="CN220" s="2" t="str">
        <f t="shared" si="2"/>
        <v>low</v>
      </c>
      <c r="CO220" s="1">
        <v>76.341999999999999</v>
      </c>
      <c r="CP220" s="1">
        <v>10.335000000000001</v>
      </c>
      <c r="CQ220" s="1">
        <v>66.007999999999996</v>
      </c>
      <c r="CR220" s="1">
        <v>35.610999999999997</v>
      </c>
      <c r="CS220" s="1">
        <v>36.341000000000001</v>
      </c>
      <c r="CT220" s="1">
        <v>0</v>
      </c>
      <c r="CU220" s="1">
        <v>0</v>
      </c>
      <c r="CV220" s="1">
        <v>0</v>
      </c>
      <c r="CW220" s="1">
        <v>0</v>
      </c>
      <c r="CX220" s="1">
        <v>4.391</v>
      </c>
      <c r="CY220" s="1">
        <v>4.391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5.1999999999999998E-2</v>
      </c>
      <c r="DF220" s="1">
        <v>25.393000000000001</v>
      </c>
      <c r="DG220" s="1">
        <v>25.445</v>
      </c>
      <c r="DH220" s="1">
        <v>2.4E-2</v>
      </c>
      <c r="DI220" s="1">
        <v>0.96799999999999997</v>
      </c>
      <c r="DJ220" s="1">
        <v>0.99199999999999999</v>
      </c>
      <c r="DK220" s="1">
        <v>6.7009999999999996</v>
      </c>
      <c r="DL220" s="1">
        <v>2.472</v>
      </c>
      <c r="DM220" s="1">
        <v>9.1739999999999995</v>
      </c>
      <c r="DN220" s="1">
        <v>0.249</v>
      </c>
      <c r="DO220" s="1">
        <v>1.329</v>
      </c>
      <c r="DP220" s="1">
        <v>1.5780000000000001</v>
      </c>
      <c r="DQ220" s="1">
        <v>3.3090000000000002</v>
      </c>
      <c r="DR220" s="1">
        <v>31.454000000000001</v>
      </c>
      <c r="DS220" s="1">
        <v>34.762999999999998</v>
      </c>
      <c r="DT220" s="1">
        <v>0</v>
      </c>
      <c r="DU220" s="1">
        <v>4.391</v>
      </c>
      <c r="DV220" s="1">
        <v>4.391</v>
      </c>
      <c r="DW220" s="1" t="s">
        <v>157</v>
      </c>
      <c r="DX220" s="1" t="s">
        <v>157</v>
      </c>
      <c r="DY220" s="1" t="s">
        <v>157</v>
      </c>
      <c r="DZ220" s="1" t="s">
        <v>157</v>
      </c>
      <c r="EA220" s="1">
        <v>394.74599999999998</v>
      </c>
      <c r="EB220" s="1" t="str">
        <f t="shared" si="3"/>
        <v>low</v>
      </c>
      <c r="EC220" s="1">
        <v>44.893999999999998</v>
      </c>
      <c r="ED220" s="1">
        <v>20.942</v>
      </c>
      <c r="EE220" s="1">
        <v>21.370999999999999</v>
      </c>
      <c r="EF220" s="1" t="s">
        <v>156</v>
      </c>
      <c r="EG220" s="1" t="s">
        <v>157</v>
      </c>
      <c r="EH220" s="1" t="s">
        <v>157</v>
      </c>
      <c r="EI220" s="1" t="s">
        <v>157</v>
      </c>
      <c r="EJ220" s="1" t="s">
        <v>621</v>
      </c>
      <c r="EK220" s="1" t="s">
        <v>635</v>
      </c>
      <c r="EL220" s="1" t="s">
        <v>142</v>
      </c>
      <c r="EM220" s="5" t="s">
        <v>630</v>
      </c>
      <c r="EN220" s="1" t="s">
        <v>150</v>
      </c>
      <c r="EO220" s="1" t="s">
        <v>150</v>
      </c>
    </row>
    <row r="221" spans="1:145" ht="14.25" customHeight="1">
      <c r="A221" s="1" t="s">
        <v>381</v>
      </c>
      <c r="B221" s="16" t="s">
        <v>642</v>
      </c>
      <c r="C221" s="1" t="s">
        <v>136</v>
      </c>
      <c r="D221" s="1">
        <v>41</v>
      </c>
      <c r="E221" s="1" t="s">
        <v>159</v>
      </c>
      <c r="F221" s="1">
        <v>67.2</v>
      </c>
      <c r="G221" s="1">
        <v>40</v>
      </c>
      <c r="H221" s="1" t="s">
        <v>153</v>
      </c>
      <c r="I221" s="1">
        <v>13</v>
      </c>
      <c r="J221" s="1">
        <v>98</v>
      </c>
      <c r="K221" s="1">
        <v>151</v>
      </c>
      <c r="L221" s="1">
        <v>66</v>
      </c>
      <c r="M221" s="9">
        <v>3.7749999999999999</v>
      </c>
      <c r="N221" s="9">
        <f t="shared" si="15"/>
        <v>0.21748394421390627</v>
      </c>
      <c r="O221" t="str">
        <f t="shared" si="16"/>
        <v>Medium</v>
      </c>
      <c r="P221" s="1">
        <v>196.2</v>
      </c>
      <c r="Q221" s="1">
        <v>1.3</v>
      </c>
      <c r="R221" s="1">
        <v>91</v>
      </c>
      <c r="S221" s="1">
        <v>5.0999999999999996</v>
      </c>
      <c r="T221" s="1">
        <v>3.75</v>
      </c>
      <c r="U221" s="1">
        <v>3.26</v>
      </c>
      <c r="V221" s="1">
        <v>1.150306748</v>
      </c>
      <c r="W221" s="1">
        <v>15.44</v>
      </c>
      <c r="X221" s="1">
        <v>5.0505000000000004</v>
      </c>
      <c r="Y221" s="1">
        <v>149.5</v>
      </c>
      <c r="Z221" s="1">
        <v>199.16156079999999</v>
      </c>
      <c r="AA221" s="1">
        <v>50.5</v>
      </c>
      <c r="AB221" s="1">
        <v>28.853655799999999</v>
      </c>
      <c r="AC221" s="1">
        <v>3.4657653329999998</v>
      </c>
      <c r="AD221" s="1">
        <v>0.31729723900000001</v>
      </c>
      <c r="AE221" s="1">
        <v>82.6</v>
      </c>
      <c r="AF221" s="16">
        <v>1.681</v>
      </c>
      <c r="AG221" s="1">
        <v>29.231063769999999</v>
      </c>
      <c r="AH221" s="1" t="s">
        <v>139</v>
      </c>
      <c r="AI221" s="1">
        <v>31.32739071</v>
      </c>
      <c r="AJ221" s="1">
        <v>96.8</v>
      </c>
      <c r="AK221" s="1" t="s">
        <v>140</v>
      </c>
      <c r="AL221" s="1" t="s">
        <v>141</v>
      </c>
      <c r="AM221" s="1" t="s">
        <v>142</v>
      </c>
      <c r="AN221" s="1" t="s">
        <v>163</v>
      </c>
      <c r="AO221" s="1" t="s">
        <v>143</v>
      </c>
      <c r="AP221" s="1">
        <v>125</v>
      </c>
      <c r="AQ221" s="1">
        <v>84</v>
      </c>
      <c r="AR221" s="1">
        <v>2330.44</v>
      </c>
      <c r="AS221" s="1">
        <v>18.369900000000001</v>
      </c>
      <c r="AT221" s="1">
        <v>476.202</v>
      </c>
      <c r="AU221" s="1">
        <v>1118.97</v>
      </c>
      <c r="AV221" s="1">
        <v>15.3713</v>
      </c>
      <c r="AW221" s="1">
        <v>1105.6600000000001</v>
      </c>
      <c r="AX221" s="1">
        <v>3202.93</v>
      </c>
      <c r="AY221" s="1">
        <v>278.03199999999998</v>
      </c>
      <c r="AZ221" s="1">
        <v>11.265599999999999</v>
      </c>
      <c r="BA221" s="1">
        <v>1.7243599999999999</v>
      </c>
      <c r="BB221" s="1">
        <v>4.1616200000000001</v>
      </c>
      <c r="BC221" s="1">
        <v>1078.28</v>
      </c>
      <c r="BD221" s="1">
        <v>1.3495299999999999</v>
      </c>
      <c r="BE221" s="1">
        <v>1.7655400000000001</v>
      </c>
      <c r="BF221" s="1">
        <v>20.430199999999999</v>
      </c>
      <c r="BG221" s="1">
        <v>5.8148799999999996</v>
      </c>
      <c r="BH221" s="1">
        <v>2.3962400000000001</v>
      </c>
      <c r="BI221" s="1">
        <v>440.85300000000001</v>
      </c>
      <c r="BJ221" s="1">
        <v>7.8681299999999998</v>
      </c>
      <c r="BK221" s="1">
        <v>170.13499999999999</v>
      </c>
      <c r="BL221" s="1">
        <v>5.8980156670000001</v>
      </c>
      <c r="BM221" s="1">
        <v>3.0596270649999999</v>
      </c>
      <c r="BN221" s="1">
        <v>1.2290563560000001</v>
      </c>
      <c r="BO221" s="1">
        <v>4.0305423999999999E-2</v>
      </c>
      <c r="BP221" s="1" t="s">
        <v>155</v>
      </c>
      <c r="BQ221" s="1" t="s">
        <v>146</v>
      </c>
      <c r="BR221" s="1" t="s">
        <v>146</v>
      </c>
      <c r="BS221" s="1" t="s">
        <v>146</v>
      </c>
      <c r="BT221" s="1" t="s">
        <v>146</v>
      </c>
      <c r="BU221" s="1" t="s">
        <v>146</v>
      </c>
      <c r="BV221" s="1" t="s">
        <v>145</v>
      </c>
      <c r="BW221" s="1">
        <v>59.68756656</v>
      </c>
      <c r="BX221" s="1">
        <v>9.9740244069999999</v>
      </c>
      <c r="BY221" s="1">
        <v>5.6674425780000002</v>
      </c>
      <c r="BZ221" s="1">
        <v>4.8839280799999996</v>
      </c>
      <c r="CA221" s="1">
        <v>3.1314135670000001</v>
      </c>
      <c r="CB221" s="1">
        <v>-0.82625764199999996</v>
      </c>
      <c r="CC221" s="1">
        <v>-0.35461701400000001</v>
      </c>
      <c r="CD221" s="19" t="str">
        <f t="shared" si="17"/>
        <v>Low</v>
      </c>
      <c r="CE221" s="1" t="str">
        <f t="shared" si="18"/>
        <v>antiinflamatoria</v>
      </c>
      <c r="CF221" s="1">
        <v>29.268595040000001</v>
      </c>
      <c r="CG221" s="1" t="s">
        <v>148</v>
      </c>
      <c r="CH221" s="1">
        <v>0.25228337000000001</v>
      </c>
      <c r="CI221" s="1">
        <v>0.15108439300000001</v>
      </c>
      <c r="CJ221" s="1">
        <v>0.34620877500000002</v>
      </c>
      <c r="CK221" s="1">
        <v>3.4541166999999998E-2</v>
      </c>
      <c r="CL221" s="1">
        <v>5.7922880000000003E-2</v>
      </c>
      <c r="CM221" s="1">
        <v>539.52200000000005</v>
      </c>
      <c r="CN221" s="2" t="str">
        <f t="shared" si="2"/>
        <v>low</v>
      </c>
      <c r="CO221" s="1">
        <v>457.87</v>
      </c>
      <c r="CP221" s="1">
        <v>428.79399999999998</v>
      </c>
      <c r="CQ221" s="1">
        <v>29.077000000000002</v>
      </c>
      <c r="CR221" s="1">
        <v>250.328</v>
      </c>
      <c r="CS221" s="1">
        <v>198.39500000000001</v>
      </c>
      <c r="CT221" s="1">
        <v>3.4289999999999998</v>
      </c>
      <c r="CU221" s="1">
        <v>0</v>
      </c>
      <c r="CV221" s="1">
        <v>3.4289999999999998</v>
      </c>
      <c r="CW221" s="1">
        <v>0</v>
      </c>
      <c r="CX221" s="1">
        <v>5.718</v>
      </c>
      <c r="CY221" s="1">
        <v>5.718</v>
      </c>
      <c r="CZ221" s="1">
        <v>0</v>
      </c>
      <c r="DA221" s="1">
        <v>3.4289999999999998</v>
      </c>
      <c r="DB221" s="1">
        <v>184.999</v>
      </c>
      <c r="DC221" s="1">
        <v>0</v>
      </c>
      <c r="DD221" s="1">
        <v>5.7060000000000004</v>
      </c>
      <c r="DE221" s="1">
        <v>8.7999999999999995E-2</v>
      </c>
      <c r="DF221" s="1">
        <v>0.625</v>
      </c>
      <c r="DG221" s="1">
        <v>0.71299999999999997</v>
      </c>
      <c r="DH221" s="1">
        <v>0.38600000000000001</v>
      </c>
      <c r="DI221" s="1">
        <v>0.17499999999999999</v>
      </c>
      <c r="DJ221" s="1">
        <v>0.56200000000000006</v>
      </c>
      <c r="DK221" s="1">
        <v>52.994</v>
      </c>
      <c r="DL221" s="1">
        <v>5.3540000000000001</v>
      </c>
      <c r="DM221" s="1">
        <v>58.347999999999999</v>
      </c>
      <c r="DN221" s="1">
        <v>1.792</v>
      </c>
      <c r="DO221" s="1">
        <v>0.55800000000000005</v>
      </c>
      <c r="DP221" s="1">
        <v>2.35</v>
      </c>
      <c r="DQ221" s="1">
        <v>179.398</v>
      </c>
      <c r="DR221" s="1">
        <v>16.646000000000001</v>
      </c>
      <c r="DS221" s="1">
        <v>196.04400000000001</v>
      </c>
      <c r="DT221" s="1">
        <v>0</v>
      </c>
      <c r="DU221" s="1">
        <v>5.718</v>
      </c>
      <c r="DV221" s="1">
        <v>5.718</v>
      </c>
      <c r="DW221" s="1" t="s">
        <v>157</v>
      </c>
      <c r="DX221" s="1" t="s">
        <v>156</v>
      </c>
      <c r="DY221" s="1" t="s">
        <v>149</v>
      </c>
      <c r="DZ221" s="1" t="s">
        <v>156</v>
      </c>
      <c r="EA221" s="1">
        <v>231.511</v>
      </c>
      <c r="EB221" s="1" t="str">
        <f t="shared" si="3"/>
        <v>low</v>
      </c>
      <c r="EC221" s="1">
        <v>196.47399999999999</v>
      </c>
      <c r="ED221" s="1">
        <v>107.417</v>
      </c>
      <c r="EE221" s="1">
        <v>85.132000000000005</v>
      </c>
      <c r="EF221" s="1" t="s">
        <v>157</v>
      </c>
      <c r="EG221" s="1" t="s">
        <v>156</v>
      </c>
      <c r="EH221" s="1" t="s">
        <v>156</v>
      </c>
      <c r="EI221" s="1" t="s">
        <v>156</v>
      </c>
      <c r="EJ221" s="1" t="s">
        <v>621</v>
      </c>
      <c r="EK221" s="1" t="s">
        <v>635</v>
      </c>
      <c r="EL221" s="1" t="s">
        <v>142</v>
      </c>
      <c r="EM221" s="1" t="s">
        <v>628</v>
      </c>
      <c r="EN221" s="1" t="s">
        <v>150</v>
      </c>
      <c r="EO221" s="1" t="s">
        <v>150</v>
      </c>
    </row>
    <row r="222" spans="1:145" ht="14.25" customHeight="1">
      <c r="A222" s="1" t="s">
        <v>382</v>
      </c>
      <c r="B222" s="16" t="s">
        <v>642</v>
      </c>
      <c r="C222" s="1" t="s">
        <v>136</v>
      </c>
      <c r="D222" s="1">
        <v>42</v>
      </c>
      <c r="E222" s="1" t="s">
        <v>159</v>
      </c>
      <c r="F222" s="1">
        <v>89.1</v>
      </c>
      <c r="G222" s="1">
        <v>29</v>
      </c>
      <c r="H222" s="1" t="s">
        <v>138</v>
      </c>
      <c r="I222" s="1">
        <v>19</v>
      </c>
      <c r="J222" s="1">
        <v>122</v>
      </c>
      <c r="K222" s="1">
        <v>170</v>
      </c>
      <c r="L222" s="1">
        <v>95</v>
      </c>
      <c r="M222" s="9">
        <v>5.8620689659999998</v>
      </c>
      <c r="N222" s="9">
        <f t="shared" si="15"/>
        <v>0.51532560738989164</v>
      </c>
      <c r="O222" t="str">
        <f t="shared" si="16"/>
        <v>High</v>
      </c>
      <c r="P222" s="1">
        <v>100.97</v>
      </c>
      <c r="Q222" s="1">
        <v>2.7</v>
      </c>
      <c r="R222" s="1">
        <v>94</v>
      </c>
      <c r="S222" s="1">
        <v>5.2</v>
      </c>
      <c r="T222" s="1">
        <v>1.04</v>
      </c>
      <c r="U222" s="1">
        <v>2.42</v>
      </c>
      <c r="V222" s="1">
        <v>0.42975206599999999</v>
      </c>
      <c r="W222" s="1">
        <v>4.3099999999999996</v>
      </c>
      <c r="X222" s="1">
        <v>5.2169999999999996</v>
      </c>
      <c r="Y222" s="1">
        <v>59.1</v>
      </c>
      <c r="Z222" s="1">
        <v>50.203843910000003</v>
      </c>
      <c r="AA222" s="1">
        <v>175.5</v>
      </c>
      <c r="AB222" s="1">
        <v>100.0655096</v>
      </c>
      <c r="AC222" s="1">
        <v>0.99934533299999995</v>
      </c>
      <c r="AD222" s="1">
        <v>0.38291649900000002</v>
      </c>
      <c r="AE222" s="1">
        <v>63.8</v>
      </c>
      <c r="AF222" s="16">
        <v>1.643</v>
      </c>
      <c r="AG222" s="1">
        <v>23.634452809999999</v>
      </c>
      <c r="AH222" s="1" t="s">
        <v>153</v>
      </c>
      <c r="AI222" s="1">
        <v>29.65733269</v>
      </c>
      <c r="AJ222" s="1">
        <v>87.9</v>
      </c>
      <c r="AK222" s="1" t="s">
        <v>153</v>
      </c>
      <c r="AL222" s="1" t="s">
        <v>153</v>
      </c>
      <c r="AM222" s="1" t="s">
        <v>142</v>
      </c>
      <c r="AN222" s="1" t="s">
        <v>142</v>
      </c>
      <c r="AO222" s="1" t="s">
        <v>143</v>
      </c>
      <c r="AP222" s="1">
        <v>131</v>
      </c>
      <c r="AQ222" s="1">
        <v>80</v>
      </c>
      <c r="AR222" s="1">
        <v>1614.82</v>
      </c>
      <c r="AS222" s="1">
        <v>15.6457</v>
      </c>
      <c r="AT222" s="1">
        <v>220.59100000000001</v>
      </c>
      <c r="AU222" s="1">
        <v>639.25800000000004</v>
      </c>
      <c r="AV222" s="1">
        <v>13.411199999999999</v>
      </c>
      <c r="AW222" s="1">
        <v>1416.85</v>
      </c>
      <c r="AX222" s="1">
        <v>2779.45</v>
      </c>
      <c r="AY222" s="1">
        <v>183.48500000000001</v>
      </c>
      <c r="AZ222" s="1">
        <v>9.1083999999999996</v>
      </c>
      <c r="BA222" s="1">
        <v>1.00484</v>
      </c>
      <c r="BB222" s="1">
        <v>2.4734400000000001</v>
      </c>
      <c r="BC222" s="1">
        <v>915.37300000000005</v>
      </c>
      <c r="BD222" s="1">
        <v>0.80676199999999998</v>
      </c>
      <c r="BE222" s="1">
        <v>1.0319</v>
      </c>
      <c r="BF222" s="1">
        <v>14.832800000000001</v>
      </c>
      <c r="BG222" s="1">
        <v>4.4703999999999997</v>
      </c>
      <c r="BH222" s="1">
        <v>1.3791199999999999</v>
      </c>
      <c r="BI222" s="1">
        <v>252.37899999999999</v>
      </c>
      <c r="BJ222" s="1">
        <v>7.55246</v>
      </c>
      <c r="BK222" s="1">
        <v>231.024</v>
      </c>
      <c r="BL222" s="1">
        <v>1.7807166109999999</v>
      </c>
      <c r="BM222" s="1">
        <v>0.68492575200000005</v>
      </c>
      <c r="BN222" s="1">
        <v>0.27096019399999999</v>
      </c>
      <c r="BO222" s="1">
        <v>0</v>
      </c>
      <c r="BP222" s="1" t="s">
        <v>144</v>
      </c>
      <c r="BQ222" s="1" t="s">
        <v>145</v>
      </c>
      <c r="BR222" s="1" t="s">
        <v>146</v>
      </c>
      <c r="BS222" s="1" t="s">
        <v>145</v>
      </c>
      <c r="BT222" s="1" t="s">
        <v>146</v>
      </c>
      <c r="BU222" s="1" t="s">
        <v>146</v>
      </c>
      <c r="BV222" s="1" t="s">
        <v>146</v>
      </c>
      <c r="BW222" s="1">
        <v>46.533543090000002</v>
      </c>
      <c r="BX222" s="1">
        <v>4.732498434</v>
      </c>
      <c r="BY222" s="1">
        <v>2.6920832830000001</v>
      </c>
      <c r="BZ222" s="1">
        <v>1.005171432</v>
      </c>
      <c r="CA222" s="1">
        <v>1.6377624129999999</v>
      </c>
      <c r="CB222" s="1">
        <v>0.227834061</v>
      </c>
      <c r="CC222" s="1">
        <v>0.14107372200000001</v>
      </c>
      <c r="CD222" s="19" t="str">
        <f t="shared" si="17"/>
        <v>Medium</v>
      </c>
      <c r="CE222" s="1" t="str">
        <f t="shared" si="18"/>
        <v>proinflamatoria</v>
      </c>
      <c r="CF222" s="1">
        <v>26.616609780000001</v>
      </c>
      <c r="CG222" s="1" t="s">
        <v>148</v>
      </c>
      <c r="CH222" s="1">
        <v>0.13811035899999999</v>
      </c>
      <c r="CI222" s="1">
        <v>0.46136499600000003</v>
      </c>
      <c r="CJ222" s="1">
        <v>6.9630447999999998E-2</v>
      </c>
      <c r="CK222" s="1">
        <v>0.100464817</v>
      </c>
      <c r="CL222" s="1">
        <v>0.15292926500000001</v>
      </c>
      <c r="CM222" s="1">
        <v>757.69799999999998</v>
      </c>
      <c r="CN222" s="2" t="str">
        <f t="shared" si="2"/>
        <v>low</v>
      </c>
      <c r="CO222" s="1">
        <v>1257.579</v>
      </c>
      <c r="CP222" s="1">
        <v>1168.867</v>
      </c>
      <c r="CQ222" s="1">
        <v>88.712000000000003</v>
      </c>
      <c r="CR222" s="1">
        <v>644.31899999999996</v>
      </c>
      <c r="CS222" s="1">
        <v>602.79399999999998</v>
      </c>
      <c r="CT222" s="1">
        <v>3.5999999999999997E-2</v>
      </c>
      <c r="CU222" s="1">
        <v>0</v>
      </c>
      <c r="CV222" s="1">
        <v>3.5999999999999997E-2</v>
      </c>
      <c r="CW222" s="1">
        <v>0</v>
      </c>
      <c r="CX222" s="1">
        <v>10.429</v>
      </c>
      <c r="CY222" s="1">
        <v>10.429</v>
      </c>
      <c r="CZ222" s="1">
        <v>0</v>
      </c>
      <c r="DA222" s="1">
        <v>0</v>
      </c>
      <c r="DB222" s="1">
        <v>525.78700000000003</v>
      </c>
      <c r="DC222" s="1">
        <v>0</v>
      </c>
      <c r="DD222" s="1">
        <v>14.352</v>
      </c>
      <c r="DE222" s="1">
        <v>0</v>
      </c>
      <c r="DF222" s="1">
        <v>0</v>
      </c>
      <c r="DG222" s="1">
        <v>0</v>
      </c>
      <c r="DH222" s="1">
        <v>2E-3</v>
      </c>
      <c r="DI222" s="1">
        <v>0.373</v>
      </c>
      <c r="DJ222" s="1">
        <v>0.374</v>
      </c>
      <c r="DK222" s="1">
        <v>101.95399999999999</v>
      </c>
      <c r="DL222" s="1">
        <v>1.8520000000000001</v>
      </c>
      <c r="DM222" s="1">
        <v>103.806</v>
      </c>
      <c r="DN222" s="1">
        <v>3.8580000000000001</v>
      </c>
      <c r="DO222" s="1">
        <v>6.9720000000000004</v>
      </c>
      <c r="DP222" s="1">
        <v>10.83</v>
      </c>
      <c r="DQ222" s="1">
        <v>522.84699999999998</v>
      </c>
      <c r="DR222" s="1">
        <v>69.054000000000002</v>
      </c>
      <c r="DS222" s="1">
        <v>591.90099999999995</v>
      </c>
      <c r="DT222" s="1">
        <v>0</v>
      </c>
      <c r="DU222" s="1">
        <v>10.429</v>
      </c>
      <c r="DV222" s="1">
        <v>10.429</v>
      </c>
      <c r="DW222" s="1" t="s">
        <v>156</v>
      </c>
      <c r="DX222" s="1" t="s">
        <v>149</v>
      </c>
      <c r="DY222" s="1" t="s">
        <v>149</v>
      </c>
      <c r="DZ222" s="1" t="s">
        <v>149</v>
      </c>
      <c r="EA222" s="1">
        <v>469.21499999999997</v>
      </c>
      <c r="EB222" s="1" t="str">
        <f t="shared" si="3"/>
        <v>low</v>
      </c>
      <c r="EC222" s="1">
        <v>778.77300000000002</v>
      </c>
      <c r="ED222" s="1">
        <v>399.00299999999999</v>
      </c>
      <c r="EE222" s="1">
        <v>373.28899999999999</v>
      </c>
      <c r="EF222" s="1" t="s">
        <v>156</v>
      </c>
      <c r="EG222" s="1" t="s">
        <v>149</v>
      </c>
      <c r="EH222" s="1" t="s">
        <v>149</v>
      </c>
      <c r="EI222" s="1" t="s">
        <v>149</v>
      </c>
      <c r="EJ222" s="1" t="s">
        <v>621</v>
      </c>
      <c r="EK222" s="1" t="s">
        <v>628</v>
      </c>
      <c r="EL222" s="1" t="s">
        <v>142</v>
      </c>
      <c r="EM222" s="1" t="s">
        <v>628</v>
      </c>
      <c r="EN222" s="1" t="s">
        <v>161</v>
      </c>
      <c r="EO222" s="1" t="s">
        <v>150</v>
      </c>
    </row>
    <row r="223" spans="1:145" ht="14.25" customHeight="1">
      <c r="A223" s="1" t="s">
        <v>383</v>
      </c>
      <c r="B223" s="16" t="s">
        <v>642</v>
      </c>
      <c r="C223" s="1" t="s">
        <v>136</v>
      </c>
      <c r="D223" s="1">
        <v>26</v>
      </c>
      <c r="E223" s="1" t="s">
        <v>137</v>
      </c>
      <c r="F223" s="1">
        <v>88.4</v>
      </c>
      <c r="G223" s="1">
        <v>55</v>
      </c>
      <c r="H223" s="1" t="s">
        <v>153</v>
      </c>
      <c r="I223" s="1">
        <v>14</v>
      </c>
      <c r="J223" s="1">
        <v>125</v>
      </c>
      <c r="K223" s="1">
        <v>194</v>
      </c>
      <c r="L223" s="1">
        <v>72</v>
      </c>
      <c r="M223" s="9">
        <v>3.5272727270000002</v>
      </c>
      <c r="N223" s="9">
        <f t="shared" si="15"/>
        <v>0.11696980693702461</v>
      </c>
      <c r="O223" t="str">
        <f t="shared" si="16"/>
        <v>Medium</v>
      </c>
      <c r="P223" s="1">
        <v>68.02</v>
      </c>
      <c r="Q223" s="1">
        <v>2.9</v>
      </c>
      <c r="R223" s="1">
        <v>77</v>
      </c>
      <c r="S223" s="1">
        <v>5.4</v>
      </c>
      <c r="T223" s="1">
        <v>4.54</v>
      </c>
      <c r="U223" s="1">
        <v>7.25</v>
      </c>
      <c r="V223" s="1">
        <v>0.62620689699999998</v>
      </c>
      <c r="W223" s="1">
        <v>5.94</v>
      </c>
      <c r="X223" s="1">
        <v>4.2735000000000003</v>
      </c>
      <c r="Y223" s="1">
        <v>109.6</v>
      </c>
      <c r="Z223" s="1">
        <v>153.58758889999999</v>
      </c>
      <c r="AA223" s="1">
        <v>134.80000000000001</v>
      </c>
      <c r="AB223" s="1">
        <v>88.636452270000007</v>
      </c>
      <c r="AC223" s="1">
        <v>1.128204</v>
      </c>
      <c r="AD223" s="1">
        <v>0.37534614500000002</v>
      </c>
      <c r="AE223" s="1">
        <v>60</v>
      </c>
      <c r="AF223" s="16">
        <v>1.63</v>
      </c>
      <c r="AG223" s="1">
        <v>22.582709170000001</v>
      </c>
      <c r="AH223" s="1" t="s">
        <v>153</v>
      </c>
      <c r="AI223" s="1">
        <v>18.8720596</v>
      </c>
      <c r="AJ223" s="1">
        <v>75.099999999999994</v>
      </c>
      <c r="AK223" s="1" t="s">
        <v>153</v>
      </c>
      <c r="AL223" s="1" t="s">
        <v>153</v>
      </c>
      <c r="AM223" s="1" t="s">
        <v>142</v>
      </c>
      <c r="AN223" s="1" t="s">
        <v>142</v>
      </c>
      <c r="AO223" s="1" t="s">
        <v>143</v>
      </c>
      <c r="AP223" s="1">
        <v>126</v>
      </c>
      <c r="AQ223" s="1">
        <v>77</v>
      </c>
      <c r="AR223" s="1">
        <v>2203.89</v>
      </c>
      <c r="AS223" s="1">
        <v>23.613299999999999</v>
      </c>
      <c r="AT223" s="1">
        <v>1070.3499999999999</v>
      </c>
      <c r="AU223" s="1">
        <v>1405.14</v>
      </c>
      <c r="AV223" s="1">
        <v>12.231999999999999</v>
      </c>
      <c r="AW223" s="1">
        <v>1682.89</v>
      </c>
      <c r="AX223" s="1">
        <v>4217.38</v>
      </c>
      <c r="AY223" s="1">
        <v>264.01400000000001</v>
      </c>
      <c r="AZ223" s="1">
        <v>10.661899999999999</v>
      </c>
      <c r="BA223" s="1">
        <v>1.4461900000000001</v>
      </c>
      <c r="BB223" s="1">
        <v>3.2860499999999999</v>
      </c>
      <c r="BC223" s="1">
        <v>836.11199999999997</v>
      </c>
      <c r="BD223" s="1">
        <v>0.88368800000000003</v>
      </c>
      <c r="BE223" s="1">
        <v>1.54539</v>
      </c>
      <c r="BF223" s="1">
        <v>21.267900000000001</v>
      </c>
      <c r="BG223" s="1">
        <v>4.77759</v>
      </c>
      <c r="BH223" s="1">
        <v>1.78328</v>
      </c>
      <c r="BI223" s="1">
        <v>279.81</v>
      </c>
      <c r="BJ223" s="1">
        <v>7.3810700000000002</v>
      </c>
      <c r="BK223" s="1">
        <v>274.43799999999999</v>
      </c>
      <c r="BL223" s="1">
        <v>3.812298341</v>
      </c>
      <c r="BM223" s="1">
        <v>1.3658320859999999</v>
      </c>
      <c r="BN223" s="1">
        <v>0.42093731499999998</v>
      </c>
      <c r="BO223" s="1">
        <v>2.5691938000000001E-2</v>
      </c>
      <c r="BP223" s="1" t="s">
        <v>155</v>
      </c>
      <c r="BQ223" s="1" t="s">
        <v>146</v>
      </c>
      <c r="BR223" s="1" t="s">
        <v>146</v>
      </c>
      <c r="BS223" s="1" t="s">
        <v>146</v>
      </c>
      <c r="BT223" s="1" t="s">
        <v>146</v>
      </c>
      <c r="BU223" s="1" t="s">
        <v>146</v>
      </c>
      <c r="BV223" s="1" t="s">
        <v>146</v>
      </c>
      <c r="BW223" s="1" t="s">
        <v>147</v>
      </c>
      <c r="BX223" s="1" t="s">
        <v>147</v>
      </c>
      <c r="BY223" s="1" t="s">
        <v>147</v>
      </c>
      <c r="BZ223" s="1" t="s">
        <v>147</v>
      </c>
      <c r="CA223" s="1" t="s">
        <v>147</v>
      </c>
      <c r="CB223" s="1">
        <v>-0.50334897199999995</v>
      </c>
      <c r="CC223" s="1">
        <v>-0.22837975099999999</v>
      </c>
      <c r="CD223" s="19" t="str">
        <f t="shared" si="17"/>
        <v>Low</v>
      </c>
      <c r="CE223" s="1" t="str">
        <f t="shared" si="18"/>
        <v>antiinflamatoria</v>
      </c>
      <c r="CF223" s="1">
        <v>20.59121172</v>
      </c>
      <c r="CG223" s="1" t="s">
        <v>148</v>
      </c>
      <c r="CH223" s="1">
        <v>0.83801942799999996</v>
      </c>
      <c r="CI223" s="1">
        <v>4.6141392000000003E-2</v>
      </c>
      <c r="CJ223" s="1">
        <v>5.639504E-3</v>
      </c>
      <c r="CK223" s="1">
        <v>6.5002697999999998E-2</v>
      </c>
      <c r="CL223" s="1">
        <v>1.6055046E-2</v>
      </c>
      <c r="CM223" s="1">
        <v>896.74</v>
      </c>
      <c r="CN223" s="2" t="str">
        <f t="shared" si="2"/>
        <v>low</v>
      </c>
      <c r="CO223" s="1">
        <v>431.90100000000001</v>
      </c>
      <c r="CP223" s="1">
        <v>369.40800000000002</v>
      </c>
      <c r="CQ223" s="1">
        <v>62.491999999999997</v>
      </c>
      <c r="CR223" s="1">
        <v>307.95999999999998</v>
      </c>
      <c r="CS223" s="1">
        <v>119.523</v>
      </c>
      <c r="CT223" s="1">
        <v>1.7150000000000001</v>
      </c>
      <c r="CU223" s="1">
        <v>0</v>
      </c>
      <c r="CV223" s="1">
        <v>1.7150000000000001</v>
      </c>
      <c r="CW223" s="1">
        <v>0</v>
      </c>
      <c r="CX223" s="1">
        <v>2.7029999999999998</v>
      </c>
      <c r="CY223" s="1">
        <v>2.7029999999999998</v>
      </c>
      <c r="CZ223" s="1">
        <v>0</v>
      </c>
      <c r="DA223" s="1">
        <v>1.7150000000000001</v>
      </c>
      <c r="DB223" s="1">
        <v>2.0249999999999999</v>
      </c>
      <c r="DC223" s="1">
        <v>0</v>
      </c>
      <c r="DD223" s="1">
        <v>273.45600000000002</v>
      </c>
      <c r="DE223" s="1">
        <v>0</v>
      </c>
      <c r="DF223" s="1">
        <v>0</v>
      </c>
      <c r="DG223" s="1">
        <v>0</v>
      </c>
      <c r="DH223" s="1">
        <v>0</v>
      </c>
      <c r="DI223" s="1">
        <v>0.373</v>
      </c>
      <c r="DJ223" s="1">
        <v>0.373</v>
      </c>
      <c r="DK223" s="1">
        <v>14.951000000000001</v>
      </c>
      <c r="DL223" s="1">
        <v>5.42</v>
      </c>
      <c r="DM223" s="1">
        <v>20.370999999999999</v>
      </c>
      <c r="DN223" s="1">
        <v>2.5550000000000002</v>
      </c>
      <c r="DO223" s="1">
        <v>1.7929999999999999</v>
      </c>
      <c r="DP223" s="1">
        <v>4.3479999999999999</v>
      </c>
      <c r="DQ223" s="1">
        <v>62.963999999999999</v>
      </c>
      <c r="DR223" s="1">
        <v>52.194000000000003</v>
      </c>
      <c r="DS223" s="1">
        <v>115.158</v>
      </c>
      <c r="DT223" s="1">
        <v>0</v>
      </c>
      <c r="DU223" s="1">
        <v>2.7029999999999998</v>
      </c>
      <c r="DV223" s="1">
        <v>2.7029999999999998</v>
      </c>
      <c r="DW223" s="1" t="s">
        <v>156</v>
      </c>
      <c r="DX223" s="1" t="s">
        <v>156</v>
      </c>
      <c r="DY223" s="1" t="s">
        <v>149</v>
      </c>
      <c r="DZ223" s="1" t="s">
        <v>156</v>
      </c>
      <c r="EA223" s="1">
        <v>406.89</v>
      </c>
      <c r="EB223" s="1" t="str">
        <f t="shared" si="3"/>
        <v>low</v>
      </c>
      <c r="EC223" s="1">
        <v>195.97200000000001</v>
      </c>
      <c r="ED223" s="1">
        <v>139.73500000000001</v>
      </c>
      <c r="EE223" s="1">
        <v>54.232999999999997</v>
      </c>
      <c r="EF223" s="1" t="s">
        <v>156</v>
      </c>
      <c r="EG223" s="1" t="s">
        <v>156</v>
      </c>
      <c r="EH223" s="1" t="s">
        <v>149</v>
      </c>
      <c r="EI223" s="1" t="s">
        <v>157</v>
      </c>
      <c r="EJ223" s="1" t="s">
        <v>621</v>
      </c>
      <c r="EK223" s="1" t="s">
        <v>628</v>
      </c>
      <c r="EL223" s="1" t="s">
        <v>142</v>
      </c>
      <c r="EM223" s="1" t="s">
        <v>628</v>
      </c>
      <c r="EN223" s="1" t="s">
        <v>150</v>
      </c>
      <c r="EO223" s="1" t="s">
        <v>150</v>
      </c>
    </row>
    <row r="224" spans="1:145" ht="14.25" customHeight="1">
      <c r="A224" s="1" t="s">
        <v>384</v>
      </c>
      <c r="B224" s="16" t="s">
        <v>642</v>
      </c>
      <c r="C224" s="1" t="s">
        <v>152</v>
      </c>
      <c r="D224" s="1">
        <v>30</v>
      </c>
      <c r="E224" s="1" t="s">
        <v>137</v>
      </c>
      <c r="F224" s="1">
        <v>112</v>
      </c>
      <c r="G224" s="1">
        <v>38</v>
      </c>
      <c r="H224" s="1" t="s">
        <v>153</v>
      </c>
      <c r="I224" s="1">
        <v>43</v>
      </c>
      <c r="J224" s="1">
        <v>139</v>
      </c>
      <c r="K224" s="1">
        <v>220</v>
      </c>
      <c r="L224" s="1">
        <v>216</v>
      </c>
      <c r="M224" s="9">
        <v>5.7894736839999998</v>
      </c>
      <c r="N224" s="9">
        <f t="shared" si="15"/>
        <v>0.75467015453412079</v>
      </c>
      <c r="O224" t="str">
        <f t="shared" si="16"/>
        <v>High</v>
      </c>
      <c r="P224" s="1">
        <v>64.33</v>
      </c>
      <c r="Q224" s="1">
        <v>1.8</v>
      </c>
      <c r="R224" s="1">
        <v>95</v>
      </c>
      <c r="S224" s="1">
        <v>5.7</v>
      </c>
      <c r="T224" s="1">
        <v>15.86</v>
      </c>
      <c r="U224" s="1">
        <v>3.07</v>
      </c>
      <c r="V224" s="1">
        <v>5.1661237790000003</v>
      </c>
      <c r="W224" s="1">
        <v>21.1</v>
      </c>
      <c r="X224" s="1">
        <v>5.2725</v>
      </c>
      <c r="Y224" s="1">
        <v>170.3</v>
      </c>
      <c r="Z224" s="1">
        <v>238.08180540000001</v>
      </c>
      <c r="AA224" s="1">
        <v>36.9</v>
      </c>
      <c r="AB224" s="1">
        <v>20.22476455</v>
      </c>
      <c r="AC224" s="1">
        <v>4.9444333330000001</v>
      </c>
      <c r="AD224" s="1">
        <v>0.302486162</v>
      </c>
      <c r="AE224" s="1">
        <v>92.4</v>
      </c>
      <c r="AF224" s="16">
        <v>1.5309999999999999</v>
      </c>
      <c r="AG224" s="1">
        <v>39.420451110000002</v>
      </c>
      <c r="AH224" s="1" t="s">
        <v>154</v>
      </c>
      <c r="AI224" s="1">
        <v>42.252773840000003</v>
      </c>
      <c r="AJ224" s="1">
        <v>113.5</v>
      </c>
      <c r="AK224" s="1" t="s">
        <v>140</v>
      </c>
      <c r="AL224" s="1" t="s">
        <v>141</v>
      </c>
      <c r="AM224" s="1" t="s">
        <v>142</v>
      </c>
      <c r="AN224" s="1" t="s">
        <v>142</v>
      </c>
      <c r="AO224" s="1" t="s">
        <v>167</v>
      </c>
      <c r="AP224" s="1">
        <v>143</v>
      </c>
      <c r="AQ224" s="1">
        <v>99</v>
      </c>
      <c r="AR224" s="1">
        <v>2331.9499999999998</v>
      </c>
      <c r="AS224" s="1">
        <v>16.9573</v>
      </c>
      <c r="AT224" s="1">
        <v>614.9</v>
      </c>
      <c r="AU224" s="1">
        <v>1182.58</v>
      </c>
      <c r="AV224" s="1">
        <v>14.8324</v>
      </c>
      <c r="AW224" s="1">
        <v>1927.16</v>
      </c>
      <c r="AX224" s="1">
        <v>2239.04</v>
      </c>
      <c r="AY224" s="1">
        <v>219.042</v>
      </c>
      <c r="AZ224" s="1">
        <v>10.605</v>
      </c>
      <c r="BA224" s="1">
        <v>1.3988</v>
      </c>
      <c r="BB224" s="1">
        <v>3.2741899999999999</v>
      </c>
      <c r="BC224" s="1">
        <v>806.52499999999998</v>
      </c>
      <c r="BD224" s="1">
        <v>1.34084</v>
      </c>
      <c r="BE224" s="1">
        <v>1.6046199999999999</v>
      </c>
      <c r="BF224" s="1">
        <v>15.981299999999999</v>
      </c>
      <c r="BG224" s="1">
        <v>4.4940899999999999</v>
      </c>
      <c r="BH224" s="1">
        <v>0.97114999999999996</v>
      </c>
      <c r="BI224" s="1">
        <v>436.81200000000001</v>
      </c>
      <c r="BJ224" s="1">
        <v>7.0916800000000002</v>
      </c>
      <c r="BK224" s="1">
        <v>100.773</v>
      </c>
      <c r="BL224" s="1">
        <v>0.79549336400000004</v>
      </c>
      <c r="BM224" s="1">
        <v>0.29949531600000001</v>
      </c>
      <c r="BN224" s="1">
        <v>0.130925654</v>
      </c>
      <c r="BO224" s="1">
        <v>0</v>
      </c>
      <c r="BP224" s="1" t="s">
        <v>144</v>
      </c>
      <c r="BQ224" s="1" t="s">
        <v>145</v>
      </c>
      <c r="BR224" s="1" t="s">
        <v>145</v>
      </c>
      <c r="BS224" s="1" t="s">
        <v>145</v>
      </c>
      <c r="BT224" s="1" t="s">
        <v>146</v>
      </c>
      <c r="BU224" s="1" t="s">
        <v>146</v>
      </c>
      <c r="BV224" s="1" t="s">
        <v>145</v>
      </c>
      <c r="BW224" s="1">
        <v>53.856637970000001</v>
      </c>
      <c r="BX224" s="1">
        <v>6.3048450669999996</v>
      </c>
      <c r="BY224" s="1">
        <v>4.3894256660000002</v>
      </c>
      <c r="BZ224" s="1">
        <v>1.902709703</v>
      </c>
      <c r="CA224" s="1">
        <v>1.192110397</v>
      </c>
      <c r="CB224" s="1">
        <v>0.882597619</v>
      </c>
      <c r="CC224" s="1">
        <v>0.37847239199999999</v>
      </c>
      <c r="CD224" s="19" t="str">
        <f t="shared" si="17"/>
        <v>High</v>
      </c>
      <c r="CE224" s="1" t="str">
        <f t="shared" si="18"/>
        <v>proinflamatoria</v>
      </c>
      <c r="CF224" s="1">
        <v>49.022026429999997</v>
      </c>
      <c r="CG224" s="1" t="s">
        <v>148</v>
      </c>
      <c r="CH224" s="1">
        <v>0.16566102899999999</v>
      </c>
      <c r="CI224" s="1">
        <v>0.235177474</v>
      </c>
      <c r="CJ224" s="1">
        <v>0.246338631</v>
      </c>
      <c r="CK224" s="1">
        <v>6.3595931999999994E-2</v>
      </c>
      <c r="CL224" s="1">
        <v>1.0282995E-2</v>
      </c>
      <c r="CM224" s="1">
        <v>103.953</v>
      </c>
      <c r="CN224" s="2" t="str">
        <f t="shared" si="2"/>
        <v>low</v>
      </c>
      <c r="CO224" s="1">
        <v>34.911999999999999</v>
      </c>
      <c r="CP224" s="1">
        <v>23.266999999999999</v>
      </c>
      <c r="CQ224" s="1">
        <v>11.645</v>
      </c>
      <c r="CR224" s="1">
        <v>15.557</v>
      </c>
      <c r="CS224" s="1">
        <v>17.16</v>
      </c>
      <c r="CT224" s="1">
        <v>0.57499999999999996</v>
      </c>
      <c r="CU224" s="1">
        <v>0</v>
      </c>
      <c r="CV224" s="1">
        <v>0.57499999999999996</v>
      </c>
      <c r="CW224" s="1">
        <v>0</v>
      </c>
      <c r="CX224" s="1">
        <v>1.62</v>
      </c>
      <c r="CY224" s="1">
        <v>1.62</v>
      </c>
      <c r="CZ224" s="1">
        <v>0</v>
      </c>
      <c r="DA224" s="1">
        <v>0.57499999999999996</v>
      </c>
      <c r="DB224" s="1">
        <v>0</v>
      </c>
      <c r="DC224" s="1">
        <v>0</v>
      </c>
      <c r="DD224" s="1">
        <v>8.0000000000000002E-3</v>
      </c>
      <c r="DE224" s="1">
        <v>3.2000000000000001E-2</v>
      </c>
      <c r="DF224" s="1">
        <v>0.22800000000000001</v>
      </c>
      <c r="DG224" s="1">
        <v>0.26</v>
      </c>
      <c r="DH224" s="1">
        <v>5.6210000000000004</v>
      </c>
      <c r="DI224" s="1">
        <v>2.8000000000000001E-2</v>
      </c>
      <c r="DJ224" s="1">
        <v>5.649</v>
      </c>
      <c r="DK224" s="1">
        <v>7.8929999999999998</v>
      </c>
      <c r="DL224" s="1">
        <v>1.714</v>
      </c>
      <c r="DM224" s="1">
        <v>9.6069999999999993</v>
      </c>
      <c r="DN224" s="1">
        <v>0.186</v>
      </c>
      <c r="DO224" s="1">
        <v>0.41899999999999998</v>
      </c>
      <c r="DP224" s="1">
        <v>0.60499999999999998</v>
      </c>
      <c r="DQ224" s="1">
        <v>8.9190000000000005</v>
      </c>
      <c r="DR224" s="1">
        <v>7.6360000000000001</v>
      </c>
      <c r="DS224" s="1">
        <v>16.555</v>
      </c>
      <c r="DT224" s="1">
        <v>0</v>
      </c>
      <c r="DU224" s="1">
        <v>1.62</v>
      </c>
      <c r="DV224" s="1">
        <v>1.62</v>
      </c>
      <c r="DW224" s="1" t="s">
        <v>157</v>
      </c>
      <c r="DX224" s="1" t="s">
        <v>157</v>
      </c>
      <c r="DY224" s="1" t="s">
        <v>157</v>
      </c>
      <c r="DZ224" s="1" t="s">
        <v>157</v>
      </c>
      <c r="EA224" s="1">
        <v>44.578000000000003</v>
      </c>
      <c r="EB224" s="1" t="str">
        <f t="shared" si="3"/>
        <v>low</v>
      </c>
      <c r="EC224" s="1">
        <v>14.971</v>
      </c>
      <c r="ED224" s="1">
        <v>6.6710000000000003</v>
      </c>
      <c r="EE224" s="1">
        <v>7.359</v>
      </c>
      <c r="EF224" s="1" t="s">
        <v>157</v>
      </c>
      <c r="EG224" s="1" t="s">
        <v>157</v>
      </c>
      <c r="EH224" s="1" t="s">
        <v>157</v>
      </c>
      <c r="EI224" s="1" t="s">
        <v>157</v>
      </c>
      <c r="EJ224" s="1" t="s">
        <v>138</v>
      </c>
      <c r="EK224" s="1" t="s">
        <v>628</v>
      </c>
      <c r="EL224" s="1" t="s">
        <v>142</v>
      </c>
      <c r="EM224" s="1" t="s">
        <v>628</v>
      </c>
      <c r="EN224" s="1" t="s">
        <v>150</v>
      </c>
      <c r="EO224" s="1" t="s">
        <v>150</v>
      </c>
    </row>
    <row r="225" spans="1:145" ht="14.25" customHeight="1">
      <c r="A225" s="1" t="s">
        <v>385</v>
      </c>
      <c r="B225" s="16" t="s">
        <v>642</v>
      </c>
      <c r="C225" s="1" t="s">
        <v>152</v>
      </c>
      <c r="D225" s="1">
        <v>31</v>
      </c>
      <c r="E225" s="1" t="s">
        <v>137</v>
      </c>
      <c r="F225" s="1">
        <v>70.599999999999994</v>
      </c>
      <c r="G225" s="1">
        <v>40</v>
      </c>
      <c r="H225" s="1" t="s">
        <v>153</v>
      </c>
      <c r="I225" s="1">
        <v>15</v>
      </c>
      <c r="J225" s="1">
        <v>105</v>
      </c>
      <c r="K225" s="1">
        <v>160</v>
      </c>
      <c r="L225" s="1">
        <v>74</v>
      </c>
      <c r="M225" s="9">
        <v>4</v>
      </c>
      <c r="N225" s="9">
        <f t="shared" si="15"/>
        <v>0.26717172840301384</v>
      </c>
      <c r="O225" t="str">
        <f t="shared" si="16"/>
        <v>High</v>
      </c>
      <c r="P225" s="1">
        <v>168.1</v>
      </c>
      <c r="Q225" s="1">
        <v>1.8</v>
      </c>
      <c r="R225" s="1">
        <v>79</v>
      </c>
      <c r="S225" s="1">
        <v>5</v>
      </c>
      <c r="T225" s="1">
        <v>9.41</v>
      </c>
      <c r="U225" s="1">
        <v>5.05</v>
      </c>
      <c r="V225" s="1">
        <v>1.863366337</v>
      </c>
      <c r="W225" s="1">
        <v>7.94</v>
      </c>
      <c r="X225" s="1">
        <v>4.3845000000000001</v>
      </c>
      <c r="Y225" s="1">
        <v>126.4</v>
      </c>
      <c r="Z225" s="1">
        <v>179.53646130000001</v>
      </c>
      <c r="AA225" s="1">
        <v>100.5</v>
      </c>
      <c r="AB225" s="1">
        <v>64.63115861</v>
      </c>
      <c r="AC225" s="1">
        <v>1.5472413330000001</v>
      </c>
      <c r="AD225" s="1">
        <v>0.35696719300000002</v>
      </c>
      <c r="AE225" s="1">
        <v>69.599999999999994</v>
      </c>
      <c r="AF225" s="16">
        <v>1.645</v>
      </c>
      <c r="AG225" s="1">
        <v>25.720383219999999</v>
      </c>
      <c r="AH225" s="1" t="s">
        <v>139</v>
      </c>
      <c r="AI225" s="1">
        <v>36.356877709999999</v>
      </c>
      <c r="AJ225" s="1">
        <v>80</v>
      </c>
      <c r="AK225" s="1" t="s">
        <v>140</v>
      </c>
      <c r="AL225" s="1" t="s">
        <v>153</v>
      </c>
      <c r="AM225" s="1" t="s">
        <v>142</v>
      </c>
      <c r="AN225" s="1" t="s">
        <v>142</v>
      </c>
      <c r="AO225" s="1" t="s">
        <v>143</v>
      </c>
      <c r="AP225" s="1">
        <v>107</v>
      </c>
      <c r="AQ225" s="1">
        <v>88</v>
      </c>
      <c r="AR225" s="1">
        <v>1754.31</v>
      </c>
      <c r="AS225" s="1">
        <v>18.568999999999999</v>
      </c>
      <c r="AT225" s="1">
        <v>592.98</v>
      </c>
      <c r="AU225" s="1">
        <v>883.10900000000004</v>
      </c>
      <c r="AV225" s="1">
        <v>11.3689</v>
      </c>
      <c r="AW225" s="1">
        <v>1174.21</v>
      </c>
      <c r="AX225" s="1">
        <v>3151.07</v>
      </c>
      <c r="AY225" s="1">
        <v>222.24799999999999</v>
      </c>
      <c r="AZ225" s="1">
        <v>10.0244</v>
      </c>
      <c r="BA225" s="1">
        <v>1.2079899999999999</v>
      </c>
      <c r="BB225" s="1">
        <v>2.9994000000000001</v>
      </c>
      <c r="BC225" s="1">
        <v>848.10599999999999</v>
      </c>
      <c r="BD225" s="1">
        <v>0.90212800000000004</v>
      </c>
      <c r="BE225" s="1">
        <v>1.1539600000000001</v>
      </c>
      <c r="BF225" s="1">
        <v>12.4345</v>
      </c>
      <c r="BG225" s="1">
        <v>4.0396999999999998</v>
      </c>
      <c r="BH225" s="1">
        <v>1.74451</v>
      </c>
      <c r="BI225" s="1">
        <v>300.3</v>
      </c>
      <c r="BJ225" s="1">
        <v>6.9843099999999998</v>
      </c>
      <c r="BK225" s="1">
        <v>141.24100000000001</v>
      </c>
      <c r="BL225" s="1">
        <v>0</v>
      </c>
      <c r="BM225" s="1">
        <v>0</v>
      </c>
      <c r="BN225" s="1">
        <v>4.2711762E-2</v>
      </c>
      <c r="BO225" s="1">
        <v>1.1413929999999999E-2</v>
      </c>
      <c r="BP225" s="1" t="s">
        <v>144</v>
      </c>
      <c r="BQ225" s="1" t="s">
        <v>145</v>
      </c>
      <c r="BR225" s="1" t="s">
        <v>146</v>
      </c>
      <c r="BS225" s="1" t="s">
        <v>145</v>
      </c>
      <c r="BT225" s="1" t="s">
        <v>146</v>
      </c>
      <c r="BU225" s="1" t="s">
        <v>146</v>
      </c>
      <c r="BV225" s="1" t="s">
        <v>146</v>
      </c>
      <c r="BW225" s="1">
        <v>32.940887449999998</v>
      </c>
      <c r="BX225" s="1">
        <v>31.693620930000002</v>
      </c>
      <c r="BY225" s="1">
        <v>31.185647169999999</v>
      </c>
      <c r="BZ225" s="1">
        <v>11.951753160000001</v>
      </c>
      <c r="CA225" s="1">
        <v>2.2263519980000002</v>
      </c>
      <c r="CB225" s="1">
        <v>-4.3720523999999997E-2</v>
      </c>
      <c r="CC225" s="1">
        <v>-2.4926182000000002E-2</v>
      </c>
      <c r="CD225" s="19" t="str">
        <f t="shared" si="17"/>
        <v>Medium</v>
      </c>
      <c r="CE225" s="1" t="str">
        <f t="shared" si="18"/>
        <v>antiinflamatoria</v>
      </c>
      <c r="CF225" s="1">
        <v>34.875</v>
      </c>
      <c r="CG225" s="1" t="s">
        <v>148</v>
      </c>
      <c r="CH225" s="1">
        <v>1.2387443E-2</v>
      </c>
      <c r="CI225" s="1">
        <v>7.9946270999999999E-2</v>
      </c>
      <c r="CJ225" s="1">
        <v>0.56977264800000005</v>
      </c>
      <c r="CK225" s="1">
        <v>0.15755435100000001</v>
      </c>
      <c r="CL225" s="1">
        <v>9.9398039999999993E-2</v>
      </c>
      <c r="CM225" s="1">
        <v>739.221</v>
      </c>
      <c r="CN225" s="2" t="str">
        <f t="shared" si="2"/>
        <v>low</v>
      </c>
      <c r="CO225" s="1">
        <v>52.206000000000003</v>
      </c>
      <c r="CP225" s="1">
        <v>28.94</v>
      </c>
      <c r="CQ225" s="1">
        <v>23.265000000000001</v>
      </c>
      <c r="CR225" s="1">
        <v>6.3860000000000001</v>
      </c>
      <c r="CS225" s="1">
        <v>39.398000000000003</v>
      </c>
      <c r="CT225" s="1">
        <v>0.29599999999999999</v>
      </c>
      <c r="CU225" s="1">
        <v>0</v>
      </c>
      <c r="CV225" s="1">
        <v>0.29599999999999999</v>
      </c>
      <c r="CW225" s="1">
        <v>0</v>
      </c>
      <c r="CX225" s="1">
        <v>6.1260000000000003</v>
      </c>
      <c r="CY225" s="1">
        <v>6.1260000000000003</v>
      </c>
      <c r="CZ225" s="1">
        <v>0</v>
      </c>
      <c r="DA225" s="1">
        <v>0.223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2.1749999999999998</v>
      </c>
      <c r="DI225" s="1">
        <v>0.48399999999999999</v>
      </c>
      <c r="DJ225" s="1">
        <v>2.6589999999999998</v>
      </c>
      <c r="DK225" s="1">
        <v>2.5979999999999999</v>
      </c>
      <c r="DL225" s="1">
        <v>1.1299999999999999</v>
      </c>
      <c r="DM225" s="1">
        <v>3.7280000000000002</v>
      </c>
      <c r="DN225" s="1">
        <v>0.11799999999999999</v>
      </c>
      <c r="DO225" s="1">
        <v>3.2839999999999998</v>
      </c>
      <c r="DP225" s="1">
        <v>3.4009999999999998</v>
      </c>
      <c r="DQ225" s="1">
        <v>23.754000000000001</v>
      </c>
      <c r="DR225" s="1">
        <v>12.243</v>
      </c>
      <c r="DS225" s="1">
        <v>35.996000000000002</v>
      </c>
      <c r="DT225" s="1">
        <v>0</v>
      </c>
      <c r="DU225" s="1">
        <v>6.1260000000000003</v>
      </c>
      <c r="DV225" s="1">
        <v>6.1260000000000003</v>
      </c>
      <c r="DW225" s="1" t="s">
        <v>156</v>
      </c>
      <c r="DX225" s="1" t="s">
        <v>157</v>
      </c>
      <c r="DY225" s="1" t="s">
        <v>157</v>
      </c>
      <c r="DZ225" s="1" t="s">
        <v>157</v>
      </c>
      <c r="EA225" s="1">
        <v>421.37400000000002</v>
      </c>
      <c r="EB225" s="1" t="str">
        <f t="shared" si="3"/>
        <v>low</v>
      </c>
      <c r="EC225" s="1">
        <v>29.757999999999999</v>
      </c>
      <c r="ED225" s="1">
        <v>3.64</v>
      </c>
      <c r="EE225" s="1">
        <v>22.457999999999998</v>
      </c>
      <c r="EF225" s="1" t="s">
        <v>156</v>
      </c>
      <c r="EG225" s="1" t="s">
        <v>157</v>
      </c>
      <c r="EH225" s="1" t="s">
        <v>157</v>
      </c>
      <c r="EI225" s="1" t="s">
        <v>157</v>
      </c>
      <c r="EJ225" s="1" t="s">
        <v>621</v>
      </c>
      <c r="EK225" s="1" t="s">
        <v>628</v>
      </c>
      <c r="EL225" s="1" t="s">
        <v>142</v>
      </c>
      <c r="EM225" s="1" t="s">
        <v>628</v>
      </c>
      <c r="EN225" s="1" t="s">
        <v>150</v>
      </c>
      <c r="EO225" s="1" t="s">
        <v>150</v>
      </c>
    </row>
    <row r="226" spans="1:145" ht="14.25" customHeight="1">
      <c r="A226" s="1" t="s">
        <v>386</v>
      </c>
      <c r="B226" s="16" t="s">
        <v>642</v>
      </c>
      <c r="C226" s="1" t="s">
        <v>152</v>
      </c>
      <c r="D226" s="1">
        <v>57</v>
      </c>
      <c r="E226" s="1" t="s">
        <v>159</v>
      </c>
      <c r="F226" s="1">
        <v>78.599999999999994</v>
      </c>
      <c r="G226" s="1">
        <v>41</v>
      </c>
      <c r="H226" s="1" t="s">
        <v>153</v>
      </c>
      <c r="I226" s="1">
        <v>17</v>
      </c>
      <c r="J226" s="1">
        <v>108</v>
      </c>
      <c r="K226" s="1">
        <v>166</v>
      </c>
      <c r="L226" s="1">
        <v>84</v>
      </c>
      <c r="M226" s="9">
        <v>4.0487804880000002</v>
      </c>
      <c r="N226" s="9">
        <f t="shared" si="15"/>
        <v>0.31149542934214619</v>
      </c>
      <c r="O226" t="str">
        <f t="shared" si="16"/>
        <v>High</v>
      </c>
      <c r="P226" s="1">
        <v>55.67</v>
      </c>
      <c r="Q226" s="1">
        <v>10.5</v>
      </c>
      <c r="R226" s="1">
        <v>98</v>
      </c>
      <c r="S226" s="1">
        <v>5.7</v>
      </c>
      <c r="T226" s="1">
        <v>12.01</v>
      </c>
      <c r="U226" s="1">
        <v>13.3</v>
      </c>
      <c r="V226" s="1">
        <v>0.90300751899999998</v>
      </c>
      <c r="W226" s="1">
        <v>9.4600000000000009</v>
      </c>
      <c r="X226" s="1">
        <v>5.4390000000000001</v>
      </c>
      <c r="Y226" s="1">
        <v>92.6</v>
      </c>
      <c r="Z226" s="1">
        <v>97.576070139999999</v>
      </c>
      <c r="AA226" s="1">
        <v>79.900000000000006</v>
      </c>
      <c r="AB226" s="1">
        <v>43.72927962</v>
      </c>
      <c r="AC226" s="1">
        <v>2.286797333</v>
      </c>
      <c r="AD226" s="1">
        <v>0.33658162600000002</v>
      </c>
      <c r="AE226" s="1">
        <v>76.599999999999994</v>
      </c>
      <c r="AF226" s="16">
        <v>1.5089999999999999</v>
      </c>
      <c r="AG226" s="1">
        <v>33.639558719999997</v>
      </c>
      <c r="AH226" s="1" t="s">
        <v>154</v>
      </c>
      <c r="AI226" s="1">
        <v>44.632755119999999</v>
      </c>
      <c r="AJ226" s="1">
        <v>109.2</v>
      </c>
      <c r="AK226" s="1" t="s">
        <v>140</v>
      </c>
      <c r="AL226" s="1" t="s">
        <v>141</v>
      </c>
      <c r="AM226" s="1" t="s">
        <v>142</v>
      </c>
      <c r="AN226" s="1" t="s">
        <v>163</v>
      </c>
      <c r="AO226" s="1" t="s">
        <v>143</v>
      </c>
      <c r="AP226" s="1">
        <v>94</v>
      </c>
      <c r="AQ226" s="1">
        <v>66</v>
      </c>
      <c r="AR226" s="1">
        <v>1771.91</v>
      </c>
      <c r="AS226" s="1">
        <v>17.0044</v>
      </c>
      <c r="AT226" s="1">
        <v>655.33900000000006</v>
      </c>
      <c r="AU226" s="1">
        <v>896.99400000000003</v>
      </c>
      <c r="AV226" s="1">
        <v>10.9832</v>
      </c>
      <c r="AW226" s="1">
        <v>1187.3900000000001</v>
      </c>
      <c r="AX226" s="1">
        <v>2767.23</v>
      </c>
      <c r="AY226" s="1">
        <v>206.68700000000001</v>
      </c>
      <c r="AZ226" s="1">
        <v>9.6702700000000004</v>
      </c>
      <c r="BA226" s="1">
        <v>0.944573</v>
      </c>
      <c r="BB226" s="1">
        <v>2.7901699999999998</v>
      </c>
      <c r="BC226" s="1">
        <v>746.36699999999996</v>
      </c>
      <c r="BD226" s="1">
        <v>0.83957199999999998</v>
      </c>
      <c r="BE226" s="1">
        <v>1.4264699999999999</v>
      </c>
      <c r="BF226" s="1">
        <v>9.55199</v>
      </c>
      <c r="BG226" s="1">
        <v>4.0682200000000002</v>
      </c>
      <c r="BH226" s="1">
        <v>0.84117600000000003</v>
      </c>
      <c r="BI226" s="1">
        <v>346.92700000000002</v>
      </c>
      <c r="BJ226" s="1">
        <v>6.9802</v>
      </c>
      <c r="BK226" s="1">
        <v>90.793199999999999</v>
      </c>
      <c r="BL226" s="1">
        <v>7.3638271279999996</v>
      </c>
      <c r="BM226" s="1">
        <v>2.2979910129999999</v>
      </c>
      <c r="BN226" s="1">
        <v>0.73664880099999996</v>
      </c>
      <c r="BO226" s="1">
        <v>7.7709047000000003E-2</v>
      </c>
      <c r="BP226" s="1" t="s">
        <v>144</v>
      </c>
      <c r="BQ226" s="1" t="s">
        <v>146</v>
      </c>
      <c r="BR226" s="1" t="s">
        <v>146</v>
      </c>
      <c r="BS226" s="1" t="s">
        <v>145</v>
      </c>
      <c r="BT226" s="1" t="s">
        <v>146</v>
      </c>
      <c r="BU226" s="1" t="s">
        <v>145</v>
      </c>
      <c r="BV226" s="1" t="s">
        <v>146</v>
      </c>
      <c r="BW226" s="1">
        <v>16.35088348</v>
      </c>
      <c r="BX226" s="1">
        <v>15.47136969</v>
      </c>
      <c r="BY226" s="1">
        <v>13.633038819999999</v>
      </c>
      <c r="BZ226" s="1">
        <v>7.5927566259999999</v>
      </c>
      <c r="CA226" s="1">
        <v>0.73078115799999999</v>
      </c>
      <c r="CB226" s="1">
        <v>0.93336244499999999</v>
      </c>
      <c r="CC226" s="1">
        <v>0.52672824200000001</v>
      </c>
      <c r="CD226" s="19" t="str">
        <f t="shared" si="17"/>
        <v>High</v>
      </c>
      <c r="CE226" s="1" t="str">
        <f t="shared" si="18"/>
        <v>proinflamatoria</v>
      </c>
      <c r="CF226" s="1">
        <v>48.362637360000001</v>
      </c>
      <c r="CG226" s="1" t="s">
        <v>148</v>
      </c>
      <c r="CH226" s="1">
        <v>5.9811972999999997E-2</v>
      </c>
      <c r="CI226" s="1">
        <v>0.159552626</v>
      </c>
      <c r="CJ226" s="1">
        <v>0.48687054200000002</v>
      </c>
      <c r="CK226" s="1">
        <v>4.8087310000000001E-3</v>
      </c>
      <c r="CL226" s="1">
        <v>8.4990274000000005E-2</v>
      </c>
      <c r="CM226" s="1">
        <v>656.846</v>
      </c>
      <c r="CN226" s="2" t="str">
        <f t="shared" si="2"/>
        <v>low</v>
      </c>
      <c r="CO226" s="1">
        <v>95.105000000000004</v>
      </c>
      <c r="CP226" s="1">
        <v>74.537999999999997</v>
      </c>
      <c r="CQ226" s="1">
        <v>20.568000000000001</v>
      </c>
      <c r="CR226" s="1">
        <v>66.341999999999999</v>
      </c>
      <c r="CS226" s="1">
        <v>27.617999999999999</v>
      </c>
      <c r="CT226" s="1">
        <v>0</v>
      </c>
      <c r="CU226" s="1">
        <v>0</v>
      </c>
      <c r="CV226" s="1">
        <v>0</v>
      </c>
      <c r="CW226" s="1">
        <v>0</v>
      </c>
      <c r="CX226" s="1">
        <v>1.145</v>
      </c>
      <c r="CY226" s="1">
        <v>1.145</v>
      </c>
      <c r="CZ226" s="1">
        <v>0</v>
      </c>
      <c r="DA226" s="1">
        <v>0</v>
      </c>
      <c r="DB226" s="1">
        <v>0</v>
      </c>
      <c r="DC226" s="1">
        <v>0</v>
      </c>
      <c r="DD226" s="1">
        <v>60.366999999999997</v>
      </c>
      <c r="DE226" s="1">
        <v>0</v>
      </c>
      <c r="DF226" s="1">
        <v>0</v>
      </c>
      <c r="DG226" s="1">
        <v>0</v>
      </c>
      <c r="DH226" s="1">
        <v>0</v>
      </c>
      <c r="DI226" s="1">
        <v>1E-3</v>
      </c>
      <c r="DJ226" s="1">
        <v>1E-3</v>
      </c>
      <c r="DK226" s="1">
        <v>5.7789999999999999</v>
      </c>
      <c r="DL226" s="1">
        <v>0.17799999999999999</v>
      </c>
      <c r="DM226" s="1">
        <v>5.9569999999999999</v>
      </c>
      <c r="DN226" s="1">
        <v>0.127</v>
      </c>
      <c r="DO226" s="1">
        <v>0.40600000000000003</v>
      </c>
      <c r="DP226" s="1">
        <v>0.53400000000000003</v>
      </c>
      <c r="DQ226" s="1">
        <v>8.2390000000000008</v>
      </c>
      <c r="DR226" s="1">
        <v>18.829000000000001</v>
      </c>
      <c r="DS226" s="1">
        <v>27.068000000000001</v>
      </c>
      <c r="DT226" s="1">
        <v>0</v>
      </c>
      <c r="DU226" s="1">
        <v>1.145</v>
      </c>
      <c r="DV226" s="1">
        <v>1.145</v>
      </c>
      <c r="DW226" s="1" t="s">
        <v>157</v>
      </c>
      <c r="DX226" s="1" t="s">
        <v>157</v>
      </c>
      <c r="DY226" s="1" t="s">
        <v>156</v>
      </c>
      <c r="DZ226" s="1" t="s">
        <v>157</v>
      </c>
      <c r="EA226" s="1">
        <v>370.69900000000001</v>
      </c>
      <c r="EB226" s="1" t="str">
        <f t="shared" si="3"/>
        <v>low</v>
      </c>
      <c r="EC226" s="1">
        <v>53.673999999999999</v>
      </c>
      <c r="ED226" s="1">
        <v>37.441000000000003</v>
      </c>
      <c r="EE226" s="1">
        <v>15.587</v>
      </c>
      <c r="EF226" s="1" t="s">
        <v>157</v>
      </c>
      <c r="EG226" s="1" t="s">
        <v>157</v>
      </c>
      <c r="EH226" s="1" t="s">
        <v>156</v>
      </c>
      <c r="EI226" s="1" t="s">
        <v>157</v>
      </c>
      <c r="EJ226" s="1" t="s">
        <v>621</v>
      </c>
      <c r="EK226" s="1" t="s">
        <v>635</v>
      </c>
      <c r="EL226" s="1" t="s">
        <v>142</v>
      </c>
      <c r="EM226" s="1" t="s">
        <v>628</v>
      </c>
      <c r="EN226" s="1" t="s">
        <v>150</v>
      </c>
      <c r="EO226" s="1" t="s">
        <v>150</v>
      </c>
    </row>
    <row r="227" spans="1:145" ht="14.25" customHeight="1">
      <c r="A227" s="1" t="s">
        <v>387</v>
      </c>
      <c r="B227" s="16" t="s">
        <v>642</v>
      </c>
      <c r="C227" s="1" t="s">
        <v>152</v>
      </c>
      <c r="D227" s="1">
        <v>57</v>
      </c>
      <c r="E227" s="1" t="s">
        <v>159</v>
      </c>
      <c r="F227" s="1">
        <v>83.9</v>
      </c>
      <c r="G227" s="1">
        <v>49</v>
      </c>
      <c r="H227" s="1" t="s">
        <v>153</v>
      </c>
      <c r="I227" s="1">
        <v>24</v>
      </c>
      <c r="J227" s="1">
        <v>109</v>
      </c>
      <c r="K227" s="1">
        <v>182</v>
      </c>
      <c r="L227" s="1">
        <v>119</v>
      </c>
      <c r="M227" s="9">
        <v>3.7142857139999998</v>
      </c>
      <c r="N227" s="9">
        <f t="shared" si="15"/>
        <v>0.38535088136401707</v>
      </c>
      <c r="O227" t="str">
        <f t="shared" si="16"/>
        <v>High</v>
      </c>
      <c r="P227" s="1">
        <v>54.44</v>
      </c>
      <c r="Q227" s="1">
        <v>4.5</v>
      </c>
      <c r="R227" s="1">
        <v>117</v>
      </c>
      <c r="S227" s="1">
        <v>6.6</v>
      </c>
      <c r="T227" s="1">
        <v>15.62</v>
      </c>
      <c r="U227" s="1">
        <v>10.82</v>
      </c>
      <c r="V227" s="1">
        <v>1.443622921</v>
      </c>
      <c r="W227" s="1">
        <v>16.78</v>
      </c>
      <c r="X227" s="1">
        <v>6.4935</v>
      </c>
      <c r="Y227" s="1">
        <v>97.6</v>
      </c>
      <c r="Z227" s="1">
        <v>112.10957070000001</v>
      </c>
      <c r="AA227" s="1">
        <v>43.8</v>
      </c>
      <c r="AB227" s="1">
        <v>20.649603490000001</v>
      </c>
      <c r="AC227" s="1">
        <v>4.842708</v>
      </c>
      <c r="AD227" s="1">
        <v>0.30331448900000002</v>
      </c>
      <c r="AE227" s="1">
        <v>86.2</v>
      </c>
      <c r="AF227" s="16">
        <v>1.526</v>
      </c>
      <c r="AG227" s="1">
        <v>37.016742559999997</v>
      </c>
      <c r="AH227" s="1" t="s">
        <v>154</v>
      </c>
      <c r="AI227" s="1">
        <v>45.217725639999998</v>
      </c>
      <c r="AJ227" s="1">
        <v>110.4</v>
      </c>
      <c r="AK227" s="1" t="s">
        <v>140</v>
      </c>
      <c r="AL227" s="1" t="s">
        <v>141</v>
      </c>
      <c r="AM227" s="1" t="s">
        <v>142</v>
      </c>
      <c r="AN227" s="1" t="s">
        <v>142</v>
      </c>
      <c r="AO227" s="1" t="s">
        <v>167</v>
      </c>
      <c r="AP227" s="1">
        <v>152</v>
      </c>
      <c r="AQ227" s="1">
        <v>95</v>
      </c>
      <c r="AR227" s="1">
        <v>1481.82</v>
      </c>
      <c r="AS227" s="1">
        <v>8.7530900000000003</v>
      </c>
      <c r="AT227" s="1">
        <v>237.68199999999999</v>
      </c>
      <c r="AU227" s="1">
        <v>656.15599999999995</v>
      </c>
      <c r="AV227" s="1">
        <v>11.6744</v>
      </c>
      <c r="AW227" s="1">
        <v>1479.93</v>
      </c>
      <c r="AX227" s="1">
        <v>1352.86</v>
      </c>
      <c r="AY227" s="1">
        <v>137.46700000000001</v>
      </c>
      <c r="AZ227" s="1">
        <v>10.4312</v>
      </c>
      <c r="BA227" s="1">
        <v>0.79871700000000001</v>
      </c>
      <c r="BB227" s="1">
        <v>2.4979900000000002</v>
      </c>
      <c r="BC227" s="1">
        <v>562.96</v>
      </c>
      <c r="BD227" s="1">
        <v>0.95057199999999997</v>
      </c>
      <c r="BE227" s="1">
        <v>1.50509</v>
      </c>
      <c r="BF227" s="1">
        <v>14.9552</v>
      </c>
      <c r="BG227" s="1">
        <v>3.6385000000000001</v>
      </c>
      <c r="BH227" s="1">
        <v>1.64411</v>
      </c>
      <c r="BI227" s="1">
        <v>236.11699999999999</v>
      </c>
      <c r="BJ227" s="1">
        <v>6.7386799999999996</v>
      </c>
      <c r="BK227" s="1">
        <v>112.081</v>
      </c>
      <c r="BL227" s="1">
        <v>9.9611464040000008</v>
      </c>
      <c r="BM227" s="1">
        <v>4.338174961</v>
      </c>
      <c r="BN227" s="1">
        <v>2.9553095269999998</v>
      </c>
      <c r="BO227" s="1">
        <v>8.5193151999999994E-2</v>
      </c>
      <c r="BP227" s="1" t="s">
        <v>144</v>
      </c>
      <c r="BQ227" s="1" t="s">
        <v>145</v>
      </c>
      <c r="BR227" s="1" t="s">
        <v>146</v>
      </c>
      <c r="BS227" s="1" t="s">
        <v>145</v>
      </c>
      <c r="BT227" s="1" t="s">
        <v>145</v>
      </c>
      <c r="BU227" s="1" t="s">
        <v>145</v>
      </c>
      <c r="BV227" s="1" t="s">
        <v>145</v>
      </c>
      <c r="BW227" s="1">
        <v>16.473045509999999</v>
      </c>
      <c r="BX227" s="1">
        <v>10.348538850000001</v>
      </c>
      <c r="BY227" s="1">
        <v>13.623255459999999</v>
      </c>
      <c r="BZ227" s="1">
        <v>7.5438246419999997</v>
      </c>
      <c r="CA227" s="1">
        <v>0.93035145399999997</v>
      </c>
      <c r="CB227" s="1">
        <v>1.028</v>
      </c>
      <c r="CC227" s="1">
        <v>0.69365721999999996</v>
      </c>
      <c r="CD227" s="19" t="str">
        <f t="shared" si="17"/>
        <v>High</v>
      </c>
      <c r="CE227" s="1" t="str">
        <f t="shared" si="18"/>
        <v>proinflamatoria</v>
      </c>
      <c r="CF227" s="1">
        <v>48.355072460000002</v>
      </c>
      <c r="CG227" s="1" t="s">
        <v>148</v>
      </c>
      <c r="CH227" s="1">
        <v>5.5474950000000004E-3</v>
      </c>
      <c r="CI227" s="1">
        <v>0.179710392</v>
      </c>
      <c r="CJ227" s="1">
        <v>0.190691588</v>
      </c>
      <c r="CK227" s="1">
        <v>0.53099485099999999</v>
      </c>
      <c r="CL227" s="1">
        <v>4.8078289999999996E-3</v>
      </c>
      <c r="CM227" s="1">
        <v>123.29300000000001</v>
      </c>
      <c r="CN227" s="2" t="str">
        <f t="shared" si="2"/>
        <v>low</v>
      </c>
      <c r="CO227" s="1">
        <v>104.093</v>
      </c>
      <c r="CP227" s="1">
        <v>14.597</v>
      </c>
      <c r="CQ227" s="1">
        <v>89.495999999999995</v>
      </c>
      <c r="CR227" s="1">
        <v>11.59</v>
      </c>
      <c r="CS227" s="1">
        <v>67.64</v>
      </c>
      <c r="CT227" s="1">
        <v>0</v>
      </c>
      <c r="CU227" s="1">
        <v>0</v>
      </c>
      <c r="CV227" s="1">
        <v>0</v>
      </c>
      <c r="CW227" s="1">
        <v>0</v>
      </c>
      <c r="CX227" s="1">
        <v>24.861999999999998</v>
      </c>
      <c r="CY227" s="1">
        <v>24.861999999999998</v>
      </c>
      <c r="CZ227" s="1">
        <v>1E-3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2E-3</v>
      </c>
      <c r="DI227" s="1">
        <v>9.8000000000000004E-2</v>
      </c>
      <c r="DJ227" s="1">
        <v>0.1</v>
      </c>
      <c r="DK227" s="1">
        <v>7.1619999999999999</v>
      </c>
      <c r="DL227" s="1">
        <v>2.4710000000000001</v>
      </c>
      <c r="DM227" s="1">
        <v>9.6329999999999991</v>
      </c>
      <c r="DN227" s="1">
        <v>0.64500000000000002</v>
      </c>
      <c r="DO227" s="1">
        <v>1.929</v>
      </c>
      <c r="DP227" s="1">
        <v>2.573</v>
      </c>
      <c r="DQ227" s="1">
        <v>6.3170000000000002</v>
      </c>
      <c r="DR227" s="1">
        <v>58.686</v>
      </c>
      <c r="DS227" s="1">
        <v>65.003</v>
      </c>
      <c r="DT227" s="1">
        <v>0</v>
      </c>
      <c r="DU227" s="1">
        <v>24.861999999999998</v>
      </c>
      <c r="DV227" s="1">
        <v>24.861999999999998</v>
      </c>
      <c r="DW227" s="1" t="s">
        <v>157</v>
      </c>
      <c r="DX227" s="1" t="s">
        <v>157</v>
      </c>
      <c r="DY227" s="1" t="s">
        <v>157</v>
      </c>
      <c r="DZ227" s="1" t="s">
        <v>157</v>
      </c>
      <c r="EA227" s="1">
        <v>83.203999999999994</v>
      </c>
      <c r="EB227" s="1" t="str">
        <f t="shared" si="3"/>
        <v>low</v>
      </c>
      <c r="EC227" s="1">
        <v>70.247</v>
      </c>
      <c r="ED227" s="1">
        <v>7.8220000000000001</v>
      </c>
      <c r="EE227" s="1">
        <v>45.646000000000001</v>
      </c>
      <c r="EF227" s="1" t="s">
        <v>157</v>
      </c>
      <c r="EG227" s="1" t="s">
        <v>157</v>
      </c>
      <c r="EH227" s="1" t="s">
        <v>157</v>
      </c>
      <c r="EI227" s="1" t="s">
        <v>157</v>
      </c>
      <c r="EJ227" s="1" t="s">
        <v>138</v>
      </c>
      <c r="EK227" s="1" t="s">
        <v>628</v>
      </c>
      <c r="EL227" s="1" t="s">
        <v>142</v>
      </c>
      <c r="EM227" s="1" t="s">
        <v>628</v>
      </c>
      <c r="EN227" s="1" t="s">
        <v>161</v>
      </c>
      <c r="EO227" s="1" t="s">
        <v>161</v>
      </c>
    </row>
    <row r="228" spans="1:145" ht="14.25" customHeight="1">
      <c r="A228" s="1" t="s">
        <v>388</v>
      </c>
      <c r="B228" s="16" t="s">
        <v>642</v>
      </c>
      <c r="C228" s="1" t="s">
        <v>152</v>
      </c>
      <c r="D228" s="1">
        <v>23</v>
      </c>
      <c r="E228" s="1" t="s">
        <v>137</v>
      </c>
      <c r="F228" s="1">
        <v>115</v>
      </c>
      <c r="G228" s="1">
        <v>39</v>
      </c>
      <c r="H228" s="1" t="s">
        <v>153</v>
      </c>
      <c r="I228" s="1">
        <v>16</v>
      </c>
      <c r="J228" s="1">
        <v>163</v>
      </c>
      <c r="K228" s="1">
        <v>218</v>
      </c>
      <c r="L228" s="1">
        <v>80</v>
      </c>
      <c r="M228" s="9">
        <v>5.5897435900000003</v>
      </c>
      <c r="N228" s="9">
        <f t="shared" si="15"/>
        <v>0.31202537996544433</v>
      </c>
      <c r="O228" t="str">
        <f t="shared" si="16"/>
        <v>High</v>
      </c>
      <c r="P228" s="1">
        <v>120.06</v>
      </c>
      <c r="Q228" s="1">
        <v>0.8</v>
      </c>
      <c r="R228" s="1">
        <v>86</v>
      </c>
      <c r="S228" s="1">
        <v>5.0999999999999996</v>
      </c>
      <c r="T228" s="1">
        <v>2.91</v>
      </c>
      <c r="U228" s="1">
        <v>8.31</v>
      </c>
      <c r="V228" s="1">
        <v>0.35018050499999998</v>
      </c>
      <c r="W228" s="1">
        <v>15.82</v>
      </c>
      <c r="X228" s="1">
        <v>4.7729999999999997</v>
      </c>
      <c r="Y228" s="1">
        <v>169.8</v>
      </c>
      <c r="Z228" s="1">
        <v>248.54674</v>
      </c>
      <c r="AA228" s="1">
        <v>50</v>
      </c>
      <c r="AB228" s="1">
        <v>29.797827699999999</v>
      </c>
      <c r="AC228" s="1">
        <v>3.3559493329999999</v>
      </c>
      <c r="AD228" s="1">
        <v>0.31871136300000003</v>
      </c>
      <c r="AE228" s="1">
        <v>52.4</v>
      </c>
      <c r="AF228" s="16">
        <v>1.593</v>
      </c>
      <c r="AG228" s="1">
        <v>20.649033809999999</v>
      </c>
      <c r="AH228" s="1" t="s">
        <v>153</v>
      </c>
      <c r="AI228" s="1">
        <v>33.097155180000001</v>
      </c>
      <c r="AJ228" s="1">
        <v>74.400000000000006</v>
      </c>
      <c r="AK228" s="1" t="s">
        <v>153</v>
      </c>
      <c r="AL228" s="1" t="s">
        <v>153</v>
      </c>
      <c r="AM228" s="1" t="s">
        <v>142</v>
      </c>
      <c r="AN228" s="1" t="s">
        <v>163</v>
      </c>
      <c r="AO228" s="1" t="s">
        <v>143</v>
      </c>
      <c r="AP228" s="1">
        <v>108</v>
      </c>
      <c r="AQ228" s="1">
        <v>66</v>
      </c>
      <c r="AR228" s="1">
        <v>1613.35</v>
      </c>
      <c r="AS228" s="1">
        <v>14.606299999999999</v>
      </c>
      <c r="AT228" s="1">
        <v>741.48900000000003</v>
      </c>
      <c r="AU228" s="1">
        <v>1114.5899999999999</v>
      </c>
      <c r="AV228" s="1">
        <v>13.4946</v>
      </c>
      <c r="AW228" s="1">
        <v>1594.34</v>
      </c>
      <c r="AX228" s="1">
        <v>2759.05</v>
      </c>
      <c r="AY228" s="1">
        <v>247.113</v>
      </c>
      <c r="AZ228" s="1">
        <v>11.0387</v>
      </c>
      <c r="BA228" s="1">
        <v>1.0246900000000001</v>
      </c>
      <c r="BB228" s="1">
        <v>2.7632699999999999</v>
      </c>
      <c r="BC228" s="1">
        <v>989.93899999999996</v>
      </c>
      <c r="BD228" s="1">
        <v>1.18529</v>
      </c>
      <c r="BE228" s="1">
        <v>2.7142599999999999</v>
      </c>
      <c r="BF228" s="1">
        <v>17.604199999999999</v>
      </c>
      <c r="BG228" s="1">
        <v>4.2550699999999999</v>
      </c>
      <c r="BH228" s="1">
        <v>2.7323</v>
      </c>
      <c r="BI228" s="1">
        <v>336.44099999999997</v>
      </c>
      <c r="BJ228" s="1">
        <v>7.5297799999999997</v>
      </c>
      <c r="BK228" s="1">
        <v>107.985</v>
      </c>
      <c r="BL228" s="1">
        <v>1.576538086</v>
      </c>
      <c r="BM228" s="1">
        <v>0.38952126199999998</v>
      </c>
      <c r="BN228" s="1">
        <v>0.26884938899999999</v>
      </c>
      <c r="BO228" s="1">
        <v>3.9784874999999997E-2</v>
      </c>
      <c r="BP228" s="1" t="s">
        <v>144</v>
      </c>
      <c r="BQ228" s="1" t="s">
        <v>146</v>
      </c>
      <c r="BR228" s="1" t="s">
        <v>146</v>
      </c>
      <c r="BS228" s="1" t="s">
        <v>145</v>
      </c>
      <c r="BT228" s="1" t="s">
        <v>146</v>
      </c>
      <c r="BU228" s="1" t="s">
        <v>146</v>
      </c>
      <c r="BV228" s="1" t="s">
        <v>145</v>
      </c>
      <c r="BW228" s="1">
        <v>18.056395890000001</v>
      </c>
      <c r="BX228" s="1">
        <v>9.0105785160000007</v>
      </c>
      <c r="BY228" s="1">
        <v>11.667743420000001</v>
      </c>
      <c r="BZ228" s="1">
        <v>5.6132354749999998</v>
      </c>
      <c r="CA228" s="1">
        <v>1.3200420429999999</v>
      </c>
      <c r="CB228" s="1">
        <v>-1.011701601</v>
      </c>
      <c r="CC228" s="1">
        <v>-0.62721735999999995</v>
      </c>
      <c r="CD228" s="19" t="str">
        <f t="shared" si="17"/>
        <v>Low</v>
      </c>
      <c r="CE228" s="1" t="str">
        <f t="shared" si="18"/>
        <v>antiinflamatoria</v>
      </c>
      <c r="CF228" s="1">
        <v>33.177419350000001</v>
      </c>
      <c r="CG228" s="1" t="s">
        <v>148</v>
      </c>
      <c r="CH228" s="1">
        <v>3.6520394999999997E-2</v>
      </c>
      <c r="CI228" s="1">
        <v>6.2670299999999998E-2</v>
      </c>
      <c r="CJ228" s="1">
        <v>0.69287079600000001</v>
      </c>
      <c r="CK228" s="1">
        <v>5.2015129E-2</v>
      </c>
      <c r="CL228" s="1">
        <v>6.3849689000000001E-2</v>
      </c>
      <c r="CM228" s="1">
        <v>331.536</v>
      </c>
      <c r="CN228" s="2" t="str">
        <f t="shared" si="2"/>
        <v>low</v>
      </c>
      <c r="CO228" s="1">
        <v>145.26</v>
      </c>
      <c r="CP228" s="1">
        <v>113.521</v>
      </c>
      <c r="CQ228" s="1">
        <v>31.739000000000001</v>
      </c>
      <c r="CR228" s="1">
        <v>114.396</v>
      </c>
      <c r="CS228" s="1">
        <v>29.686</v>
      </c>
      <c r="CT228" s="1">
        <v>1.2E-2</v>
      </c>
      <c r="CU228" s="1">
        <v>0</v>
      </c>
      <c r="CV228" s="1">
        <v>1.2E-2</v>
      </c>
      <c r="CW228" s="1">
        <v>0</v>
      </c>
      <c r="CX228" s="1">
        <v>1.1659999999999999</v>
      </c>
      <c r="CY228" s="1">
        <v>1.1659999999999999</v>
      </c>
      <c r="CZ228" s="1">
        <v>0</v>
      </c>
      <c r="DA228" s="1">
        <v>1E-3</v>
      </c>
      <c r="DB228" s="1">
        <v>0</v>
      </c>
      <c r="DC228" s="1">
        <v>0</v>
      </c>
      <c r="DD228" s="1">
        <v>97.635999999999996</v>
      </c>
      <c r="DE228" s="1">
        <v>4.1000000000000002E-2</v>
      </c>
      <c r="DF228" s="1">
        <v>0.28899999999999998</v>
      </c>
      <c r="DG228" s="1">
        <v>0.32900000000000001</v>
      </c>
      <c r="DH228" s="1">
        <v>5.6000000000000001E-2</v>
      </c>
      <c r="DI228" s="1">
        <v>3.1E-2</v>
      </c>
      <c r="DJ228" s="1">
        <v>8.6999999999999994E-2</v>
      </c>
      <c r="DK228" s="1">
        <v>12.782999999999999</v>
      </c>
      <c r="DL228" s="1">
        <v>3.5609999999999999</v>
      </c>
      <c r="DM228" s="1">
        <v>16.344000000000001</v>
      </c>
      <c r="DN228" s="1">
        <v>0.24299999999999999</v>
      </c>
      <c r="DO228" s="1">
        <v>1.591</v>
      </c>
      <c r="DP228" s="1">
        <v>1.8340000000000001</v>
      </c>
      <c r="DQ228" s="1">
        <v>2.7360000000000002</v>
      </c>
      <c r="DR228" s="1">
        <v>25.087</v>
      </c>
      <c r="DS228" s="1">
        <v>27.823</v>
      </c>
      <c r="DT228" s="1">
        <v>0</v>
      </c>
      <c r="DU228" s="1">
        <v>1.1659999999999999</v>
      </c>
      <c r="DV228" s="1">
        <v>1.1659999999999999</v>
      </c>
      <c r="DW228" s="1" t="s">
        <v>157</v>
      </c>
      <c r="DX228" s="1" t="s">
        <v>157</v>
      </c>
      <c r="DY228" s="1" t="s">
        <v>156</v>
      </c>
      <c r="DZ228" s="1" t="s">
        <v>157</v>
      </c>
      <c r="EA228" s="1">
        <v>205.495</v>
      </c>
      <c r="EB228" s="1" t="str">
        <f t="shared" si="3"/>
        <v>low</v>
      </c>
      <c r="EC228" s="1">
        <v>90.036000000000001</v>
      </c>
      <c r="ED228" s="1">
        <v>70.906000000000006</v>
      </c>
      <c r="EE228" s="1">
        <v>18.399999999999999</v>
      </c>
      <c r="EF228" s="1" t="s">
        <v>157</v>
      </c>
      <c r="EG228" s="1" t="s">
        <v>157</v>
      </c>
      <c r="EH228" s="1" t="s">
        <v>156</v>
      </c>
      <c r="EI228" s="1" t="s">
        <v>157</v>
      </c>
      <c r="EJ228" s="1" t="s">
        <v>621</v>
      </c>
      <c r="EK228" s="1" t="s">
        <v>635</v>
      </c>
      <c r="EL228" s="1" t="s">
        <v>142</v>
      </c>
      <c r="EM228" s="1" t="s">
        <v>628</v>
      </c>
      <c r="EN228" s="1" t="s">
        <v>161</v>
      </c>
      <c r="EO228" s="1" t="s">
        <v>150</v>
      </c>
    </row>
    <row r="229" spans="1:145" ht="14.25" customHeight="1">
      <c r="A229" s="1" t="s">
        <v>389</v>
      </c>
      <c r="B229" s="16" t="s">
        <v>642</v>
      </c>
      <c r="C229" s="1" t="s">
        <v>152</v>
      </c>
      <c r="D229" s="1">
        <v>24</v>
      </c>
      <c r="E229" s="1" t="s">
        <v>137</v>
      </c>
      <c r="F229" s="1">
        <v>80.2</v>
      </c>
      <c r="G229" s="1">
        <v>66</v>
      </c>
      <c r="H229" s="1" t="s">
        <v>153</v>
      </c>
      <c r="I229" s="1">
        <v>10.8</v>
      </c>
      <c r="J229" s="1">
        <v>106</v>
      </c>
      <c r="K229" s="1">
        <v>183</v>
      </c>
      <c r="L229" s="1">
        <v>54</v>
      </c>
      <c r="M229" s="9">
        <v>2.7727272730000001</v>
      </c>
      <c r="N229" s="9">
        <f t="shared" si="15"/>
        <v>-8.7150175718900144E-2</v>
      </c>
      <c r="O229" t="str">
        <f t="shared" si="16"/>
        <v>Low</v>
      </c>
      <c r="P229" s="1">
        <v>201.8</v>
      </c>
      <c r="Q229" s="1">
        <v>3.5</v>
      </c>
      <c r="R229" s="1">
        <v>89</v>
      </c>
      <c r="S229" s="1">
        <v>4.9000000000000004</v>
      </c>
      <c r="T229" s="1">
        <v>27.25</v>
      </c>
      <c r="U229" s="1">
        <v>7.47</v>
      </c>
      <c r="V229" s="1">
        <v>3.6479250329999999</v>
      </c>
      <c r="W229" s="1">
        <v>21.64</v>
      </c>
      <c r="X229" s="1">
        <v>4.9394999999999998</v>
      </c>
      <c r="Y229" s="1">
        <v>196.5</v>
      </c>
      <c r="Z229" s="1">
        <v>300.65995140000001</v>
      </c>
      <c r="AA229" s="1">
        <v>36.6</v>
      </c>
      <c r="AB229" s="1">
        <v>21.04952364</v>
      </c>
      <c r="AC229" s="1">
        <v>4.7507013330000003</v>
      </c>
      <c r="AD229" s="1">
        <v>0.30408283899999999</v>
      </c>
      <c r="AE229" s="1">
        <v>56</v>
      </c>
      <c r="AF229" s="16">
        <v>1.4970000000000001</v>
      </c>
      <c r="AG229" s="1">
        <v>24.98874391</v>
      </c>
      <c r="AH229" s="1" t="s">
        <v>153</v>
      </c>
      <c r="AI229" s="1">
        <v>37.260659779999997</v>
      </c>
      <c r="AJ229" s="1">
        <v>81.3</v>
      </c>
      <c r="AK229" s="1" t="s">
        <v>140</v>
      </c>
      <c r="AL229" s="1" t="s">
        <v>153</v>
      </c>
      <c r="AM229" s="1" t="s">
        <v>142</v>
      </c>
      <c r="AN229" s="1" t="s">
        <v>163</v>
      </c>
      <c r="AO229" s="1" t="s">
        <v>165</v>
      </c>
      <c r="AP229" s="1">
        <v>104</v>
      </c>
      <c r="AQ229" s="1">
        <v>69</v>
      </c>
      <c r="AR229" s="1">
        <v>1139.42</v>
      </c>
      <c r="AS229" s="1">
        <v>9.7463099999999994</v>
      </c>
      <c r="AT229" s="1">
        <v>234.578</v>
      </c>
      <c r="AU229" s="1">
        <v>665.03200000000004</v>
      </c>
      <c r="AV229" s="1">
        <v>10.371700000000001</v>
      </c>
      <c r="AW229" s="1">
        <v>1153.08</v>
      </c>
      <c r="AX229" s="1">
        <v>1359.43</v>
      </c>
      <c r="AY229" s="1">
        <v>129.00299999999999</v>
      </c>
      <c r="AZ229" s="1">
        <v>10.1309</v>
      </c>
      <c r="BA229" s="1">
        <v>0.68936900000000001</v>
      </c>
      <c r="BB229" s="1">
        <v>1.9511099999999999</v>
      </c>
      <c r="BC229" s="1">
        <v>566.00300000000004</v>
      </c>
      <c r="BD229" s="1">
        <v>0.76597999999999999</v>
      </c>
      <c r="BE229" s="1">
        <v>1.6304399999999999</v>
      </c>
      <c r="BF229" s="1">
        <v>19.545100000000001</v>
      </c>
      <c r="BG229" s="1">
        <v>3.2648000000000001</v>
      </c>
      <c r="BH229" s="1">
        <v>3.1630400000000001</v>
      </c>
      <c r="BI229" s="1">
        <v>242.655</v>
      </c>
      <c r="BJ229" s="1">
        <v>6.9256500000000001</v>
      </c>
      <c r="BK229" s="1">
        <v>82.034899999999993</v>
      </c>
      <c r="BL229" s="1">
        <v>2.503965869</v>
      </c>
      <c r="BM229" s="1">
        <v>0.91766091000000005</v>
      </c>
      <c r="BN229" s="1">
        <v>0.50412582399999994</v>
      </c>
      <c r="BO229" s="1">
        <v>5.3354525999999999E-2</v>
      </c>
      <c r="BP229" s="1" t="s">
        <v>144</v>
      </c>
      <c r="BQ229" s="1" t="s">
        <v>146</v>
      </c>
      <c r="BR229" s="1" t="s">
        <v>146</v>
      </c>
      <c r="BS229" s="1" t="s">
        <v>146</v>
      </c>
      <c r="BT229" s="1" t="s">
        <v>146</v>
      </c>
      <c r="BU229" s="1" t="s">
        <v>145</v>
      </c>
      <c r="BV229" s="1" t="s">
        <v>145</v>
      </c>
      <c r="BW229" s="1">
        <v>16.364730730000002</v>
      </c>
      <c r="BX229" s="1">
        <v>9.9223383789999993</v>
      </c>
      <c r="BY229" s="1">
        <v>10.35893081</v>
      </c>
      <c r="BZ229" s="1">
        <v>6.6460522119999998</v>
      </c>
      <c r="CA229" s="1">
        <v>1.5375931979999999</v>
      </c>
      <c r="CB229" s="1">
        <v>0.62028821000000001</v>
      </c>
      <c r="CC229" s="1">
        <v>0.54459017499999995</v>
      </c>
      <c r="CD229" s="19" t="str">
        <f t="shared" si="17"/>
        <v>High</v>
      </c>
      <c r="CE229" s="1" t="str">
        <f t="shared" si="18"/>
        <v>proinflamatoria</v>
      </c>
      <c r="CF229" s="1">
        <v>39.173431729999997</v>
      </c>
      <c r="CG229" s="1" t="s">
        <v>148</v>
      </c>
      <c r="CH229" s="1">
        <v>3.4407287000000002E-2</v>
      </c>
      <c r="CI229" s="1">
        <v>0.10589333400000001</v>
      </c>
      <c r="CJ229" s="1">
        <v>0.720493096</v>
      </c>
      <c r="CK229" s="1">
        <v>2.5845698E-2</v>
      </c>
      <c r="CL229" s="1">
        <v>4.3483859E-2</v>
      </c>
      <c r="CM229" s="1">
        <v>440.16899999999998</v>
      </c>
      <c r="CN229" s="2" t="str">
        <f t="shared" si="2"/>
        <v>low</v>
      </c>
      <c r="CO229" s="1">
        <v>428.87400000000002</v>
      </c>
      <c r="CP229" s="1">
        <v>417.32600000000002</v>
      </c>
      <c r="CQ229" s="1">
        <v>11.548</v>
      </c>
      <c r="CR229" s="1">
        <v>222.14099999999999</v>
      </c>
      <c r="CS229" s="1">
        <v>204.517</v>
      </c>
      <c r="CT229" s="1">
        <v>0.372</v>
      </c>
      <c r="CU229" s="1">
        <v>0</v>
      </c>
      <c r="CV229" s="1">
        <v>0.372</v>
      </c>
      <c r="CW229" s="1">
        <v>0</v>
      </c>
      <c r="CX229" s="1">
        <v>1.8440000000000001</v>
      </c>
      <c r="CY229" s="1">
        <v>1.8440000000000001</v>
      </c>
      <c r="CZ229" s="1">
        <v>0</v>
      </c>
      <c r="DA229" s="1">
        <v>0.372</v>
      </c>
      <c r="DB229" s="1">
        <v>1.4319999999999999</v>
      </c>
      <c r="DC229" s="1">
        <v>0</v>
      </c>
      <c r="DD229" s="1">
        <v>193.35300000000001</v>
      </c>
      <c r="DE229" s="1">
        <v>0</v>
      </c>
      <c r="DF229" s="1">
        <v>0</v>
      </c>
      <c r="DG229" s="1">
        <v>0</v>
      </c>
      <c r="DH229" s="1">
        <v>3.6240000000000001</v>
      </c>
      <c r="DI229" s="1">
        <v>0.26400000000000001</v>
      </c>
      <c r="DJ229" s="1">
        <v>3.8879999999999999</v>
      </c>
      <c r="DK229" s="1">
        <v>11.191000000000001</v>
      </c>
      <c r="DL229" s="1">
        <v>3.9809999999999999</v>
      </c>
      <c r="DM229" s="1">
        <v>15.172000000000001</v>
      </c>
      <c r="DN229" s="1">
        <v>1.778</v>
      </c>
      <c r="DO229" s="1">
        <v>0.94</v>
      </c>
      <c r="DP229" s="1">
        <v>2.718</v>
      </c>
      <c r="DQ229" s="1">
        <v>197.28</v>
      </c>
      <c r="DR229" s="1">
        <v>4.5190000000000001</v>
      </c>
      <c r="DS229" s="1">
        <v>201.79900000000001</v>
      </c>
      <c r="DT229" s="1">
        <v>0</v>
      </c>
      <c r="DU229" s="1">
        <v>1.8440000000000001</v>
      </c>
      <c r="DV229" s="1">
        <v>1.8440000000000001</v>
      </c>
      <c r="DW229" s="1" t="s">
        <v>157</v>
      </c>
      <c r="DX229" s="1" t="s">
        <v>156</v>
      </c>
      <c r="DY229" s="1" t="s">
        <v>156</v>
      </c>
      <c r="DZ229" s="1" t="s">
        <v>156</v>
      </c>
      <c r="EA229" s="1">
        <v>386.31</v>
      </c>
      <c r="EB229" s="1" t="str">
        <f t="shared" si="3"/>
        <v>low</v>
      </c>
      <c r="EC229" s="1">
        <v>376.39699999999999</v>
      </c>
      <c r="ED229" s="1">
        <v>194.96</v>
      </c>
      <c r="EE229" s="1">
        <v>179.49199999999999</v>
      </c>
      <c r="EF229" s="1" t="s">
        <v>157</v>
      </c>
      <c r="EG229" s="1" t="s">
        <v>156</v>
      </c>
      <c r="EH229" s="1" t="s">
        <v>149</v>
      </c>
      <c r="EI229" s="1" t="s">
        <v>156</v>
      </c>
      <c r="EJ229" s="1" t="s">
        <v>165</v>
      </c>
      <c r="EK229" s="1" t="s">
        <v>635</v>
      </c>
      <c r="EL229" s="1" t="s">
        <v>142</v>
      </c>
      <c r="EM229" s="1" t="s">
        <v>628</v>
      </c>
      <c r="EN229" s="1" t="s">
        <v>161</v>
      </c>
      <c r="EO229" s="1" t="s">
        <v>161</v>
      </c>
    </row>
    <row r="230" spans="1:145" ht="14.25" customHeight="1">
      <c r="A230" s="1" t="s">
        <v>390</v>
      </c>
      <c r="B230" s="16" t="s">
        <v>642</v>
      </c>
      <c r="C230" s="1" t="s">
        <v>136</v>
      </c>
      <c r="D230" s="1">
        <v>55</v>
      </c>
      <c r="E230" s="1" t="s">
        <v>159</v>
      </c>
      <c r="F230" s="1">
        <v>46.6</v>
      </c>
      <c r="G230" s="1">
        <v>45</v>
      </c>
      <c r="H230" s="1" t="s">
        <v>153</v>
      </c>
      <c r="I230" s="1">
        <v>9.1999999999999993</v>
      </c>
      <c r="J230" s="1">
        <v>68</v>
      </c>
      <c r="K230" s="1">
        <v>122</v>
      </c>
      <c r="L230" s="1">
        <v>46</v>
      </c>
      <c r="M230" s="9">
        <v>2.7111111110000001</v>
      </c>
      <c r="N230" s="9">
        <f t="shared" si="15"/>
        <v>9.5453179062303609E-3</v>
      </c>
      <c r="O230" t="str">
        <f t="shared" si="16"/>
        <v>Low</v>
      </c>
      <c r="P230" s="1">
        <v>128.69999999999999</v>
      </c>
      <c r="Q230" s="1">
        <v>2</v>
      </c>
      <c r="R230" s="1">
        <v>83</v>
      </c>
      <c r="S230" s="1">
        <v>5.5</v>
      </c>
      <c r="T230" s="1">
        <v>3.52</v>
      </c>
      <c r="U230" s="1">
        <v>8.74</v>
      </c>
      <c r="V230" s="1">
        <v>0.40274599500000002</v>
      </c>
      <c r="W230" s="1">
        <v>6.06</v>
      </c>
      <c r="X230" s="1">
        <v>4.6064999999999996</v>
      </c>
      <c r="Y230" s="1">
        <v>95.5</v>
      </c>
      <c r="Z230" s="1">
        <v>109.53456850000001</v>
      </c>
      <c r="AA230" s="1">
        <v>129.4</v>
      </c>
      <c r="AB230" s="1">
        <v>80.600700900000007</v>
      </c>
      <c r="AC230" s="1">
        <v>1.2406839999999999</v>
      </c>
      <c r="AD230" s="1">
        <v>0.36962003999999998</v>
      </c>
      <c r="AE230" s="1">
        <v>79.599999999999994</v>
      </c>
      <c r="AF230" s="16">
        <v>1.845</v>
      </c>
      <c r="AG230" s="1">
        <v>23.384082079999999</v>
      </c>
      <c r="AH230" s="1" t="s">
        <v>153</v>
      </c>
      <c r="AI230" s="1">
        <v>34.148346930000002</v>
      </c>
      <c r="AJ230" s="1">
        <v>93.8</v>
      </c>
      <c r="AK230" s="1" t="s">
        <v>140</v>
      </c>
      <c r="AL230" s="1" t="s">
        <v>141</v>
      </c>
      <c r="AM230" s="1" t="s">
        <v>142</v>
      </c>
      <c r="AN230" s="1" t="s">
        <v>142</v>
      </c>
      <c r="AO230" s="1" t="s">
        <v>167</v>
      </c>
      <c r="AP230" s="1">
        <v>116</v>
      </c>
      <c r="AQ230" s="1">
        <v>85</v>
      </c>
      <c r="AR230" s="1">
        <v>2106.9299999999998</v>
      </c>
      <c r="AS230" s="1">
        <v>16.740500000000001</v>
      </c>
      <c r="AT230" s="1">
        <v>606.84500000000003</v>
      </c>
      <c r="AU230" s="1">
        <v>1113.82</v>
      </c>
      <c r="AV230" s="1">
        <v>13.910500000000001</v>
      </c>
      <c r="AW230" s="1">
        <v>1132.58</v>
      </c>
      <c r="AX230" s="1">
        <v>3184.46</v>
      </c>
      <c r="AY230" s="1">
        <v>269.41199999999998</v>
      </c>
      <c r="AZ230" s="1">
        <v>10.633699999999999</v>
      </c>
      <c r="BA230" s="1">
        <v>1.53037</v>
      </c>
      <c r="BB230" s="1">
        <v>3.2989999999999999</v>
      </c>
      <c r="BC230" s="1">
        <v>735.29100000000005</v>
      </c>
      <c r="BD230" s="1">
        <v>1.2254</v>
      </c>
      <c r="BE230" s="1">
        <v>1.5688800000000001</v>
      </c>
      <c r="BF230" s="1">
        <v>25.8583</v>
      </c>
      <c r="BG230" s="1">
        <v>4.9836900000000002</v>
      </c>
      <c r="BH230" s="1">
        <v>1.2055899999999999</v>
      </c>
      <c r="BI230" s="1">
        <v>351.36700000000002</v>
      </c>
      <c r="BJ230" s="1">
        <v>7.3678600000000003</v>
      </c>
      <c r="BK230" s="1">
        <v>149.15199999999999</v>
      </c>
      <c r="BL230" s="1">
        <v>0.85879276900000001</v>
      </c>
      <c r="BM230" s="1">
        <v>0.109476673</v>
      </c>
      <c r="BN230" s="1">
        <v>2.1086596999999999E-2</v>
      </c>
      <c r="BO230" s="1">
        <v>0</v>
      </c>
      <c r="BP230" s="1" t="s">
        <v>155</v>
      </c>
      <c r="BQ230" s="1" t="s">
        <v>145</v>
      </c>
      <c r="BR230" s="1" t="s">
        <v>146</v>
      </c>
      <c r="BS230" s="1" t="s">
        <v>146</v>
      </c>
      <c r="BT230" s="1" t="s">
        <v>146</v>
      </c>
      <c r="BU230" s="1" t="s">
        <v>146</v>
      </c>
      <c r="BV230" s="1" t="s">
        <v>146</v>
      </c>
      <c r="BW230" s="1">
        <v>13.3412384</v>
      </c>
      <c r="BX230" s="1">
        <v>8.3397009509999993</v>
      </c>
      <c r="BY230" s="1">
        <v>6.8578490710000004</v>
      </c>
      <c r="BZ230" s="1">
        <v>3.6909454909999999</v>
      </c>
      <c r="CA230" s="1">
        <v>1.0638004459999999</v>
      </c>
      <c r="CB230" s="1">
        <v>-0.491567686</v>
      </c>
      <c r="CC230" s="1">
        <v>-0.233302176</v>
      </c>
      <c r="CD230" s="19" t="str">
        <f t="shared" si="17"/>
        <v>Low</v>
      </c>
      <c r="CE230" s="1" t="str">
        <f t="shared" si="18"/>
        <v>antiinflamatoria</v>
      </c>
      <c r="CF230" s="1">
        <v>24.660980810000002</v>
      </c>
      <c r="CG230" s="1" t="s">
        <v>148</v>
      </c>
      <c r="CH230" s="1">
        <v>1.267289E-3</v>
      </c>
      <c r="CI230" s="1">
        <v>2.9690780999999999E-2</v>
      </c>
      <c r="CJ230" s="1">
        <v>7.4299370000000003E-2</v>
      </c>
      <c r="CK230" s="1">
        <v>0.54795785399999997</v>
      </c>
      <c r="CL230" s="1">
        <v>0.17383590400000001</v>
      </c>
      <c r="CM230" s="1">
        <v>447.38400000000001</v>
      </c>
      <c r="CN230" s="2" t="str">
        <f t="shared" si="2"/>
        <v>low</v>
      </c>
      <c r="CO230" s="1">
        <v>323.84399999999999</v>
      </c>
      <c r="CP230" s="1">
        <v>288.35399999999998</v>
      </c>
      <c r="CQ230" s="1">
        <v>35.491</v>
      </c>
      <c r="CR230" s="1">
        <v>264.24200000000002</v>
      </c>
      <c r="CS230" s="1">
        <v>52.499000000000002</v>
      </c>
      <c r="CT230" s="1">
        <v>0.60899999999999999</v>
      </c>
      <c r="CU230" s="1">
        <v>0</v>
      </c>
      <c r="CV230" s="1">
        <v>0.60899999999999999</v>
      </c>
      <c r="CW230" s="1">
        <v>0</v>
      </c>
      <c r="CX230" s="1">
        <v>6.4939999999999998</v>
      </c>
      <c r="CY230" s="1">
        <v>6.4939999999999998</v>
      </c>
      <c r="CZ230" s="1">
        <v>0</v>
      </c>
      <c r="DA230" s="1">
        <v>0.60899999999999999</v>
      </c>
      <c r="DB230" s="1">
        <v>0</v>
      </c>
      <c r="DC230" s="1">
        <v>0</v>
      </c>
      <c r="DD230" s="1">
        <v>32.033000000000001</v>
      </c>
      <c r="DE230" s="1">
        <v>7.0999999999999994E-2</v>
      </c>
      <c r="DF230" s="1">
        <v>15.311</v>
      </c>
      <c r="DG230" s="1">
        <v>15.382</v>
      </c>
      <c r="DH230" s="1">
        <v>5.9429999999999996</v>
      </c>
      <c r="DI230" s="1">
        <v>0.76700000000000002</v>
      </c>
      <c r="DJ230" s="1">
        <v>6.71</v>
      </c>
      <c r="DK230" s="1">
        <v>205.61799999999999</v>
      </c>
      <c r="DL230" s="1">
        <v>4.4989999999999997</v>
      </c>
      <c r="DM230" s="1">
        <v>210.11699999999999</v>
      </c>
      <c r="DN230" s="1">
        <v>0.38100000000000001</v>
      </c>
      <c r="DO230" s="1">
        <v>0.93600000000000005</v>
      </c>
      <c r="DP230" s="1">
        <v>1.3160000000000001</v>
      </c>
      <c r="DQ230" s="1">
        <v>43.698999999999998</v>
      </c>
      <c r="DR230" s="1">
        <v>7.484</v>
      </c>
      <c r="DS230" s="1">
        <v>51.183</v>
      </c>
      <c r="DT230" s="1">
        <v>0</v>
      </c>
      <c r="DU230" s="1">
        <v>6.4939999999999998</v>
      </c>
      <c r="DV230" s="1">
        <v>6.4939999999999998</v>
      </c>
      <c r="DW230" s="1" t="s">
        <v>157</v>
      </c>
      <c r="DX230" s="1" t="s">
        <v>157</v>
      </c>
      <c r="DY230" s="1" t="s">
        <v>149</v>
      </c>
      <c r="DZ230" s="1" t="s">
        <v>157</v>
      </c>
      <c r="EA230" s="1">
        <v>212.339</v>
      </c>
      <c r="EB230" s="1" t="str">
        <f t="shared" si="3"/>
        <v>low</v>
      </c>
      <c r="EC230" s="1">
        <v>153.70400000000001</v>
      </c>
      <c r="ED230" s="1">
        <v>125.416</v>
      </c>
      <c r="EE230" s="1">
        <v>24.917000000000002</v>
      </c>
      <c r="EF230" s="1" t="s">
        <v>157</v>
      </c>
      <c r="EG230" s="1" t="s">
        <v>157</v>
      </c>
      <c r="EH230" s="1" t="s">
        <v>156</v>
      </c>
      <c r="EI230" s="1" t="s">
        <v>157</v>
      </c>
      <c r="EJ230" s="1" t="s">
        <v>138</v>
      </c>
      <c r="EK230" s="1" t="s">
        <v>628</v>
      </c>
      <c r="EL230" s="1" t="s">
        <v>142</v>
      </c>
      <c r="EM230" s="1" t="s">
        <v>628</v>
      </c>
      <c r="EN230" s="1" t="s">
        <v>150</v>
      </c>
      <c r="EO230" s="1" t="s">
        <v>150</v>
      </c>
    </row>
    <row r="231" spans="1:145" ht="14.25" customHeight="1">
      <c r="A231" s="1" t="s">
        <v>391</v>
      </c>
      <c r="B231" s="16" t="s">
        <v>642</v>
      </c>
      <c r="C231" s="1" t="s">
        <v>136</v>
      </c>
      <c r="D231" s="1">
        <v>52</v>
      </c>
      <c r="E231" s="1" t="s">
        <v>159</v>
      </c>
      <c r="F231" s="1">
        <v>79.599999999999994</v>
      </c>
      <c r="G231" s="1">
        <v>55</v>
      </c>
      <c r="H231" s="1" t="s">
        <v>153</v>
      </c>
      <c r="I231" s="1">
        <v>14</v>
      </c>
      <c r="J231" s="1">
        <v>103</v>
      </c>
      <c r="K231" s="1">
        <v>172</v>
      </c>
      <c r="L231" s="1">
        <v>70</v>
      </c>
      <c r="M231" s="9">
        <v>3.1272727269999998</v>
      </c>
      <c r="N231" s="9">
        <f t="shared" si="15"/>
        <v>0.10473535052001298</v>
      </c>
      <c r="O231" t="str">
        <f t="shared" si="16"/>
        <v>Medium</v>
      </c>
      <c r="P231" s="1">
        <v>98.1</v>
      </c>
      <c r="Q231" s="1">
        <v>1.4</v>
      </c>
      <c r="R231" s="1">
        <v>89</v>
      </c>
      <c r="S231" s="1">
        <v>5.2</v>
      </c>
      <c r="T231" s="1">
        <v>0.62</v>
      </c>
      <c r="U231" s="1">
        <v>6.26</v>
      </c>
      <c r="V231" s="1">
        <v>9.9041534000000001E-2</v>
      </c>
      <c r="W231" s="1">
        <v>3</v>
      </c>
      <c r="X231" s="1">
        <v>4.9394999999999998</v>
      </c>
      <c r="Y231" s="1">
        <v>51.8</v>
      </c>
      <c r="Z231" s="1">
        <v>41.681139279999996</v>
      </c>
      <c r="AA231" s="1">
        <v>255.1</v>
      </c>
      <c r="AB231" s="1">
        <v>151.8372305</v>
      </c>
      <c r="AC231" s="1">
        <v>0.65859999999999996</v>
      </c>
      <c r="AD231" s="1">
        <v>0.41144786999999999</v>
      </c>
      <c r="AE231" s="1">
        <v>53.8</v>
      </c>
      <c r="AF231" s="16">
        <v>1.6040000000000001</v>
      </c>
      <c r="AG231" s="1">
        <v>20.91093961</v>
      </c>
      <c r="AH231" s="1" t="s">
        <v>153</v>
      </c>
      <c r="AI231" s="1">
        <v>22.915089179999999</v>
      </c>
      <c r="AJ231" s="1">
        <v>81</v>
      </c>
      <c r="AK231" s="1" t="s">
        <v>153</v>
      </c>
      <c r="AL231" s="1" t="s">
        <v>153</v>
      </c>
      <c r="AM231" s="1" t="s">
        <v>142</v>
      </c>
      <c r="AN231" s="1" t="s">
        <v>142</v>
      </c>
      <c r="AO231" s="1" t="s">
        <v>143</v>
      </c>
      <c r="AP231" s="1">
        <v>138</v>
      </c>
      <c r="AQ231" s="1">
        <v>89</v>
      </c>
      <c r="AR231" s="1">
        <v>1919.63</v>
      </c>
      <c r="AS231" s="1">
        <v>11.9939</v>
      </c>
      <c r="AT231" s="1">
        <v>508.8</v>
      </c>
      <c r="AU231" s="1">
        <v>994.87199999999996</v>
      </c>
      <c r="AV231" s="1">
        <v>12.1853</v>
      </c>
      <c r="AW231" s="1">
        <v>919.72199999999998</v>
      </c>
      <c r="AX231" s="1">
        <v>2188.8000000000002</v>
      </c>
      <c r="AY231" s="1">
        <v>192.035</v>
      </c>
      <c r="AZ231" s="1">
        <v>11.2944</v>
      </c>
      <c r="BA231" s="1">
        <v>1.9310400000000001</v>
      </c>
      <c r="BB231" s="1">
        <v>2.9681000000000002</v>
      </c>
      <c r="BC231" s="1">
        <v>1258.8</v>
      </c>
      <c r="BD231" s="1">
        <v>0.98633199999999999</v>
      </c>
      <c r="BE231" s="1">
        <v>2.4371700000000001</v>
      </c>
      <c r="BF231" s="1">
        <v>15.1714</v>
      </c>
      <c r="BG231" s="1">
        <v>5.7555899999999998</v>
      </c>
      <c r="BH231" s="1">
        <v>2.6433200000000001</v>
      </c>
      <c r="BI231" s="1">
        <v>318.25</v>
      </c>
      <c r="BJ231" s="1">
        <v>8.0559600000000007</v>
      </c>
      <c r="BK231" s="1">
        <v>102.363</v>
      </c>
      <c r="BL231" s="1">
        <v>3.1084873580000001</v>
      </c>
      <c r="BM231" s="1">
        <v>1.5107629339999999</v>
      </c>
      <c r="BN231" s="1">
        <v>1.316396146</v>
      </c>
      <c r="BO231" s="1">
        <v>0</v>
      </c>
      <c r="BP231" s="1" t="s">
        <v>155</v>
      </c>
      <c r="BQ231" s="1" t="s">
        <v>145</v>
      </c>
      <c r="BR231" s="1" t="s">
        <v>146</v>
      </c>
      <c r="BS231" s="1" t="s">
        <v>146</v>
      </c>
      <c r="BT231" s="1" t="s">
        <v>146</v>
      </c>
      <c r="BU231" s="1" t="s">
        <v>146</v>
      </c>
      <c r="BV231" s="1" t="s">
        <v>146</v>
      </c>
      <c r="BW231" s="1">
        <v>18.19906327</v>
      </c>
      <c r="BX231" s="1">
        <v>13.426812</v>
      </c>
      <c r="BY231" s="1">
        <v>8.8599418389999993</v>
      </c>
      <c r="BZ231" s="1">
        <v>4.7916163489999999</v>
      </c>
      <c r="CA231" s="1">
        <v>1.0045153149999999</v>
      </c>
      <c r="CB231" s="1">
        <v>0.21387336200000001</v>
      </c>
      <c r="CC231" s="1">
        <v>0.111392376</v>
      </c>
      <c r="CD231" s="19" t="str">
        <f t="shared" si="17"/>
        <v>Medium</v>
      </c>
      <c r="CE231" s="1" t="str">
        <f t="shared" si="18"/>
        <v>proinflamatoria</v>
      </c>
      <c r="CF231" s="1">
        <v>24.395061729999998</v>
      </c>
      <c r="CG231" s="1" t="s">
        <v>148</v>
      </c>
      <c r="CH231" s="1">
        <v>0.134308384</v>
      </c>
      <c r="CI231" s="1">
        <v>0.31192046600000001</v>
      </c>
      <c r="CJ231" s="1">
        <v>0.46023324700000001</v>
      </c>
      <c r="CK231" s="1">
        <v>2.0074563E-2</v>
      </c>
      <c r="CL231" s="1">
        <v>2.3372527000000001E-2</v>
      </c>
      <c r="CM231" s="1">
        <v>810.923</v>
      </c>
      <c r="CN231" s="2" t="str">
        <f t="shared" si="2"/>
        <v>low</v>
      </c>
      <c r="CO231" s="1">
        <v>344.39400000000001</v>
      </c>
      <c r="CP231" s="1">
        <v>334.24700000000001</v>
      </c>
      <c r="CQ231" s="1">
        <v>10.147</v>
      </c>
      <c r="CR231" s="1">
        <v>330.08</v>
      </c>
      <c r="CS231" s="1">
        <v>13.706</v>
      </c>
      <c r="CT231" s="1">
        <v>0.439</v>
      </c>
      <c r="CU231" s="1">
        <v>0</v>
      </c>
      <c r="CV231" s="1">
        <v>0.439</v>
      </c>
      <c r="CW231" s="1">
        <v>0</v>
      </c>
      <c r="CX231" s="1">
        <v>0.17</v>
      </c>
      <c r="CY231" s="1">
        <v>0.17</v>
      </c>
      <c r="CZ231" s="1">
        <v>0</v>
      </c>
      <c r="DA231" s="1">
        <v>0.4</v>
      </c>
      <c r="DB231" s="1">
        <v>0.58399999999999996</v>
      </c>
      <c r="DC231" s="1">
        <v>0</v>
      </c>
      <c r="DD231" s="1">
        <v>329.11099999999999</v>
      </c>
      <c r="DE231" s="1">
        <v>6.0000000000000001E-3</v>
      </c>
      <c r="DF231" s="1">
        <v>4.5999999999999999E-2</v>
      </c>
      <c r="DG231" s="1">
        <v>5.1999999999999998E-2</v>
      </c>
      <c r="DH231" s="1">
        <v>0</v>
      </c>
      <c r="DI231" s="1">
        <v>4.0000000000000001E-3</v>
      </c>
      <c r="DJ231" s="1">
        <v>4.0000000000000001E-3</v>
      </c>
      <c r="DK231" s="1">
        <v>0.13100000000000001</v>
      </c>
      <c r="DL231" s="1">
        <v>8.7999999999999995E-2</v>
      </c>
      <c r="DM231" s="1">
        <v>0.218</v>
      </c>
      <c r="DN231" s="1">
        <v>0.23</v>
      </c>
      <c r="DO231" s="1">
        <v>4.7530000000000001</v>
      </c>
      <c r="DP231" s="1">
        <v>4.9829999999999997</v>
      </c>
      <c r="DQ231" s="1">
        <v>3.6360000000000001</v>
      </c>
      <c r="DR231" s="1">
        <v>5.0869999999999997</v>
      </c>
      <c r="DS231" s="1">
        <v>8.7219999999999995</v>
      </c>
      <c r="DT231" s="1">
        <v>0</v>
      </c>
      <c r="DU231" s="1">
        <v>0.17</v>
      </c>
      <c r="DV231" s="1">
        <v>0.17</v>
      </c>
      <c r="DW231" s="1" t="s">
        <v>156</v>
      </c>
      <c r="DX231" s="1" t="s">
        <v>157</v>
      </c>
      <c r="DY231" s="1" t="s">
        <v>149</v>
      </c>
      <c r="DZ231" s="1" t="s">
        <v>157</v>
      </c>
      <c r="EA231" s="1">
        <v>422.43700000000001</v>
      </c>
      <c r="EB231" s="1" t="str">
        <f t="shared" si="3"/>
        <v>low</v>
      </c>
      <c r="EC231" s="1">
        <v>179.40600000000001</v>
      </c>
      <c r="ED231" s="1">
        <v>171.95</v>
      </c>
      <c r="EE231" s="1">
        <v>7.14</v>
      </c>
      <c r="EF231" s="1" t="s">
        <v>156</v>
      </c>
      <c r="EG231" s="1" t="s">
        <v>157</v>
      </c>
      <c r="EH231" s="1" t="s">
        <v>149</v>
      </c>
      <c r="EI231" s="1" t="s">
        <v>157</v>
      </c>
      <c r="EJ231" s="1" t="s">
        <v>621</v>
      </c>
      <c r="EK231" s="1" t="s">
        <v>628</v>
      </c>
      <c r="EL231" s="1" t="s">
        <v>142</v>
      </c>
      <c r="EM231" s="1" t="s">
        <v>628</v>
      </c>
      <c r="EN231" s="1" t="s">
        <v>150</v>
      </c>
      <c r="EO231" s="1" t="s">
        <v>150</v>
      </c>
    </row>
    <row r="232" spans="1:145" ht="14.25" customHeight="1">
      <c r="A232" s="1" t="s">
        <v>392</v>
      </c>
      <c r="B232" s="16" t="s">
        <v>642</v>
      </c>
      <c r="C232" s="1" t="s">
        <v>136</v>
      </c>
      <c r="D232" s="1">
        <v>46</v>
      </c>
      <c r="E232" s="1" t="s">
        <v>159</v>
      </c>
      <c r="F232" s="1">
        <v>95.3</v>
      </c>
      <c r="G232" s="1">
        <v>47</v>
      </c>
      <c r="H232" s="1" t="s">
        <v>153</v>
      </c>
      <c r="I232" s="1">
        <v>22.4</v>
      </c>
      <c r="J232" s="1">
        <v>135</v>
      </c>
      <c r="K232" s="1">
        <v>204</v>
      </c>
      <c r="L232" s="1">
        <v>112</v>
      </c>
      <c r="M232" s="9">
        <v>4.3404255320000003</v>
      </c>
      <c r="N232" s="9">
        <f t="shared" si="15"/>
        <v>0.37712016473446414</v>
      </c>
      <c r="O232" t="str">
        <f t="shared" si="16"/>
        <v>High</v>
      </c>
      <c r="P232" s="1">
        <v>263.2</v>
      </c>
      <c r="Q232" s="1">
        <v>1.5</v>
      </c>
      <c r="R232" s="1">
        <v>84</v>
      </c>
      <c r="S232" s="1">
        <v>5.4</v>
      </c>
      <c r="T232" s="1">
        <v>2.8</v>
      </c>
      <c r="U232" s="1">
        <v>3.72</v>
      </c>
      <c r="V232" s="1">
        <v>0.75268817200000004</v>
      </c>
      <c r="W232" s="1">
        <v>12.58</v>
      </c>
      <c r="X232" s="1">
        <v>4.6619999999999999</v>
      </c>
      <c r="Y232" s="1">
        <v>152.30000000000001</v>
      </c>
      <c r="Z232" s="1">
        <v>216.52323580000001</v>
      </c>
      <c r="AA232" s="1">
        <v>62.9</v>
      </c>
      <c r="AB232" s="1">
        <v>38.364505770000001</v>
      </c>
      <c r="AC232" s="1">
        <v>2.606576</v>
      </c>
      <c r="AD232" s="1">
        <v>0.33026296399999999</v>
      </c>
      <c r="AE232" s="1">
        <v>75.400000000000006</v>
      </c>
      <c r="AF232" s="16">
        <v>1.7829999999999999</v>
      </c>
      <c r="AG232" s="1">
        <v>23.717486359999999</v>
      </c>
      <c r="AH232" s="1" t="s">
        <v>153</v>
      </c>
      <c r="AI232" s="1">
        <v>32.181161549999999</v>
      </c>
      <c r="AJ232" s="1">
        <v>89.2</v>
      </c>
      <c r="AK232" s="1" t="s">
        <v>153</v>
      </c>
      <c r="AL232" s="1" t="s">
        <v>141</v>
      </c>
      <c r="AM232" s="1" t="s">
        <v>142</v>
      </c>
      <c r="AN232" s="1" t="s">
        <v>163</v>
      </c>
      <c r="AO232" s="1" t="s">
        <v>165</v>
      </c>
      <c r="AP232" s="1">
        <v>122</v>
      </c>
      <c r="AQ232" s="1">
        <v>84</v>
      </c>
      <c r="AR232" s="1">
        <v>1719.83</v>
      </c>
      <c r="AS232" s="1">
        <v>19.2667</v>
      </c>
      <c r="AT232" s="1">
        <v>659.69600000000003</v>
      </c>
      <c r="AU232" s="1">
        <v>858.577</v>
      </c>
      <c r="AV232" s="1">
        <v>11.2142</v>
      </c>
      <c r="AW232" s="1">
        <v>1853.69</v>
      </c>
      <c r="AX232" s="1">
        <v>2496.3200000000002</v>
      </c>
      <c r="AY232" s="1">
        <v>254.971</v>
      </c>
      <c r="AZ232" s="1">
        <v>10.2498</v>
      </c>
      <c r="BA232" s="1">
        <v>1.7467299999999999</v>
      </c>
      <c r="BB232" s="1">
        <v>3.1268400000000001</v>
      </c>
      <c r="BC232" s="1">
        <v>793.33</v>
      </c>
      <c r="BD232" s="1">
        <v>1.0230600000000001</v>
      </c>
      <c r="BE232" s="1">
        <v>1.5570900000000001</v>
      </c>
      <c r="BF232" s="1">
        <v>19.0867</v>
      </c>
      <c r="BG232" s="1">
        <v>4.2868700000000004</v>
      </c>
      <c r="BH232" s="1">
        <v>2.5359600000000002</v>
      </c>
      <c r="BI232" s="1">
        <v>297.084</v>
      </c>
      <c r="BJ232" s="1">
        <v>6.9610000000000003</v>
      </c>
      <c r="BK232" s="1">
        <v>196.798</v>
      </c>
      <c r="BL232" s="1">
        <v>12.189725709999999</v>
      </c>
      <c r="BM232" s="1">
        <v>2.6777635580000001</v>
      </c>
      <c r="BN232" s="1">
        <v>1.2433345760000001</v>
      </c>
      <c r="BO232" s="1">
        <v>0.17416981200000001</v>
      </c>
      <c r="BP232" s="1" t="s">
        <v>155</v>
      </c>
      <c r="BQ232" s="1" t="s">
        <v>146</v>
      </c>
      <c r="BR232" s="1" t="s">
        <v>146</v>
      </c>
      <c r="BS232" s="1" t="s">
        <v>146</v>
      </c>
      <c r="BT232" s="1" t="s">
        <v>146</v>
      </c>
      <c r="BU232" s="1" t="s">
        <v>146</v>
      </c>
      <c r="BV232" s="1" t="s">
        <v>146</v>
      </c>
      <c r="BW232" s="1">
        <v>11.841368940000001</v>
      </c>
      <c r="BX232" s="1">
        <v>11.990395940000001</v>
      </c>
      <c r="BY232" s="1">
        <v>7.9479738590000002</v>
      </c>
      <c r="BZ232" s="1">
        <v>1.148872514</v>
      </c>
      <c r="CA232" s="1">
        <v>0</v>
      </c>
      <c r="CB232" s="1">
        <v>-0.57208185199999995</v>
      </c>
      <c r="CC232" s="1">
        <v>-0.33260572799999999</v>
      </c>
      <c r="CD232" s="19" t="str">
        <f t="shared" si="17"/>
        <v>Low</v>
      </c>
      <c r="CE232" s="1" t="str">
        <f t="shared" si="18"/>
        <v>antiinflamatoria</v>
      </c>
      <c r="CF232" s="1">
        <v>24.022421520000002</v>
      </c>
      <c r="CG232" s="1" t="s">
        <v>148</v>
      </c>
      <c r="CH232" s="1" t="s">
        <v>147</v>
      </c>
      <c r="CI232" s="1" t="s">
        <v>147</v>
      </c>
      <c r="CJ232" s="1" t="s">
        <v>147</v>
      </c>
      <c r="CK232" s="1" t="s">
        <v>147</v>
      </c>
      <c r="CL232" s="1" t="s">
        <v>147</v>
      </c>
      <c r="CM232" s="1">
        <v>1528.7539999999999</v>
      </c>
      <c r="CN232" s="2" t="str">
        <f t="shared" si="2"/>
        <v>High</v>
      </c>
      <c r="CO232" s="1">
        <v>688.279</v>
      </c>
      <c r="CP232" s="1">
        <v>631.48099999999999</v>
      </c>
      <c r="CQ232" s="1">
        <v>56.798000000000002</v>
      </c>
      <c r="CR232" s="1">
        <v>479.82299999999998</v>
      </c>
      <c r="CS232" s="1">
        <v>195.05600000000001</v>
      </c>
      <c r="CT232" s="1">
        <v>0.92400000000000004</v>
      </c>
      <c r="CU232" s="1">
        <v>0</v>
      </c>
      <c r="CV232" s="1">
        <v>0.92400000000000004</v>
      </c>
      <c r="CW232" s="1">
        <v>8.6999999999999994E-2</v>
      </c>
      <c r="CX232" s="1">
        <v>12.372999999999999</v>
      </c>
      <c r="CY232" s="1">
        <v>12.46</v>
      </c>
      <c r="CZ232" s="1">
        <v>1.6E-2</v>
      </c>
      <c r="DA232" s="1">
        <v>0</v>
      </c>
      <c r="DB232" s="1">
        <v>92.888000000000005</v>
      </c>
      <c r="DC232" s="1">
        <v>0</v>
      </c>
      <c r="DD232" s="1">
        <v>218.06899999999999</v>
      </c>
      <c r="DE232" s="1">
        <v>0.308</v>
      </c>
      <c r="DF232" s="1">
        <v>2.1949999999999998</v>
      </c>
      <c r="DG232" s="1">
        <v>2.5030000000000001</v>
      </c>
      <c r="DH232" s="1">
        <v>8.8999999999999996E-2</v>
      </c>
      <c r="DI232" s="1">
        <v>0.54400000000000004</v>
      </c>
      <c r="DJ232" s="1">
        <v>0.63200000000000001</v>
      </c>
      <c r="DK232" s="1">
        <v>148.9</v>
      </c>
      <c r="DL232" s="1">
        <v>7.5259999999999998</v>
      </c>
      <c r="DM232" s="1">
        <v>156.42599999999999</v>
      </c>
      <c r="DN232" s="1">
        <v>13.069000000000001</v>
      </c>
      <c r="DO232" s="1">
        <v>7.3780000000000001</v>
      </c>
      <c r="DP232" s="1">
        <v>20.446999999999999</v>
      </c>
      <c r="DQ232" s="1">
        <v>147.827</v>
      </c>
      <c r="DR232" s="1">
        <v>26.783000000000001</v>
      </c>
      <c r="DS232" s="1">
        <v>174.60900000000001</v>
      </c>
      <c r="DT232" s="1">
        <v>8.6999999999999994E-2</v>
      </c>
      <c r="DU232" s="1">
        <v>12.372999999999999</v>
      </c>
      <c r="DV232" s="1">
        <v>12.46</v>
      </c>
      <c r="DW232" s="1" t="s">
        <v>149</v>
      </c>
      <c r="DX232" s="1" t="s">
        <v>156</v>
      </c>
      <c r="DY232" s="1" t="s">
        <v>149</v>
      </c>
      <c r="DZ232" s="1" t="s">
        <v>156</v>
      </c>
      <c r="EA232" s="1">
        <v>888.89800000000002</v>
      </c>
      <c r="EB232" s="1" t="str">
        <f t="shared" si="3"/>
        <v>high</v>
      </c>
      <c r="EC232" s="1">
        <v>400.202</v>
      </c>
      <c r="ED232" s="1">
        <v>278.99400000000003</v>
      </c>
      <c r="EE232" s="1">
        <v>113.416</v>
      </c>
      <c r="EF232" s="1" t="s">
        <v>149</v>
      </c>
      <c r="EG232" s="1" t="s">
        <v>156</v>
      </c>
      <c r="EH232" s="1" t="s">
        <v>149</v>
      </c>
      <c r="EI232" s="1" t="s">
        <v>156</v>
      </c>
      <c r="EJ232" s="1" t="s">
        <v>165</v>
      </c>
      <c r="EK232" s="1" t="s">
        <v>635</v>
      </c>
      <c r="EL232" s="1" t="s">
        <v>142</v>
      </c>
      <c r="EM232" s="1" t="s">
        <v>628</v>
      </c>
      <c r="EN232" s="1" t="s">
        <v>150</v>
      </c>
      <c r="EO232" s="1" t="s">
        <v>150</v>
      </c>
    </row>
    <row r="233" spans="1:145" ht="14.25" customHeight="1">
      <c r="A233" s="1" t="s">
        <v>393</v>
      </c>
      <c r="B233" s="16" t="s">
        <v>642</v>
      </c>
      <c r="C233" s="1" t="s">
        <v>136</v>
      </c>
      <c r="D233" s="1">
        <v>30</v>
      </c>
      <c r="E233" s="1" t="s">
        <v>137</v>
      </c>
      <c r="F233" s="1">
        <v>60.5</v>
      </c>
      <c r="G233" s="1">
        <v>63</v>
      </c>
      <c r="H233" s="1" t="s">
        <v>153</v>
      </c>
      <c r="I233" s="1">
        <v>10.8</v>
      </c>
      <c r="J233" s="1">
        <v>88</v>
      </c>
      <c r="K233" s="1">
        <v>162</v>
      </c>
      <c r="L233" s="1">
        <v>54</v>
      </c>
      <c r="M233" s="9">
        <v>2.5714285710000002</v>
      </c>
      <c r="N233" s="9">
        <f t="shared" si="15"/>
        <v>-6.6946789630613221E-2</v>
      </c>
      <c r="O233" t="str">
        <f t="shared" si="16"/>
        <v>Low</v>
      </c>
      <c r="P233" s="1">
        <v>97.3</v>
      </c>
      <c r="Q233" s="1">
        <v>0.9</v>
      </c>
      <c r="R233" s="1">
        <v>87</v>
      </c>
      <c r="S233" s="1">
        <v>4.9000000000000004</v>
      </c>
      <c r="T233" s="1">
        <v>0.88</v>
      </c>
      <c r="U233" s="1">
        <v>6.82</v>
      </c>
      <c r="V233" s="1">
        <v>0.12903225800000001</v>
      </c>
      <c r="W233" s="1">
        <v>5.75</v>
      </c>
      <c r="X233" s="1">
        <v>4.8285</v>
      </c>
      <c r="Y233" s="1">
        <v>83.8</v>
      </c>
      <c r="Z233" s="1">
        <v>86.563793750000002</v>
      </c>
      <c r="AA233" s="1">
        <v>134.6</v>
      </c>
      <c r="AB233" s="1">
        <v>81.040560799999994</v>
      </c>
      <c r="AC233" s="1">
        <v>1.2339500000000001</v>
      </c>
      <c r="AD233" s="1">
        <v>0.36994323800000001</v>
      </c>
      <c r="AE233" s="1">
        <v>62.2</v>
      </c>
      <c r="AF233" s="16">
        <v>1.66</v>
      </c>
      <c r="AG233" s="1">
        <v>22.572216579999999</v>
      </c>
      <c r="AH233" s="1" t="s">
        <v>153</v>
      </c>
      <c r="AI233" s="1">
        <v>21.73938819</v>
      </c>
      <c r="AJ233" s="1">
        <v>79.8</v>
      </c>
      <c r="AK233" s="1" t="s">
        <v>153</v>
      </c>
      <c r="AL233" s="1" t="s">
        <v>153</v>
      </c>
      <c r="AM233" s="1" t="s">
        <v>142</v>
      </c>
      <c r="AN233" s="1" t="s">
        <v>163</v>
      </c>
      <c r="AO233" s="1" t="s">
        <v>143</v>
      </c>
      <c r="AP233" s="1">
        <v>117</v>
      </c>
      <c r="AQ233" s="1">
        <v>79</v>
      </c>
      <c r="AR233" s="1">
        <v>1537.03</v>
      </c>
      <c r="AS233" s="1">
        <v>16.138400000000001</v>
      </c>
      <c r="AT233" s="1">
        <v>278.54599999999999</v>
      </c>
      <c r="AU233" s="1">
        <v>804.03</v>
      </c>
      <c r="AV233" s="1">
        <v>11.269</v>
      </c>
      <c r="AW233" s="1">
        <v>704.84799999999996</v>
      </c>
      <c r="AX233" s="1">
        <v>2550.5500000000002</v>
      </c>
      <c r="AY233" s="1">
        <v>209.363</v>
      </c>
      <c r="AZ233" s="1">
        <v>10.079800000000001</v>
      </c>
      <c r="BA233" s="1">
        <v>1.28616</v>
      </c>
      <c r="BB233" s="1">
        <v>3.3143500000000001</v>
      </c>
      <c r="BC233" s="1">
        <v>600.97699999999998</v>
      </c>
      <c r="BD233" s="1">
        <v>0.85236999999999996</v>
      </c>
      <c r="BE233" s="1">
        <v>1.04274</v>
      </c>
      <c r="BF233" s="1">
        <v>15.636799999999999</v>
      </c>
      <c r="BG233" s="1">
        <v>4.5984400000000001</v>
      </c>
      <c r="BH233" s="1">
        <v>1.5332699999999999</v>
      </c>
      <c r="BI233" s="1">
        <v>305.654</v>
      </c>
      <c r="BJ233" s="1">
        <v>6.8218300000000003</v>
      </c>
      <c r="BK233" s="1">
        <v>156.08699999999999</v>
      </c>
      <c r="BL233" s="1">
        <v>2.05072761</v>
      </c>
      <c r="BM233" s="1">
        <v>1.147557921</v>
      </c>
      <c r="BN233" s="1">
        <v>0.72332328300000004</v>
      </c>
      <c r="BO233" s="1">
        <v>3.1745750000000003E-2</v>
      </c>
      <c r="BP233" s="1" t="s">
        <v>155</v>
      </c>
      <c r="BQ233" s="1" t="s">
        <v>146</v>
      </c>
      <c r="BR233" s="1" t="s">
        <v>146</v>
      </c>
      <c r="BS233" s="1" t="s">
        <v>146</v>
      </c>
      <c r="BT233" s="1" t="s">
        <v>146</v>
      </c>
      <c r="BU233" s="1" t="s">
        <v>146</v>
      </c>
      <c r="BV233" s="1" t="s">
        <v>146</v>
      </c>
      <c r="BW233" s="1">
        <v>14.968483490000001</v>
      </c>
      <c r="BX233" s="1">
        <v>10.4129807</v>
      </c>
      <c r="BY233" s="1">
        <v>11.184306149999999</v>
      </c>
      <c r="BZ233" s="1">
        <v>9.4710941369999997</v>
      </c>
      <c r="CA233" s="1">
        <v>1.185214327</v>
      </c>
      <c r="CB233" s="1">
        <v>-8.4624454000000002E-2</v>
      </c>
      <c r="CC233" s="1">
        <v>-5.5058200000000002E-2</v>
      </c>
      <c r="CD233" s="19" t="str">
        <f t="shared" si="17"/>
        <v>Medium</v>
      </c>
      <c r="CE233" s="1" t="str">
        <f t="shared" si="18"/>
        <v>antiinflamatoria</v>
      </c>
      <c r="CF233" s="1">
        <v>22.395989969999999</v>
      </c>
      <c r="CG233" s="1" t="s">
        <v>148</v>
      </c>
      <c r="CH233" s="1">
        <v>0.243323714</v>
      </c>
      <c r="CI233" s="1">
        <v>0.31143786400000001</v>
      </c>
      <c r="CJ233" s="1">
        <v>3.1102561000000001E-2</v>
      </c>
      <c r="CK233" s="1">
        <v>3.0873528000000001E-2</v>
      </c>
      <c r="CL233" s="1">
        <v>0.166094086</v>
      </c>
      <c r="CM233" s="1">
        <v>1040.3679999999999</v>
      </c>
      <c r="CN233" s="2" t="str">
        <f t="shared" si="2"/>
        <v>High</v>
      </c>
      <c r="CO233" s="1">
        <v>513.90300000000002</v>
      </c>
      <c r="CP233" s="1">
        <v>424.80200000000002</v>
      </c>
      <c r="CQ233" s="1">
        <v>89.100999999999999</v>
      </c>
      <c r="CR233" s="1">
        <v>247.77</v>
      </c>
      <c r="CS233" s="1">
        <v>258.00900000000001</v>
      </c>
      <c r="CT233" s="1">
        <v>1.657</v>
      </c>
      <c r="CU233" s="1">
        <v>0</v>
      </c>
      <c r="CV233" s="1">
        <v>1.657</v>
      </c>
      <c r="CW233" s="1">
        <v>0</v>
      </c>
      <c r="CX233" s="1">
        <v>6.4560000000000004</v>
      </c>
      <c r="CY233" s="1">
        <v>6.4560000000000004</v>
      </c>
      <c r="CZ233" s="1">
        <v>1.0999999999999999E-2</v>
      </c>
      <c r="DA233" s="1">
        <v>0.16900000000000001</v>
      </c>
      <c r="DB233" s="1">
        <v>0</v>
      </c>
      <c r="DC233" s="1">
        <v>0</v>
      </c>
      <c r="DD233" s="1">
        <v>24.937000000000001</v>
      </c>
      <c r="DE233" s="1">
        <v>8.1000000000000003E-2</v>
      </c>
      <c r="DF233" s="1">
        <v>4.2789999999999999</v>
      </c>
      <c r="DG233" s="1">
        <v>4.3600000000000003</v>
      </c>
      <c r="DH233" s="1">
        <v>0.27400000000000002</v>
      </c>
      <c r="DI233" s="1">
        <v>0.20100000000000001</v>
      </c>
      <c r="DJ233" s="1">
        <v>0.47499999999999998</v>
      </c>
      <c r="DK233" s="1">
        <v>216.47800000000001</v>
      </c>
      <c r="DL233" s="1">
        <v>1.52</v>
      </c>
      <c r="DM233" s="1">
        <v>217.99799999999999</v>
      </c>
      <c r="DN233" s="1">
        <v>1.028</v>
      </c>
      <c r="DO233" s="1">
        <v>0.55400000000000005</v>
      </c>
      <c r="DP233" s="1">
        <v>1.583</v>
      </c>
      <c r="DQ233" s="1">
        <v>180.33600000000001</v>
      </c>
      <c r="DR233" s="1">
        <v>76.090999999999994</v>
      </c>
      <c r="DS233" s="1">
        <v>256.42700000000002</v>
      </c>
      <c r="DT233" s="1">
        <v>0</v>
      </c>
      <c r="DU233" s="1">
        <v>6.4560000000000004</v>
      </c>
      <c r="DV233" s="1">
        <v>6.4560000000000004</v>
      </c>
      <c r="DW233" s="1" t="s">
        <v>156</v>
      </c>
      <c r="DX233" s="1" t="s">
        <v>156</v>
      </c>
      <c r="DY233" s="1" t="s">
        <v>156</v>
      </c>
      <c r="DZ233" s="1" t="s">
        <v>156</v>
      </c>
      <c r="EA233" s="1">
        <v>676.86900000000003</v>
      </c>
      <c r="EB233" s="1" t="str">
        <f t="shared" si="3"/>
        <v>high</v>
      </c>
      <c r="EC233" s="1">
        <v>334.34800000000001</v>
      </c>
      <c r="ED233" s="1">
        <v>161.20099999999999</v>
      </c>
      <c r="EE233" s="1">
        <v>167.86199999999999</v>
      </c>
      <c r="EF233" s="1" t="s">
        <v>149</v>
      </c>
      <c r="EG233" s="1" t="s">
        <v>156</v>
      </c>
      <c r="EH233" s="1" t="s">
        <v>149</v>
      </c>
      <c r="EI233" s="1" t="s">
        <v>156</v>
      </c>
      <c r="EJ233" s="1" t="s">
        <v>621</v>
      </c>
      <c r="EK233" s="1" t="s">
        <v>634</v>
      </c>
      <c r="EL233" s="1" t="s">
        <v>142</v>
      </c>
      <c r="EM233" s="1" t="s">
        <v>628</v>
      </c>
      <c r="EN233" s="1" t="s">
        <v>161</v>
      </c>
      <c r="EO233" s="1" t="s">
        <v>161</v>
      </c>
    </row>
    <row r="234" spans="1:145" ht="14.25" customHeight="1">
      <c r="A234" s="1" t="s">
        <v>394</v>
      </c>
      <c r="B234" s="16" t="s">
        <v>642</v>
      </c>
      <c r="C234" s="1" t="s">
        <v>152</v>
      </c>
      <c r="D234" s="1">
        <v>18</v>
      </c>
      <c r="E234" s="1" t="s">
        <v>137</v>
      </c>
      <c r="F234" s="1">
        <v>58.8</v>
      </c>
      <c r="G234" s="1">
        <v>45</v>
      </c>
      <c r="H234" s="1" t="s">
        <v>153</v>
      </c>
      <c r="I234" s="1">
        <v>15.6</v>
      </c>
      <c r="J234" s="1">
        <v>78</v>
      </c>
      <c r="K234" s="1">
        <v>139</v>
      </c>
      <c r="L234" s="1">
        <v>78</v>
      </c>
      <c r="M234" s="9">
        <v>3.0888888890000001</v>
      </c>
      <c r="N234" s="9">
        <f t="shared" si="15"/>
        <v>0.23888208891513674</v>
      </c>
      <c r="O234" t="str">
        <f t="shared" si="16"/>
        <v>Medium</v>
      </c>
      <c r="P234" s="1">
        <v>137.19999999999999</v>
      </c>
      <c r="Q234" s="1">
        <v>0.8</v>
      </c>
      <c r="R234" s="1">
        <v>85</v>
      </c>
      <c r="S234" s="1">
        <v>5.0999999999999996</v>
      </c>
      <c r="T234" s="1">
        <v>9.7200000000000006</v>
      </c>
      <c r="U234" s="1">
        <v>9.49</v>
      </c>
      <c r="V234" s="1">
        <v>1.024236038</v>
      </c>
      <c r="W234" s="1">
        <v>11.87</v>
      </c>
      <c r="X234" s="1">
        <v>4.7175000000000002</v>
      </c>
      <c r="Y234" s="1">
        <v>143.1</v>
      </c>
      <c r="Z234" s="1">
        <v>194.9897331</v>
      </c>
      <c r="AA234" s="1">
        <v>66.400000000000006</v>
      </c>
      <c r="AB234" s="1">
        <v>40.180921300000001</v>
      </c>
      <c r="AC234" s="1">
        <v>2.4887433329999999</v>
      </c>
      <c r="AD234" s="1">
        <v>0.33246892099999997</v>
      </c>
      <c r="AE234" s="1">
        <v>59.8</v>
      </c>
      <c r="AF234" s="16">
        <v>1.694</v>
      </c>
      <c r="AG234" s="1">
        <v>20.838879909999999</v>
      </c>
      <c r="AH234" s="1" t="s">
        <v>153</v>
      </c>
      <c r="AI234" s="1">
        <v>29.867418780000001</v>
      </c>
      <c r="AJ234" s="1">
        <v>74</v>
      </c>
      <c r="AK234" s="1" t="s">
        <v>153</v>
      </c>
      <c r="AL234" s="1" t="s">
        <v>153</v>
      </c>
      <c r="AM234" s="1" t="s">
        <v>142</v>
      </c>
      <c r="AN234" s="1" t="s">
        <v>163</v>
      </c>
      <c r="AO234" s="1" t="s">
        <v>143</v>
      </c>
      <c r="AP234" s="1">
        <v>102</v>
      </c>
      <c r="AQ234" s="1">
        <v>59</v>
      </c>
      <c r="AR234" s="1">
        <v>2083.17</v>
      </c>
      <c r="AS234" s="1">
        <v>14.7681</v>
      </c>
      <c r="AT234" s="1">
        <v>765.61099999999999</v>
      </c>
      <c r="AU234" s="1">
        <v>1210.79</v>
      </c>
      <c r="AV234" s="1">
        <v>12.4238</v>
      </c>
      <c r="AW234" s="1">
        <v>1541.41</v>
      </c>
      <c r="AX234" s="1">
        <v>3498.8</v>
      </c>
      <c r="AY234" s="1">
        <v>269.18200000000002</v>
      </c>
      <c r="AZ234" s="1">
        <v>10.588800000000001</v>
      </c>
      <c r="BA234" s="1">
        <v>1.5055000000000001</v>
      </c>
      <c r="BB234" s="1">
        <v>3.0713599999999999</v>
      </c>
      <c r="BC234" s="1">
        <v>830.90899999999999</v>
      </c>
      <c r="BD234" s="1">
        <v>1.43512</v>
      </c>
      <c r="BE234" s="1">
        <v>2.1056900000000001</v>
      </c>
      <c r="BF234" s="1">
        <v>24.265699999999999</v>
      </c>
      <c r="BG234" s="1">
        <v>5.7144899999999996</v>
      </c>
      <c r="BH234" s="1">
        <v>1.5853299999999999</v>
      </c>
      <c r="BI234" s="1">
        <v>361.45400000000001</v>
      </c>
      <c r="BJ234" s="1">
        <v>7.4684400000000002</v>
      </c>
      <c r="BK234" s="1">
        <v>164.178</v>
      </c>
      <c r="BL234" s="1">
        <v>0.26547063999999998</v>
      </c>
      <c r="BM234" s="1">
        <v>0</v>
      </c>
      <c r="BN234" s="1">
        <v>9.4287196000000004E-2</v>
      </c>
      <c r="BO234" s="1">
        <v>0</v>
      </c>
      <c r="BP234" s="1" t="s">
        <v>155</v>
      </c>
      <c r="BQ234" s="1" t="s">
        <v>146</v>
      </c>
      <c r="BR234" s="1" t="s">
        <v>146</v>
      </c>
      <c r="BS234" s="1" t="s">
        <v>145</v>
      </c>
      <c r="BT234" s="1" t="s">
        <v>146</v>
      </c>
      <c r="BU234" s="1" t="s">
        <v>146</v>
      </c>
      <c r="BV234" s="1" t="s">
        <v>146</v>
      </c>
      <c r="BW234" s="1">
        <v>17.72509904</v>
      </c>
      <c r="BX234" s="1">
        <v>7.9935392670000001</v>
      </c>
      <c r="BY234" s="1">
        <v>9.9899787030000002</v>
      </c>
      <c r="BZ234" s="1">
        <v>8.5656200649999992</v>
      </c>
      <c r="CA234" s="1">
        <v>1.5553155460000001</v>
      </c>
      <c r="CB234" s="1">
        <v>-0.29390829699999999</v>
      </c>
      <c r="CC234" s="1">
        <v>-0.14109855800000001</v>
      </c>
      <c r="CD234" s="19" t="str">
        <f t="shared" si="17"/>
        <v>Low</v>
      </c>
      <c r="CE234" s="1" t="str">
        <f t="shared" si="18"/>
        <v>antiinflamatoria</v>
      </c>
      <c r="CF234" s="1">
        <v>30.21621622</v>
      </c>
      <c r="CG234" s="1" t="s">
        <v>148</v>
      </c>
      <c r="CH234" s="1">
        <v>1.420078E-2</v>
      </c>
      <c r="CI234" s="1">
        <v>0.43893664599999999</v>
      </c>
      <c r="CJ234" s="1">
        <v>9.3157116999999998E-2</v>
      </c>
      <c r="CK234" s="1">
        <v>0.221494301</v>
      </c>
      <c r="CL234" s="1">
        <v>0.107850191</v>
      </c>
      <c r="CM234" s="1">
        <v>468.04399999999998</v>
      </c>
      <c r="CN234" s="2" t="str">
        <f t="shared" si="2"/>
        <v>low</v>
      </c>
      <c r="CO234" s="1">
        <v>414.63600000000002</v>
      </c>
      <c r="CP234" s="1">
        <v>342.65899999999999</v>
      </c>
      <c r="CQ234" s="1">
        <v>71.977000000000004</v>
      </c>
      <c r="CR234" s="1">
        <v>280.08600000000001</v>
      </c>
      <c r="CS234" s="1">
        <v>120.739</v>
      </c>
      <c r="CT234" s="1">
        <v>2.88</v>
      </c>
      <c r="CU234" s="1">
        <v>0</v>
      </c>
      <c r="CV234" s="1">
        <v>2.88</v>
      </c>
      <c r="CW234" s="1">
        <v>0</v>
      </c>
      <c r="CX234" s="1">
        <v>10.93</v>
      </c>
      <c r="CY234" s="1">
        <v>10.93</v>
      </c>
      <c r="CZ234" s="1">
        <v>0</v>
      </c>
      <c r="DA234" s="1">
        <v>0.35899999999999999</v>
      </c>
      <c r="DB234" s="1">
        <v>0</v>
      </c>
      <c r="DC234" s="1">
        <v>0</v>
      </c>
      <c r="DD234" s="1">
        <v>18.225999999999999</v>
      </c>
      <c r="DE234" s="1">
        <v>42.866999999999997</v>
      </c>
      <c r="DF234" s="1">
        <v>11.121</v>
      </c>
      <c r="DG234" s="1">
        <v>53.987000000000002</v>
      </c>
      <c r="DH234" s="1">
        <v>9.9659999999999993</v>
      </c>
      <c r="DI234" s="1">
        <v>0.13300000000000001</v>
      </c>
      <c r="DJ234" s="1">
        <v>10.098000000000001</v>
      </c>
      <c r="DK234" s="1">
        <v>197.14599999999999</v>
      </c>
      <c r="DL234" s="1">
        <v>0.629</v>
      </c>
      <c r="DM234" s="1">
        <v>197.77500000000001</v>
      </c>
      <c r="DN234" s="1">
        <v>0.14199999999999999</v>
      </c>
      <c r="DO234" s="1">
        <v>3.6480000000000001</v>
      </c>
      <c r="DP234" s="1">
        <v>3.7909999999999999</v>
      </c>
      <c r="DQ234" s="1">
        <v>71.415000000000006</v>
      </c>
      <c r="DR234" s="1">
        <v>45.499000000000002</v>
      </c>
      <c r="DS234" s="1">
        <v>116.914</v>
      </c>
      <c r="DT234" s="1">
        <v>0</v>
      </c>
      <c r="DU234" s="1">
        <v>10.93</v>
      </c>
      <c r="DV234" s="1">
        <v>10.93</v>
      </c>
      <c r="DW234" s="1" t="s">
        <v>157</v>
      </c>
      <c r="DX234" s="1" t="s">
        <v>156</v>
      </c>
      <c r="DY234" s="1" t="s">
        <v>149</v>
      </c>
      <c r="DZ234" s="1" t="s">
        <v>156</v>
      </c>
      <c r="EA234" s="1">
        <v>224.679</v>
      </c>
      <c r="EB234" s="1" t="str">
        <f t="shared" si="3"/>
        <v>low</v>
      </c>
      <c r="EC234" s="1">
        <v>199.041</v>
      </c>
      <c r="ED234" s="1">
        <v>134.452</v>
      </c>
      <c r="EE234" s="1">
        <v>57.959000000000003</v>
      </c>
      <c r="EF234" s="1" t="s">
        <v>157</v>
      </c>
      <c r="EG234" s="1" t="s">
        <v>156</v>
      </c>
      <c r="EH234" s="1" t="s">
        <v>149</v>
      </c>
      <c r="EI234" s="1" t="s">
        <v>156</v>
      </c>
      <c r="EJ234" s="1" t="s">
        <v>621</v>
      </c>
      <c r="EK234" s="1" t="s">
        <v>635</v>
      </c>
      <c r="EL234" s="1" t="s">
        <v>142</v>
      </c>
      <c r="EM234" s="1" t="s">
        <v>628</v>
      </c>
      <c r="EN234" s="1" t="s">
        <v>150</v>
      </c>
      <c r="EO234" s="1" t="s">
        <v>150</v>
      </c>
    </row>
    <row r="235" spans="1:145" ht="14.25" customHeight="1">
      <c r="A235" s="1" t="s">
        <v>395</v>
      </c>
      <c r="B235" s="16" t="s">
        <v>642</v>
      </c>
      <c r="C235" s="1" t="s">
        <v>136</v>
      </c>
      <c r="D235" s="1">
        <v>38</v>
      </c>
      <c r="E235" s="1" t="s">
        <v>137</v>
      </c>
      <c r="F235" s="1">
        <v>113</v>
      </c>
      <c r="G235" s="1">
        <v>34</v>
      </c>
      <c r="H235" s="1" t="s">
        <v>138</v>
      </c>
      <c r="I235" s="1">
        <v>88.6</v>
      </c>
      <c r="J235" s="1">
        <v>119</v>
      </c>
      <c r="K235" s="1">
        <v>242</v>
      </c>
      <c r="L235" s="1">
        <v>443</v>
      </c>
      <c r="M235" s="9">
        <v>7.1176470590000003</v>
      </c>
      <c r="N235" s="9">
        <f t="shared" si="15"/>
        <v>1.1149248091808144</v>
      </c>
      <c r="O235" t="str">
        <f t="shared" si="16"/>
        <v>High</v>
      </c>
      <c r="P235" s="1">
        <v>170.6</v>
      </c>
      <c r="Q235" s="1">
        <v>3</v>
      </c>
      <c r="R235" s="1">
        <v>98</v>
      </c>
      <c r="S235" s="1">
        <v>5.5</v>
      </c>
      <c r="T235" s="1">
        <v>1.88</v>
      </c>
      <c r="U235" s="1">
        <v>2.54</v>
      </c>
      <c r="V235" s="1">
        <v>0.74015748000000003</v>
      </c>
      <c r="W235" s="1">
        <v>13.67</v>
      </c>
      <c r="X235" s="1">
        <v>5.4390000000000001</v>
      </c>
      <c r="Y235" s="1">
        <v>119.1</v>
      </c>
      <c r="Z235" s="1">
        <v>141.00051569999999</v>
      </c>
      <c r="AA235" s="1">
        <v>55.7</v>
      </c>
      <c r="AB235" s="1">
        <v>30.261813100000001</v>
      </c>
      <c r="AC235" s="1">
        <v>3.3044946670000002</v>
      </c>
      <c r="AD235" s="1">
        <v>0.31939444</v>
      </c>
      <c r="AE235" s="1">
        <v>84.9</v>
      </c>
      <c r="AF235" s="16">
        <v>1.704</v>
      </c>
      <c r="AG235" s="1">
        <v>29.23940356</v>
      </c>
      <c r="AH235" s="1" t="s">
        <v>139</v>
      </c>
      <c r="AI235" s="1">
        <v>27.355377489999999</v>
      </c>
      <c r="AJ235" s="1">
        <v>97.7</v>
      </c>
      <c r="AK235" s="1" t="s">
        <v>140</v>
      </c>
      <c r="AL235" s="1" t="s">
        <v>141</v>
      </c>
      <c r="AM235" s="1" t="s">
        <v>142</v>
      </c>
      <c r="AN235" s="1" t="s">
        <v>163</v>
      </c>
      <c r="AO235" s="1" t="s">
        <v>167</v>
      </c>
      <c r="AP235" s="1">
        <v>162</v>
      </c>
      <c r="AQ235" s="1">
        <v>91</v>
      </c>
      <c r="AR235" s="1">
        <v>1983.52</v>
      </c>
      <c r="AS235" s="1">
        <v>18.587199999999999</v>
      </c>
      <c r="AT235" s="1">
        <v>1180.27</v>
      </c>
      <c r="AU235" s="1">
        <v>1326.24</v>
      </c>
      <c r="AV235" s="1">
        <v>11.3508</v>
      </c>
      <c r="AW235" s="1">
        <v>1483.84</v>
      </c>
      <c r="AX235" s="1">
        <v>3390.36</v>
      </c>
      <c r="AY235" s="1">
        <v>260.726</v>
      </c>
      <c r="AZ235" s="1">
        <v>10.8306</v>
      </c>
      <c r="BA235" s="1">
        <v>1.6826300000000001</v>
      </c>
      <c r="BB235" s="1">
        <v>2.9438</v>
      </c>
      <c r="BC235" s="1">
        <v>944.65599999999995</v>
      </c>
      <c r="BD235" s="1">
        <v>0.89600400000000002</v>
      </c>
      <c r="BE235" s="1">
        <v>1.4824200000000001</v>
      </c>
      <c r="BF235" s="1">
        <v>13.7066</v>
      </c>
      <c r="BG235" s="1">
        <v>4.8381499999999997</v>
      </c>
      <c r="BH235" s="1">
        <v>0.92435999999999996</v>
      </c>
      <c r="BI235" s="1">
        <v>257.37799999999999</v>
      </c>
      <c r="BJ235" s="1">
        <v>7.3508599999999999</v>
      </c>
      <c r="BK235" s="1">
        <v>164.953</v>
      </c>
      <c r="BL235" s="1">
        <v>5.330120054</v>
      </c>
      <c r="BM235" s="1">
        <v>5.3061667139999997</v>
      </c>
      <c r="BN235" s="1">
        <v>0.95234869200000005</v>
      </c>
      <c r="BO235" s="1">
        <v>1.9517083000000001E-2</v>
      </c>
      <c r="BP235" s="1" t="s">
        <v>144</v>
      </c>
      <c r="BQ235" s="1" t="s">
        <v>145</v>
      </c>
      <c r="BR235" s="1" t="s">
        <v>145</v>
      </c>
      <c r="BS235" s="1" t="s">
        <v>145</v>
      </c>
      <c r="BT235" s="1" t="s">
        <v>146</v>
      </c>
      <c r="BU235" s="1" t="s">
        <v>146</v>
      </c>
      <c r="BV235" s="1" t="s">
        <v>145</v>
      </c>
      <c r="BW235" s="1">
        <v>12.70183198</v>
      </c>
      <c r="BX235" s="1">
        <v>9.5097156030000001</v>
      </c>
      <c r="BY235" s="1">
        <v>5.9779864519999997</v>
      </c>
      <c r="BZ235" s="1">
        <v>4.8765999840000003</v>
      </c>
      <c r="CA235" s="1">
        <v>1.3990888850000001</v>
      </c>
      <c r="CB235" s="1">
        <v>0.65605643300000005</v>
      </c>
      <c r="CC235" s="1">
        <v>0.33067360499999998</v>
      </c>
      <c r="CD235" s="19" t="str">
        <f t="shared" si="17"/>
        <v>Medium</v>
      </c>
      <c r="CE235" s="1" t="str">
        <f t="shared" si="18"/>
        <v>proinflamatoria</v>
      </c>
      <c r="CF235" s="1">
        <v>29.11770727</v>
      </c>
      <c r="CG235" s="1" t="s">
        <v>148</v>
      </c>
      <c r="CH235" s="1">
        <v>0.20478734600000001</v>
      </c>
      <c r="CI235" s="1">
        <v>0.16271927999999999</v>
      </c>
      <c r="CJ235" s="1">
        <v>0.52193849599999997</v>
      </c>
      <c r="CK235" s="1">
        <v>1.1358379999999999E-3</v>
      </c>
      <c r="CL235" s="1">
        <v>1.2788692000000001E-2</v>
      </c>
      <c r="CM235" s="1">
        <v>576.14599999999996</v>
      </c>
      <c r="CN235" s="2" t="str">
        <f t="shared" si="2"/>
        <v>low</v>
      </c>
      <c r="CO235" s="1">
        <v>481.041</v>
      </c>
      <c r="CP235" s="1">
        <v>448.71499999999997</v>
      </c>
      <c r="CQ235" s="1">
        <v>32.325000000000003</v>
      </c>
      <c r="CR235" s="1">
        <v>234.96299999999999</v>
      </c>
      <c r="CS235" s="1">
        <v>239.71799999999999</v>
      </c>
      <c r="CT235" s="1">
        <v>0</v>
      </c>
      <c r="CU235" s="1">
        <v>0</v>
      </c>
      <c r="CV235" s="1">
        <v>0</v>
      </c>
      <c r="CW235" s="1">
        <v>0</v>
      </c>
      <c r="CX235" s="1">
        <v>6.359</v>
      </c>
      <c r="CY235" s="1">
        <v>6.359</v>
      </c>
      <c r="CZ235" s="1">
        <v>0</v>
      </c>
      <c r="DA235" s="1">
        <v>0</v>
      </c>
      <c r="DB235" s="1">
        <v>184.04</v>
      </c>
      <c r="DC235" s="1">
        <v>0</v>
      </c>
      <c r="DD235" s="1">
        <v>19.323</v>
      </c>
      <c r="DE235" s="1">
        <v>0</v>
      </c>
      <c r="DF235" s="1">
        <v>0</v>
      </c>
      <c r="DG235" s="1">
        <v>0</v>
      </c>
      <c r="DH235" s="1">
        <v>0</v>
      </c>
      <c r="DI235" s="1">
        <v>4.0000000000000001E-3</v>
      </c>
      <c r="DJ235" s="1">
        <v>4.0000000000000001E-3</v>
      </c>
      <c r="DK235" s="1">
        <v>30.216999999999999</v>
      </c>
      <c r="DL235" s="1">
        <v>1.379</v>
      </c>
      <c r="DM235" s="1">
        <v>31.596</v>
      </c>
      <c r="DN235" s="1">
        <v>9.9939999999999998</v>
      </c>
      <c r="DO235" s="1">
        <v>7.1929999999999996</v>
      </c>
      <c r="DP235" s="1">
        <v>17.187000000000001</v>
      </c>
      <c r="DQ235" s="1">
        <v>205.13200000000001</v>
      </c>
      <c r="DR235" s="1">
        <v>17.381</v>
      </c>
      <c r="DS235" s="1">
        <v>222.51400000000001</v>
      </c>
      <c r="DT235" s="1">
        <v>0</v>
      </c>
      <c r="DU235" s="1">
        <v>6.359</v>
      </c>
      <c r="DV235" s="1">
        <v>6.359</v>
      </c>
      <c r="DW235" s="1" t="s">
        <v>157</v>
      </c>
      <c r="DX235" s="1" t="s">
        <v>156</v>
      </c>
      <c r="DY235" s="1" t="s">
        <v>156</v>
      </c>
      <c r="DZ235" s="1" t="s">
        <v>156</v>
      </c>
      <c r="EA235" s="1">
        <v>290.46600000000001</v>
      </c>
      <c r="EB235" s="1" t="str">
        <f t="shared" si="3"/>
        <v>low</v>
      </c>
      <c r="EC235" s="1">
        <v>242.51900000000001</v>
      </c>
      <c r="ED235" s="1">
        <v>118.458</v>
      </c>
      <c r="EE235" s="1">
        <v>120.855</v>
      </c>
      <c r="EF235" s="1" t="s">
        <v>157</v>
      </c>
      <c r="EG235" s="1" t="s">
        <v>156</v>
      </c>
      <c r="EH235" s="1" t="s">
        <v>156</v>
      </c>
      <c r="EI235" s="1" t="s">
        <v>156</v>
      </c>
      <c r="EJ235" s="1" t="s">
        <v>138</v>
      </c>
      <c r="EK235" s="1" t="s">
        <v>635</v>
      </c>
      <c r="EL235" s="1" t="s">
        <v>142</v>
      </c>
      <c r="EM235" s="1" t="s">
        <v>628</v>
      </c>
      <c r="EN235" s="1" t="s">
        <v>150</v>
      </c>
      <c r="EO235" s="1" t="s">
        <v>150</v>
      </c>
    </row>
    <row r="236" spans="1:145" ht="14.25" customHeight="1">
      <c r="A236" s="1" t="s">
        <v>396</v>
      </c>
      <c r="B236" s="16" t="s">
        <v>642</v>
      </c>
      <c r="C236" s="1" t="s">
        <v>136</v>
      </c>
      <c r="D236" s="1">
        <v>45</v>
      </c>
      <c r="E236" s="1" t="s">
        <v>159</v>
      </c>
      <c r="F236" s="1">
        <v>132</v>
      </c>
      <c r="G236" s="1">
        <v>37</v>
      </c>
      <c r="H236" s="1" t="s">
        <v>138</v>
      </c>
      <c r="I236" s="1">
        <v>37.799999999999997</v>
      </c>
      <c r="J236" s="1">
        <v>165</v>
      </c>
      <c r="K236" s="1">
        <v>240</v>
      </c>
      <c r="L236" s="1">
        <v>189</v>
      </c>
      <c r="M236" s="9">
        <v>6.4864864860000004</v>
      </c>
      <c r="N236" s="9">
        <f t="shared" si="15"/>
        <v>0.70826008010624908</v>
      </c>
      <c r="O236" t="str">
        <f t="shared" si="16"/>
        <v>High</v>
      </c>
      <c r="P236" s="1">
        <v>121.1</v>
      </c>
      <c r="Q236" s="1">
        <v>6.4</v>
      </c>
      <c r="R236" s="1">
        <v>96</v>
      </c>
      <c r="S236" s="1">
        <v>5.4</v>
      </c>
      <c r="T236" s="1">
        <v>2.3199999999999998</v>
      </c>
      <c r="U236" s="1">
        <v>1.83</v>
      </c>
      <c r="V236" s="1">
        <v>1.267759563</v>
      </c>
      <c r="W236" s="1">
        <v>15.39</v>
      </c>
      <c r="X236" s="1">
        <v>5.3280000000000003</v>
      </c>
      <c r="Y236" s="1">
        <v>134.4</v>
      </c>
      <c r="Z236" s="1">
        <v>168.38074399999999</v>
      </c>
      <c r="AA236" s="1">
        <v>49.9</v>
      </c>
      <c r="AB236" s="1">
        <v>27.43972042</v>
      </c>
      <c r="AC236" s="1">
        <v>3.644352</v>
      </c>
      <c r="AD236" s="1">
        <v>0.31511544400000002</v>
      </c>
      <c r="AE236" s="1">
        <v>80.3</v>
      </c>
      <c r="AF236" s="16">
        <v>1.6919999999999999</v>
      </c>
      <c r="AG236" s="1">
        <v>28.048835010000001</v>
      </c>
      <c r="AH236" s="1" t="s">
        <v>139</v>
      </c>
      <c r="AI236" s="1">
        <v>29.852310280000001</v>
      </c>
      <c r="AJ236" s="1">
        <v>101</v>
      </c>
      <c r="AK236" s="1" t="s">
        <v>140</v>
      </c>
      <c r="AL236" s="1" t="s">
        <v>141</v>
      </c>
      <c r="AM236" s="1" t="s">
        <v>142</v>
      </c>
      <c r="AN236" s="1" t="s">
        <v>163</v>
      </c>
      <c r="AO236" s="1" t="s">
        <v>143</v>
      </c>
      <c r="AP236" s="1">
        <v>128</v>
      </c>
      <c r="AQ236" s="1">
        <v>74</v>
      </c>
      <c r="AR236" s="1">
        <v>2599.4899999999998</v>
      </c>
      <c r="AS236" s="1">
        <v>15.7767</v>
      </c>
      <c r="AT236" s="1">
        <v>881.75699999999995</v>
      </c>
      <c r="AU236" s="1">
        <v>1320.76</v>
      </c>
      <c r="AV236" s="1">
        <v>15.4413</v>
      </c>
      <c r="AW236" s="1">
        <v>2006.4</v>
      </c>
      <c r="AX236" s="1">
        <v>4267.3</v>
      </c>
      <c r="AY236" s="1">
        <v>301.85300000000001</v>
      </c>
      <c r="AZ236" s="1">
        <v>11.373100000000001</v>
      </c>
      <c r="BA236" s="1">
        <v>2.8692700000000002</v>
      </c>
      <c r="BB236" s="1">
        <v>3.9660600000000001</v>
      </c>
      <c r="BC236" s="1">
        <v>1035.9000000000001</v>
      </c>
      <c r="BD236" s="1">
        <v>1.89459</v>
      </c>
      <c r="BE236" s="1">
        <v>2.6948599999999998</v>
      </c>
      <c r="BF236" s="1">
        <v>26.529199999999999</v>
      </c>
      <c r="BG236" s="1">
        <v>7.6898600000000004</v>
      </c>
      <c r="BH236" s="1">
        <v>1.0286500000000001</v>
      </c>
      <c r="BI236" s="1">
        <v>345.00400000000002</v>
      </c>
      <c r="BJ236" s="1">
        <v>7.6703400000000004</v>
      </c>
      <c r="BK236" s="1">
        <v>221.881</v>
      </c>
      <c r="BL236" s="1">
        <v>0.62499390600000004</v>
      </c>
      <c r="BM236" s="1">
        <v>0.232499447</v>
      </c>
      <c r="BN236" s="1">
        <v>0.139149986</v>
      </c>
      <c r="BO236" s="1">
        <v>9.7798929999999996E-3</v>
      </c>
      <c r="BP236" s="1" t="s">
        <v>144</v>
      </c>
      <c r="BQ236" s="1" t="s">
        <v>146</v>
      </c>
      <c r="BR236" s="1" t="s">
        <v>145</v>
      </c>
      <c r="BS236" s="1" t="s">
        <v>145</v>
      </c>
      <c r="BT236" s="1" t="s">
        <v>146</v>
      </c>
      <c r="BU236" s="1" t="s">
        <v>145</v>
      </c>
      <c r="BV236" s="1" t="s">
        <v>145</v>
      </c>
      <c r="BW236" s="1">
        <v>10.88899005</v>
      </c>
      <c r="BX236" s="1">
        <v>6.5207419379999996</v>
      </c>
      <c r="BY236" s="1">
        <v>6.4550545609999999</v>
      </c>
      <c r="BZ236" s="1">
        <v>5.2824632339999997</v>
      </c>
      <c r="CA236" s="1">
        <v>1.3678952550000001</v>
      </c>
      <c r="CB236" s="1">
        <v>0.157979328</v>
      </c>
      <c r="CC236" s="1">
        <v>6.0784658999999998E-2</v>
      </c>
      <c r="CD236" s="19" t="str">
        <f t="shared" si="17"/>
        <v>Medium</v>
      </c>
      <c r="CE236" s="1" t="str">
        <f t="shared" si="18"/>
        <v>proinflamatoria</v>
      </c>
      <c r="CF236" s="1">
        <v>30.4950495</v>
      </c>
      <c r="CG236" s="1" t="s">
        <v>148</v>
      </c>
      <c r="CH236" s="1">
        <v>9.7493571000000001E-2</v>
      </c>
      <c r="CI236" s="1">
        <v>0.40772655699999999</v>
      </c>
      <c r="CJ236" s="1">
        <v>2.0304763E-2</v>
      </c>
      <c r="CK236" s="1">
        <v>3.7020689000000002E-2</v>
      </c>
      <c r="CL236" s="1">
        <v>0.32167120900000001</v>
      </c>
      <c r="CM236" s="1">
        <v>494.75599999999997</v>
      </c>
      <c r="CN236" s="2" t="str">
        <f t="shared" si="2"/>
        <v>low</v>
      </c>
      <c r="CO236" s="1">
        <v>905.25699999999995</v>
      </c>
      <c r="CP236" s="1">
        <v>835.98299999999995</v>
      </c>
      <c r="CQ236" s="1">
        <v>69.274000000000001</v>
      </c>
      <c r="CR236" s="1">
        <v>710.28700000000003</v>
      </c>
      <c r="CS236" s="1">
        <v>184.309</v>
      </c>
      <c r="CT236" s="1">
        <v>1.042</v>
      </c>
      <c r="CU236" s="1">
        <v>0</v>
      </c>
      <c r="CV236" s="1">
        <v>1.042</v>
      </c>
      <c r="CW236" s="1">
        <v>0</v>
      </c>
      <c r="CX236" s="1">
        <v>9.6199999999999992</v>
      </c>
      <c r="CY236" s="1">
        <v>9.6199999999999992</v>
      </c>
      <c r="CZ236" s="1">
        <v>0</v>
      </c>
      <c r="DA236" s="1">
        <v>0.57699999999999996</v>
      </c>
      <c r="DB236" s="1">
        <v>0</v>
      </c>
      <c r="DC236" s="1">
        <v>0</v>
      </c>
      <c r="DD236" s="1">
        <v>60.033000000000001</v>
      </c>
      <c r="DE236" s="1">
        <v>0.20100000000000001</v>
      </c>
      <c r="DF236" s="1">
        <v>0</v>
      </c>
      <c r="DG236" s="1">
        <v>0.20100000000000001</v>
      </c>
      <c r="DH236" s="1">
        <v>5.1059999999999999</v>
      </c>
      <c r="DI236" s="1">
        <v>5.7000000000000002E-2</v>
      </c>
      <c r="DJ236" s="1">
        <v>5.1630000000000003</v>
      </c>
      <c r="DK236" s="1">
        <v>644.649</v>
      </c>
      <c r="DL236" s="1">
        <v>0.24099999999999999</v>
      </c>
      <c r="DM236" s="1">
        <v>644.89</v>
      </c>
      <c r="DN236" s="1">
        <v>0.22900000000000001</v>
      </c>
      <c r="DO236" s="1">
        <v>2.1040000000000001</v>
      </c>
      <c r="DP236" s="1">
        <v>2.3319999999999999</v>
      </c>
      <c r="DQ236" s="1">
        <v>124.706</v>
      </c>
      <c r="DR236" s="1">
        <v>57.234999999999999</v>
      </c>
      <c r="DS236" s="1">
        <v>181.941</v>
      </c>
      <c r="DT236" s="1">
        <v>0</v>
      </c>
      <c r="DU236" s="1">
        <v>9.6199999999999992</v>
      </c>
      <c r="DV236" s="1">
        <v>9.6199999999999992</v>
      </c>
      <c r="DW236" s="1" t="s">
        <v>157</v>
      </c>
      <c r="DX236" s="1" t="s">
        <v>149</v>
      </c>
      <c r="DY236" s="1" t="s">
        <v>149</v>
      </c>
      <c r="DZ236" s="1" t="s">
        <v>156</v>
      </c>
      <c r="EA236" s="1">
        <v>190.328</v>
      </c>
      <c r="EB236" s="1" t="str">
        <f t="shared" si="3"/>
        <v>low</v>
      </c>
      <c r="EC236" s="1">
        <v>348.24400000000003</v>
      </c>
      <c r="ED236" s="1">
        <v>273.24099999999999</v>
      </c>
      <c r="EE236" s="1">
        <v>70.902000000000001</v>
      </c>
      <c r="EF236" s="1" t="s">
        <v>157</v>
      </c>
      <c r="EG236" s="1" t="s">
        <v>156</v>
      </c>
      <c r="EH236" s="1" t="s">
        <v>149</v>
      </c>
      <c r="EI236" s="1" t="s">
        <v>156</v>
      </c>
      <c r="EJ236" s="1" t="s">
        <v>621</v>
      </c>
      <c r="EK236" s="1" t="s">
        <v>635</v>
      </c>
      <c r="EL236" s="1" t="s">
        <v>142</v>
      </c>
      <c r="EM236" s="1" t="s">
        <v>628</v>
      </c>
      <c r="EN236" s="1" t="s">
        <v>168</v>
      </c>
      <c r="EO236" s="1" t="s">
        <v>168</v>
      </c>
    </row>
    <row r="237" spans="1:145" ht="14.25" customHeight="1">
      <c r="A237" s="1" t="s">
        <v>397</v>
      </c>
      <c r="B237" s="16" t="s">
        <v>642</v>
      </c>
      <c r="C237" s="1" t="s">
        <v>152</v>
      </c>
      <c r="D237" s="1">
        <v>57</v>
      </c>
      <c r="E237" s="1" t="s">
        <v>159</v>
      </c>
      <c r="F237" s="1">
        <v>98</v>
      </c>
      <c r="G237" s="1">
        <v>36</v>
      </c>
      <c r="H237" s="1" t="s">
        <v>153</v>
      </c>
      <c r="I237" s="1">
        <v>29.8</v>
      </c>
      <c r="J237" s="1">
        <v>134</v>
      </c>
      <c r="K237" s="1">
        <v>200</v>
      </c>
      <c r="L237" s="1">
        <v>149</v>
      </c>
      <c r="M237" s="9">
        <v>5.5555555559999998</v>
      </c>
      <c r="N237" s="9">
        <f t="shared" si="15"/>
        <v>0.61688376764498687</v>
      </c>
      <c r="O237" t="str">
        <f t="shared" si="16"/>
        <v>High</v>
      </c>
      <c r="P237" s="1">
        <v>52.9</v>
      </c>
      <c r="Q237" s="1">
        <v>8.8000000000000007</v>
      </c>
      <c r="R237" s="1">
        <v>179</v>
      </c>
      <c r="S237" s="1">
        <v>9</v>
      </c>
      <c r="T237" s="1">
        <v>9.52</v>
      </c>
      <c r="U237" s="1">
        <v>6.01</v>
      </c>
      <c r="V237" s="1">
        <v>1.5840266220000001</v>
      </c>
      <c r="W237" s="1">
        <v>8.7899999999999991</v>
      </c>
      <c r="X237" s="1">
        <v>9.9344999999999999</v>
      </c>
      <c r="Y237" s="1">
        <v>27.6</v>
      </c>
      <c r="Z237" s="1">
        <v>27.3214702</v>
      </c>
      <c r="AA237" s="1">
        <v>75.400000000000006</v>
      </c>
      <c r="AB237" s="1">
        <v>25.766037170000001</v>
      </c>
      <c r="AC237" s="1">
        <v>3.881078</v>
      </c>
      <c r="AD237" s="1">
        <v>0.31242460799999999</v>
      </c>
      <c r="AE237" s="1">
        <v>66</v>
      </c>
      <c r="AF237" s="16">
        <v>1.6</v>
      </c>
      <c r="AG237" s="1">
        <v>25.78125</v>
      </c>
      <c r="AH237" s="1" t="s">
        <v>139</v>
      </c>
      <c r="AI237" s="1">
        <v>41.294738510000002</v>
      </c>
      <c r="AJ237" s="1">
        <v>90.8</v>
      </c>
      <c r="AK237" s="1" t="s">
        <v>140</v>
      </c>
      <c r="AL237" s="1" t="s">
        <v>141</v>
      </c>
      <c r="AM237" s="1" t="s">
        <v>142</v>
      </c>
      <c r="AN237" s="1" t="s">
        <v>163</v>
      </c>
      <c r="AO237" s="1" t="s">
        <v>143</v>
      </c>
      <c r="AP237" s="1">
        <v>151</v>
      </c>
      <c r="AQ237" s="1">
        <v>92</v>
      </c>
      <c r="AR237" s="1">
        <v>1685.81</v>
      </c>
      <c r="AS237" s="1">
        <v>15.715299999999999</v>
      </c>
      <c r="AT237" s="1">
        <v>924.298</v>
      </c>
      <c r="AU237" s="1">
        <v>1213.19</v>
      </c>
      <c r="AV237" s="1">
        <v>14.291700000000001</v>
      </c>
      <c r="AW237" s="1">
        <v>2004.68</v>
      </c>
      <c r="AX237" s="1">
        <v>2321.09</v>
      </c>
      <c r="AY237" s="1">
        <v>182.29499999999999</v>
      </c>
      <c r="AZ237" s="1">
        <v>12.175700000000001</v>
      </c>
      <c r="BA237" s="1">
        <v>1.1049</v>
      </c>
      <c r="BB237" s="1">
        <v>2.6667900000000002</v>
      </c>
      <c r="BC237" s="1">
        <v>747.30600000000004</v>
      </c>
      <c r="BD237" s="1">
        <v>1.2192499999999999</v>
      </c>
      <c r="BE237" s="1">
        <v>3.3462399999999999</v>
      </c>
      <c r="BF237" s="1">
        <v>13.9841</v>
      </c>
      <c r="BG237" s="1">
        <v>4.13286</v>
      </c>
      <c r="BH237" s="1">
        <v>3.0928300000000002</v>
      </c>
      <c r="BI237" s="1">
        <v>398.56799999999998</v>
      </c>
      <c r="BJ237" s="1">
        <v>7.3072299999999997</v>
      </c>
      <c r="BK237" s="1">
        <v>70.777600000000007</v>
      </c>
      <c r="BL237" s="1">
        <v>3.4536842390000002</v>
      </c>
      <c r="BM237" s="1">
        <v>0.61983249799999995</v>
      </c>
      <c r="BN237" s="1">
        <v>0.21801010100000001</v>
      </c>
      <c r="BO237" s="1">
        <v>4.0298410999999999E-2</v>
      </c>
      <c r="BP237" s="1" t="s">
        <v>144</v>
      </c>
      <c r="BQ237" s="1" t="s">
        <v>145</v>
      </c>
      <c r="BR237" s="1" t="s">
        <v>146</v>
      </c>
      <c r="BS237" s="1" t="s">
        <v>145</v>
      </c>
      <c r="BT237" s="1" t="s">
        <v>145</v>
      </c>
      <c r="BU237" s="1" t="s">
        <v>145</v>
      </c>
      <c r="BV237" s="1" t="s">
        <v>145</v>
      </c>
      <c r="BW237" s="1">
        <v>9.8324061310000008</v>
      </c>
      <c r="BX237" s="1">
        <v>6.6933527829999999</v>
      </c>
      <c r="BY237" s="1">
        <v>5.0371476050000004</v>
      </c>
      <c r="BZ237" s="1">
        <v>4.9089336010000002</v>
      </c>
      <c r="CA237" s="1">
        <v>1.3062835269999999</v>
      </c>
      <c r="CB237" s="1">
        <v>0.40765912700000001</v>
      </c>
      <c r="CC237" s="1">
        <v>0.241790704</v>
      </c>
      <c r="CD237" s="19" t="str">
        <f t="shared" si="17"/>
        <v>Medium</v>
      </c>
      <c r="CE237" s="1" t="str">
        <f t="shared" si="18"/>
        <v>proinflamatoria</v>
      </c>
      <c r="CF237" s="1">
        <v>40.757709249999998</v>
      </c>
      <c r="CG237" s="1" t="s">
        <v>148</v>
      </c>
      <c r="CH237" s="1">
        <v>0.101141283</v>
      </c>
      <c r="CI237" s="1">
        <v>0.31571122499999998</v>
      </c>
      <c r="CJ237" s="1">
        <v>4.3290043E-2</v>
      </c>
      <c r="CK237" s="1">
        <v>0.197385106</v>
      </c>
      <c r="CL237" s="1">
        <v>0.226901045</v>
      </c>
      <c r="CM237" s="1">
        <v>1028.04</v>
      </c>
      <c r="CN237" s="2" t="str">
        <f t="shared" si="2"/>
        <v>High</v>
      </c>
      <c r="CO237" s="1">
        <v>513.54200000000003</v>
      </c>
      <c r="CP237" s="1">
        <v>349.411</v>
      </c>
      <c r="CQ237" s="1">
        <v>164.131</v>
      </c>
      <c r="CR237" s="1">
        <v>6.8920000000000003</v>
      </c>
      <c r="CS237" s="1">
        <v>501.02199999999999</v>
      </c>
      <c r="CT237" s="1">
        <v>4.4980000000000002</v>
      </c>
      <c r="CU237" s="1">
        <v>0</v>
      </c>
      <c r="CV237" s="1">
        <v>4.4980000000000002</v>
      </c>
      <c r="CW237" s="1">
        <v>0</v>
      </c>
      <c r="CX237" s="1">
        <v>1.117</v>
      </c>
      <c r="CY237" s="1">
        <v>1.117</v>
      </c>
      <c r="CZ237" s="1">
        <v>1.2999999999999999E-2</v>
      </c>
      <c r="DA237" s="1">
        <v>0.81699999999999995</v>
      </c>
      <c r="DB237" s="1">
        <v>0</v>
      </c>
      <c r="DC237" s="1">
        <v>0</v>
      </c>
      <c r="DD237" s="1">
        <v>0.72699999999999998</v>
      </c>
      <c r="DE237" s="1">
        <v>2.5999999999999999E-2</v>
      </c>
      <c r="DF237" s="1">
        <v>0.183</v>
      </c>
      <c r="DG237" s="1">
        <v>0.20899999999999999</v>
      </c>
      <c r="DH237" s="1">
        <v>4.0570000000000004</v>
      </c>
      <c r="DI237" s="1">
        <v>2.5000000000000001E-2</v>
      </c>
      <c r="DJ237" s="1">
        <v>4.0819999999999999</v>
      </c>
      <c r="DK237" s="1">
        <v>1.3440000000000001</v>
      </c>
      <c r="DL237" s="1">
        <v>0.53100000000000003</v>
      </c>
      <c r="DM237" s="1">
        <v>1.8740000000000001</v>
      </c>
      <c r="DN237" s="1">
        <v>0.10199999999999999</v>
      </c>
      <c r="DO237" s="1">
        <v>0.33400000000000002</v>
      </c>
      <c r="DP237" s="1">
        <v>0.436</v>
      </c>
      <c r="DQ237" s="1">
        <v>338.64499999999998</v>
      </c>
      <c r="DR237" s="1">
        <v>161.941</v>
      </c>
      <c r="DS237" s="1">
        <v>500.58600000000001</v>
      </c>
      <c r="DT237" s="1">
        <v>0</v>
      </c>
      <c r="DU237" s="1">
        <v>1.117</v>
      </c>
      <c r="DV237" s="1">
        <v>1.117</v>
      </c>
      <c r="DW237" s="1" t="s">
        <v>156</v>
      </c>
      <c r="DX237" s="1" t="s">
        <v>156</v>
      </c>
      <c r="DY237" s="1" t="s">
        <v>157</v>
      </c>
      <c r="DZ237" s="1" t="s">
        <v>149</v>
      </c>
      <c r="EA237" s="1">
        <v>609.82000000000005</v>
      </c>
      <c r="EB237" s="1" t="str">
        <f t="shared" si="3"/>
        <v>high</v>
      </c>
      <c r="EC237" s="1">
        <v>304.62599999999998</v>
      </c>
      <c r="ED237" s="1">
        <v>4.0880000000000001</v>
      </c>
      <c r="EE237" s="1">
        <v>297.2</v>
      </c>
      <c r="EF237" s="1" t="s">
        <v>156</v>
      </c>
      <c r="EG237" s="1" t="s">
        <v>156</v>
      </c>
      <c r="EH237" s="1" t="s">
        <v>157</v>
      </c>
      <c r="EI237" s="1" t="s">
        <v>149</v>
      </c>
      <c r="EJ237" s="1" t="s">
        <v>621</v>
      </c>
      <c r="EK237" s="1" t="s">
        <v>635</v>
      </c>
      <c r="EL237" s="1" t="s">
        <v>142</v>
      </c>
      <c r="EM237" s="1" t="s">
        <v>628</v>
      </c>
      <c r="EN237" s="1" t="s">
        <v>150</v>
      </c>
      <c r="EO237" s="1" t="s">
        <v>150</v>
      </c>
    </row>
    <row r="238" spans="1:145" ht="14.25" customHeight="1">
      <c r="A238" s="1" t="s">
        <v>398</v>
      </c>
      <c r="B238" s="16" t="s">
        <v>642</v>
      </c>
      <c r="C238" s="1" t="s">
        <v>152</v>
      </c>
      <c r="D238" s="1">
        <v>48</v>
      </c>
      <c r="E238" s="1" t="s">
        <v>159</v>
      </c>
      <c r="F238" s="1">
        <v>95.7</v>
      </c>
      <c r="G238" s="1">
        <v>59</v>
      </c>
      <c r="H238" s="1" t="s">
        <v>153</v>
      </c>
      <c r="I238" s="1">
        <v>17.5</v>
      </c>
      <c r="J238" s="1">
        <v>140</v>
      </c>
      <c r="K238" s="1">
        <v>216</v>
      </c>
      <c r="L238" s="1">
        <v>85</v>
      </c>
      <c r="M238" s="9">
        <v>3.661016949</v>
      </c>
      <c r="N238" s="9">
        <f t="shared" si="15"/>
        <v>0.15856691407214851</v>
      </c>
      <c r="O238" t="str">
        <f t="shared" si="16"/>
        <v>Medium</v>
      </c>
      <c r="P238" s="1">
        <v>104.2</v>
      </c>
      <c r="Q238" s="1">
        <v>1.5</v>
      </c>
      <c r="R238" s="1">
        <v>88</v>
      </c>
      <c r="S238" s="1">
        <v>5.0999999999999996</v>
      </c>
      <c r="T238" s="1">
        <v>15.19</v>
      </c>
      <c r="U238" s="1">
        <v>6.05</v>
      </c>
      <c r="V238" s="1">
        <v>2.5107438019999999</v>
      </c>
      <c r="W238" s="1">
        <v>7.11</v>
      </c>
      <c r="X238" s="1">
        <v>4.8840000000000003</v>
      </c>
      <c r="Y238" s="1">
        <v>94.5</v>
      </c>
      <c r="Z238" s="1">
        <v>102.74566470000001</v>
      </c>
      <c r="AA238" s="1">
        <v>108.8</v>
      </c>
      <c r="AB238" s="1">
        <v>64.794368590000005</v>
      </c>
      <c r="AC238" s="1">
        <v>1.543344</v>
      </c>
      <c r="AD238" s="1">
        <v>0.35710681900000002</v>
      </c>
      <c r="AE238" s="1">
        <v>86.5</v>
      </c>
      <c r="AF238" s="16">
        <v>1.619</v>
      </c>
      <c r="AG238" s="1">
        <v>33.000643609999997</v>
      </c>
      <c r="AH238" s="1" t="s">
        <v>154</v>
      </c>
      <c r="AI238" s="1">
        <v>41.241219049999998</v>
      </c>
      <c r="AJ238" s="1">
        <v>108</v>
      </c>
      <c r="AK238" s="1" t="s">
        <v>140</v>
      </c>
      <c r="AL238" s="1" t="s">
        <v>141</v>
      </c>
      <c r="AM238" s="1" t="s">
        <v>142</v>
      </c>
      <c r="AN238" s="1" t="s">
        <v>142</v>
      </c>
      <c r="AO238" s="1" t="s">
        <v>165</v>
      </c>
      <c r="AP238" s="1">
        <v>134</v>
      </c>
      <c r="AQ238" s="1">
        <v>102</v>
      </c>
      <c r="AR238" s="1">
        <v>1591.37</v>
      </c>
      <c r="AS238" s="1">
        <v>12.538500000000001</v>
      </c>
      <c r="AT238" s="1">
        <v>607.15099999999995</v>
      </c>
      <c r="AU238" s="1">
        <v>834.26700000000005</v>
      </c>
      <c r="AV238" s="1">
        <v>11.3553</v>
      </c>
      <c r="AW238" s="1">
        <v>910.73800000000006</v>
      </c>
      <c r="AX238" s="1">
        <v>2599.9</v>
      </c>
      <c r="AY238" s="1">
        <v>170.179</v>
      </c>
      <c r="AZ238" s="1">
        <v>9.7812400000000004</v>
      </c>
      <c r="BA238" s="1">
        <v>1.0235799999999999</v>
      </c>
      <c r="BB238" s="1">
        <v>2.80661</v>
      </c>
      <c r="BC238" s="1">
        <v>790.30399999999997</v>
      </c>
      <c r="BD238" s="1">
        <v>0.90823100000000001</v>
      </c>
      <c r="BE238" s="1">
        <v>1.50509</v>
      </c>
      <c r="BF238" s="1">
        <v>9.7290200000000002</v>
      </c>
      <c r="BG238" s="1">
        <v>3.93113</v>
      </c>
      <c r="BH238" s="1">
        <v>1.6485000000000001</v>
      </c>
      <c r="BI238" s="1">
        <v>300.83</v>
      </c>
      <c r="BJ238" s="1">
        <v>7.0427400000000002</v>
      </c>
      <c r="BK238" s="1">
        <v>213.649</v>
      </c>
      <c r="BL238" s="1">
        <v>7.0853930350000001</v>
      </c>
      <c r="BM238" s="1">
        <v>1.4265101840000001</v>
      </c>
      <c r="BN238" s="1">
        <v>0.70683880499999996</v>
      </c>
      <c r="BO238" s="1">
        <v>5.5575591000000001E-2</v>
      </c>
      <c r="BP238" s="1" t="s">
        <v>155</v>
      </c>
      <c r="BQ238" s="1" t="s">
        <v>145</v>
      </c>
      <c r="BR238" s="1" t="s">
        <v>146</v>
      </c>
      <c r="BS238" s="1" t="s">
        <v>146</v>
      </c>
      <c r="BT238" s="1" t="s">
        <v>146</v>
      </c>
      <c r="BU238" s="1" t="s">
        <v>146</v>
      </c>
      <c r="BV238" s="1" t="s">
        <v>146</v>
      </c>
      <c r="BW238" s="1">
        <v>31.519968599999999</v>
      </c>
      <c r="BX238" s="1">
        <v>39.695954800000003</v>
      </c>
      <c r="BY238" s="1">
        <v>93.44730577</v>
      </c>
      <c r="BZ238" s="1">
        <v>109.646154</v>
      </c>
      <c r="CA238" s="1">
        <v>18.130277899999999</v>
      </c>
      <c r="CB238" s="1">
        <v>0.62355103899999997</v>
      </c>
      <c r="CC238" s="1">
        <v>0.39192397200000001</v>
      </c>
      <c r="CD238" s="19" t="str">
        <f t="shared" si="17"/>
        <v>High</v>
      </c>
      <c r="CE238" s="1" t="str">
        <f t="shared" si="18"/>
        <v>proinflamatoria</v>
      </c>
      <c r="CF238" s="1">
        <v>46.018518520000001</v>
      </c>
      <c r="CG238" s="1" t="s">
        <v>148</v>
      </c>
      <c r="CH238" s="1">
        <v>9.6094325999999994E-2</v>
      </c>
      <c r="CI238" s="1">
        <v>0.39734708899999999</v>
      </c>
      <c r="CJ238" s="1">
        <v>2.6725619999999999E-2</v>
      </c>
      <c r="CK238" s="1">
        <v>0.23232621000000001</v>
      </c>
      <c r="CL238" s="1">
        <v>4.0776222000000001E-2</v>
      </c>
      <c r="CM238" s="1">
        <v>720.19600000000003</v>
      </c>
      <c r="CN238" s="2" t="str">
        <f t="shared" si="2"/>
        <v>low</v>
      </c>
      <c r="CO238" s="1">
        <v>91.989000000000004</v>
      </c>
      <c r="CP238" s="1">
        <v>74.995000000000005</v>
      </c>
      <c r="CQ238" s="1">
        <v>16.995000000000001</v>
      </c>
      <c r="CR238" s="1">
        <v>58.951999999999998</v>
      </c>
      <c r="CS238" s="1">
        <v>26.597999999999999</v>
      </c>
      <c r="CT238" s="1">
        <v>1.764</v>
      </c>
      <c r="CU238" s="1">
        <v>0</v>
      </c>
      <c r="CV238" s="1">
        <v>1.764</v>
      </c>
      <c r="CW238" s="1">
        <v>0</v>
      </c>
      <c r="CX238" s="1">
        <v>4.6740000000000004</v>
      </c>
      <c r="CY238" s="1">
        <v>4.6740000000000004</v>
      </c>
      <c r="CZ238" s="1">
        <v>0</v>
      </c>
      <c r="DA238" s="1">
        <v>1.764</v>
      </c>
      <c r="DB238" s="1">
        <v>0</v>
      </c>
      <c r="DC238" s="1">
        <v>0</v>
      </c>
      <c r="DD238" s="1">
        <v>47.723999999999997</v>
      </c>
      <c r="DE238" s="1">
        <v>2.3E-2</v>
      </c>
      <c r="DF238" s="1">
        <v>4.3949999999999996</v>
      </c>
      <c r="DG238" s="1">
        <v>4.4180000000000001</v>
      </c>
      <c r="DH238" s="1">
        <v>0.48399999999999999</v>
      </c>
      <c r="DI238" s="1">
        <v>0.23899999999999999</v>
      </c>
      <c r="DJ238" s="1">
        <v>0.72299999999999998</v>
      </c>
      <c r="DK238" s="1">
        <v>4.5860000000000003</v>
      </c>
      <c r="DL238" s="1">
        <v>1.5009999999999999</v>
      </c>
      <c r="DM238" s="1">
        <v>6.0880000000000001</v>
      </c>
      <c r="DN238" s="1">
        <v>0.109</v>
      </c>
      <c r="DO238" s="1">
        <v>1.611</v>
      </c>
      <c r="DP238" s="1">
        <v>1.72</v>
      </c>
      <c r="DQ238" s="1">
        <v>20.303999999999998</v>
      </c>
      <c r="DR238" s="1">
        <v>4.5739999999999998</v>
      </c>
      <c r="DS238" s="1">
        <v>24.878</v>
      </c>
      <c r="DT238" s="1">
        <v>0</v>
      </c>
      <c r="DU238" s="1">
        <v>4.6740000000000004</v>
      </c>
      <c r="DV238" s="1">
        <v>4.6740000000000004</v>
      </c>
      <c r="DW238" s="1" t="s">
        <v>157</v>
      </c>
      <c r="DX238" s="1" t="s">
        <v>157</v>
      </c>
      <c r="DY238" s="1" t="s">
        <v>156</v>
      </c>
      <c r="DZ238" s="1" t="s">
        <v>157</v>
      </c>
      <c r="EA238" s="1">
        <v>452.56400000000002</v>
      </c>
      <c r="EB238" s="1" t="str">
        <f t="shared" si="3"/>
        <v>low</v>
      </c>
      <c r="EC238" s="1">
        <v>57.805</v>
      </c>
      <c r="ED238" s="1">
        <v>37.045000000000002</v>
      </c>
      <c r="EE238" s="1">
        <v>16.713999999999999</v>
      </c>
      <c r="EF238" s="1" t="s">
        <v>156</v>
      </c>
      <c r="EG238" s="1" t="s">
        <v>157</v>
      </c>
      <c r="EH238" s="1" t="s">
        <v>156</v>
      </c>
      <c r="EI238" s="1" t="s">
        <v>157</v>
      </c>
      <c r="EJ238" s="1" t="s">
        <v>165</v>
      </c>
      <c r="EK238" s="1" t="s">
        <v>628</v>
      </c>
      <c r="EL238" s="1" t="s">
        <v>142</v>
      </c>
      <c r="EM238" s="1" t="s">
        <v>628</v>
      </c>
      <c r="EN238" s="1" t="s">
        <v>161</v>
      </c>
      <c r="EO238" s="1" t="s">
        <v>150</v>
      </c>
    </row>
    <row r="239" spans="1:145" ht="14.25" customHeight="1">
      <c r="A239" s="1" t="s">
        <v>399</v>
      </c>
      <c r="B239" s="16" t="s">
        <v>642</v>
      </c>
      <c r="C239" s="1" t="s">
        <v>152</v>
      </c>
      <c r="D239" s="1">
        <v>49</v>
      </c>
      <c r="E239" s="1" t="s">
        <v>159</v>
      </c>
      <c r="F239" s="1">
        <v>59.5</v>
      </c>
      <c r="G239" s="1">
        <v>95</v>
      </c>
      <c r="H239" s="1" t="s">
        <v>153</v>
      </c>
      <c r="I239" s="1">
        <v>8.8000000000000007</v>
      </c>
      <c r="J239" s="1">
        <v>84</v>
      </c>
      <c r="K239" s="1">
        <v>188</v>
      </c>
      <c r="L239" s="1">
        <v>44</v>
      </c>
      <c r="M239" s="9">
        <v>1.978947368</v>
      </c>
      <c r="N239" s="9">
        <f t="shared" si="15"/>
        <v>-0.33427092880266035</v>
      </c>
      <c r="O239" t="str">
        <f t="shared" si="16"/>
        <v>Low</v>
      </c>
      <c r="P239" s="1">
        <v>56.1</v>
      </c>
      <c r="Q239" s="1">
        <v>2.7</v>
      </c>
      <c r="R239" s="1">
        <v>91</v>
      </c>
      <c r="S239" s="1">
        <v>5.4</v>
      </c>
      <c r="T239" s="1">
        <v>7.1</v>
      </c>
      <c r="U239" s="1">
        <v>9.6999999999999993</v>
      </c>
      <c r="V239" s="1">
        <v>0.73195876299999996</v>
      </c>
      <c r="W239" s="1">
        <v>4.6500000000000004</v>
      </c>
      <c r="X239" s="1">
        <v>5.0505000000000004</v>
      </c>
      <c r="Y239" s="1">
        <v>66.400000000000006</v>
      </c>
      <c r="Z239" s="1">
        <v>59.980651399999999</v>
      </c>
      <c r="AA239" s="1">
        <v>164.1</v>
      </c>
      <c r="AB239" s="1">
        <v>95.806547420000001</v>
      </c>
      <c r="AC239" s="1">
        <v>1.0437700000000001</v>
      </c>
      <c r="AD239" s="1">
        <v>0.38016675500000002</v>
      </c>
      <c r="AE239" s="1">
        <v>47.2</v>
      </c>
      <c r="AF239" s="16">
        <v>1.532</v>
      </c>
      <c r="AG239" s="1">
        <v>20.110574069999998</v>
      </c>
      <c r="AH239" s="1" t="s">
        <v>153</v>
      </c>
      <c r="AI239" s="1">
        <v>33.380587300000002</v>
      </c>
      <c r="AJ239" s="1">
        <v>70</v>
      </c>
      <c r="AK239" s="1" t="s">
        <v>153</v>
      </c>
      <c r="AL239" s="1" t="s">
        <v>153</v>
      </c>
      <c r="AM239" s="1" t="s">
        <v>142</v>
      </c>
      <c r="AN239" s="1" t="s">
        <v>142</v>
      </c>
      <c r="AO239" s="1" t="s">
        <v>143</v>
      </c>
      <c r="AP239" s="1">
        <v>129</v>
      </c>
      <c r="AQ239" s="1">
        <v>75</v>
      </c>
      <c r="AR239" s="1">
        <v>1880.63</v>
      </c>
      <c r="AS239" s="1">
        <v>16.583400000000001</v>
      </c>
      <c r="AT239" s="1">
        <v>573.21799999999996</v>
      </c>
      <c r="AU239" s="1">
        <v>972.23</v>
      </c>
      <c r="AV239" s="1">
        <v>12.411199999999999</v>
      </c>
      <c r="AW239" s="1">
        <v>1154.31</v>
      </c>
      <c r="AX239" s="1">
        <v>2176.41</v>
      </c>
      <c r="AY239" s="1">
        <v>188.33600000000001</v>
      </c>
      <c r="AZ239" s="1">
        <v>9.7686200000000003</v>
      </c>
      <c r="BA239" s="1">
        <v>1.22722</v>
      </c>
      <c r="BB239" s="1">
        <v>2.8347699999999998</v>
      </c>
      <c r="BC239" s="1">
        <v>773.77499999999998</v>
      </c>
      <c r="BD239" s="1">
        <v>1.13029</v>
      </c>
      <c r="BE239" s="1">
        <v>1.30931</v>
      </c>
      <c r="BF239" s="1">
        <v>19.161999999999999</v>
      </c>
      <c r="BG239" s="1">
        <v>7.7154299999999996</v>
      </c>
      <c r="BH239" s="1">
        <v>2.0954999999999999</v>
      </c>
      <c r="BI239" s="1">
        <v>350.63499999999999</v>
      </c>
      <c r="BJ239" s="1">
        <v>6.83087</v>
      </c>
      <c r="BK239" s="1">
        <v>165.12100000000001</v>
      </c>
      <c r="BL239" s="1">
        <v>0</v>
      </c>
      <c r="BM239" s="1">
        <v>0</v>
      </c>
      <c r="BN239" s="1">
        <v>0</v>
      </c>
      <c r="BO239" s="1">
        <v>0</v>
      </c>
      <c r="BP239" s="1" t="s">
        <v>155</v>
      </c>
      <c r="BQ239" s="1" t="s">
        <v>146</v>
      </c>
      <c r="BR239" s="1" t="s">
        <v>146</v>
      </c>
      <c r="BS239" s="1" t="s">
        <v>146</v>
      </c>
      <c r="BT239" s="1" t="s">
        <v>146</v>
      </c>
      <c r="BU239" s="1" t="s">
        <v>146</v>
      </c>
      <c r="BV239" s="1" t="s">
        <v>146</v>
      </c>
      <c r="BW239" s="1">
        <v>24.908836690000001</v>
      </c>
      <c r="BX239" s="1">
        <v>19.31027143</v>
      </c>
      <c r="BY239" s="1">
        <v>10.95050653</v>
      </c>
      <c r="BZ239" s="1">
        <v>8.9302193649999992</v>
      </c>
      <c r="CA239" s="1">
        <v>2.4377338960000001</v>
      </c>
      <c r="CB239" s="1">
        <v>-0.20799537200000001</v>
      </c>
      <c r="CC239" s="1">
        <v>-0.110577019</v>
      </c>
      <c r="CD239" s="19" t="str">
        <f t="shared" si="17"/>
        <v>Medium</v>
      </c>
      <c r="CE239" s="1" t="str">
        <f t="shared" si="18"/>
        <v>antiinflamatoria</v>
      </c>
      <c r="CF239" s="1">
        <v>32.228571430000002</v>
      </c>
      <c r="CG239" s="1" t="s">
        <v>148</v>
      </c>
      <c r="CH239" s="1">
        <v>2.1165620999999999E-2</v>
      </c>
      <c r="CI239" s="1">
        <v>0.27870587299999999</v>
      </c>
      <c r="CJ239" s="1">
        <v>2.989644E-2</v>
      </c>
      <c r="CK239" s="1">
        <v>0.338914506</v>
      </c>
      <c r="CL239" s="1">
        <v>0.13988207699999999</v>
      </c>
      <c r="CM239" s="1">
        <v>575.06600000000003</v>
      </c>
      <c r="CN239" s="2" t="str">
        <f t="shared" si="2"/>
        <v>low</v>
      </c>
      <c r="CO239" s="1">
        <v>589.42700000000002</v>
      </c>
      <c r="CP239" s="1">
        <v>489.28300000000002</v>
      </c>
      <c r="CQ239" s="1">
        <v>100.145</v>
      </c>
      <c r="CR239" s="1">
        <v>341.39600000000002</v>
      </c>
      <c r="CS239" s="1">
        <v>232.7</v>
      </c>
      <c r="CT239" s="1">
        <v>8.4280000000000008</v>
      </c>
      <c r="CU239" s="1">
        <v>0</v>
      </c>
      <c r="CV239" s="1">
        <v>8.4280000000000008</v>
      </c>
      <c r="CW239" s="1">
        <v>0</v>
      </c>
      <c r="CX239" s="1">
        <v>6.8949999999999996</v>
      </c>
      <c r="CY239" s="1">
        <v>6.8949999999999996</v>
      </c>
      <c r="CZ239" s="1">
        <v>8.0000000000000002E-3</v>
      </c>
      <c r="DA239" s="1">
        <v>8.3379999999999992</v>
      </c>
      <c r="DB239" s="1">
        <v>93.932000000000002</v>
      </c>
      <c r="DC239" s="1">
        <v>0</v>
      </c>
      <c r="DD239" s="1">
        <v>194.607</v>
      </c>
      <c r="DE239" s="1">
        <v>0.19400000000000001</v>
      </c>
      <c r="DF239" s="1">
        <v>0.23599999999999999</v>
      </c>
      <c r="DG239" s="1">
        <v>0.43</v>
      </c>
      <c r="DH239" s="1">
        <v>2.1739999999999999</v>
      </c>
      <c r="DI239" s="1">
        <v>0.61</v>
      </c>
      <c r="DJ239" s="1">
        <v>2.7839999999999998</v>
      </c>
      <c r="DK239" s="1">
        <v>35.264000000000003</v>
      </c>
      <c r="DL239" s="1">
        <v>6.0839999999999996</v>
      </c>
      <c r="DM239" s="1">
        <v>41.347999999999999</v>
      </c>
      <c r="DN239" s="1">
        <v>2.4620000000000002</v>
      </c>
      <c r="DO239" s="1">
        <v>4.1210000000000004</v>
      </c>
      <c r="DP239" s="1">
        <v>6.5830000000000002</v>
      </c>
      <c r="DQ239" s="1">
        <v>143.875</v>
      </c>
      <c r="DR239" s="1">
        <v>82.158000000000001</v>
      </c>
      <c r="DS239" s="1">
        <v>226.03299999999999</v>
      </c>
      <c r="DT239" s="1">
        <v>0</v>
      </c>
      <c r="DU239" s="1">
        <v>6.8949999999999996</v>
      </c>
      <c r="DV239" s="1">
        <v>6.8949999999999996</v>
      </c>
      <c r="DW239" s="1" t="s">
        <v>157</v>
      </c>
      <c r="DX239" s="1" t="s">
        <v>156</v>
      </c>
      <c r="DY239" s="1" t="s">
        <v>149</v>
      </c>
      <c r="DZ239" s="1" t="s">
        <v>156</v>
      </c>
      <c r="EA239" s="1">
        <v>305.78300000000002</v>
      </c>
      <c r="EB239" s="1" t="str">
        <f t="shared" si="3"/>
        <v>low</v>
      </c>
      <c r="EC239" s="1">
        <v>313.42</v>
      </c>
      <c r="ED239" s="1">
        <v>181.53299999999999</v>
      </c>
      <c r="EE239" s="1">
        <v>123.735</v>
      </c>
      <c r="EF239" s="1" t="s">
        <v>157</v>
      </c>
      <c r="EG239" s="1" t="s">
        <v>156</v>
      </c>
      <c r="EH239" s="1" t="s">
        <v>149</v>
      </c>
      <c r="EI239" s="1" t="s">
        <v>156</v>
      </c>
      <c r="EJ239" s="1" t="s">
        <v>621</v>
      </c>
      <c r="EK239" s="1" t="s">
        <v>628</v>
      </c>
      <c r="EL239" s="1" t="s">
        <v>142</v>
      </c>
      <c r="EM239" s="1" t="s">
        <v>628</v>
      </c>
      <c r="EN239" s="1" t="s">
        <v>150</v>
      </c>
      <c r="EO239" s="1" t="s">
        <v>150</v>
      </c>
    </row>
    <row r="240" spans="1:145" ht="14.25" customHeight="1">
      <c r="A240" s="1" t="s">
        <v>400</v>
      </c>
      <c r="B240" s="16" t="s">
        <v>642</v>
      </c>
      <c r="C240" s="1" t="s">
        <v>136</v>
      </c>
      <c r="D240" s="1">
        <v>21</v>
      </c>
      <c r="E240" s="1" t="s">
        <v>137</v>
      </c>
      <c r="F240" s="1">
        <v>58</v>
      </c>
      <c r="G240" s="1">
        <v>40</v>
      </c>
      <c r="H240" s="1" t="s">
        <v>153</v>
      </c>
      <c r="I240" s="1">
        <v>16.2</v>
      </c>
      <c r="J240" s="1">
        <v>75</v>
      </c>
      <c r="K240" s="1">
        <v>131</v>
      </c>
      <c r="L240" s="1">
        <v>81</v>
      </c>
      <c r="M240" s="9">
        <v>3.2749999999999999</v>
      </c>
      <c r="N240" s="9">
        <f t="shared" si="15"/>
        <v>0.30642502755068735</v>
      </c>
      <c r="O240" t="str">
        <f t="shared" si="16"/>
        <v>High</v>
      </c>
      <c r="P240" s="1">
        <v>333.6</v>
      </c>
      <c r="Q240" s="1">
        <v>44.3</v>
      </c>
      <c r="R240" s="1">
        <v>94</v>
      </c>
      <c r="S240" s="1">
        <v>5.0999999999999996</v>
      </c>
      <c r="T240" s="1">
        <v>2.2400000000000002</v>
      </c>
      <c r="U240" s="1">
        <v>3.53</v>
      </c>
      <c r="V240" s="1">
        <v>0.63456090700000001</v>
      </c>
      <c r="W240" s="1">
        <v>7.65</v>
      </c>
      <c r="X240" s="1">
        <v>5.2169999999999996</v>
      </c>
      <c r="Y240" s="1">
        <v>87</v>
      </c>
      <c r="Z240" s="1">
        <v>89.108910890000004</v>
      </c>
      <c r="AA240" s="1">
        <v>99.5</v>
      </c>
      <c r="AB240" s="1">
        <v>56.376777279999999</v>
      </c>
      <c r="AC240" s="1">
        <v>1.7737799999999999</v>
      </c>
      <c r="AD240" s="1">
        <v>0.34956239900000002</v>
      </c>
      <c r="AE240" s="1">
        <v>83.8</v>
      </c>
      <c r="AF240" s="16">
        <v>1.677</v>
      </c>
      <c r="AG240" s="1">
        <v>29.79736724</v>
      </c>
      <c r="AH240" s="1" t="s">
        <v>139</v>
      </c>
      <c r="AI240" s="1">
        <v>28.568519609999999</v>
      </c>
      <c r="AJ240" s="1">
        <v>95.8</v>
      </c>
      <c r="AK240" s="1" t="s">
        <v>140</v>
      </c>
      <c r="AL240" s="1" t="s">
        <v>141</v>
      </c>
      <c r="AM240" s="1" t="s">
        <v>142</v>
      </c>
      <c r="AN240" s="1" t="s">
        <v>163</v>
      </c>
      <c r="AO240" s="1" t="s">
        <v>167</v>
      </c>
      <c r="AP240" s="1">
        <v>123</v>
      </c>
      <c r="AQ240" s="1">
        <v>90</v>
      </c>
      <c r="AR240" s="1">
        <v>1621.36</v>
      </c>
      <c r="AS240" s="1">
        <v>17.387899999999998</v>
      </c>
      <c r="AT240" s="1">
        <v>539.94600000000003</v>
      </c>
      <c r="AU240" s="1">
        <v>782.36699999999996</v>
      </c>
      <c r="AV240" s="1">
        <v>11.1867</v>
      </c>
      <c r="AW240" s="1">
        <v>962.23</v>
      </c>
      <c r="AX240" s="1">
        <v>2046.94</v>
      </c>
      <c r="AY240" s="1">
        <v>187.44</v>
      </c>
      <c r="AZ240" s="1">
        <v>9.4800599999999999</v>
      </c>
      <c r="BA240" s="1">
        <v>1.13259</v>
      </c>
      <c r="BB240" s="1">
        <v>3.3219500000000002</v>
      </c>
      <c r="BC240" s="1">
        <v>867.08600000000001</v>
      </c>
      <c r="BD240" s="1">
        <v>0.65023500000000001</v>
      </c>
      <c r="BE240" s="1">
        <v>0.99531400000000003</v>
      </c>
      <c r="BF240" s="1">
        <v>9.2294599999999996</v>
      </c>
      <c r="BG240" s="1">
        <v>3.4380000000000002</v>
      </c>
      <c r="BH240" s="1">
        <v>0.97411599999999998</v>
      </c>
      <c r="BI240" s="1">
        <v>314.017</v>
      </c>
      <c r="BJ240" s="1">
        <v>6.5554399999999999</v>
      </c>
      <c r="BK240" s="1">
        <v>98.732799999999997</v>
      </c>
      <c r="BL240" s="1">
        <v>3.1146003370000002</v>
      </c>
      <c r="BM240" s="1">
        <v>0.86864016399999999</v>
      </c>
      <c r="BN240" s="1">
        <v>0.499990781</v>
      </c>
      <c r="BO240" s="1">
        <v>2.6968195E-2</v>
      </c>
      <c r="BP240" s="1" t="s">
        <v>144</v>
      </c>
      <c r="BQ240" s="1" t="s">
        <v>145</v>
      </c>
      <c r="BR240" s="1" t="s">
        <v>146</v>
      </c>
      <c r="BS240" s="1" t="s">
        <v>146</v>
      </c>
      <c r="BT240" s="1" t="s">
        <v>146</v>
      </c>
      <c r="BU240" s="1" t="s">
        <v>145</v>
      </c>
      <c r="BV240" s="1" t="s">
        <v>146</v>
      </c>
      <c r="BW240" s="1">
        <v>27.966295880000001</v>
      </c>
      <c r="BX240" s="1">
        <v>22.42385397</v>
      </c>
      <c r="BY240" s="1">
        <v>15.61457983</v>
      </c>
      <c r="BZ240" s="1">
        <v>9.1350006399999994</v>
      </c>
      <c r="CA240" s="1">
        <v>1.952788462</v>
      </c>
      <c r="CB240" s="1">
        <v>0.48809972800000001</v>
      </c>
      <c r="CC240" s="1">
        <v>0.30111025800000002</v>
      </c>
      <c r="CD240" s="19" t="str">
        <f t="shared" si="17"/>
        <v>Medium</v>
      </c>
      <c r="CE240" s="1" t="str">
        <f t="shared" si="18"/>
        <v>proinflamatoria</v>
      </c>
      <c r="CF240" s="1">
        <v>28.989561590000001</v>
      </c>
      <c r="CG240" s="1" t="s">
        <v>148</v>
      </c>
      <c r="CH240" s="1">
        <v>7.2538859999999997E-2</v>
      </c>
      <c r="CI240" s="1">
        <v>0.597629356</v>
      </c>
      <c r="CJ240" s="1">
        <v>0.132159841</v>
      </c>
      <c r="CK240" s="1">
        <v>8.5385762000000004E-2</v>
      </c>
      <c r="CL240" s="1">
        <v>4.6206259999999999E-2</v>
      </c>
      <c r="CM240" s="1">
        <v>605.57399999999996</v>
      </c>
      <c r="CN240" s="2" t="str">
        <f t="shared" si="2"/>
        <v>low</v>
      </c>
      <c r="CO240" s="1">
        <v>273.14699999999999</v>
      </c>
      <c r="CP240" s="1">
        <v>170.774</v>
      </c>
      <c r="CQ240" s="1">
        <v>102.373</v>
      </c>
      <c r="CR240" s="1">
        <v>143.678</v>
      </c>
      <c r="CS240" s="1">
        <v>127.15</v>
      </c>
      <c r="CT240" s="1">
        <v>0</v>
      </c>
      <c r="CU240" s="1">
        <v>0</v>
      </c>
      <c r="CV240" s="1">
        <v>0</v>
      </c>
      <c r="CW240" s="1">
        <v>0</v>
      </c>
      <c r="CX240" s="1">
        <v>2.319</v>
      </c>
      <c r="CY240" s="1">
        <v>2.319</v>
      </c>
      <c r="CZ240" s="1">
        <v>0</v>
      </c>
      <c r="DA240" s="1">
        <v>0</v>
      </c>
      <c r="DB240" s="1">
        <v>95.706999999999994</v>
      </c>
      <c r="DC240" s="1">
        <v>0</v>
      </c>
      <c r="DD240" s="1">
        <v>16.395</v>
      </c>
      <c r="DE240" s="1">
        <v>0</v>
      </c>
      <c r="DF240" s="1">
        <v>0</v>
      </c>
      <c r="DG240" s="1">
        <v>0</v>
      </c>
      <c r="DH240" s="1">
        <v>0.34799999999999998</v>
      </c>
      <c r="DI240" s="1">
        <v>6.7000000000000004E-2</v>
      </c>
      <c r="DJ240" s="1">
        <v>0.41599999999999998</v>
      </c>
      <c r="DK240" s="1">
        <v>24.335000000000001</v>
      </c>
      <c r="DL240" s="1">
        <v>6.7190000000000003</v>
      </c>
      <c r="DM240" s="1">
        <v>31.053999999999998</v>
      </c>
      <c r="DN240" s="1">
        <v>28.123999999999999</v>
      </c>
      <c r="DO240" s="1">
        <v>21.567</v>
      </c>
      <c r="DP240" s="1">
        <v>49.691000000000003</v>
      </c>
      <c r="DQ240" s="1">
        <v>5.7270000000000003</v>
      </c>
      <c r="DR240" s="1">
        <v>71.668000000000006</v>
      </c>
      <c r="DS240" s="1">
        <v>77.394000000000005</v>
      </c>
      <c r="DT240" s="1">
        <v>0</v>
      </c>
      <c r="DU240" s="1">
        <v>2.319</v>
      </c>
      <c r="DV240" s="1">
        <v>2.319</v>
      </c>
      <c r="DW240" s="1" t="s">
        <v>157</v>
      </c>
      <c r="DX240" s="1" t="s">
        <v>157</v>
      </c>
      <c r="DY240" s="1" t="s">
        <v>156</v>
      </c>
      <c r="DZ240" s="1" t="s">
        <v>156</v>
      </c>
      <c r="EA240" s="1">
        <v>373.49700000000001</v>
      </c>
      <c r="EB240" s="1" t="str">
        <f t="shared" si="3"/>
        <v>low</v>
      </c>
      <c r="EC240" s="1">
        <v>168.46799999999999</v>
      </c>
      <c r="ED240" s="1">
        <v>88.616</v>
      </c>
      <c r="EE240" s="1">
        <v>78.421999999999997</v>
      </c>
      <c r="EF240" s="1" t="s">
        <v>157</v>
      </c>
      <c r="EG240" s="1" t="s">
        <v>157</v>
      </c>
      <c r="EH240" s="1" t="s">
        <v>156</v>
      </c>
      <c r="EI240" s="1" t="s">
        <v>156</v>
      </c>
      <c r="EJ240" s="1" t="s">
        <v>138</v>
      </c>
      <c r="EK240" s="1" t="s">
        <v>635</v>
      </c>
      <c r="EL240" s="1" t="s">
        <v>142</v>
      </c>
      <c r="EM240" s="1" t="s">
        <v>628</v>
      </c>
      <c r="EN240" s="1" t="s">
        <v>161</v>
      </c>
      <c r="EO240" s="1" t="s">
        <v>150</v>
      </c>
    </row>
    <row r="241" spans="1:145" ht="14.25" customHeight="1">
      <c r="A241" s="1" t="s">
        <v>401</v>
      </c>
      <c r="B241" s="16" t="s">
        <v>642</v>
      </c>
      <c r="C241" s="1" t="s">
        <v>136</v>
      </c>
      <c r="D241" s="1">
        <v>31</v>
      </c>
      <c r="E241" s="1" t="s">
        <v>137</v>
      </c>
      <c r="F241" s="1">
        <v>76</v>
      </c>
      <c r="G241" s="1">
        <v>50</v>
      </c>
      <c r="H241" s="1" t="s">
        <v>153</v>
      </c>
      <c r="I241" s="1">
        <v>16.2</v>
      </c>
      <c r="J241" s="1">
        <v>96</v>
      </c>
      <c r="K241" s="1">
        <v>162</v>
      </c>
      <c r="L241" s="1">
        <v>81</v>
      </c>
      <c r="M241" s="9">
        <v>3.24</v>
      </c>
      <c r="N241" s="9">
        <f t="shared" si="15"/>
        <v>0.20951501454263097</v>
      </c>
      <c r="O241" t="str">
        <f t="shared" si="16"/>
        <v>Medium</v>
      </c>
      <c r="P241" s="1">
        <v>71.3</v>
      </c>
      <c r="Q241" s="1">
        <v>1.8</v>
      </c>
      <c r="R241" s="1">
        <v>91</v>
      </c>
      <c r="S241" s="1">
        <v>4.9000000000000004</v>
      </c>
      <c r="T241" s="1">
        <v>4.74</v>
      </c>
      <c r="U241" s="1">
        <v>4</v>
      </c>
      <c r="V241" s="1">
        <v>1.1850000000000001</v>
      </c>
      <c r="W241" s="1">
        <v>7.53</v>
      </c>
      <c r="X241" s="1">
        <v>5.0505000000000004</v>
      </c>
      <c r="Y241" s="1">
        <v>91.9</v>
      </c>
      <c r="Z241" s="1">
        <v>97.129958079999994</v>
      </c>
      <c r="AA241" s="1">
        <v>101.9</v>
      </c>
      <c r="AB241" s="1">
        <v>59.163405779999998</v>
      </c>
      <c r="AC241" s="1">
        <v>1.690234</v>
      </c>
      <c r="AD241" s="1">
        <v>0.35214160799999999</v>
      </c>
      <c r="AE241" s="1">
        <v>94.6</v>
      </c>
      <c r="AF241" s="16">
        <v>1.7430000000000001</v>
      </c>
      <c r="AG241" s="1">
        <v>31.138404940000001</v>
      </c>
      <c r="AH241" s="1" t="s">
        <v>154</v>
      </c>
      <c r="AI241" s="1">
        <v>29.53624967</v>
      </c>
      <c r="AJ241" s="1">
        <v>106.5</v>
      </c>
      <c r="AK241" s="1" t="s">
        <v>140</v>
      </c>
      <c r="AL241" s="1" t="s">
        <v>141</v>
      </c>
      <c r="AM241" s="1" t="s">
        <v>142</v>
      </c>
      <c r="AN241" s="1" t="s">
        <v>163</v>
      </c>
      <c r="AO241" s="1" t="s">
        <v>143</v>
      </c>
      <c r="AP241" s="1">
        <v>126</v>
      </c>
      <c r="AQ241" s="1">
        <v>72</v>
      </c>
      <c r="AR241" s="1">
        <v>1877.83</v>
      </c>
      <c r="AS241" s="1">
        <v>13.8317</v>
      </c>
      <c r="AT241" s="1">
        <v>763.18100000000004</v>
      </c>
      <c r="AU241" s="1">
        <v>1102.45</v>
      </c>
      <c r="AV241" s="1">
        <v>17.406099999999999</v>
      </c>
      <c r="AW241" s="1">
        <v>1374.23</v>
      </c>
      <c r="AX241" s="1">
        <v>3242.01</v>
      </c>
      <c r="AY241" s="1">
        <v>230.13300000000001</v>
      </c>
      <c r="AZ241" s="1">
        <v>11.007199999999999</v>
      </c>
      <c r="BA241" s="1">
        <v>1.13259</v>
      </c>
      <c r="BB241" s="1">
        <v>2.9823400000000002</v>
      </c>
      <c r="BC241" s="1">
        <v>862.86</v>
      </c>
      <c r="BD241" s="1">
        <v>1.7275199999999999</v>
      </c>
      <c r="BE241" s="1">
        <v>2.6477300000000001</v>
      </c>
      <c r="BF241" s="1">
        <v>21.788799999999998</v>
      </c>
      <c r="BG241" s="1">
        <v>4.8131300000000001</v>
      </c>
      <c r="BH241" s="1">
        <v>1.9769399999999999</v>
      </c>
      <c r="BI241" s="1">
        <v>406.815</v>
      </c>
      <c r="BJ241" s="1">
        <v>7.3844399999999997</v>
      </c>
      <c r="BK241" s="1">
        <v>173.56299999999999</v>
      </c>
      <c r="BL241" s="1">
        <v>3.644548103</v>
      </c>
      <c r="BM241" s="1">
        <v>0.29902051699999999</v>
      </c>
      <c r="BN241" s="1">
        <v>8.5630454999999994E-2</v>
      </c>
      <c r="BO241" s="1">
        <v>0</v>
      </c>
      <c r="BP241" s="1" t="s">
        <v>155</v>
      </c>
      <c r="BQ241" s="1" t="s">
        <v>146</v>
      </c>
      <c r="BR241" s="1" t="s">
        <v>146</v>
      </c>
      <c r="BS241" s="1" t="s">
        <v>146</v>
      </c>
      <c r="BT241" s="1" t="s">
        <v>146</v>
      </c>
      <c r="BU241" s="1" t="s">
        <v>146</v>
      </c>
      <c r="BV241" s="1" t="s">
        <v>146</v>
      </c>
      <c r="BW241" s="1">
        <v>25.125659679999998</v>
      </c>
      <c r="BX241" s="1">
        <v>17.387678659999999</v>
      </c>
      <c r="BY241" s="1">
        <v>15.367261600000001</v>
      </c>
      <c r="BZ241" s="1">
        <v>6.6753351590000003</v>
      </c>
      <c r="CA241" s="1">
        <v>1.3381865260000001</v>
      </c>
      <c r="CB241" s="1">
        <v>-0.179213974</v>
      </c>
      <c r="CC241" s="1">
        <v>-9.5428101000000001E-2</v>
      </c>
      <c r="CD241" s="19" t="str">
        <f t="shared" si="17"/>
        <v>Medium</v>
      </c>
      <c r="CE241" s="1" t="str">
        <f t="shared" si="18"/>
        <v>antiinflamatoria</v>
      </c>
      <c r="CF241" s="1">
        <v>31.267605629999998</v>
      </c>
      <c r="CG241" s="1" t="s">
        <v>148</v>
      </c>
      <c r="CH241" s="1">
        <v>6.0948389999999998E-2</v>
      </c>
      <c r="CI241" s="1">
        <v>8.8370610000000002E-2</v>
      </c>
      <c r="CJ241" s="1">
        <v>0.359221974</v>
      </c>
      <c r="CK241" s="1">
        <v>0.10085181999999999</v>
      </c>
      <c r="CL241" s="1">
        <v>0.19004236299999999</v>
      </c>
      <c r="CM241" s="1">
        <v>797.13199999999995</v>
      </c>
      <c r="CN241" s="2" t="str">
        <f t="shared" si="2"/>
        <v>low</v>
      </c>
      <c r="CO241" s="1">
        <v>249.87200000000001</v>
      </c>
      <c r="CP241" s="1">
        <v>244.124</v>
      </c>
      <c r="CQ241" s="1">
        <v>5.7480000000000002</v>
      </c>
      <c r="CR241" s="1">
        <v>217.93</v>
      </c>
      <c r="CS241" s="1">
        <v>29.202999999999999</v>
      </c>
      <c r="CT241" s="1">
        <v>0</v>
      </c>
      <c r="CU241" s="1">
        <v>0</v>
      </c>
      <c r="CV241" s="1">
        <v>0</v>
      </c>
      <c r="CW241" s="1">
        <v>0</v>
      </c>
      <c r="CX241" s="1">
        <v>2.74</v>
      </c>
      <c r="CY241" s="1">
        <v>2.74</v>
      </c>
      <c r="CZ241" s="1">
        <v>0</v>
      </c>
      <c r="DA241" s="1">
        <v>0</v>
      </c>
      <c r="DB241" s="1">
        <v>0</v>
      </c>
      <c r="DC241" s="1">
        <v>0</v>
      </c>
      <c r="DD241" s="1">
        <v>24.02</v>
      </c>
      <c r="DE241" s="1">
        <v>6.0000000000000001E-3</v>
      </c>
      <c r="DF241" s="1">
        <v>4.3999999999999997E-2</v>
      </c>
      <c r="DG241" s="1">
        <v>0.05</v>
      </c>
      <c r="DH241" s="1">
        <v>0</v>
      </c>
      <c r="DI241" s="1">
        <v>6.0000000000000001E-3</v>
      </c>
      <c r="DJ241" s="1">
        <v>6.0000000000000001E-3</v>
      </c>
      <c r="DK241" s="1">
        <v>193.35499999999999</v>
      </c>
      <c r="DL241" s="1">
        <v>0.499</v>
      </c>
      <c r="DM241" s="1">
        <v>193.85300000000001</v>
      </c>
      <c r="DN241" s="1">
        <v>1.264</v>
      </c>
      <c r="DO241" s="1">
        <v>0.19500000000000001</v>
      </c>
      <c r="DP241" s="1">
        <v>1.4590000000000001</v>
      </c>
      <c r="DQ241" s="1">
        <v>25.478999999999999</v>
      </c>
      <c r="DR241" s="1">
        <v>2.2639999999999998</v>
      </c>
      <c r="DS241" s="1">
        <v>27.742999999999999</v>
      </c>
      <c r="DT241" s="1">
        <v>0</v>
      </c>
      <c r="DU241" s="1">
        <v>2.74</v>
      </c>
      <c r="DV241" s="1">
        <v>2.74</v>
      </c>
      <c r="DW241" s="1" t="s">
        <v>156</v>
      </c>
      <c r="DX241" s="1" t="s">
        <v>157</v>
      </c>
      <c r="DY241" s="1" t="s">
        <v>156</v>
      </c>
      <c r="DZ241" s="1" t="s">
        <v>157</v>
      </c>
      <c r="EA241" s="1">
        <v>424.49599999999998</v>
      </c>
      <c r="EB241" s="1" t="str">
        <f t="shared" si="3"/>
        <v>low</v>
      </c>
      <c r="EC241" s="1">
        <v>133.06399999999999</v>
      </c>
      <c r="ED241" s="1">
        <v>116.054</v>
      </c>
      <c r="EE241" s="1">
        <v>15.551</v>
      </c>
      <c r="EF241" s="1" t="s">
        <v>156</v>
      </c>
      <c r="EG241" s="1" t="s">
        <v>157</v>
      </c>
      <c r="EH241" s="1" t="s">
        <v>156</v>
      </c>
      <c r="EI241" s="1" t="s">
        <v>157</v>
      </c>
      <c r="EJ241" s="1" t="s">
        <v>621</v>
      </c>
      <c r="EK241" s="1" t="s">
        <v>635</v>
      </c>
      <c r="EL241" s="1" t="s">
        <v>142</v>
      </c>
      <c r="EM241" s="1" t="s">
        <v>628</v>
      </c>
      <c r="EN241" s="1" t="s">
        <v>150</v>
      </c>
      <c r="EO241" s="1" t="s">
        <v>150</v>
      </c>
    </row>
    <row r="242" spans="1:145" ht="14.25" customHeight="1">
      <c r="A242" s="1" t="s">
        <v>402</v>
      </c>
      <c r="B242" s="16" t="s">
        <v>642</v>
      </c>
      <c r="C242" s="1" t="s">
        <v>136</v>
      </c>
      <c r="D242" s="1">
        <v>30</v>
      </c>
      <c r="E242" s="1" t="s">
        <v>137</v>
      </c>
      <c r="F242" s="1">
        <v>56.4</v>
      </c>
      <c r="G242" s="1">
        <v>42</v>
      </c>
      <c r="H242" s="1" t="s">
        <v>153</v>
      </c>
      <c r="I242" s="1">
        <v>12.8</v>
      </c>
      <c r="J242" s="1">
        <v>75</v>
      </c>
      <c r="K242" s="1">
        <v>130</v>
      </c>
      <c r="L242" s="1">
        <v>64</v>
      </c>
      <c r="M242" s="9">
        <v>3.095238095</v>
      </c>
      <c r="N242" s="9">
        <f t="shared" si="15"/>
        <v>0.18293068358598669</v>
      </c>
      <c r="O242" t="str">
        <f t="shared" si="16"/>
        <v>Medium</v>
      </c>
      <c r="P242" s="1">
        <v>213.6</v>
      </c>
      <c r="Q242" s="1">
        <v>1.3</v>
      </c>
      <c r="R242" s="1">
        <v>83</v>
      </c>
      <c r="S242" s="1">
        <v>5</v>
      </c>
      <c r="T242" s="1">
        <v>0.53</v>
      </c>
      <c r="U242" s="1">
        <v>4.0599999999999996</v>
      </c>
      <c r="V242" s="1">
        <v>0.130541872</v>
      </c>
      <c r="W242" s="1">
        <v>2.42</v>
      </c>
      <c r="X242" s="1">
        <v>4.6064999999999996</v>
      </c>
      <c r="Y242" s="1">
        <v>51.8</v>
      </c>
      <c r="Z242" s="1">
        <v>43.741527339999998</v>
      </c>
      <c r="AA242" s="1">
        <v>321.8</v>
      </c>
      <c r="AB242" s="1">
        <v>201.8348129</v>
      </c>
      <c r="AC242" s="1">
        <v>0.49545466700000002</v>
      </c>
      <c r="AD242" s="1">
        <v>0.43349649000000001</v>
      </c>
      <c r="AE242" s="1">
        <v>68.599999999999994</v>
      </c>
      <c r="AF242" s="16">
        <v>1.6639999999999999</v>
      </c>
      <c r="AG242" s="1">
        <v>24.775217269999999</v>
      </c>
      <c r="AH242" s="1" t="s">
        <v>153</v>
      </c>
      <c r="AI242" s="1">
        <v>24.163451649999999</v>
      </c>
      <c r="AJ242" s="1">
        <v>81.2</v>
      </c>
      <c r="AK242" s="1" t="s">
        <v>153</v>
      </c>
      <c r="AL242" s="1" t="s">
        <v>153</v>
      </c>
      <c r="AM242" s="1" t="s">
        <v>142</v>
      </c>
      <c r="AN242" s="1" t="s">
        <v>163</v>
      </c>
      <c r="AO242" s="1" t="s">
        <v>143</v>
      </c>
      <c r="AP242" s="1">
        <v>119</v>
      </c>
      <c r="AQ242" s="1">
        <v>68</v>
      </c>
      <c r="AR242" s="1">
        <v>1659.93</v>
      </c>
      <c r="AS242" s="1">
        <v>25.1966</v>
      </c>
      <c r="AT242" s="1">
        <v>545.245</v>
      </c>
      <c r="AU242" s="1">
        <v>1209.0999999999999</v>
      </c>
      <c r="AV242" s="1">
        <v>15.041</v>
      </c>
      <c r="AW242" s="1">
        <v>1390.07</v>
      </c>
      <c r="AX242" s="1">
        <v>3066.63</v>
      </c>
      <c r="AY242" s="1">
        <v>291.97300000000001</v>
      </c>
      <c r="AZ242" s="1">
        <v>10.5375</v>
      </c>
      <c r="BA242" s="1">
        <v>1.5055000000000001</v>
      </c>
      <c r="BB242" s="1">
        <v>3.7978900000000002</v>
      </c>
      <c r="BC242" s="1">
        <v>722.96600000000001</v>
      </c>
      <c r="BD242" s="1">
        <v>1.1367400000000001</v>
      </c>
      <c r="BE242" s="1">
        <v>1.3764799999999999</v>
      </c>
      <c r="BF242" s="1">
        <v>26.636199999999999</v>
      </c>
      <c r="BG242" s="1">
        <v>4.35595</v>
      </c>
      <c r="BH242" s="1">
        <v>1.72851</v>
      </c>
      <c r="BI242" s="1">
        <v>449.45100000000002</v>
      </c>
      <c r="BJ242" s="1">
        <v>7.2451999999999996</v>
      </c>
      <c r="BK242" s="1">
        <v>172.292</v>
      </c>
      <c r="BL242" s="1">
        <v>2.6305661069999999</v>
      </c>
      <c r="BM242" s="1">
        <v>0.936383038</v>
      </c>
      <c r="BN242" s="1">
        <v>0.42756068600000002</v>
      </c>
      <c r="BO242" s="1">
        <v>4.4129140999999997E-2</v>
      </c>
      <c r="BP242" s="1" t="s">
        <v>155</v>
      </c>
      <c r="BQ242" s="1" t="s">
        <v>146</v>
      </c>
      <c r="BR242" s="1" t="s">
        <v>146</v>
      </c>
      <c r="BS242" s="1" t="s">
        <v>146</v>
      </c>
      <c r="BT242" s="1" t="s">
        <v>146</v>
      </c>
      <c r="BU242" s="1" t="s">
        <v>146</v>
      </c>
      <c r="BV242" s="1" t="s">
        <v>146</v>
      </c>
      <c r="BW242" s="1">
        <v>9.5732629110000005</v>
      </c>
      <c r="BX242" s="1">
        <v>5.6706387520000003</v>
      </c>
      <c r="BY242" s="1">
        <v>5.5153937089999996</v>
      </c>
      <c r="BZ242" s="1">
        <v>3.7248061579999998</v>
      </c>
      <c r="CA242" s="1">
        <v>1.345175032</v>
      </c>
      <c r="CB242" s="1">
        <v>-1.3960603519999999</v>
      </c>
      <c r="CC242" s="1">
        <v>-0.84100021199999997</v>
      </c>
      <c r="CD242" s="19" t="str">
        <f t="shared" si="17"/>
        <v>Low</v>
      </c>
      <c r="CE242" s="1" t="str">
        <f t="shared" si="18"/>
        <v>antiinflamatoria</v>
      </c>
      <c r="CF242" s="1">
        <v>23.014778329999999</v>
      </c>
      <c r="CG242" s="1" t="s">
        <v>148</v>
      </c>
      <c r="CH242" s="1">
        <v>8.4417583000000004E-2</v>
      </c>
      <c r="CI242" s="1">
        <v>0.48114782</v>
      </c>
      <c r="CJ242" s="1">
        <v>0.22608033399999999</v>
      </c>
      <c r="CK242" s="1">
        <v>9.9405350000000003E-2</v>
      </c>
      <c r="CL242" s="1">
        <v>1.007826E-2</v>
      </c>
      <c r="CM242" s="1">
        <v>1550.6210000000001</v>
      </c>
      <c r="CN242" s="2" t="str">
        <f t="shared" si="2"/>
        <v>High</v>
      </c>
      <c r="CO242" s="1">
        <v>645.66300000000001</v>
      </c>
      <c r="CP242" s="1">
        <v>444.86700000000002</v>
      </c>
      <c r="CQ242" s="1">
        <v>200.79499999999999</v>
      </c>
      <c r="CR242" s="1">
        <v>77.790000000000006</v>
      </c>
      <c r="CS242" s="1">
        <v>557.09900000000005</v>
      </c>
      <c r="CT242" s="1">
        <v>4.9560000000000004</v>
      </c>
      <c r="CU242" s="1">
        <v>0</v>
      </c>
      <c r="CV242" s="1">
        <v>4.9560000000000004</v>
      </c>
      <c r="CW242" s="1">
        <v>0</v>
      </c>
      <c r="CX242" s="1">
        <v>5.8179999999999996</v>
      </c>
      <c r="CY242" s="1">
        <v>5.8179999999999996</v>
      </c>
      <c r="CZ242" s="1">
        <v>0</v>
      </c>
      <c r="DA242" s="1">
        <v>1.236</v>
      </c>
      <c r="DB242" s="1">
        <v>51.92</v>
      </c>
      <c r="DC242" s="1">
        <v>0</v>
      </c>
      <c r="DD242" s="1">
        <v>9.0459999999999994</v>
      </c>
      <c r="DE242" s="1">
        <v>0.498</v>
      </c>
      <c r="DF242" s="1">
        <v>0</v>
      </c>
      <c r="DG242" s="1">
        <v>0.498</v>
      </c>
      <c r="DH242" s="1">
        <v>7.9340000000000002</v>
      </c>
      <c r="DI242" s="1">
        <v>6.4000000000000001E-2</v>
      </c>
      <c r="DJ242" s="1">
        <v>7.9980000000000002</v>
      </c>
      <c r="DK242" s="1">
        <v>5.569</v>
      </c>
      <c r="DL242" s="1">
        <v>2.5939999999999999</v>
      </c>
      <c r="DM242" s="1">
        <v>8.1630000000000003</v>
      </c>
      <c r="DN242" s="1">
        <v>15.22</v>
      </c>
      <c r="DO242" s="1">
        <v>13.442</v>
      </c>
      <c r="DP242" s="1">
        <v>28.663</v>
      </c>
      <c r="DQ242" s="1">
        <v>349.56</v>
      </c>
      <c r="DR242" s="1">
        <v>178.87700000000001</v>
      </c>
      <c r="DS242" s="1">
        <v>528.43600000000004</v>
      </c>
      <c r="DT242" s="1">
        <v>0</v>
      </c>
      <c r="DU242" s="1">
        <v>5.8179999999999996</v>
      </c>
      <c r="DV242" s="1">
        <v>5.8179999999999996</v>
      </c>
      <c r="DW242" s="1" t="s">
        <v>149</v>
      </c>
      <c r="DX242" s="1" t="s">
        <v>156</v>
      </c>
      <c r="DY242" s="1" t="s">
        <v>156</v>
      </c>
      <c r="DZ242" s="1" t="s">
        <v>149</v>
      </c>
      <c r="EA242" s="1">
        <v>934.14800000000002</v>
      </c>
      <c r="EB242" s="1" t="str">
        <f t="shared" si="3"/>
        <v>high</v>
      </c>
      <c r="EC242" s="1">
        <v>388.97</v>
      </c>
      <c r="ED242" s="1">
        <v>46.863</v>
      </c>
      <c r="EE242" s="1">
        <v>335.61599999999999</v>
      </c>
      <c r="EF242" s="1" t="s">
        <v>149</v>
      </c>
      <c r="EG242" s="1" t="s">
        <v>156</v>
      </c>
      <c r="EH242" s="1" t="s">
        <v>156</v>
      </c>
      <c r="EI242" s="1" t="s">
        <v>149</v>
      </c>
      <c r="EJ242" s="1" t="s">
        <v>621</v>
      </c>
      <c r="EK242" s="1" t="s">
        <v>634</v>
      </c>
      <c r="EL242" s="1" t="s">
        <v>142</v>
      </c>
      <c r="EM242" s="5" t="s">
        <v>630</v>
      </c>
      <c r="EN242" s="1" t="s">
        <v>150</v>
      </c>
      <c r="EO242" s="1" t="s">
        <v>150</v>
      </c>
    </row>
    <row r="243" spans="1:145" ht="14.25" customHeight="1">
      <c r="A243" s="1" t="s">
        <v>403</v>
      </c>
      <c r="B243" s="16" t="s">
        <v>642</v>
      </c>
      <c r="C243" s="1" t="s">
        <v>136</v>
      </c>
      <c r="D243" s="1">
        <v>49</v>
      </c>
      <c r="E243" s="1" t="s">
        <v>159</v>
      </c>
      <c r="F243" s="1">
        <v>101</v>
      </c>
      <c r="G243" s="1">
        <v>43</v>
      </c>
      <c r="H243" s="1" t="s">
        <v>153</v>
      </c>
      <c r="I243" s="1">
        <v>37.4</v>
      </c>
      <c r="J243" s="1">
        <v>209</v>
      </c>
      <c r="K243" s="1">
        <v>289</v>
      </c>
      <c r="L243" s="1">
        <v>187</v>
      </c>
      <c r="M243" s="9">
        <v>6.7209302329999998</v>
      </c>
      <c r="N243" s="9">
        <f t="shared" si="15"/>
        <v>0.63837315095691238</v>
      </c>
      <c r="O243" t="str">
        <f t="shared" si="16"/>
        <v>High</v>
      </c>
      <c r="P243" s="1">
        <v>56.7</v>
      </c>
      <c r="Q243" s="1">
        <v>2.2000000000000002</v>
      </c>
      <c r="R243" s="1">
        <v>107</v>
      </c>
      <c r="S243" s="1">
        <v>5.7</v>
      </c>
      <c r="T243" s="1">
        <v>1.88</v>
      </c>
      <c r="U243" s="1">
        <v>3.81</v>
      </c>
      <c r="V243" s="1">
        <v>0.49343831999999999</v>
      </c>
      <c r="W243" s="1">
        <v>7.46</v>
      </c>
      <c r="X243" s="1">
        <v>5.9385000000000003</v>
      </c>
      <c r="Y243" s="1">
        <v>66.2</v>
      </c>
      <c r="Z243" s="1">
        <v>61.18515481</v>
      </c>
      <c r="AA243" s="1">
        <v>98.9</v>
      </c>
      <c r="AB243" s="1">
        <v>50.788680479999996</v>
      </c>
      <c r="AC243" s="1">
        <v>1.9689426670000001</v>
      </c>
      <c r="AD243" s="1">
        <v>0.344109359</v>
      </c>
      <c r="AE243" s="1">
        <v>78.900000000000006</v>
      </c>
      <c r="AF243" s="16">
        <v>1.7170000000000001</v>
      </c>
      <c r="AG243" s="1">
        <v>26.763099759999999</v>
      </c>
      <c r="AH243" s="1" t="s">
        <v>139</v>
      </c>
      <c r="AI243" s="1">
        <v>26.860071600000001</v>
      </c>
      <c r="AJ243" s="1">
        <v>88.8</v>
      </c>
      <c r="AK243" s="1" t="s">
        <v>153</v>
      </c>
      <c r="AL243" s="1" t="s">
        <v>153</v>
      </c>
      <c r="AM243" s="1" t="s">
        <v>142</v>
      </c>
      <c r="AN243" s="1" t="s">
        <v>163</v>
      </c>
      <c r="AO243" s="1" t="s">
        <v>143</v>
      </c>
      <c r="AP243" s="1">
        <v>196</v>
      </c>
      <c r="AQ243" s="1">
        <v>126</v>
      </c>
      <c r="AR243" s="1">
        <v>2005.5</v>
      </c>
      <c r="AS243" s="1">
        <v>21.1326</v>
      </c>
      <c r="AT243" s="1">
        <v>564.16999999999996</v>
      </c>
      <c r="AU243" s="1">
        <v>994.12300000000005</v>
      </c>
      <c r="AV243" s="1">
        <v>12.067600000000001</v>
      </c>
      <c r="AW243" s="1">
        <v>845.024</v>
      </c>
      <c r="AX243" s="1">
        <v>4582.25</v>
      </c>
      <c r="AY243" s="1">
        <v>243.46600000000001</v>
      </c>
      <c r="AZ243" s="1">
        <v>9.7206100000000006</v>
      </c>
      <c r="BA243" s="1">
        <v>1.42354</v>
      </c>
      <c r="BB243" s="1">
        <v>3.31724</v>
      </c>
      <c r="BC243" s="1">
        <v>669.76800000000003</v>
      </c>
      <c r="BD243" s="1">
        <v>0.84470500000000004</v>
      </c>
      <c r="BE243" s="1">
        <v>1.3448</v>
      </c>
      <c r="BF243" s="1">
        <v>16.705300000000001</v>
      </c>
      <c r="BG243" s="1">
        <v>4.5029899999999996</v>
      </c>
      <c r="BH243" s="1">
        <v>1.1674599999999999</v>
      </c>
      <c r="BI243" s="1">
        <v>299.89999999999998</v>
      </c>
      <c r="BJ243" s="1">
        <v>6.7681199999999997</v>
      </c>
      <c r="BK243" s="1">
        <v>316.68299999999999</v>
      </c>
      <c r="BL243" s="1">
        <v>3.432116551</v>
      </c>
      <c r="BM243" s="1">
        <v>1.6347580420000001</v>
      </c>
      <c r="BN243" s="1">
        <v>1.2032629260000001</v>
      </c>
      <c r="BO243" s="1">
        <v>9.2611489000000005E-2</v>
      </c>
      <c r="BP243" s="1" t="s">
        <v>144</v>
      </c>
      <c r="BQ243" s="1" t="s">
        <v>145</v>
      </c>
      <c r="BR243" s="1" t="s">
        <v>145</v>
      </c>
      <c r="BS243" s="1" t="s">
        <v>146</v>
      </c>
      <c r="BT243" s="1" t="s">
        <v>145</v>
      </c>
      <c r="BU243" s="1" t="s">
        <v>146</v>
      </c>
      <c r="BV243" s="1" t="s">
        <v>146</v>
      </c>
      <c r="BW243" s="1">
        <v>9.4995612289999993</v>
      </c>
      <c r="BX243" s="1">
        <v>18.119473500000002</v>
      </c>
      <c r="BY243" s="1">
        <v>4.0721299059999998</v>
      </c>
      <c r="BZ243" s="1">
        <v>3.2731978110000002</v>
      </c>
      <c r="CA243" s="1">
        <v>1.435682517</v>
      </c>
      <c r="CB243" s="1">
        <v>-0.46534445600000002</v>
      </c>
      <c r="CC243" s="1">
        <v>-0.231976299</v>
      </c>
      <c r="CD243" s="19" t="str">
        <f t="shared" si="17"/>
        <v>Low</v>
      </c>
      <c r="CE243" s="1" t="str">
        <f t="shared" si="18"/>
        <v>antiinflamatoria</v>
      </c>
      <c r="CF243" s="1">
        <v>25.328828829999999</v>
      </c>
      <c r="CG243" s="1" t="s">
        <v>148</v>
      </c>
      <c r="CH243" s="1">
        <v>0.13181285200000001</v>
      </c>
      <c r="CI243" s="1">
        <v>0.21808691699999999</v>
      </c>
      <c r="CJ243" s="1">
        <v>0.54359090700000001</v>
      </c>
      <c r="CK243" s="1">
        <v>5.6620901000000001E-2</v>
      </c>
      <c r="CL243" s="1">
        <v>1.7247248E-2</v>
      </c>
      <c r="CM243" s="1">
        <v>1550.6210000000001</v>
      </c>
      <c r="CN243" s="2" t="str">
        <f t="shared" si="2"/>
        <v>High</v>
      </c>
      <c r="CO243" s="1">
        <v>645.66300000000001</v>
      </c>
      <c r="CP243" s="1">
        <v>444.86700000000002</v>
      </c>
      <c r="CQ243" s="1">
        <v>200.79499999999999</v>
      </c>
      <c r="CR243" s="1">
        <v>77.790000000000006</v>
      </c>
      <c r="CS243" s="1">
        <v>557.09900000000005</v>
      </c>
      <c r="CT243" s="1">
        <v>4.9560000000000004</v>
      </c>
      <c r="CU243" s="1">
        <v>0</v>
      </c>
      <c r="CV243" s="1">
        <v>4.9560000000000004</v>
      </c>
      <c r="CW243" s="1">
        <v>0</v>
      </c>
      <c r="CX243" s="1">
        <v>5.8179999999999996</v>
      </c>
      <c r="CY243" s="1">
        <v>5.8179999999999996</v>
      </c>
      <c r="CZ243" s="1">
        <v>0</v>
      </c>
      <c r="DA243" s="1">
        <v>1.236</v>
      </c>
      <c r="DB243" s="1">
        <v>51.92</v>
      </c>
      <c r="DC243" s="1">
        <v>0</v>
      </c>
      <c r="DD243" s="1">
        <v>9.0459999999999994</v>
      </c>
      <c r="DE243" s="1">
        <v>0.498</v>
      </c>
      <c r="DF243" s="1">
        <v>0</v>
      </c>
      <c r="DG243" s="1">
        <v>0.498</v>
      </c>
      <c r="DH243" s="1">
        <v>7.9340000000000002</v>
      </c>
      <c r="DI243" s="1">
        <v>6.4000000000000001E-2</v>
      </c>
      <c r="DJ243" s="1">
        <v>7.9980000000000002</v>
      </c>
      <c r="DK243" s="1">
        <v>5.569</v>
      </c>
      <c r="DL243" s="1">
        <v>2.5939999999999999</v>
      </c>
      <c r="DM243" s="1">
        <v>8.1630000000000003</v>
      </c>
      <c r="DN243" s="1">
        <v>15.22</v>
      </c>
      <c r="DO243" s="1">
        <v>13.442</v>
      </c>
      <c r="DP243" s="1">
        <v>28.663</v>
      </c>
      <c r="DQ243" s="1">
        <v>349.56</v>
      </c>
      <c r="DR243" s="1">
        <v>178.87700000000001</v>
      </c>
      <c r="DS243" s="1">
        <v>528.43600000000004</v>
      </c>
      <c r="DT243" s="1">
        <v>0</v>
      </c>
      <c r="DU243" s="1">
        <v>5.8179999999999996</v>
      </c>
      <c r="DV243" s="1">
        <v>5.8179999999999996</v>
      </c>
      <c r="DW243" s="1" t="s">
        <v>149</v>
      </c>
      <c r="DX243" s="1" t="s">
        <v>156</v>
      </c>
      <c r="DY243" s="1" t="s">
        <v>156</v>
      </c>
      <c r="DZ243" s="1" t="s">
        <v>149</v>
      </c>
      <c r="EA243" s="1">
        <v>773.18399999999997</v>
      </c>
      <c r="EB243" s="1" t="str">
        <f t="shared" si="3"/>
        <v>high</v>
      </c>
      <c r="EC243" s="1">
        <v>321.94600000000003</v>
      </c>
      <c r="ED243" s="1">
        <v>38.787999999999997</v>
      </c>
      <c r="EE243" s="1">
        <v>277.786</v>
      </c>
      <c r="EF243" s="1" t="s">
        <v>149</v>
      </c>
      <c r="EG243" s="1" t="s">
        <v>156</v>
      </c>
      <c r="EH243" s="1" t="s">
        <v>156</v>
      </c>
      <c r="EI243" s="1" t="s">
        <v>149</v>
      </c>
      <c r="EJ243" s="1" t="s">
        <v>621</v>
      </c>
      <c r="EK243" s="1" t="s">
        <v>635</v>
      </c>
      <c r="EL243" s="1" t="s">
        <v>142</v>
      </c>
      <c r="EM243" s="1" t="s">
        <v>628</v>
      </c>
      <c r="EN243" s="1" t="s">
        <v>150</v>
      </c>
      <c r="EO243" s="1" t="s">
        <v>150</v>
      </c>
    </row>
    <row r="244" spans="1:145" ht="14.25" customHeight="1">
      <c r="A244" s="1" t="s">
        <v>404</v>
      </c>
      <c r="B244" s="16" t="s">
        <v>642</v>
      </c>
      <c r="C244" s="1" t="s">
        <v>152</v>
      </c>
      <c r="D244" s="1">
        <v>27</v>
      </c>
      <c r="E244" s="1" t="s">
        <v>137</v>
      </c>
      <c r="F244" s="1">
        <v>67.5</v>
      </c>
      <c r="G244" s="1">
        <v>45</v>
      </c>
      <c r="H244" s="1" t="s">
        <v>153</v>
      </c>
      <c r="I244" s="1">
        <v>12.8</v>
      </c>
      <c r="J244" s="1">
        <v>85</v>
      </c>
      <c r="K244" s="1">
        <v>143</v>
      </c>
      <c r="L244" s="1">
        <v>64</v>
      </c>
      <c r="M244" s="9">
        <v>3.1777777779999998</v>
      </c>
      <c r="N244" s="9">
        <f t="shared" si="15"/>
        <v>0.15296746020854352</v>
      </c>
      <c r="O244" t="str">
        <f t="shared" si="16"/>
        <v>Medium</v>
      </c>
      <c r="P244" s="1">
        <v>246.6</v>
      </c>
      <c r="Q244" s="1">
        <v>1.7</v>
      </c>
      <c r="R244" s="1">
        <v>86</v>
      </c>
      <c r="S244" s="1">
        <v>4.7</v>
      </c>
      <c r="T244" s="1">
        <v>11.5</v>
      </c>
      <c r="U244" s="1">
        <v>9.77</v>
      </c>
      <c r="V244" s="1">
        <v>1.1770726709999999</v>
      </c>
      <c r="W244" s="1">
        <v>4.84</v>
      </c>
      <c r="X244" s="1">
        <v>4.7729999999999997</v>
      </c>
      <c r="Y244" s="1">
        <v>76.5</v>
      </c>
      <c r="Z244" s="1">
        <v>76.040848389999994</v>
      </c>
      <c r="AA244" s="1">
        <v>160.1</v>
      </c>
      <c r="AB244" s="1">
        <v>97.397031889999994</v>
      </c>
      <c r="AC244" s="1">
        <v>1.0267253329999999</v>
      </c>
      <c r="AD244" s="1">
        <v>0.38120301600000001</v>
      </c>
      <c r="AE244" s="1">
        <v>61.2</v>
      </c>
      <c r="AF244" s="16">
        <v>1.5129999999999999</v>
      </c>
      <c r="AG244" s="1">
        <v>26.734592330000002</v>
      </c>
      <c r="AH244" s="1" t="s">
        <v>139</v>
      </c>
      <c r="AI244" s="1">
        <v>39.058929319999997</v>
      </c>
      <c r="AJ244" s="1">
        <v>88.2</v>
      </c>
      <c r="AK244" s="1" t="s">
        <v>140</v>
      </c>
      <c r="AL244" s="1" t="s">
        <v>141</v>
      </c>
      <c r="AM244" s="1" t="s">
        <v>142</v>
      </c>
      <c r="AN244" s="1" t="s">
        <v>163</v>
      </c>
      <c r="AO244" s="1" t="s">
        <v>143</v>
      </c>
      <c r="AP244" s="1">
        <v>95</v>
      </c>
      <c r="AQ244" s="1">
        <v>59</v>
      </c>
      <c r="AR244" s="1">
        <v>1862.51</v>
      </c>
      <c r="AS244" s="1">
        <v>14.147399999999999</v>
      </c>
      <c r="AT244" s="1">
        <v>747.81799999999998</v>
      </c>
      <c r="AU244" s="1">
        <v>987.16099999999994</v>
      </c>
      <c r="AV244" s="1">
        <v>10.6195</v>
      </c>
      <c r="AW244" s="1">
        <v>1298.42</v>
      </c>
      <c r="AX244" s="1">
        <v>1696.84</v>
      </c>
      <c r="AY244" s="1">
        <v>169.41800000000001</v>
      </c>
      <c r="AZ244" s="1">
        <v>9.0506799999999998</v>
      </c>
      <c r="BA244" s="1">
        <v>0.93067800000000001</v>
      </c>
      <c r="BB244" s="1">
        <v>3.07775</v>
      </c>
      <c r="BC244" s="1">
        <v>626.98</v>
      </c>
      <c r="BD244" s="1">
        <v>1.16082</v>
      </c>
      <c r="BE244" s="1">
        <v>1.1612800000000001</v>
      </c>
      <c r="BF244" s="1">
        <v>11.859</v>
      </c>
      <c r="BG244" s="1">
        <v>2.5734300000000001</v>
      </c>
      <c r="BH244" s="1">
        <v>2.8404600000000002</v>
      </c>
      <c r="BI244" s="1">
        <v>368.238</v>
      </c>
      <c r="BJ244" s="1">
        <v>6.7465799999999998</v>
      </c>
      <c r="BK244" s="1">
        <v>123.42100000000001</v>
      </c>
      <c r="BL244" s="1">
        <v>2.9732983229999999</v>
      </c>
      <c r="BM244" s="1">
        <v>0.79946530199999999</v>
      </c>
      <c r="BN244" s="1">
        <v>0.38957343700000002</v>
      </c>
      <c r="BO244" s="1">
        <v>3.7875244000000002E-2</v>
      </c>
      <c r="BP244" s="1" t="s">
        <v>155</v>
      </c>
      <c r="BQ244" s="1" t="s">
        <v>146</v>
      </c>
      <c r="BR244" s="1" t="s">
        <v>146</v>
      </c>
      <c r="BS244" s="1" t="s">
        <v>145</v>
      </c>
      <c r="BT244" s="1" t="s">
        <v>146</v>
      </c>
      <c r="BU244" s="1" t="s">
        <v>146</v>
      </c>
      <c r="BV244" s="1" t="s">
        <v>146</v>
      </c>
      <c r="BW244" s="1">
        <v>24.33137893</v>
      </c>
      <c r="BX244" s="1">
        <v>15.757305949999999</v>
      </c>
      <c r="BY244" s="1">
        <v>15.871362080000001</v>
      </c>
      <c r="BZ244" s="1">
        <v>7.6480939230000002</v>
      </c>
      <c r="CA244" s="1">
        <v>2.0553362119999998</v>
      </c>
      <c r="CB244" s="1">
        <v>0.680156011</v>
      </c>
      <c r="CC244" s="1">
        <v>0.36508642600000002</v>
      </c>
      <c r="CD244" s="19" t="str">
        <f t="shared" si="17"/>
        <v>High</v>
      </c>
      <c r="CE244" s="1" t="str">
        <f t="shared" si="18"/>
        <v>proinflamatoria</v>
      </c>
      <c r="CF244" s="1">
        <v>41.691609980000003</v>
      </c>
      <c r="CG244" s="1" t="s">
        <v>148</v>
      </c>
      <c r="CH244" s="1">
        <v>0.118068331</v>
      </c>
      <c r="CI244" s="1">
        <v>0.105913272</v>
      </c>
      <c r="CJ244" s="1">
        <v>0.117509855</v>
      </c>
      <c r="CK244" s="1">
        <v>3.0781866000000001E-2</v>
      </c>
      <c r="CL244" s="1">
        <v>0.38311432299999998</v>
      </c>
      <c r="CM244" s="1">
        <v>519.75900000000001</v>
      </c>
      <c r="CN244" s="2" t="str">
        <f t="shared" si="2"/>
        <v>low</v>
      </c>
      <c r="CO244" s="1">
        <v>125.11799999999999</v>
      </c>
      <c r="CP244" s="1">
        <v>24.163</v>
      </c>
      <c r="CQ244" s="1">
        <v>100.955</v>
      </c>
      <c r="CR244" s="1">
        <v>9.3919999999999995</v>
      </c>
      <c r="CS244" s="1">
        <v>103.539</v>
      </c>
      <c r="CT244" s="1">
        <v>11.164999999999999</v>
      </c>
      <c r="CU244" s="1">
        <v>0</v>
      </c>
      <c r="CV244" s="1">
        <v>11.164999999999999</v>
      </c>
      <c r="CW244" s="1">
        <v>0</v>
      </c>
      <c r="CX244" s="1">
        <v>1.022</v>
      </c>
      <c r="CY244" s="1">
        <v>1.022</v>
      </c>
      <c r="CZ244" s="1">
        <v>0</v>
      </c>
      <c r="DA244" s="1">
        <v>11.164999999999999</v>
      </c>
      <c r="DB244" s="1">
        <v>0</v>
      </c>
      <c r="DC244" s="1">
        <v>0</v>
      </c>
      <c r="DD244" s="1">
        <v>4.2809999999999997</v>
      </c>
      <c r="DE244" s="1">
        <v>0.53600000000000003</v>
      </c>
      <c r="DF244" s="1">
        <v>0</v>
      </c>
      <c r="DG244" s="1">
        <v>0.53600000000000003</v>
      </c>
      <c r="DH244" s="1">
        <v>3.37</v>
      </c>
      <c r="DI244" s="1">
        <v>0</v>
      </c>
      <c r="DJ244" s="1">
        <v>3.37</v>
      </c>
      <c r="DK244" s="1">
        <v>1.206</v>
      </c>
      <c r="DL244" s="1">
        <v>0</v>
      </c>
      <c r="DM244" s="1">
        <v>1.206</v>
      </c>
      <c r="DN244" s="1">
        <v>1.016</v>
      </c>
      <c r="DO244" s="1">
        <v>1.3160000000000001</v>
      </c>
      <c r="DP244" s="1">
        <v>2.3319999999999999</v>
      </c>
      <c r="DQ244" s="1">
        <v>2.532</v>
      </c>
      <c r="DR244" s="1">
        <v>98.558999999999997</v>
      </c>
      <c r="DS244" s="1">
        <v>101.09099999999999</v>
      </c>
      <c r="DT244" s="1">
        <v>0</v>
      </c>
      <c r="DU244" s="1">
        <v>1.022</v>
      </c>
      <c r="DV244" s="1">
        <v>1.022</v>
      </c>
      <c r="DW244" s="1" t="s">
        <v>157</v>
      </c>
      <c r="DX244" s="1" t="s">
        <v>157</v>
      </c>
      <c r="DY244" s="1" t="s">
        <v>157</v>
      </c>
      <c r="DZ244" s="1" t="s">
        <v>157</v>
      </c>
      <c r="EA244" s="1">
        <v>279.06400000000002</v>
      </c>
      <c r="EB244" s="1" t="str">
        <f t="shared" si="3"/>
        <v>low</v>
      </c>
      <c r="EC244" s="1">
        <v>67.177000000000007</v>
      </c>
      <c r="ED244" s="1">
        <v>5.0430000000000001</v>
      </c>
      <c r="EE244" s="1">
        <v>55.591000000000001</v>
      </c>
      <c r="EF244" s="1" t="s">
        <v>157</v>
      </c>
      <c r="EG244" s="1" t="s">
        <v>157</v>
      </c>
      <c r="EH244" s="1" t="s">
        <v>157</v>
      </c>
      <c r="EI244" s="1" t="s">
        <v>157</v>
      </c>
      <c r="EJ244" s="1" t="s">
        <v>621</v>
      </c>
      <c r="EK244" s="1" t="s">
        <v>635</v>
      </c>
      <c r="EL244" s="1" t="s">
        <v>142</v>
      </c>
      <c r="EM244" s="1" t="s">
        <v>628</v>
      </c>
      <c r="EN244" s="1" t="s">
        <v>150</v>
      </c>
      <c r="EO244" s="1" t="s">
        <v>150</v>
      </c>
    </row>
    <row r="245" spans="1:145" ht="14.25" customHeight="1">
      <c r="A245" s="1" t="s">
        <v>405</v>
      </c>
      <c r="B245" s="16" t="s">
        <v>642</v>
      </c>
      <c r="C245" s="1" t="s">
        <v>136</v>
      </c>
      <c r="D245" s="1">
        <v>50</v>
      </c>
      <c r="E245" s="1" t="s">
        <v>159</v>
      </c>
      <c r="F245" s="1">
        <v>108</v>
      </c>
      <c r="G245" s="1">
        <v>25</v>
      </c>
      <c r="H245" s="1" t="s">
        <v>138</v>
      </c>
      <c r="I245" s="1">
        <v>33.799999999999997</v>
      </c>
      <c r="J245" s="1">
        <v>131</v>
      </c>
      <c r="K245" s="1">
        <v>190</v>
      </c>
      <c r="L245" s="1">
        <v>169</v>
      </c>
      <c r="M245" s="9">
        <v>7.6</v>
      </c>
      <c r="N245" s="9">
        <f t="shared" si="15"/>
        <v>0.82994669594163595</v>
      </c>
      <c r="O245" t="str">
        <f t="shared" si="16"/>
        <v>High</v>
      </c>
      <c r="P245" s="1">
        <v>71.3</v>
      </c>
      <c r="Q245" s="1">
        <v>4.7</v>
      </c>
      <c r="R245" s="1">
        <v>97</v>
      </c>
      <c r="S245" s="1">
        <v>4.8</v>
      </c>
      <c r="T245" s="1">
        <v>3.25</v>
      </c>
      <c r="U245" s="1">
        <v>3.94</v>
      </c>
      <c r="V245" s="1">
        <v>0.82487309600000003</v>
      </c>
      <c r="W245" s="1">
        <v>12.16</v>
      </c>
      <c r="X245" s="1">
        <v>5.3834999999999997</v>
      </c>
      <c r="Y245" s="1">
        <v>112.1</v>
      </c>
      <c r="Z245" s="1">
        <v>129.12131669999999</v>
      </c>
      <c r="AA245" s="1">
        <v>62.6</v>
      </c>
      <c r="AB245" s="1">
        <v>34.37037145</v>
      </c>
      <c r="AC245" s="1">
        <v>2.9094826669999998</v>
      </c>
      <c r="AD245" s="1">
        <v>0.32513604600000001</v>
      </c>
      <c r="AE245" s="1">
        <v>68</v>
      </c>
      <c r="AF245" s="16">
        <v>1.6120000000000001</v>
      </c>
      <c r="AG245" s="1">
        <v>26.168500510000001</v>
      </c>
      <c r="AH245" s="1" t="s">
        <v>139</v>
      </c>
      <c r="AI245" s="1">
        <v>33.34848341</v>
      </c>
      <c r="AJ245" s="1">
        <v>94.7</v>
      </c>
      <c r="AK245" s="1" t="s">
        <v>140</v>
      </c>
      <c r="AL245" s="1" t="s">
        <v>141</v>
      </c>
      <c r="AM245" s="1" t="s">
        <v>142</v>
      </c>
      <c r="AN245" s="1" t="s">
        <v>142</v>
      </c>
      <c r="AO245" s="1" t="s">
        <v>167</v>
      </c>
      <c r="AP245" s="1">
        <v>185</v>
      </c>
      <c r="AQ245" s="1">
        <v>117</v>
      </c>
      <c r="AR245" s="1">
        <v>2093</v>
      </c>
      <c r="AS245" s="1">
        <v>20.022400000000001</v>
      </c>
      <c r="AT245" s="1">
        <v>493.00599999999997</v>
      </c>
      <c r="AU245" s="1">
        <v>1063.22</v>
      </c>
      <c r="AV245" s="1">
        <v>14.3185</v>
      </c>
      <c r="AW245" s="1">
        <v>1132.68</v>
      </c>
      <c r="AX245" s="1">
        <v>4032.41</v>
      </c>
      <c r="AY245" s="1">
        <v>262.553</v>
      </c>
      <c r="AZ245" s="1">
        <v>10.339399999999999</v>
      </c>
      <c r="BA245" s="1">
        <v>2.56874</v>
      </c>
      <c r="BB245" s="1">
        <v>3.1709999999999998</v>
      </c>
      <c r="BC245" s="1">
        <v>697.95799999999997</v>
      </c>
      <c r="BD245" s="1">
        <v>1.0789599999999999</v>
      </c>
      <c r="BE245" s="1">
        <v>1.4655400000000001</v>
      </c>
      <c r="BF245" s="1">
        <v>18.8048</v>
      </c>
      <c r="BG245" s="1">
        <v>5.2244000000000002</v>
      </c>
      <c r="BH245" s="1">
        <v>2.2396400000000001</v>
      </c>
      <c r="BI245" s="1">
        <v>350.80200000000002</v>
      </c>
      <c r="BJ245" s="1">
        <v>7.0827200000000001</v>
      </c>
      <c r="BK245" s="1">
        <v>216.62799999999999</v>
      </c>
      <c r="BL245" s="1">
        <v>2.3866119690000001</v>
      </c>
      <c r="BM245" s="1">
        <v>0.89057216400000005</v>
      </c>
      <c r="BN245" s="1">
        <v>1.014027834</v>
      </c>
      <c r="BO245" s="1">
        <v>8.5688293999999998E-2</v>
      </c>
      <c r="BP245" s="1" t="s">
        <v>144</v>
      </c>
      <c r="BQ245" s="1" t="s">
        <v>145</v>
      </c>
      <c r="BR245" s="1" t="s">
        <v>145</v>
      </c>
      <c r="BS245" s="1" t="s">
        <v>145</v>
      </c>
      <c r="BT245" s="1" t="s">
        <v>146</v>
      </c>
      <c r="BU245" s="1" t="s">
        <v>145</v>
      </c>
      <c r="BV245" s="1" t="s">
        <v>146</v>
      </c>
      <c r="BW245" s="1">
        <v>25.158268889999999</v>
      </c>
      <c r="BX245" s="1">
        <v>16.74147224</v>
      </c>
      <c r="BY245" s="1">
        <v>20.040673569999999</v>
      </c>
      <c r="BZ245" s="1">
        <v>8.1131936109999998</v>
      </c>
      <c r="CA245" s="1">
        <v>3.5416624780000001</v>
      </c>
      <c r="CB245" s="1">
        <v>-0.58058165799999994</v>
      </c>
      <c r="CC245" s="1">
        <v>-0.27739209599999998</v>
      </c>
      <c r="CD245" s="19" t="str">
        <f t="shared" si="17"/>
        <v>Low</v>
      </c>
      <c r="CE245" s="1" t="str">
        <f t="shared" si="18"/>
        <v>antiinflamatoria</v>
      </c>
      <c r="CF245" s="1">
        <v>29.95564942</v>
      </c>
      <c r="CG245" s="1" t="s">
        <v>148</v>
      </c>
      <c r="CH245" s="1">
        <v>0.16169393600000001</v>
      </c>
      <c r="CI245" s="1">
        <v>0.598267565</v>
      </c>
      <c r="CJ245" s="1">
        <v>0.13711902500000001</v>
      </c>
      <c r="CK245" s="1">
        <v>4.4722489999999997E-2</v>
      </c>
      <c r="CL245" s="1">
        <v>2.0468399000000002E-2</v>
      </c>
      <c r="CM245" s="1">
        <v>769.52499999999998</v>
      </c>
      <c r="CN245" s="2" t="str">
        <f t="shared" si="2"/>
        <v>low</v>
      </c>
      <c r="CO245" s="1">
        <v>72.552999999999997</v>
      </c>
      <c r="CP245" s="1">
        <v>61.421999999999997</v>
      </c>
      <c r="CQ245" s="1">
        <v>11.132</v>
      </c>
      <c r="CR245" s="1">
        <v>18.364999999999998</v>
      </c>
      <c r="CS245" s="1">
        <v>48.774999999999999</v>
      </c>
      <c r="CT245" s="1">
        <v>1.1120000000000001</v>
      </c>
      <c r="CU245" s="1">
        <v>0</v>
      </c>
      <c r="CV245" s="1">
        <v>1.1120000000000001</v>
      </c>
      <c r="CW245" s="1">
        <v>0</v>
      </c>
      <c r="CX245" s="1">
        <v>4.3010000000000002</v>
      </c>
      <c r="CY245" s="1">
        <v>4.3010000000000002</v>
      </c>
      <c r="CZ245" s="1">
        <v>0</v>
      </c>
      <c r="DA245" s="1">
        <v>1.1120000000000001</v>
      </c>
      <c r="DB245" s="1">
        <v>0</v>
      </c>
      <c r="DC245" s="1">
        <v>0</v>
      </c>
      <c r="DD245" s="1">
        <v>6.1539999999999999</v>
      </c>
      <c r="DE245" s="1">
        <v>1.4999999999999999E-2</v>
      </c>
      <c r="DF245" s="1">
        <v>0.106</v>
      </c>
      <c r="DG245" s="1">
        <v>0.121</v>
      </c>
      <c r="DH245" s="1">
        <v>10.9</v>
      </c>
      <c r="DI245" s="1">
        <v>1.7000000000000001E-2</v>
      </c>
      <c r="DJ245" s="1">
        <v>10.917</v>
      </c>
      <c r="DK245" s="1">
        <v>0.67900000000000005</v>
      </c>
      <c r="DL245" s="1">
        <v>0.495</v>
      </c>
      <c r="DM245" s="1">
        <v>1.1739999999999999</v>
      </c>
      <c r="DN245" s="1">
        <v>1.2909999999999999</v>
      </c>
      <c r="DO245" s="1">
        <v>0.60599999999999998</v>
      </c>
      <c r="DP245" s="1">
        <v>1.897</v>
      </c>
      <c r="DQ245" s="1">
        <v>41.271000000000001</v>
      </c>
      <c r="DR245" s="1">
        <v>5.6070000000000002</v>
      </c>
      <c r="DS245" s="1">
        <v>46.878</v>
      </c>
      <c r="DT245" s="1">
        <v>0</v>
      </c>
      <c r="DU245" s="1">
        <v>4.3010000000000002</v>
      </c>
      <c r="DV245" s="1">
        <v>4.3010000000000002</v>
      </c>
      <c r="DW245" s="1" t="s">
        <v>156</v>
      </c>
      <c r="DX245" s="1" t="s">
        <v>157</v>
      </c>
      <c r="DY245" s="1" t="s">
        <v>157</v>
      </c>
      <c r="DZ245" s="1" t="s">
        <v>157</v>
      </c>
      <c r="EA245" s="1">
        <v>367.666</v>
      </c>
      <c r="EB245" s="1" t="str">
        <f t="shared" si="3"/>
        <v>low</v>
      </c>
      <c r="EC245" s="1">
        <v>34.664999999999999</v>
      </c>
      <c r="ED245" s="1">
        <v>8.7750000000000004</v>
      </c>
      <c r="EE245" s="1">
        <v>23.303999999999998</v>
      </c>
      <c r="EF245" s="1" t="s">
        <v>157</v>
      </c>
      <c r="EG245" s="1" t="s">
        <v>157</v>
      </c>
      <c r="EH245" s="1" t="s">
        <v>157</v>
      </c>
      <c r="EI245" s="1" t="s">
        <v>157</v>
      </c>
      <c r="EJ245" s="1" t="s">
        <v>138</v>
      </c>
      <c r="EK245" s="1" t="s">
        <v>628</v>
      </c>
      <c r="EL245" s="1" t="s">
        <v>142</v>
      </c>
      <c r="EM245" s="1" t="s">
        <v>628</v>
      </c>
      <c r="EN245" s="1" t="s">
        <v>150</v>
      </c>
      <c r="EO245" s="1" t="s">
        <v>150</v>
      </c>
    </row>
    <row r="246" spans="1:145" ht="14.25" customHeight="1">
      <c r="A246" s="1" t="s">
        <v>406</v>
      </c>
      <c r="B246" s="16" t="s">
        <v>642</v>
      </c>
      <c r="C246" s="1" t="s">
        <v>152</v>
      </c>
      <c r="D246" s="1">
        <v>46</v>
      </c>
      <c r="E246" s="1" t="s">
        <v>159</v>
      </c>
      <c r="F246" s="1">
        <v>90.3</v>
      </c>
      <c r="G246" s="1">
        <v>56</v>
      </c>
      <c r="H246" s="1" t="s">
        <v>153</v>
      </c>
      <c r="I246" s="1">
        <v>27.8</v>
      </c>
      <c r="J246" s="1">
        <v>140</v>
      </c>
      <c r="K246" s="1">
        <v>224</v>
      </c>
      <c r="L246" s="1">
        <v>139</v>
      </c>
      <c r="M246" s="9">
        <v>4</v>
      </c>
      <c r="N246" s="9">
        <f t="shared" si="15"/>
        <v>0.39482677324789467</v>
      </c>
      <c r="O246" t="str">
        <f t="shared" si="16"/>
        <v>High</v>
      </c>
      <c r="P246" s="1">
        <v>59</v>
      </c>
      <c r="Q246" s="1">
        <v>2.2999999999999998</v>
      </c>
      <c r="R246" s="1">
        <v>86</v>
      </c>
      <c r="S246" s="1">
        <v>5.2</v>
      </c>
      <c r="T246" s="1">
        <v>5.46</v>
      </c>
      <c r="U246" s="1">
        <v>8.06</v>
      </c>
      <c r="V246" s="1">
        <v>0.67741935499999995</v>
      </c>
      <c r="W246" s="1">
        <v>12.06</v>
      </c>
      <c r="X246" s="1">
        <v>4.7729999999999997</v>
      </c>
      <c r="Y246" s="1">
        <v>141.30000000000001</v>
      </c>
      <c r="Z246" s="1">
        <v>189.47368420000001</v>
      </c>
      <c r="AA246" s="1">
        <v>65.099999999999994</v>
      </c>
      <c r="AB246" s="1">
        <v>39.088029370000001</v>
      </c>
      <c r="AC246" s="1">
        <v>2.5583279999999999</v>
      </c>
      <c r="AD246" s="1">
        <v>0.33115038400000002</v>
      </c>
      <c r="AE246" s="1">
        <v>60</v>
      </c>
      <c r="AF246" s="16">
        <v>1.53</v>
      </c>
      <c r="AG246" s="1">
        <v>25.6311675</v>
      </c>
      <c r="AH246" s="1" t="s">
        <v>139</v>
      </c>
      <c r="AI246" s="1">
        <v>36.154798399999997</v>
      </c>
      <c r="AJ246" s="1">
        <v>81.8</v>
      </c>
      <c r="AK246" s="1" t="s">
        <v>140</v>
      </c>
      <c r="AL246" s="1" t="s">
        <v>153</v>
      </c>
      <c r="AM246" s="1" t="s">
        <v>142</v>
      </c>
      <c r="AN246" s="1" t="s">
        <v>142</v>
      </c>
      <c r="AO246" s="1" t="s">
        <v>143</v>
      </c>
      <c r="AP246" s="1">
        <v>139</v>
      </c>
      <c r="AQ246" s="1">
        <v>92</v>
      </c>
      <c r="AR246" s="1">
        <v>1731.06</v>
      </c>
      <c r="AS246" s="1">
        <v>14.9278</v>
      </c>
      <c r="AT246" s="1">
        <v>717.69299999999998</v>
      </c>
      <c r="AU246" s="1">
        <v>915.65499999999997</v>
      </c>
      <c r="AV246" s="1">
        <v>13.5639</v>
      </c>
      <c r="AW246" s="1">
        <v>1267.8</v>
      </c>
      <c r="AX246" s="1">
        <v>2783.76</v>
      </c>
      <c r="AY246" s="1">
        <v>213.321</v>
      </c>
      <c r="AZ246" s="1">
        <v>10.3284</v>
      </c>
      <c r="BA246" s="1">
        <v>0.97943400000000003</v>
      </c>
      <c r="BB246" s="1">
        <v>3.08081</v>
      </c>
      <c r="BC246" s="1">
        <v>977.71299999999997</v>
      </c>
      <c r="BD246" s="1">
        <v>1.3794999999999999</v>
      </c>
      <c r="BE246" s="1">
        <v>1.9711700000000001</v>
      </c>
      <c r="BF246" s="1">
        <v>17.468599999999999</v>
      </c>
      <c r="BG246" s="1">
        <v>4.3997400000000004</v>
      </c>
      <c r="BH246" s="1">
        <v>1.62635</v>
      </c>
      <c r="BI246" s="1">
        <v>407.66800000000001</v>
      </c>
      <c r="BJ246" s="1">
        <v>6.9358199999999997</v>
      </c>
      <c r="BK246" s="1">
        <v>214.74299999999999</v>
      </c>
      <c r="BL246" s="1">
        <v>0.28755176399999999</v>
      </c>
      <c r="BM246" s="1">
        <v>0</v>
      </c>
      <c r="BN246" s="1">
        <v>0</v>
      </c>
      <c r="BO246" s="1">
        <v>0</v>
      </c>
      <c r="BP246" s="1" t="s">
        <v>155</v>
      </c>
      <c r="BQ246" s="1" t="s">
        <v>145</v>
      </c>
      <c r="BR246" s="1" t="s">
        <v>146</v>
      </c>
      <c r="BS246" s="1" t="s">
        <v>146</v>
      </c>
      <c r="BT246" s="1" t="s">
        <v>146</v>
      </c>
      <c r="BU246" s="1" t="s">
        <v>146</v>
      </c>
      <c r="BV246" s="1" t="s">
        <v>146</v>
      </c>
      <c r="BW246" s="1">
        <v>22.020996870000001</v>
      </c>
      <c r="BX246" s="1">
        <v>11.59919461</v>
      </c>
      <c r="BY246" s="1">
        <v>13.25239618</v>
      </c>
      <c r="BZ246" s="1">
        <v>4.0274922909999997</v>
      </c>
      <c r="CA246" s="1">
        <v>0</v>
      </c>
      <c r="CB246" s="1">
        <v>-1.0857159119999999</v>
      </c>
      <c r="CC246" s="1">
        <v>-0.62721889799999997</v>
      </c>
      <c r="CD246" s="19" t="str">
        <f t="shared" si="17"/>
        <v>Low</v>
      </c>
      <c r="CE246" s="1" t="str">
        <f t="shared" si="18"/>
        <v>antiinflamatoria</v>
      </c>
      <c r="CF246" s="1">
        <v>38.591687039999997</v>
      </c>
      <c r="CG246" s="1" t="s">
        <v>148</v>
      </c>
      <c r="CH246" s="1">
        <v>1.6891899999999999E-4</v>
      </c>
      <c r="CI246" s="1">
        <v>7.0664413999999995E-2</v>
      </c>
      <c r="CJ246" s="1">
        <v>0.27742117100000002</v>
      </c>
      <c r="CK246" s="1">
        <v>0.33935810799999999</v>
      </c>
      <c r="CL246" s="1">
        <v>9.5664414000000003E-2</v>
      </c>
      <c r="CM246" s="1">
        <v>700.94600000000003</v>
      </c>
      <c r="CN246" s="2" t="str">
        <f t="shared" si="2"/>
        <v>low</v>
      </c>
      <c r="CO246" s="1">
        <v>41.527000000000001</v>
      </c>
      <c r="CP246" s="1">
        <v>8.4009999999999998</v>
      </c>
      <c r="CQ246" s="1">
        <v>33.125999999999998</v>
      </c>
      <c r="CR246" s="1">
        <v>7.6749999999999998</v>
      </c>
      <c r="CS246" s="1">
        <v>17.762</v>
      </c>
      <c r="CT246" s="1">
        <v>7.2999999999999995E-2</v>
      </c>
      <c r="CU246" s="1">
        <v>0</v>
      </c>
      <c r="CV246" s="1">
        <v>7.2999999999999995E-2</v>
      </c>
      <c r="CW246" s="1">
        <v>0</v>
      </c>
      <c r="CX246" s="1">
        <v>16.018000000000001</v>
      </c>
      <c r="CY246" s="1">
        <v>16.018000000000001</v>
      </c>
      <c r="CZ246" s="1">
        <v>0</v>
      </c>
      <c r="DA246" s="1">
        <v>0</v>
      </c>
      <c r="DB246" s="1">
        <v>0</v>
      </c>
      <c r="DC246" s="1">
        <v>0</v>
      </c>
      <c r="DD246" s="1">
        <v>1E-3</v>
      </c>
      <c r="DE246" s="1">
        <v>9.1999999999999998E-2</v>
      </c>
      <c r="DF246" s="1">
        <v>8.5000000000000006E-2</v>
      </c>
      <c r="DG246" s="1">
        <v>0.17699999999999999</v>
      </c>
      <c r="DH246" s="1">
        <v>0.78400000000000003</v>
      </c>
      <c r="DI246" s="1">
        <v>0.85599999999999998</v>
      </c>
      <c r="DJ246" s="1">
        <v>1.639</v>
      </c>
      <c r="DK246" s="1">
        <v>3.492</v>
      </c>
      <c r="DL246" s="1">
        <v>2.3650000000000002</v>
      </c>
      <c r="DM246" s="1">
        <v>5.8570000000000002</v>
      </c>
      <c r="DN246" s="1">
        <v>0.247</v>
      </c>
      <c r="DO246" s="1">
        <v>1.6279999999999999</v>
      </c>
      <c r="DP246" s="1">
        <v>1.8759999999999999</v>
      </c>
      <c r="DQ246" s="1">
        <v>3.7120000000000002</v>
      </c>
      <c r="DR246" s="1">
        <v>12.173999999999999</v>
      </c>
      <c r="DS246" s="1">
        <v>15.885999999999999</v>
      </c>
      <c r="DT246" s="1">
        <v>0</v>
      </c>
      <c r="DU246" s="1">
        <v>16.018000000000001</v>
      </c>
      <c r="DV246" s="1">
        <v>16.018000000000001</v>
      </c>
      <c r="DW246" s="1" t="s">
        <v>157</v>
      </c>
      <c r="DX246" s="1" t="s">
        <v>157</v>
      </c>
      <c r="DY246" s="1" t="s">
        <v>157</v>
      </c>
      <c r="DZ246" s="1" t="s">
        <v>157</v>
      </c>
      <c r="EA246" s="1">
        <v>404.923</v>
      </c>
      <c r="EB246" s="1" t="str">
        <f t="shared" si="3"/>
        <v>low</v>
      </c>
      <c r="EC246" s="1">
        <v>23.989000000000001</v>
      </c>
      <c r="ED246" s="1">
        <v>4.4340000000000002</v>
      </c>
      <c r="EE246" s="1">
        <v>10.260999999999999</v>
      </c>
      <c r="EF246" s="1" t="s">
        <v>156</v>
      </c>
      <c r="EG246" s="1" t="s">
        <v>157</v>
      </c>
      <c r="EH246" s="1" t="s">
        <v>157</v>
      </c>
      <c r="EI246" s="1" t="s">
        <v>157</v>
      </c>
      <c r="EJ246" s="1" t="s">
        <v>621</v>
      </c>
      <c r="EK246" s="1" t="s">
        <v>628</v>
      </c>
      <c r="EL246" s="1" t="s">
        <v>142</v>
      </c>
      <c r="EM246" s="1" t="s">
        <v>628</v>
      </c>
      <c r="EN246" s="1" t="s">
        <v>150</v>
      </c>
      <c r="EO246" s="1" t="s">
        <v>150</v>
      </c>
    </row>
    <row r="247" spans="1:145" ht="14.25" customHeight="1">
      <c r="A247" s="1" t="s">
        <v>407</v>
      </c>
      <c r="B247" s="16" t="s">
        <v>642</v>
      </c>
      <c r="C247" s="1" t="s">
        <v>136</v>
      </c>
      <c r="D247" s="1">
        <v>48</v>
      </c>
      <c r="E247" s="1" t="s">
        <v>159</v>
      </c>
      <c r="F247" s="1">
        <v>110</v>
      </c>
      <c r="G247" s="1">
        <v>37</v>
      </c>
      <c r="H247" s="1" t="s">
        <v>138</v>
      </c>
      <c r="I247" s="1">
        <v>44.8</v>
      </c>
      <c r="J247" s="1">
        <v>126</v>
      </c>
      <c r="K247" s="1">
        <v>208</v>
      </c>
      <c r="L247" s="1">
        <v>224</v>
      </c>
      <c r="M247" s="9">
        <v>5.6216216220000002</v>
      </c>
      <c r="N247" s="9">
        <f t="shared" si="15"/>
        <v>0.78204629426716787</v>
      </c>
      <c r="O247" t="str">
        <f t="shared" si="16"/>
        <v>High</v>
      </c>
      <c r="P247" s="1">
        <v>0.89</v>
      </c>
      <c r="Q247" s="1">
        <v>0.5</v>
      </c>
      <c r="R247" s="1">
        <v>86</v>
      </c>
      <c r="S247" s="1">
        <v>5.2</v>
      </c>
      <c r="T247" s="1">
        <v>2.1</v>
      </c>
      <c r="U247" s="1">
        <v>5.12</v>
      </c>
      <c r="V247" s="1">
        <v>0.41015625</v>
      </c>
      <c r="W247" s="1">
        <v>9.31</v>
      </c>
      <c r="X247" s="1">
        <v>4.7729999999999997</v>
      </c>
      <c r="Y247" s="1">
        <v>118.7</v>
      </c>
      <c r="Z247" s="1">
        <v>146.26865670000001</v>
      </c>
      <c r="AA247" s="1">
        <v>84</v>
      </c>
      <c r="AB247" s="1">
        <v>50.633902710000001</v>
      </c>
      <c r="AC247" s="1">
        <v>1.974961333</v>
      </c>
      <c r="AD247" s="1">
        <v>0.34395247299999998</v>
      </c>
      <c r="AE247" s="1">
        <v>73.8</v>
      </c>
      <c r="AF247" s="16">
        <v>1.7170000000000001</v>
      </c>
      <c r="AG247" s="1">
        <v>25.03316555</v>
      </c>
      <c r="AH247" s="1" t="s">
        <v>139</v>
      </c>
      <c r="AI247" s="1">
        <v>28.43101326</v>
      </c>
      <c r="AJ247" s="1">
        <v>93.4</v>
      </c>
      <c r="AK247" s="1" t="s">
        <v>140</v>
      </c>
      <c r="AL247" s="1" t="s">
        <v>141</v>
      </c>
      <c r="AM247" s="1" t="s">
        <v>142</v>
      </c>
      <c r="AN247" s="1" t="s">
        <v>163</v>
      </c>
      <c r="AO247" s="1" t="s">
        <v>167</v>
      </c>
      <c r="AP247" s="1">
        <v>134</v>
      </c>
      <c r="AQ247" s="1">
        <v>87</v>
      </c>
      <c r="AR247" s="1">
        <v>1752.25</v>
      </c>
      <c r="AS247" s="1">
        <v>9.4376099999999994</v>
      </c>
      <c r="AT247" s="1">
        <v>659.83399999999995</v>
      </c>
      <c r="AU247" s="1">
        <v>917.20299999999997</v>
      </c>
      <c r="AV247" s="1">
        <v>12.0543</v>
      </c>
      <c r="AW247" s="1">
        <v>1468.92</v>
      </c>
      <c r="AX247" s="1">
        <v>1950.45</v>
      </c>
      <c r="AY247" s="1">
        <v>180.98400000000001</v>
      </c>
      <c r="AZ247" s="1">
        <v>10.106</v>
      </c>
      <c r="BA247" s="1">
        <v>0.83301099999999995</v>
      </c>
      <c r="BB247" s="1">
        <v>2.3723200000000002</v>
      </c>
      <c r="BC247" s="1">
        <v>734.89</v>
      </c>
      <c r="BD247" s="1">
        <v>0.79988099999999995</v>
      </c>
      <c r="BE247" s="1">
        <v>1.8993</v>
      </c>
      <c r="BF247" s="1">
        <v>10.364100000000001</v>
      </c>
      <c r="BG247" s="1">
        <v>9.0167199999999994</v>
      </c>
      <c r="BH247" s="1">
        <v>1.25831</v>
      </c>
      <c r="BI247" s="1">
        <v>285.57499999999999</v>
      </c>
      <c r="BJ247" s="1">
        <v>7.1223400000000003</v>
      </c>
      <c r="BK247" s="1">
        <v>57.274900000000002</v>
      </c>
      <c r="BL247" s="1">
        <v>0</v>
      </c>
      <c r="BM247" s="1">
        <v>0</v>
      </c>
      <c r="BN247" s="1">
        <v>0</v>
      </c>
      <c r="BO247" s="1">
        <v>0</v>
      </c>
      <c r="BP247" s="1" t="s">
        <v>144</v>
      </c>
      <c r="BQ247" s="1" t="s">
        <v>145</v>
      </c>
      <c r="BR247" s="1" t="s">
        <v>145</v>
      </c>
      <c r="BS247" s="1" t="s">
        <v>145</v>
      </c>
      <c r="BT247" s="1" t="s">
        <v>146</v>
      </c>
      <c r="BU247" s="1" t="s">
        <v>146</v>
      </c>
      <c r="BV247" s="1" t="s">
        <v>146</v>
      </c>
      <c r="BW247" s="1">
        <v>16.013955249999999</v>
      </c>
      <c r="BX247" s="1">
        <v>15.284934209999999</v>
      </c>
      <c r="BY247" s="1">
        <v>5.918589678</v>
      </c>
      <c r="BZ247" s="1">
        <v>6.521701491</v>
      </c>
      <c r="CA247" s="1">
        <v>1.039031875</v>
      </c>
      <c r="CB247" s="1">
        <v>1.861716157</v>
      </c>
      <c r="CC247" s="1">
        <v>1.062623377</v>
      </c>
      <c r="CD247" s="19" t="str">
        <f t="shared" si="17"/>
        <v>High</v>
      </c>
      <c r="CE247" s="1" t="str">
        <f t="shared" si="18"/>
        <v>proinflamatoria</v>
      </c>
      <c r="CF247" s="1">
        <v>27.233404709999999</v>
      </c>
      <c r="CG247" s="1" t="s">
        <v>148</v>
      </c>
      <c r="CH247" s="1">
        <v>7.1333219000000003E-2</v>
      </c>
      <c r="CI247" s="1">
        <v>0.134126305</v>
      </c>
      <c r="CJ247" s="1">
        <v>5.0231046000000001E-2</v>
      </c>
      <c r="CK247" s="1">
        <v>0.41466712300000003</v>
      </c>
      <c r="CL247" s="1">
        <v>0.157590279</v>
      </c>
      <c r="CM247" s="1">
        <v>2935.6959999999999</v>
      </c>
      <c r="CN247" s="2" t="str">
        <f t="shared" si="2"/>
        <v>High</v>
      </c>
      <c r="CO247" s="1">
        <v>2601.9670000000001</v>
      </c>
      <c r="CP247" s="1">
        <v>2029.3869999999999</v>
      </c>
      <c r="CQ247" s="1">
        <v>572.58000000000004</v>
      </c>
      <c r="CR247" s="1">
        <v>987.82100000000003</v>
      </c>
      <c r="CS247" s="1">
        <v>1600.8820000000001</v>
      </c>
      <c r="CT247" s="1">
        <v>12.545</v>
      </c>
      <c r="CU247" s="1">
        <v>0</v>
      </c>
      <c r="CV247" s="1">
        <v>12.545</v>
      </c>
      <c r="CW247" s="1">
        <v>0</v>
      </c>
      <c r="CX247" s="1">
        <v>0.71899999999999997</v>
      </c>
      <c r="CY247" s="1">
        <v>0.71899999999999997</v>
      </c>
      <c r="CZ247" s="1">
        <v>0</v>
      </c>
      <c r="DA247" s="1">
        <v>1.27</v>
      </c>
      <c r="DB247" s="1">
        <v>0</v>
      </c>
      <c r="DC247" s="1">
        <v>0</v>
      </c>
      <c r="DD247" s="1">
        <v>987.33299999999997</v>
      </c>
      <c r="DE247" s="1">
        <v>2.5999999999999999E-2</v>
      </c>
      <c r="DF247" s="1">
        <v>0.183</v>
      </c>
      <c r="DG247" s="1">
        <v>0.20899999999999999</v>
      </c>
      <c r="DH247" s="1">
        <v>0</v>
      </c>
      <c r="DI247" s="1">
        <v>1.7000000000000001E-2</v>
      </c>
      <c r="DJ247" s="1">
        <v>1.7000000000000001E-2</v>
      </c>
      <c r="DK247" s="1">
        <v>2.9000000000000001E-2</v>
      </c>
      <c r="DL247" s="1">
        <v>0.23300000000000001</v>
      </c>
      <c r="DM247" s="1">
        <v>0.26200000000000001</v>
      </c>
      <c r="DN247" s="1">
        <v>0.14699999999999999</v>
      </c>
      <c r="DO247" s="1">
        <v>14.311</v>
      </c>
      <c r="DP247" s="1">
        <v>14.458</v>
      </c>
      <c r="DQ247" s="1">
        <v>1029.2660000000001</v>
      </c>
      <c r="DR247" s="1">
        <v>557.07500000000005</v>
      </c>
      <c r="DS247" s="1">
        <v>1586.3409999999999</v>
      </c>
      <c r="DT247" s="1">
        <v>0</v>
      </c>
      <c r="DU247" s="1">
        <v>0.71899999999999997</v>
      </c>
      <c r="DV247" s="1">
        <v>0.71899999999999997</v>
      </c>
      <c r="DW247" s="1" t="s">
        <v>149</v>
      </c>
      <c r="DX247" s="1" t="s">
        <v>149</v>
      </c>
      <c r="DY247" s="1" t="s">
        <v>149</v>
      </c>
      <c r="DZ247" s="1" t="s">
        <v>149</v>
      </c>
      <c r="EA247" s="1">
        <v>1675.3869999999999</v>
      </c>
      <c r="EB247" s="1" t="str">
        <f t="shared" si="3"/>
        <v>high</v>
      </c>
      <c r="EC247" s="1">
        <v>1484.9290000000001</v>
      </c>
      <c r="ED247" s="1">
        <v>563.74400000000003</v>
      </c>
      <c r="EE247" s="1">
        <v>913.61500000000001</v>
      </c>
      <c r="EF247" s="1" t="s">
        <v>149</v>
      </c>
      <c r="EG247" s="1" t="s">
        <v>149</v>
      </c>
      <c r="EH247" s="1" t="s">
        <v>149</v>
      </c>
      <c r="EI247" s="1" t="s">
        <v>149</v>
      </c>
      <c r="EJ247" s="1" t="s">
        <v>138</v>
      </c>
      <c r="EK247" s="1" t="s">
        <v>635</v>
      </c>
      <c r="EL247" s="1" t="s">
        <v>142</v>
      </c>
      <c r="EM247" s="1" t="s">
        <v>628</v>
      </c>
      <c r="EN247" s="1" t="s">
        <v>150</v>
      </c>
      <c r="EO247" s="1" t="s">
        <v>150</v>
      </c>
    </row>
    <row r="248" spans="1:145" ht="14.25" customHeight="1">
      <c r="A248" s="1" t="s">
        <v>408</v>
      </c>
      <c r="B248" s="16" t="s">
        <v>642</v>
      </c>
      <c r="C248" s="1" t="s">
        <v>152</v>
      </c>
      <c r="D248" s="1">
        <v>46</v>
      </c>
      <c r="E248" s="1" t="s">
        <v>159</v>
      </c>
      <c r="F248" s="1">
        <v>120</v>
      </c>
      <c r="G248" s="1">
        <v>40</v>
      </c>
      <c r="H248" s="1" t="s">
        <v>153</v>
      </c>
      <c r="I248" s="1">
        <v>36.200000000000003</v>
      </c>
      <c r="J248" s="1">
        <v>169</v>
      </c>
      <c r="K248" s="1">
        <v>245</v>
      </c>
      <c r="L248" s="1">
        <v>181</v>
      </c>
      <c r="M248" s="9">
        <v>6.125</v>
      </c>
      <c r="N248" s="9">
        <f t="shared" si="15"/>
        <v>0.65561858354122216</v>
      </c>
      <c r="O248" t="str">
        <f t="shared" si="16"/>
        <v>High</v>
      </c>
      <c r="P248" s="1">
        <v>0.64</v>
      </c>
      <c r="Q248" s="1">
        <v>1.7</v>
      </c>
      <c r="R248" s="1">
        <v>91</v>
      </c>
      <c r="S248" s="1">
        <v>4.9000000000000004</v>
      </c>
      <c r="T248" s="1">
        <v>5.52</v>
      </c>
      <c r="U248" s="1">
        <v>12.12</v>
      </c>
      <c r="V248" s="1">
        <v>0.45544554500000001</v>
      </c>
      <c r="W248" s="1">
        <v>13.08</v>
      </c>
      <c r="X248" s="1">
        <v>5.0505000000000004</v>
      </c>
      <c r="Y248" s="1">
        <v>133.6</v>
      </c>
      <c r="Z248" s="1">
        <v>168.7197678</v>
      </c>
      <c r="AA248" s="1">
        <v>59.3</v>
      </c>
      <c r="AB248" s="1">
        <v>34.059667089999998</v>
      </c>
      <c r="AC248" s="1">
        <v>2.9360240000000002</v>
      </c>
      <c r="AD248" s="1">
        <v>0.32471966499999999</v>
      </c>
      <c r="AE248" s="1">
        <v>55.1</v>
      </c>
      <c r="AF248" s="16">
        <v>1.5109999999999999</v>
      </c>
      <c r="AG248" s="1">
        <v>24.13363111</v>
      </c>
      <c r="AH248" s="1" t="s">
        <v>153</v>
      </c>
      <c r="AI248" s="1">
        <v>40.655507409999998</v>
      </c>
      <c r="AJ248" s="1">
        <v>83.1</v>
      </c>
      <c r="AK248" s="1" t="s">
        <v>140</v>
      </c>
      <c r="AL248" s="1" t="s">
        <v>153</v>
      </c>
      <c r="AM248" s="1" t="s">
        <v>142</v>
      </c>
      <c r="AN248" s="1" t="s">
        <v>163</v>
      </c>
      <c r="AO248" s="1" t="s">
        <v>167</v>
      </c>
      <c r="AP248" s="1">
        <v>151</v>
      </c>
      <c r="AQ248" s="1">
        <v>79</v>
      </c>
      <c r="AR248" s="1">
        <v>1865.97</v>
      </c>
      <c r="AS248" s="1">
        <v>15.3513</v>
      </c>
      <c r="AT248" s="1">
        <v>635.42100000000005</v>
      </c>
      <c r="AU248" s="1">
        <v>889.779</v>
      </c>
      <c r="AV248" s="1">
        <v>10.7128</v>
      </c>
      <c r="AW248" s="1">
        <v>1304.73</v>
      </c>
      <c r="AX248" s="1">
        <v>3452.78</v>
      </c>
      <c r="AY248" s="1">
        <v>194.90600000000001</v>
      </c>
      <c r="AZ248" s="1">
        <v>8.9935200000000002</v>
      </c>
      <c r="BA248" s="1">
        <v>1.1173599999999999</v>
      </c>
      <c r="BB248" s="1">
        <v>3.1002200000000002</v>
      </c>
      <c r="BC248" s="1">
        <v>576.81700000000001</v>
      </c>
      <c r="BD248" s="1">
        <v>0.72914199999999996</v>
      </c>
      <c r="BE248" s="1">
        <v>1.30091</v>
      </c>
      <c r="BF248" s="1">
        <v>9.8612300000000008</v>
      </c>
      <c r="BG248" s="1">
        <v>4.0550800000000002</v>
      </c>
      <c r="BH248" s="1">
        <v>1.29931</v>
      </c>
      <c r="BI248" s="1">
        <v>300.50799999999998</v>
      </c>
      <c r="BJ248" s="1">
        <v>6.80931</v>
      </c>
      <c r="BK248" s="1">
        <v>115.38</v>
      </c>
      <c r="BL248" s="1">
        <v>3.0552634529999998</v>
      </c>
      <c r="BM248" s="1">
        <v>1.215200064</v>
      </c>
      <c r="BN248" s="1">
        <v>0.59392896299999998</v>
      </c>
      <c r="BO248" s="1">
        <v>3.7331735999999997E-2</v>
      </c>
      <c r="BP248" s="1" t="s">
        <v>144</v>
      </c>
      <c r="BQ248" s="1" t="s">
        <v>145</v>
      </c>
      <c r="BR248" s="1" t="s">
        <v>145</v>
      </c>
      <c r="BS248" s="1" t="s">
        <v>145</v>
      </c>
      <c r="BT248" s="1" t="s">
        <v>146</v>
      </c>
      <c r="BU248" s="1" t="s">
        <v>146</v>
      </c>
      <c r="BV248" s="1" t="s">
        <v>146</v>
      </c>
      <c r="BW248" s="1">
        <v>19.88327305</v>
      </c>
      <c r="BX248" s="1">
        <v>13.09562337</v>
      </c>
      <c r="BY248" s="1">
        <v>13.53086422</v>
      </c>
      <c r="BZ248" s="1">
        <v>11.247702139999999</v>
      </c>
      <c r="CA248" s="1">
        <v>0</v>
      </c>
      <c r="CB248" s="1">
        <v>1.84085674</v>
      </c>
      <c r="CC248" s="1">
        <v>0.98652558400000001</v>
      </c>
      <c r="CD248" s="19" t="str">
        <f t="shared" si="17"/>
        <v>High</v>
      </c>
      <c r="CE248" s="1" t="str">
        <f t="shared" si="18"/>
        <v>proinflamatoria</v>
      </c>
      <c r="CF248" s="1">
        <v>39.634175689999999</v>
      </c>
      <c r="CG248" s="1" t="s">
        <v>148</v>
      </c>
      <c r="CH248" s="1">
        <v>0.17241379300000001</v>
      </c>
      <c r="CI248" s="1">
        <v>0.35466915199999999</v>
      </c>
      <c r="CJ248" s="1">
        <v>2.7213419999999999E-3</v>
      </c>
      <c r="CK248" s="1">
        <v>6.8033550999999998E-2</v>
      </c>
      <c r="CL248" s="1">
        <v>0.103746505</v>
      </c>
      <c r="CM248" s="1">
        <v>807.31500000000005</v>
      </c>
      <c r="CN248" s="2" t="str">
        <f t="shared" si="2"/>
        <v>low</v>
      </c>
      <c r="CO248" s="1">
        <v>366.20100000000002</v>
      </c>
      <c r="CP248" s="1">
        <v>295.27100000000002</v>
      </c>
      <c r="CQ248" s="1">
        <v>70.930000000000007</v>
      </c>
      <c r="CR248" s="1">
        <v>171.428</v>
      </c>
      <c r="CS248" s="1">
        <v>188.24799999999999</v>
      </c>
      <c r="CT248" s="1">
        <v>2.7450000000000001</v>
      </c>
      <c r="CU248" s="1">
        <v>0</v>
      </c>
      <c r="CV248" s="1">
        <v>2.7450000000000001</v>
      </c>
      <c r="CW248" s="1">
        <v>0</v>
      </c>
      <c r="CX248" s="1">
        <v>3.78</v>
      </c>
      <c r="CY248" s="1">
        <v>3.78</v>
      </c>
      <c r="CZ248" s="1">
        <v>0</v>
      </c>
      <c r="DA248" s="1">
        <v>1.5049999999999999</v>
      </c>
      <c r="DB248" s="1">
        <v>0</v>
      </c>
      <c r="DC248" s="1">
        <v>0</v>
      </c>
      <c r="DD248" s="1">
        <v>12.148999999999999</v>
      </c>
      <c r="DE248" s="1">
        <v>0.96199999999999997</v>
      </c>
      <c r="DF248" s="1">
        <v>2.867</v>
      </c>
      <c r="DG248" s="1">
        <v>3.8290000000000002</v>
      </c>
      <c r="DH248" s="1">
        <v>4.9459999999999997</v>
      </c>
      <c r="DI248" s="1">
        <v>0.153</v>
      </c>
      <c r="DJ248" s="1">
        <v>5.0979999999999999</v>
      </c>
      <c r="DK248" s="1">
        <v>146.053</v>
      </c>
      <c r="DL248" s="1">
        <v>4.298</v>
      </c>
      <c r="DM248" s="1">
        <v>150.351</v>
      </c>
      <c r="DN248" s="1">
        <v>0.32700000000000001</v>
      </c>
      <c r="DO248" s="1">
        <v>0.42699999999999999</v>
      </c>
      <c r="DP248" s="1">
        <v>0.754</v>
      </c>
      <c r="DQ248" s="1">
        <v>128.089</v>
      </c>
      <c r="DR248" s="1">
        <v>59.405000000000001</v>
      </c>
      <c r="DS248" s="1">
        <v>187.494</v>
      </c>
      <c r="DT248" s="1">
        <v>0</v>
      </c>
      <c r="DU248" s="1">
        <v>3.78</v>
      </c>
      <c r="DV248" s="1">
        <v>3.78</v>
      </c>
      <c r="DW248" s="1" t="s">
        <v>156</v>
      </c>
      <c r="DX248" s="1" t="s">
        <v>156</v>
      </c>
      <c r="DY248" s="1" t="s">
        <v>156</v>
      </c>
      <c r="DZ248" s="1" t="s">
        <v>156</v>
      </c>
      <c r="EA248" s="1">
        <v>432.65199999999999</v>
      </c>
      <c r="EB248" s="1" t="str">
        <f t="shared" si="3"/>
        <v>low</v>
      </c>
      <c r="EC248" s="1">
        <v>196.25299999999999</v>
      </c>
      <c r="ED248" s="1">
        <v>91.870999999999995</v>
      </c>
      <c r="EE248" s="1">
        <v>100.88500000000001</v>
      </c>
      <c r="EF248" s="1" t="s">
        <v>156</v>
      </c>
      <c r="EG248" s="1" t="s">
        <v>156</v>
      </c>
      <c r="EH248" s="1" t="s">
        <v>156</v>
      </c>
      <c r="EI248" s="1" t="s">
        <v>156</v>
      </c>
      <c r="EJ248" s="1" t="s">
        <v>138</v>
      </c>
      <c r="EK248" s="1" t="s">
        <v>635</v>
      </c>
      <c r="EL248" s="1" t="s">
        <v>142</v>
      </c>
      <c r="EM248" s="1" t="s">
        <v>628</v>
      </c>
      <c r="EN248" s="1" t="s">
        <v>150</v>
      </c>
      <c r="EO248" s="1" t="s">
        <v>150</v>
      </c>
    </row>
    <row r="249" spans="1:145" ht="14.25" customHeight="1">
      <c r="A249" s="1" t="s">
        <v>409</v>
      </c>
      <c r="B249" s="16" t="s">
        <v>642</v>
      </c>
      <c r="C249" s="1" t="s">
        <v>136</v>
      </c>
      <c r="D249" s="1">
        <v>43</v>
      </c>
      <c r="E249" s="1" t="s">
        <v>159</v>
      </c>
      <c r="F249" s="1">
        <v>122</v>
      </c>
      <c r="G249" s="1">
        <v>33</v>
      </c>
      <c r="H249" s="1" t="s">
        <v>138</v>
      </c>
      <c r="I249" s="1">
        <v>49.6</v>
      </c>
      <c r="J249" s="1">
        <v>158</v>
      </c>
      <c r="K249" s="1">
        <v>241</v>
      </c>
      <c r="L249" s="1">
        <v>248</v>
      </c>
      <c r="M249" s="9">
        <v>7.3030303029999999</v>
      </c>
      <c r="N249" s="9">
        <f t="shared" si="15"/>
        <v>0.87593774094832877</v>
      </c>
      <c r="O249" t="str">
        <f t="shared" si="16"/>
        <v>High</v>
      </c>
      <c r="P249" s="1">
        <v>1.08</v>
      </c>
      <c r="Q249" s="1">
        <v>7.5</v>
      </c>
      <c r="R249" s="1">
        <v>87</v>
      </c>
      <c r="S249" s="1">
        <v>5.3</v>
      </c>
      <c r="T249" s="1">
        <v>5.01</v>
      </c>
      <c r="U249" s="1">
        <v>3.84</v>
      </c>
      <c r="V249" s="1">
        <v>1.3046875</v>
      </c>
      <c r="W249" s="1">
        <v>13.6</v>
      </c>
      <c r="X249" s="1">
        <v>4.8285</v>
      </c>
      <c r="Y249" s="1">
        <v>149.80000000000001</v>
      </c>
      <c r="Z249" s="1">
        <v>204.7421904</v>
      </c>
      <c r="AA249" s="1">
        <v>57.8</v>
      </c>
      <c r="AB249" s="1">
        <v>34.263472399999998</v>
      </c>
      <c r="AC249" s="1">
        <v>2.9185599999999998</v>
      </c>
      <c r="AD249" s="1">
        <v>0.32499309500000001</v>
      </c>
      <c r="AE249" s="1">
        <v>110.9</v>
      </c>
      <c r="AF249" s="16">
        <v>1.712</v>
      </c>
      <c r="AG249" s="1">
        <v>37.837638660000003</v>
      </c>
      <c r="AH249" s="1" t="s">
        <v>154</v>
      </c>
      <c r="AI249" s="1">
        <v>38.266314710000003</v>
      </c>
      <c r="AJ249" s="1">
        <v>123.5</v>
      </c>
      <c r="AK249" s="1" t="s">
        <v>140</v>
      </c>
      <c r="AL249" s="1" t="s">
        <v>141</v>
      </c>
      <c r="AM249" s="1" t="s">
        <v>142</v>
      </c>
      <c r="AN249" s="1" t="s">
        <v>142</v>
      </c>
      <c r="AO249" s="1" t="s">
        <v>165</v>
      </c>
      <c r="AP249" s="1">
        <v>142</v>
      </c>
      <c r="AQ249" s="1">
        <v>86</v>
      </c>
      <c r="AR249" s="1">
        <v>1272.22</v>
      </c>
      <c r="AS249" s="1">
        <v>12.874000000000001</v>
      </c>
      <c r="AT249" s="1">
        <v>233.59200000000001</v>
      </c>
      <c r="AU249" s="1">
        <v>591.01700000000005</v>
      </c>
      <c r="AV249" s="1">
        <v>12.0237</v>
      </c>
      <c r="AW249" s="1">
        <v>665.73400000000004</v>
      </c>
      <c r="AX249" s="1">
        <v>2403.3000000000002</v>
      </c>
      <c r="AY249" s="1">
        <v>192.54599999999999</v>
      </c>
      <c r="AZ249" s="1">
        <v>9.3798100000000009</v>
      </c>
      <c r="BA249" s="1">
        <v>1.2761800000000001</v>
      </c>
      <c r="BB249" s="1">
        <v>2.6714699999999998</v>
      </c>
      <c r="BC249" s="1">
        <v>771.59100000000001</v>
      </c>
      <c r="BD249" s="1">
        <v>0.64092499999999997</v>
      </c>
      <c r="BE249" s="1">
        <v>1.4264699999999999</v>
      </c>
      <c r="BF249" s="1">
        <v>13.028700000000001</v>
      </c>
      <c r="BG249" s="1">
        <v>3.8231299999999999</v>
      </c>
      <c r="BH249" s="1">
        <v>0.93315099999999995</v>
      </c>
      <c r="BI249" s="1">
        <v>254.87299999999999</v>
      </c>
      <c r="BJ249" s="1">
        <v>6.6127900000000004</v>
      </c>
      <c r="BK249" s="1">
        <v>137.786</v>
      </c>
      <c r="BL249" s="1">
        <v>8.0717203600000005</v>
      </c>
      <c r="BM249" s="1">
        <v>2.555891446</v>
      </c>
      <c r="BN249" s="1">
        <v>1.1174748880000001</v>
      </c>
      <c r="BO249" s="1">
        <v>0.11488421</v>
      </c>
      <c r="BP249" s="1" t="s">
        <v>144</v>
      </c>
      <c r="BQ249" s="1" t="s">
        <v>145</v>
      </c>
      <c r="BR249" s="1" t="s">
        <v>145</v>
      </c>
      <c r="BS249" s="1" t="s">
        <v>145</v>
      </c>
      <c r="BT249" s="1" t="s">
        <v>146</v>
      </c>
      <c r="BU249" s="1" t="s">
        <v>145</v>
      </c>
      <c r="BV249" s="1" t="s">
        <v>146</v>
      </c>
      <c r="BW249" s="1">
        <v>17.99874415</v>
      </c>
      <c r="BX249" s="1">
        <v>12.343548589999999</v>
      </c>
      <c r="BY249" s="1">
        <v>9.9506414319999994</v>
      </c>
      <c r="BZ249" s="1">
        <v>8.5782932990000003</v>
      </c>
      <c r="CA249" s="1">
        <v>2.8937907119999999</v>
      </c>
      <c r="CB249" s="1">
        <v>0.91072925800000004</v>
      </c>
      <c r="CC249" s="1">
        <v>0.71598212100000003</v>
      </c>
      <c r="CD249" s="19" t="str">
        <f t="shared" si="17"/>
        <v>High</v>
      </c>
      <c r="CE249" s="1" t="str">
        <f t="shared" si="18"/>
        <v>proinflamatoria</v>
      </c>
      <c r="CF249" s="1">
        <v>36.275303639999997</v>
      </c>
      <c r="CG249" s="1" t="s">
        <v>148</v>
      </c>
      <c r="CH249" s="1">
        <v>0.38634257599999999</v>
      </c>
      <c r="CI249" s="1">
        <v>0.44536317600000003</v>
      </c>
      <c r="CJ249" s="1">
        <v>6.8322759999999996E-2</v>
      </c>
      <c r="CK249" s="1">
        <v>7.7696199999999997E-3</v>
      </c>
      <c r="CL249" s="1">
        <v>7.1851164999999995E-2</v>
      </c>
      <c r="CM249" s="1">
        <v>1255.0350000000001</v>
      </c>
      <c r="CN249" s="2" t="str">
        <f t="shared" si="2"/>
        <v>High</v>
      </c>
      <c r="CO249" s="1">
        <v>1133.096</v>
      </c>
      <c r="CP249" s="1">
        <v>758.30600000000004</v>
      </c>
      <c r="CQ249" s="1">
        <v>374.79</v>
      </c>
      <c r="CR249" s="1">
        <v>10.853999999999999</v>
      </c>
      <c r="CS249" s="1">
        <v>1110.422</v>
      </c>
      <c r="CT249" s="1">
        <v>9.6110000000000007</v>
      </c>
      <c r="CU249" s="1">
        <v>0</v>
      </c>
      <c r="CV249" s="1">
        <v>9.6110000000000007</v>
      </c>
      <c r="CW249" s="1">
        <v>0</v>
      </c>
      <c r="CX249" s="1">
        <v>2.2080000000000002</v>
      </c>
      <c r="CY249" s="1">
        <v>2.2080000000000002</v>
      </c>
      <c r="CZ249" s="1">
        <v>0</v>
      </c>
      <c r="DA249" s="1">
        <v>0.89500000000000002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1E-3</v>
      </c>
      <c r="DJ249" s="1">
        <v>1E-3</v>
      </c>
      <c r="DK249" s="1">
        <v>8.7070000000000007</v>
      </c>
      <c r="DL249" s="1">
        <v>2.1459999999999999</v>
      </c>
      <c r="DM249" s="1">
        <v>10.853</v>
      </c>
      <c r="DN249" s="1">
        <v>0.27800000000000002</v>
      </c>
      <c r="DO249" s="1">
        <v>0.79400000000000004</v>
      </c>
      <c r="DP249" s="1">
        <v>1.0720000000000001</v>
      </c>
      <c r="DQ249" s="1">
        <v>739.69500000000005</v>
      </c>
      <c r="DR249" s="1">
        <v>369.62599999999998</v>
      </c>
      <c r="DS249" s="1">
        <v>1109.3209999999999</v>
      </c>
      <c r="DT249" s="1">
        <v>0</v>
      </c>
      <c r="DU249" s="1">
        <v>2.2080000000000002</v>
      </c>
      <c r="DV249" s="1">
        <v>2.2080000000000002</v>
      </c>
      <c r="DW249" s="1" t="s">
        <v>156</v>
      </c>
      <c r="DX249" s="1" t="s">
        <v>149</v>
      </c>
      <c r="DY249" s="1" t="s">
        <v>157</v>
      </c>
      <c r="DZ249" s="1" t="s">
        <v>149</v>
      </c>
      <c r="EA249" s="1">
        <v>986.49199999999996</v>
      </c>
      <c r="EB249" s="1" t="str">
        <f t="shared" si="3"/>
        <v>high</v>
      </c>
      <c r="EC249" s="1">
        <v>890.64400000000001</v>
      </c>
      <c r="ED249" s="1">
        <v>8.532</v>
      </c>
      <c r="EE249" s="1">
        <v>872.822</v>
      </c>
      <c r="EF249" s="1" t="s">
        <v>149</v>
      </c>
      <c r="EG249" s="1" t="s">
        <v>149</v>
      </c>
      <c r="EH249" s="1" t="s">
        <v>157</v>
      </c>
      <c r="EI249" s="1" t="s">
        <v>149</v>
      </c>
      <c r="EJ249" s="1" t="s">
        <v>165</v>
      </c>
      <c r="EK249" s="1" t="s">
        <v>628</v>
      </c>
      <c r="EL249" s="1" t="s">
        <v>142</v>
      </c>
      <c r="EM249" s="5" t="s">
        <v>630</v>
      </c>
      <c r="EN249" s="1" t="s">
        <v>161</v>
      </c>
      <c r="EO249" s="1" t="s">
        <v>161</v>
      </c>
    </row>
    <row r="250" spans="1:145" ht="14.25" customHeight="1">
      <c r="A250" s="1" t="s">
        <v>410</v>
      </c>
      <c r="B250" s="16" t="s">
        <v>642</v>
      </c>
      <c r="C250" s="1" t="s">
        <v>136</v>
      </c>
      <c r="D250" s="1">
        <v>35</v>
      </c>
      <c r="E250" s="1" t="s">
        <v>137</v>
      </c>
      <c r="F250" s="1">
        <v>100</v>
      </c>
      <c r="G250" s="1">
        <v>36</v>
      </c>
      <c r="H250" s="1" t="s">
        <v>138</v>
      </c>
      <c r="I250" s="1">
        <v>31.4</v>
      </c>
      <c r="J250" s="1">
        <v>128</v>
      </c>
      <c r="K250" s="1">
        <v>195</v>
      </c>
      <c r="L250" s="1">
        <v>157</v>
      </c>
      <c r="M250" s="9">
        <v>5.4166666670000003</v>
      </c>
      <c r="N250" s="9">
        <f t="shared" si="15"/>
        <v>0.63959715164194642</v>
      </c>
      <c r="O250" t="str">
        <f t="shared" si="16"/>
        <v>High</v>
      </c>
      <c r="P250" s="1">
        <v>0.95</v>
      </c>
      <c r="Q250" s="1">
        <v>3.2</v>
      </c>
      <c r="R250" s="1">
        <v>88</v>
      </c>
      <c r="S250" s="1">
        <v>4.9000000000000004</v>
      </c>
      <c r="T250" s="1">
        <v>3.8</v>
      </c>
      <c r="U250" s="1">
        <v>3.5</v>
      </c>
      <c r="V250" s="1">
        <v>1.085714286</v>
      </c>
      <c r="W250" s="1">
        <v>10.210000000000001</v>
      </c>
      <c r="X250" s="1">
        <v>4.8840000000000003</v>
      </c>
      <c r="Y250" s="1">
        <v>120.6</v>
      </c>
      <c r="Z250" s="1">
        <v>147.54335259999999</v>
      </c>
      <c r="AA250" s="1">
        <v>76.2</v>
      </c>
      <c r="AB250" s="1">
        <v>45.121249820000003</v>
      </c>
      <c r="AC250" s="1">
        <v>2.2162506670000002</v>
      </c>
      <c r="AD250" s="1">
        <v>0.33813042300000001</v>
      </c>
      <c r="AE250" s="1">
        <v>82</v>
      </c>
      <c r="AF250" s="16">
        <v>1.655</v>
      </c>
      <c r="AG250" s="1">
        <v>29.937660300000001</v>
      </c>
      <c r="AH250" s="1" t="s">
        <v>139</v>
      </c>
      <c r="AI250" s="1">
        <v>26.969525600000001</v>
      </c>
      <c r="AJ250" s="1">
        <v>99.4</v>
      </c>
      <c r="AK250" s="1" t="s">
        <v>140</v>
      </c>
      <c r="AL250" s="1" t="s">
        <v>141</v>
      </c>
      <c r="AM250" s="1" t="s">
        <v>142</v>
      </c>
      <c r="AN250" s="1" t="s">
        <v>163</v>
      </c>
      <c r="AO250" s="1" t="s">
        <v>165</v>
      </c>
      <c r="AP250" s="1">
        <v>139</v>
      </c>
      <c r="AQ250" s="1">
        <v>90</v>
      </c>
      <c r="AR250" s="1">
        <v>1702.9</v>
      </c>
      <c r="AS250" s="1">
        <v>9.7828499999999998</v>
      </c>
      <c r="AT250" s="1">
        <v>474.81700000000001</v>
      </c>
      <c r="AU250" s="1">
        <v>1049.8900000000001</v>
      </c>
      <c r="AV250" s="1">
        <v>11.6478</v>
      </c>
      <c r="AW250" s="1">
        <v>1425.69</v>
      </c>
      <c r="AX250" s="1">
        <v>1711.95</v>
      </c>
      <c r="AY250" s="1">
        <v>172.67</v>
      </c>
      <c r="AZ250" s="1">
        <v>10.475899999999999</v>
      </c>
      <c r="BA250" s="1">
        <v>0.86423700000000003</v>
      </c>
      <c r="BB250" s="1">
        <v>2.5845799999999999</v>
      </c>
      <c r="BC250" s="1">
        <v>545.02200000000005</v>
      </c>
      <c r="BD250" s="1">
        <v>1.0293600000000001</v>
      </c>
      <c r="BE250" s="1">
        <v>1.26386</v>
      </c>
      <c r="BF250" s="1">
        <v>20.3536</v>
      </c>
      <c r="BG250" s="1">
        <v>3.4830000000000001</v>
      </c>
      <c r="BH250" s="1">
        <v>1.41781</v>
      </c>
      <c r="BI250" s="1">
        <v>237.45500000000001</v>
      </c>
      <c r="BJ250" s="1">
        <v>7.6728100000000001</v>
      </c>
      <c r="BK250" s="1">
        <v>106.28400000000001</v>
      </c>
      <c r="BL250" s="1">
        <v>0.82941394300000004</v>
      </c>
      <c r="BM250" s="1">
        <v>0.23475729400000001</v>
      </c>
      <c r="BN250" s="1">
        <v>0.124867979</v>
      </c>
      <c r="BO250" s="1">
        <v>0</v>
      </c>
      <c r="BP250" s="1" t="s">
        <v>144</v>
      </c>
      <c r="BQ250" s="1" t="s">
        <v>145</v>
      </c>
      <c r="BR250" s="1" t="s">
        <v>145</v>
      </c>
      <c r="BS250" s="1" t="s">
        <v>145</v>
      </c>
      <c r="BT250" s="1" t="s">
        <v>146</v>
      </c>
      <c r="BU250" s="1" t="s">
        <v>145</v>
      </c>
      <c r="BV250" s="1" t="s">
        <v>146</v>
      </c>
      <c r="BW250" s="1">
        <v>22.329732750000002</v>
      </c>
      <c r="BX250" s="1">
        <v>13.69597299</v>
      </c>
      <c r="BY250" s="1">
        <v>14.989703309999999</v>
      </c>
      <c r="BZ250" s="1">
        <v>9.8018280129999997</v>
      </c>
      <c r="CA250" s="1">
        <v>2.4126788380000002</v>
      </c>
      <c r="CB250" s="1">
        <v>1.471296943</v>
      </c>
      <c r="CC250" s="1">
        <v>0.86394418299999998</v>
      </c>
      <c r="CD250" s="19" t="str">
        <f t="shared" si="17"/>
        <v>High</v>
      </c>
      <c r="CE250" s="1" t="str">
        <f t="shared" si="18"/>
        <v>proinflamatoria</v>
      </c>
      <c r="CF250" s="1">
        <v>30.700201209999999</v>
      </c>
      <c r="CG250" s="1" t="s">
        <v>148</v>
      </c>
      <c r="CH250" s="1">
        <v>4.0149899999999999E-4</v>
      </c>
      <c r="CI250" s="1">
        <v>0.276030514</v>
      </c>
      <c r="CJ250" s="1">
        <v>0.379751071</v>
      </c>
      <c r="CK250" s="1">
        <v>0.16548447499999999</v>
      </c>
      <c r="CL250" s="1">
        <v>6.8723232999999995E-2</v>
      </c>
      <c r="CM250" s="1">
        <v>867.77499999999998</v>
      </c>
      <c r="CN250" s="2" t="str">
        <f t="shared" si="2"/>
        <v>low</v>
      </c>
      <c r="CO250" s="1">
        <v>877.64800000000002</v>
      </c>
      <c r="CP250" s="1">
        <v>526.84299999999996</v>
      </c>
      <c r="CQ250" s="1">
        <v>350.80500000000001</v>
      </c>
      <c r="CR250" s="1">
        <v>13.061</v>
      </c>
      <c r="CS250" s="1">
        <v>851.69899999999996</v>
      </c>
      <c r="CT250" s="1">
        <v>10.382999999999999</v>
      </c>
      <c r="CU250" s="1">
        <v>0</v>
      </c>
      <c r="CV250" s="1">
        <v>10.382999999999999</v>
      </c>
      <c r="CW250" s="1">
        <v>0</v>
      </c>
      <c r="CX250" s="1">
        <v>2.5049999999999999</v>
      </c>
      <c r="CY250" s="1">
        <v>2.5049999999999999</v>
      </c>
      <c r="CZ250" s="1">
        <v>0</v>
      </c>
      <c r="DA250" s="1">
        <v>4.8609999999999998</v>
      </c>
      <c r="DB250" s="1">
        <v>0</v>
      </c>
      <c r="DC250" s="1">
        <v>0</v>
      </c>
      <c r="DD250" s="1">
        <v>0</v>
      </c>
      <c r="DE250" s="1">
        <v>8.3000000000000004E-2</v>
      </c>
      <c r="DF250" s="1">
        <v>0.58899999999999997</v>
      </c>
      <c r="DG250" s="1">
        <v>0.67200000000000004</v>
      </c>
      <c r="DH250" s="1">
        <v>0</v>
      </c>
      <c r="DI250" s="1">
        <v>5.6000000000000001E-2</v>
      </c>
      <c r="DJ250" s="1">
        <v>5.6000000000000001E-2</v>
      </c>
      <c r="DK250" s="1">
        <v>9.343</v>
      </c>
      <c r="DL250" s="1">
        <v>2.9910000000000001</v>
      </c>
      <c r="DM250" s="1">
        <v>12.333</v>
      </c>
      <c r="DN250" s="1">
        <v>0.44600000000000001</v>
      </c>
      <c r="DO250" s="1">
        <v>1.76</v>
      </c>
      <c r="DP250" s="1">
        <v>2.206</v>
      </c>
      <c r="DQ250" s="1">
        <v>506.53100000000001</v>
      </c>
      <c r="DR250" s="1">
        <v>342.846</v>
      </c>
      <c r="DS250" s="1">
        <v>849.37699999999995</v>
      </c>
      <c r="DT250" s="1">
        <v>0</v>
      </c>
      <c r="DU250" s="1">
        <v>2.5049999999999999</v>
      </c>
      <c r="DV250" s="1">
        <v>2.5049999999999999</v>
      </c>
      <c r="DW250" s="1" t="s">
        <v>156</v>
      </c>
      <c r="DX250" s="1" t="s">
        <v>149</v>
      </c>
      <c r="DY250" s="1" t="s">
        <v>157</v>
      </c>
      <c r="DZ250" s="1" t="s">
        <v>149</v>
      </c>
      <c r="EA250" s="1">
        <v>509.58600000000001</v>
      </c>
      <c r="EB250" s="1" t="str">
        <f t="shared" si="3"/>
        <v>low</v>
      </c>
      <c r="EC250" s="1">
        <v>515.38400000000001</v>
      </c>
      <c r="ED250" s="1">
        <v>7.67</v>
      </c>
      <c r="EE250" s="1">
        <v>500.14600000000002</v>
      </c>
      <c r="EF250" s="1" t="s">
        <v>156</v>
      </c>
      <c r="EG250" s="1" t="s">
        <v>149</v>
      </c>
      <c r="EH250" s="1" t="s">
        <v>157</v>
      </c>
      <c r="EI250" s="1" t="s">
        <v>149</v>
      </c>
      <c r="EJ250" s="1" t="s">
        <v>165</v>
      </c>
      <c r="EK250" s="1" t="s">
        <v>635</v>
      </c>
      <c r="EL250" s="1" t="s">
        <v>142</v>
      </c>
      <c r="EM250" s="5" t="s">
        <v>630</v>
      </c>
      <c r="EN250" s="1" t="s">
        <v>150</v>
      </c>
      <c r="EO250" s="1" t="s">
        <v>150</v>
      </c>
    </row>
    <row r="251" spans="1:145" ht="14.25" customHeight="1">
      <c r="A251" s="1" t="s">
        <v>411</v>
      </c>
      <c r="B251" s="16" t="s">
        <v>642</v>
      </c>
      <c r="C251" s="1" t="s">
        <v>136</v>
      </c>
      <c r="D251" s="1">
        <v>49</v>
      </c>
      <c r="E251" s="1" t="s">
        <v>159</v>
      </c>
      <c r="F251" s="1">
        <v>107</v>
      </c>
      <c r="G251" s="1">
        <v>30</v>
      </c>
      <c r="H251" s="1" t="s">
        <v>138</v>
      </c>
      <c r="I251" s="1">
        <v>40</v>
      </c>
      <c r="J251" s="1">
        <v>117</v>
      </c>
      <c r="K251" s="1">
        <v>187</v>
      </c>
      <c r="L251" s="1">
        <v>200</v>
      </c>
      <c r="M251" s="9">
        <v>6.233333333</v>
      </c>
      <c r="N251" s="9">
        <f t="shared" si="15"/>
        <v>0.82390874094431876</v>
      </c>
      <c r="O251" t="str">
        <f t="shared" si="16"/>
        <v>High</v>
      </c>
      <c r="P251" s="1">
        <v>1.01</v>
      </c>
      <c r="Q251" s="1">
        <v>1</v>
      </c>
      <c r="R251" s="1">
        <v>95</v>
      </c>
      <c r="S251" s="1">
        <v>5.6</v>
      </c>
      <c r="T251" s="1">
        <v>2.1800000000000002</v>
      </c>
      <c r="U251" s="1">
        <v>3.69</v>
      </c>
      <c r="V251" s="1">
        <v>0.59078590799999997</v>
      </c>
      <c r="W251" s="1">
        <v>11.45</v>
      </c>
      <c r="X251" s="1">
        <v>5.2725</v>
      </c>
      <c r="Y251" s="1">
        <v>112.1</v>
      </c>
      <c r="Z251" s="1">
        <v>129.19605079999999</v>
      </c>
      <c r="AA251" s="1">
        <v>66.8</v>
      </c>
      <c r="AB251" s="1">
        <v>37.27009013</v>
      </c>
      <c r="AC251" s="1">
        <v>2.6831166670000002</v>
      </c>
      <c r="AD251" s="1">
        <v>0.328897667</v>
      </c>
      <c r="AE251" s="1">
        <v>74.2</v>
      </c>
      <c r="AF251" s="16">
        <v>1.6579999999999999</v>
      </c>
      <c r="AG251" s="1">
        <v>26.991986799999999</v>
      </c>
      <c r="AH251" s="1" t="s">
        <v>139</v>
      </c>
      <c r="AI251" s="1">
        <v>30.044790389999999</v>
      </c>
      <c r="AJ251" s="1">
        <v>98.3</v>
      </c>
      <c r="AK251" s="1" t="s">
        <v>140</v>
      </c>
      <c r="AL251" s="1" t="s">
        <v>141</v>
      </c>
      <c r="AM251" s="1" t="s">
        <v>142</v>
      </c>
      <c r="AN251" s="1" t="s">
        <v>142</v>
      </c>
      <c r="AO251" s="1" t="s">
        <v>167</v>
      </c>
      <c r="AP251" s="1">
        <v>142</v>
      </c>
      <c r="AQ251" s="1">
        <v>89</v>
      </c>
      <c r="AR251" s="1">
        <v>2246.85</v>
      </c>
      <c r="AS251" s="1">
        <v>12.632199999999999</v>
      </c>
      <c r="AT251" s="1">
        <v>746.66499999999996</v>
      </c>
      <c r="AU251" s="1">
        <v>1091.3</v>
      </c>
      <c r="AV251" s="1">
        <v>13.0177</v>
      </c>
      <c r="AW251" s="1">
        <v>2074.0700000000002</v>
      </c>
      <c r="AX251" s="1">
        <v>2760.47</v>
      </c>
      <c r="AY251" s="1">
        <v>227.50899999999999</v>
      </c>
      <c r="AZ251" s="1">
        <v>10.2052</v>
      </c>
      <c r="BA251" s="1">
        <v>1.1984399999999999</v>
      </c>
      <c r="BB251" s="1">
        <v>3.4598900000000001</v>
      </c>
      <c r="BC251" s="1">
        <v>752.81799999999998</v>
      </c>
      <c r="BD251" s="1">
        <v>1.3285800000000001</v>
      </c>
      <c r="BE251" s="1">
        <v>1.6677999999999999</v>
      </c>
      <c r="BF251" s="1">
        <v>16.706499999999998</v>
      </c>
      <c r="BG251" s="1">
        <v>5.2910599999999999</v>
      </c>
      <c r="BH251" s="1">
        <v>1.26406</v>
      </c>
      <c r="BI251" s="1">
        <v>359.291</v>
      </c>
      <c r="BJ251" s="1">
        <v>6.9261799999999996</v>
      </c>
      <c r="BK251" s="1">
        <v>100.917</v>
      </c>
      <c r="BL251" s="1">
        <v>0.134261347</v>
      </c>
      <c r="BM251" s="1">
        <v>0</v>
      </c>
      <c r="BN251" s="1">
        <v>5.4366498999999999E-2</v>
      </c>
      <c r="BO251" s="1">
        <v>1.9259683999999999E-2</v>
      </c>
      <c r="BP251" s="1" t="s">
        <v>144</v>
      </c>
      <c r="BQ251" s="1" t="s">
        <v>145</v>
      </c>
      <c r="BR251" s="1" t="s">
        <v>145</v>
      </c>
      <c r="BS251" s="1" t="s">
        <v>145</v>
      </c>
      <c r="BT251" s="1" t="s">
        <v>146</v>
      </c>
      <c r="BU251" s="1" t="s">
        <v>146</v>
      </c>
      <c r="BV251" s="1" t="s">
        <v>146</v>
      </c>
      <c r="BW251" s="1">
        <v>22.61181654</v>
      </c>
      <c r="BX251" s="1">
        <v>12.721867120000001</v>
      </c>
      <c r="BY251" s="1">
        <v>15.035331210000001</v>
      </c>
      <c r="BZ251" s="1">
        <v>8.5366881560000003</v>
      </c>
      <c r="CA251" s="1">
        <v>3.5975229350000002</v>
      </c>
      <c r="CB251" s="1">
        <v>0.87951128999999995</v>
      </c>
      <c r="CC251" s="1">
        <v>0.39141579500000001</v>
      </c>
      <c r="CD251" s="19" t="str">
        <f t="shared" si="17"/>
        <v>High</v>
      </c>
      <c r="CE251" s="1" t="str">
        <f t="shared" si="18"/>
        <v>proinflamatoria</v>
      </c>
      <c r="CF251" s="1">
        <v>30.266531029999999</v>
      </c>
      <c r="CG251" s="1" t="s">
        <v>148</v>
      </c>
      <c r="CH251" s="1">
        <v>1.293364E-2</v>
      </c>
      <c r="CI251" s="1">
        <v>0.14631935200000001</v>
      </c>
      <c r="CJ251" s="1">
        <v>0.166082437</v>
      </c>
      <c r="CK251" s="1">
        <v>0.54695998999999995</v>
      </c>
      <c r="CL251" s="1">
        <v>6.1646319999999998E-3</v>
      </c>
      <c r="CM251" s="1">
        <v>535.24</v>
      </c>
      <c r="CN251" s="2" t="str">
        <f t="shared" si="2"/>
        <v>low</v>
      </c>
      <c r="CO251" s="1">
        <v>103.36499999999999</v>
      </c>
      <c r="CP251" s="1">
        <v>65.215000000000003</v>
      </c>
      <c r="CQ251" s="1">
        <v>38.15</v>
      </c>
      <c r="CR251" s="1">
        <v>46.561</v>
      </c>
      <c r="CS251" s="1">
        <v>46.710999999999999</v>
      </c>
      <c r="CT251" s="1">
        <v>3.927</v>
      </c>
      <c r="CU251" s="1">
        <v>0</v>
      </c>
      <c r="CV251" s="1">
        <v>3.927</v>
      </c>
      <c r="CW251" s="1">
        <v>0</v>
      </c>
      <c r="CX251" s="1">
        <v>6.1660000000000004</v>
      </c>
      <c r="CY251" s="1">
        <v>6.1660000000000004</v>
      </c>
      <c r="CZ251" s="1">
        <v>0</v>
      </c>
      <c r="DA251" s="1">
        <v>2.0539999999999998</v>
      </c>
      <c r="DB251" s="1">
        <v>0</v>
      </c>
      <c r="DC251" s="1">
        <v>0</v>
      </c>
      <c r="DD251" s="1">
        <v>0</v>
      </c>
      <c r="DE251" s="1">
        <v>1.6990000000000001</v>
      </c>
      <c r="DF251" s="1">
        <v>0.66100000000000003</v>
      </c>
      <c r="DG251" s="1">
        <v>2.36</v>
      </c>
      <c r="DH251" s="1">
        <v>20.010999999999999</v>
      </c>
      <c r="DI251" s="1">
        <v>0.216</v>
      </c>
      <c r="DJ251" s="1">
        <v>20.227</v>
      </c>
      <c r="DK251" s="1">
        <v>19.138000000000002</v>
      </c>
      <c r="DL251" s="1">
        <v>4.8360000000000003</v>
      </c>
      <c r="DM251" s="1">
        <v>23.974</v>
      </c>
      <c r="DN251" s="1">
        <v>0.752</v>
      </c>
      <c r="DO251" s="1">
        <v>4.1500000000000004</v>
      </c>
      <c r="DP251" s="1">
        <v>4.9029999999999996</v>
      </c>
      <c r="DQ251" s="1">
        <v>19.687000000000001</v>
      </c>
      <c r="DR251" s="1">
        <v>22.120999999999999</v>
      </c>
      <c r="DS251" s="1">
        <v>41.808</v>
      </c>
      <c r="DT251" s="1">
        <v>0</v>
      </c>
      <c r="DU251" s="1">
        <v>6.1660000000000004</v>
      </c>
      <c r="DV251" s="1">
        <v>6.1660000000000004</v>
      </c>
      <c r="DW251" s="1" t="s">
        <v>157</v>
      </c>
      <c r="DX251" s="1" t="s">
        <v>157</v>
      </c>
      <c r="DY251" s="1" t="s">
        <v>157</v>
      </c>
      <c r="DZ251" s="1" t="s">
        <v>157</v>
      </c>
      <c r="EA251" s="1">
        <v>238.21799999999999</v>
      </c>
      <c r="EB251" s="1" t="str">
        <f t="shared" si="3"/>
        <v>low</v>
      </c>
      <c r="EC251" s="1">
        <v>46.003999999999998</v>
      </c>
      <c r="ED251" s="1">
        <v>20.722999999999999</v>
      </c>
      <c r="EE251" s="1">
        <v>20.789000000000001</v>
      </c>
      <c r="EF251" s="1" t="s">
        <v>157</v>
      </c>
      <c r="EG251" s="1" t="s">
        <v>157</v>
      </c>
      <c r="EH251" s="1" t="s">
        <v>157</v>
      </c>
      <c r="EI251" s="1" t="s">
        <v>157</v>
      </c>
      <c r="EJ251" s="1" t="s">
        <v>138</v>
      </c>
      <c r="EK251" s="1" t="s">
        <v>628</v>
      </c>
      <c r="EL251" s="1" t="s">
        <v>142</v>
      </c>
      <c r="EM251" s="1" t="s">
        <v>628</v>
      </c>
      <c r="EN251" s="1" t="s">
        <v>150</v>
      </c>
      <c r="EO251" s="1" t="s">
        <v>150</v>
      </c>
    </row>
    <row r="252" spans="1:145" ht="14.25" customHeight="1">
      <c r="A252" s="1" t="s">
        <v>412</v>
      </c>
      <c r="B252" s="16" t="s">
        <v>642</v>
      </c>
      <c r="C252" s="1" t="s">
        <v>136</v>
      </c>
      <c r="D252" s="1">
        <v>30</v>
      </c>
      <c r="E252" s="1" t="s">
        <v>137</v>
      </c>
      <c r="F252" s="1">
        <v>89.1</v>
      </c>
      <c r="G252" s="1">
        <v>42</v>
      </c>
      <c r="H252" s="1" t="s">
        <v>153</v>
      </c>
      <c r="I252" s="1">
        <v>15.6</v>
      </c>
      <c r="J252" s="1">
        <v>125</v>
      </c>
      <c r="K252" s="1">
        <v>183</v>
      </c>
      <c r="L252" s="1">
        <v>78</v>
      </c>
      <c r="M252" s="9">
        <v>4.3571428570000004</v>
      </c>
      <c r="N252" s="9">
        <f t="shared" si="15"/>
        <v>0.26884531229257996</v>
      </c>
      <c r="O252" t="str">
        <f t="shared" si="16"/>
        <v>High</v>
      </c>
      <c r="P252" s="1">
        <v>175.3</v>
      </c>
      <c r="Q252" s="1">
        <v>5.4</v>
      </c>
      <c r="R252" s="1">
        <v>92</v>
      </c>
      <c r="S252" s="1">
        <v>6</v>
      </c>
      <c r="T252" s="1">
        <v>9.4600000000000009</v>
      </c>
      <c r="U252" s="1">
        <v>2.2000000000000002</v>
      </c>
      <c r="V252" s="1">
        <v>4.3</v>
      </c>
      <c r="W252" s="1">
        <v>54.32</v>
      </c>
      <c r="X252" s="1">
        <v>5.1059999999999999</v>
      </c>
      <c r="Y252" s="1">
        <v>345.8</v>
      </c>
      <c r="Z252" s="1">
        <v>676.46326280000005</v>
      </c>
      <c r="AA252" s="1">
        <v>15.3</v>
      </c>
      <c r="AB252" s="1">
        <v>8.1122615840000005</v>
      </c>
      <c r="AC252" s="1">
        <v>12.327018669999999</v>
      </c>
      <c r="AD252" s="1">
        <v>0.27007480299999997</v>
      </c>
      <c r="AE252" s="1">
        <v>127</v>
      </c>
      <c r="AF252" s="16">
        <v>1.724</v>
      </c>
      <c r="AG252" s="1">
        <v>42.729636470000003</v>
      </c>
      <c r="AH252" s="1" t="s">
        <v>154</v>
      </c>
      <c r="AI252" s="1">
        <v>31.976774750000001</v>
      </c>
      <c r="AJ252" s="1">
        <v>130.5</v>
      </c>
      <c r="AK252" s="1" t="s">
        <v>140</v>
      </c>
      <c r="AL252" s="1" t="s">
        <v>141</v>
      </c>
      <c r="AM252" s="1" t="s">
        <v>142</v>
      </c>
      <c r="AN252" s="1" t="s">
        <v>163</v>
      </c>
      <c r="AO252" s="1" t="s">
        <v>143</v>
      </c>
      <c r="AP252" s="1">
        <v>150</v>
      </c>
      <c r="AQ252" s="1">
        <v>100</v>
      </c>
      <c r="AR252" s="1">
        <v>2623.28</v>
      </c>
      <c r="AS252" s="1">
        <v>15.1891</v>
      </c>
      <c r="AT252" s="1">
        <v>1214.95</v>
      </c>
      <c r="AU252" s="1">
        <v>1632.86</v>
      </c>
      <c r="AV252" s="1">
        <v>16.529299999999999</v>
      </c>
      <c r="AW252" s="1">
        <v>2168.38</v>
      </c>
      <c r="AX252" s="1">
        <v>3167.63</v>
      </c>
      <c r="AY252" s="1">
        <v>281.40300000000002</v>
      </c>
      <c r="AZ252" s="1">
        <v>11.125999999999999</v>
      </c>
      <c r="BA252" s="1">
        <v>1.4577500000000001</v>
      </c>
      <c r="BB252" s="1">
        <v>3.09328</v>
      </c>
      <c r="BC252" s="1">
        <v>928.93899999999996</v>
      </c>
      <c r="BD252" s="1">
        <v>2.1712400000000001</v>
      </c>
      <c r="BE252" s="1">
        <v>2.9356399999999998</v>
      </c>
      <c r="BF252" s="1">
        <v>23.884899999999998</v>
      </c>
      <c r="BG252" s="1">
        <v>5.5977100000000002</v>
      </c>
      <c r="BH252" s="1">
        <v>1.7870600000000001</v>
      </c>
      <c r="BI252" s="1">
        <v>381.86099999999999</v>
      </c>
      <c r="BJ252" s="1">
        <v>7.4504000000000001</v>
      </c>
      <c r="BK252" s="1">
        <v>173.51400000000001</v>
      </c>
      <c r="BL252" s="1">
        <v>8.0229826580000001</v>
      </c>
      <c r="BM252" s="1">
        <v>3.294450656</v>
      </c>
      <c r="BN252" s="1">
        <v>0.95040797200000005</v>
      </c>
      <c r="BO252" s="1">
        <v>9.8976921999999995E-2</v>
      </c>
      <c r="BP252" s="1" t="s">
        <v>144</v>
      </c>
      <c r="BQ252" s="1" t="s">
        <v>145</v>
      </c>
      <c r="BR252" s="1" t="s">
        <v>146</v>
      </c>
      <c r="BS252" s="1" t="s">
        <v>146</v>
      </c>
      <c r="BT252" s="1" t="s">
        <v>146</v>
      </c>
      <c r="BU252" s="1" t="s">
        <v>145</v>
      </c>
      <c r="BV252" s="1" t="s">
        <v>145</v>
      </c>
      <c r="BW252" s="1">
        <v>20.72932552</v>
      </c>
      <c r="BX252" s="1">
        <v>13.12908011</v>
      </c>
      <c r="BY252" s="1">
        <v>15.649490180000001</v>
      </c>
      <c r="BZ252" s="1">
        <v>6.5140675200000002</v>
      </c>
      <c r="CA252" s="1">
        <v>2.3863915649999998</v>
      </c>
      <c r="CB252" s="1">
        <v>9.6884037000000006E-2</v>
      </c>
      <c r="CC252" s="1">
        <v>3.6936347000000001E-2</v>
      </c>
      <c r="CD252" s="19" t="str">
        <f t="shared" si="17"/>
        <v>Medium</v>
      </c>
      <c r="CE252" s="1" t="str">
        <f t="shared" si="18"/>
        <v>antiinflamatoria</v>
      </c>
      <c r="CF252" s="1">
        <v>37.578544059999999</v>
      </c>
      <c r="CG252" s="1" t="s">
        <v>148</v>
      </c>
      <c r="CH252" s="1">
        <v>0.12748572</v>
      </c>
      <c r="CI252" s="1">
        <v>0.38885656899999999</v>
      </c>
      <c r="CJ252" s="1">
        <v>0.27565051800000001</v>
      </c>
      <c r="CK252" s="1">
        <v>3.1283054999999997E-2</v>
      </c>
      <c r="CL252" s="1">
        <v>7.3381637E-2</v>
      </c>
      <c r="CM252" s="1">
        <v>475.67500000000001</v>
      </c>
      <c r="CN252" s="2" t="str">
        <f t="shared" si="2"/>
        <v>low</v>
      </c>
      <c r="CO252" s="1">
        <v>74.304000000000002</v>
      </c>
      <c r="CP252" s="1">
        <v>51.634</v>
      </c>
      <c r="CQ252" s="1">
        <v>22.67</v>
      </c>
      <c r="CR252" s="1">
        <v>32.948999999999998</v>
      </c>
      <c r="CS252" s="1">
        <v>35.093000000000004</v>
      </c>
      <c r="CT252" s="1">
        <v>0.92400000000000004</v>
      </c>
      <c r="CU252" s="1">
        <v>0</v>
      </c>
      <c r="CV252" s="1">
        <v>0.92400000000000004</v>
      </c>
      <c r="CW252" s="1">
        <v>8.6999999999999994E-2</v>
      </c>
      <c r="CX252" s="1">
        <v>5.2519999999999998</v>
      </c>
      <c r="CY252" s="1">
        <v>5.3390000000000004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1.3340000000000001</v>
      </c>
      <c r="DF252" s="1">
        <v>1.3759999999999999</v>
      </c>
      <c r="DG252" s="1">
        <v>2.71</v>
      </c>
      <c r="DH252" s="1">
        <v>5.2249999999999996</v>
      </c>
      <c r="DI252" s="1">
        <v>0.224</v>
      </c>
      <c r="DJ252" s="1">
        <v>5.4480000000000004</v>
      </c>
      <c r="DK252" s="1">
        <v>19.282</v>
      </c>
      <c r="DL252" s="1">
        <v>5.4619999999999997</v>
      </c>
      <c r="DM252" s="1">
        <v>24.742999999999999</v>
      </c>
      <c r="DN252" s="1">
        <v>0.46500000000000002</v>
      </c>
      <c r="DO252" s="1">
        <v>0.58899999999999997</v>
      </c>
      <c r="DP252" s="1">
        <v>1.054</v>
      </c>
      <c r="DQ252" s="1">
        <v>24.295999999999999</v>
      </c>
      <c r="DR252" s="1">
        <v>9.7430000000000003</v>
      </c>
      <c r="DS252" s="1">
        <v>34.039000000000001</v>
      </c>
      <c r="DT252" s="1">
        <v>8.6999999999999994E-2</v>
      </c>
      <c r="DU252" s="1">
        <v>5.2519999999999998</v>
      </c>
      <c r="DV252" s="1">
        <v>5.3390000000000004</v>
      </c>
      <c r="DW252" s="1" t="s">
        <v>157</v>
      </c>
      <c r="DX252" s="1" t="s">
        <v>157</v>
      </c>
      <c r="DY252" s="1" t="s">
        <v>157</v>
      </c>
      <c r="DZ252" s="1" t="s">
        <v>157</v>
      </c>
      <c r="EA252" s="1">
        <v>181.328</v>
      </c>
      <c r="EB252" s="1" t="str">
        <f t="shared" si="3"/>
        <v>low</v>
      </c>
      <c r="EC252" s="1">
        <v>28.324999999999999</v>
      </c>
      <c r="ED252" s="1">
        <v>12.56</v>
      </c>
      <c r="EE252" s="1">
        <v>13.377000000000001</v>
      </c>
      <c r="EF252" s="1" t="s">
        <v>157</v>
      </c>
      <c r="EG252" s="1" t="s">
        <v>157</v>
      </c>
      <c r="EH252" s="1" t="s">
        <v>157</v>
      </c>
      <c r="EI252" s="1" t="s">
        <v>157</v>
      </c>
      <c r="EJ252" s="1" t="s">
        <v>621</v>
      </c>
      <c r="EK252" s="1" t="s">
        <v>635</v>
      </c>
      <c r="EL252" s="1" t="s">
        <v>142</v>
      </c>
      <c r="EM252" s="5" t="s">
        <v>630</v>
      </c>
      <c r="EN252" s="1" t="s">
        <v>168</v>
      </c>
      <c r="EO252" s="1" t="s">
        <v>168</v>
      </c>
    </row>
    <row r="253" spans="1:145" ht="14.25" customHeight="1">
      <c r="A253" s="1" t="s">
        <v>413</v>
      </c>
      <c r="B253" s="16" t="s">
        <v>642</v>
      </c>
      <c r="C253" s="1" t="s">
        <v>136</v>
      </c>
      <c r="D253" s="1">
        <v>44</v>
      </c>
      <c r="E253" s="1" t="s">
        <v>159</v>
      </c>
      <c r="F253" s="1">
        <v>93.7</v>
      </c>
      <c r="G253" s="1">
        <v>53</v>
      </c>
      <c r="H253" s="1" t="s">
        <v>153</v>
      </c>
      <c r="I253" s="1">
        <v>22.8</v>
      </c>
      <c r="J253" s="1">
        <v>135</v>
      </c>
      <c r="K253" s="1">
        <v>211</v>
      </c>
      <c r="L253" s="1">
        <v>114</v>
      </c>
      <c r="M253" s="9">
        <v>3.9811320750000001</v>
      </c>
      <c r="N253" s="9">
        <f t="shared" si="15"/>
        <v>0.33262898173568356</v>
      </c>
      <c r="O253" t="str">
        <f t="shared" si="16"/>
        <v>High</v>
      </c>
      <c r="P253" s="1">
        <v>0.86</v>
      </c>
      <c r="Q253" s="1">
        <v>1.1000000000000001</v>
      </c>
      <c r="R253" s="1">
        <v>93</v>
      </c>
      <c r="S253" s="1">
        <v>5.5</v>
      </c>
      <c r="T253" s="1">
        <v>3.68</v>
      </c>
      <c r="U253" s="1">
        <v>10.51</v>
      </c>
      <c r="V253" s="1">
        <v>0.35014272099999999</v>
      </c>
      <c r="W253" s="1">
        <v>9.56</v>
      </c>
      <c r="X253" s="1">
        <v>5.1615000000000002</v>
      </c>
      <c r="Y253" s="1">
        <v>103.4</v>
      </c>
      <c r="Z253" s="1">
        <v>115.0767379</v>
      </c>
      <c r="AA253" s="1">
        <v>80.099999999999994</v>
      </c>
      <c r="AB253" s="1">
        <v>45.598304470000002</v>
      </c>
      <c r="AC253" s="1">
        <v>2.1930640000000001</v>
      </c>
      <c r="AD253" s="1">
        <v>0.33865345099999999</v>
      </c>
      <c r="AE253" s="1">
        <v>76.099999999999994</v>
      </c>
      <c r="AF253" s="16">
        <v>1.6359999999999999</v>
      </c>
      <c r="AG253" s="1">
        <v>28.432697080000001</v>
      </c>
      <c r="AH253" s="1" t="s">
        <v>139</v>
      </c>
      <c r="AI253" s="1">
        <v>35.852661730000001</v>
      </c>
      <c r="AJ253" s="1">
        <v>95.6</v>
      </c>
      <c r="AK253" s="1" t="s">
        <v>140</v>
      </c>
      <c r="AL253" s="1" t="s">
        <v>141</v>
      </c>
      <c r="AM253" s="1" t="s">
        <v>142</v>
      </c>
      <c r="AN253" s="1" t="s">
        <v>142</v>
      </c>
      <c r="AO253" s="1" t="s">
        <v>143</v>
      </c>
      <c r="AP253" s="1">
        <v>131</v>
      </c>
      <c r="AQ253" s="1">
        <v>94</v>
      </c>
      <c r="AR253" s="1">
        <v>2470.4</v>
      </c>
      <c r="AS253" s="1">
        <v>16.9954</v>
      </c>
      <c r="AT253" s="1">
        <v>398.77600000000001</v>
      </c>
      <c r="AU253" s="1">
        <v>777.38599999999997</v>
      </c>
      <c r="AV253" s="1">
        <v>15.325900000000001</v>
      </c>
      <c r="AW253" s="1">
        <v>1481.92</v>
      </c>
      <c r="AX253" s="1">
        <v>3224.14</v>
      </c>
      <c r="AY253" s="1">
        <v>266.08600000000001</v>
      </c>
      <c r="AZ253" s="1">
        <v>10.345700000000001</v>
      </c>
      <c r="BA253" s="1">
        <v>1.2564299999999999</v>
      </c>
      <c r="BB253" s="1">
        <v>3.2435999999999998</v>
      </c>
      <c r="BC253" s="1">
        <v>872.78899999999999</v>
      </c>
      <c r="BD253" s="1">
        <v>1.05385</v>
      </c>
      <c r="BE253" s="1">
        <v>1.29796</v>
      </c>
      <c r="BF253" s="1">
        <v>17.163599999999999</v>
      </c>
      <c r="BG253" s="1">
        <v>4.9693800000000001</v>
      </c>
      <c r="BH253" s="1">
        <v>1.16326</v>
      </c>
      <c r="BI253" s="1">
        <v>350.863</v>
      </c>
      <c r="BJ253" s="1">
        <v>7.1064600000000002</v>
      </c>
      <c r="BK253" s="1">
        <v>151.63499999999999</v>
      </c>
      <c r="BL253" s="1">
        <v>1.174942887</v>
      </c>
      <c r="BM253" s="1">
        <v>0.36201902200000002</v>
      </c>
      <c r="BN253" s="1">
        <v>4.9483029999999997E-2</v>
      </c>
      <c r="BO253" s="1">
        <v>6.4313540000000002E-3</v>
      </c>
      <c r="BP253" s="1" t="s">
        <v>155</v>
      </c>
      <c r="BQ253" s="1" t="s">
        <v>145</v>
      </c>
      <c r="BR253" s="1" t="s">
        <v>146</v>
      </c>
      <c r="BS253" s="1" t="s">
        <v>146</v>
      </c>
      <c r="BT253" s="1" t="s">
        <v>146</v>
      </c>
      <c r="BU253" s="1" t="s">
        <v>146</v>
      </c>
      <c r="BV253" s="1" t="s">
        <v>146</v>
      </c>
      <c r="BW253" s="1">
        <v>22.455079779999998</v>
      </c>
      <c r="BX253" s="1">
        <v>14.16963153</v>
      </c>
      <c r="BY253" s="1">
        <v>15.19515419</v>
      </c>
      <c r="BZ253" s="1">
        <v>8.0675806340000005</v>
      </c>
      <c r="CA253" s="1">
        <v>4.8895698190000001</v>
      </c>
      <c r="CB253" s="1">
        <v>0.40096823799999998</v>
      </c>
      <c r="CC253" s="1">
        <v>0.16233531900000001</v>
      </c>
      <c r="CD253" s="19" t="str">
        <f t="shared" si="17"/>
        <v>Medium</v>
      </c>
      <c r="CE253" s="1" t="str">
        <f t="shared" si="18"/>
        <v>proinflamatoria</v>
      </c>
      <c r="CF253" s="1">
        <v>29.774058579999998</v>
      </c>
      <c r="CG253" s="1" t="s">
        <v>148</v>
      </c>
      <c r="CH253" s="1">
        <v>0.44040243899999998</v>
      </c>
      <c r="CI253" s="1">
        <v>2.4437984999999999E-2</v>
      </c>
      <c r="CJ253" s="1">
        <v>0.52333695499999999</v>
      </c>
      <c r="CK253" s="1">
        <v>2.2118480000000002E-3</v>
      </c>
      <c r="CL253" s="1">
        <v>1.2723019999999999E-3</v>
      </c>
      <c r="CM253" s="1">
        <v>1611.1479999999999</v>
      </c>
      <c r="CN253" s="2" t="str">
        <f t="shared" si="2"/>
        <v>High</v>
      </c>
      <c r="CO253" s="1">
        <v>566.029</v>
      </c>
      <c r="CP253" s="1">
        <v>336.875</v>
      </c>
      <c r="CQ253" s="1">
        <v>229.154</v>
      </c>
      <c r="CR253" s="1">
        <v>6.7130000000000001</v>
      </c>
      <c r="CS253" s="1">
        <v>554.12900000000002</v>
      </c>
      <c r="CT253" s="1">
        <v>3.4580000000000002</v>
      </c>
      <c r="CU253" s="1">
        <v>0</v>
      </c>
      <c r="CV253" s="1">
        <v>3.4580000000000002</v>
      </c>
      <c r="CW253" s="1">
        <v>0</v>
      </c>
      <c r="CX253" s="1">
        <v>1.7290000000000001</v>
      </c>
      <c r="CY253" s="1">
        <v>1.7290000000000001</v>
      </c>
      <c r="CZ253" s="1">
        <v>0</v>
      </c>
      <c r="DA253" s="1">
        <v>0.84199999999999997</v>
      </c>
      <c r="DB253" s="1">
        <v>0</v>
      </c>
      <c r="DC253" s="1">
        <v>0</v>
      </c>
      <c r="DD253" s="1">
        <v>0</v>
      </c>
      <c r="DE253" s="1">
        <v>0.214</v>
      </c>
      <c r="DF253" s="1">
        <v>0</v>
      </c>
      <c r="DG253" s="1">
        <v>0.214</v>
      </c>
      <c r="DH253" s="1">
        <v>5.3209999999999997</v>
      </c>
      <c r="DI253" s="1">
        <v>0.69099999999999995</v>
      </c>
      <c r="DJ253" s="1">
        <v>6.0119999999999996</v>
      </c>
      <c r="DK253" s="1">
        <v>0.45600000000000002</v>
      </c>
      <c r="DL253" s="1">
        <v>3.2000000000000001E-2</v>
      </c>
      <c r="DM253" s="1">
        <v>0.48799999999999999</v>
      </c>
      <c r="DN253" s="1">
        <v>0.36399999999999999</v>
      </c>
      <c r="DO253" s="1">
        <v>1.8240000000000001</v>
      </c>
      <c r="DP253" s="1">
        <v>2.1880000000000002</v>
      </c>
      <c r="DQ253" s="1">
        <v>326.99799999999999</v>
      </c>
      <c r="DR253" s="1">
        <v>224.815</v>
      </c>
      <c r="DS253" s="1">
        <v>551.81299999999999</v>
      </c>
      <c r="DT253" s="1">
        <v>0</v>
      </c>
      <c r="DU253" s="1">
        <v>1.7290000000000001</v>
      </c>
      <c r="DV253" s="1">
        <v>1.7290000000000001</v>
      </c>
      <c r="DW253" s="1" t="s">
        <v>149</v>
      </c>
      <c r="DX253" s="1" t="s">
        <v>156</v>
      </c>
      <c r="DY253" s="1" t="s">
        <v>157</v>
      </c>
      <c r="DZ253" s="1" t="s">
        <v>149</v>
      </c>
      <c r="EA253" s="1">
        <v>652.18100000000004</v>
      </c>
      <c r="EB253" s="1" t="str">
        <f t="shared" si="3"/>
        <v>high</v>
      </c>
      <c r="EC253" s="1">
        <v>229.124</v>
      </c>
      <c r="ED253" s="1">
        <v>2.718</v>
      </c>
      <c r="EE253" s="1">
        <v>224.30699999999999</v>
      </c>
      <c r="EF253" s="1" t="s">
        <v>156</v>
      </c>
      <c r="EG253" s="1" t="s">
        <v>156</v>
      </c>
      <c r="EH253" s="1" t="s">
        <v>157</v>
      </c>
      <c r="EI253" s="1" t="s">
        <v>156</v>
      </c>
      <c r="EJ253" s="1" t="s">
        <v>621</v>
      </c>
      <c r="EK253" s="1" t="s">
        <v>628</v>
      </c>
      <c r="EL253" s="1" t="s">
        <v>142</v>
      </c>
      <c r="EM253" s="1" t="s">
        <v>628</v>
      </c>
      <c r="EN253" s="1" t="s">
        <v>168</v>
      </c>
      <c r="EO253" s="1" t="s">
        <v>168</v>
      </c>
    </row>
    <row r="254" spans="1:145" ht="14.25" customHeight="1">
      <c r="A254" s="1" t="s">
        <v>414</v>
      </c>
      <c r="B254" s="16" t="s">
        <v>642</v>
      </c>
      <c r="C254" s="1" t="s">
        <v>136</v>
      </c>
      <c r="D254" s="1">
        <v>50</v>
      </c>
      <c r="E254" s="1" t="s">
        <v>159</v>
      </c>
      <c r="F254" s="1">
        <v>107</v>
      </c>
      <c r="G254" s="1">
        <v>37</v>
      </c>
      <c r="H254" s="1" t="s">
        <v>138</v>
      </c>
      <c r="I254" s="1">
        <v>37.4</v>
      </c>
      <c r="J254" s="1">
        <v>135</v>
      </c>
      <c r="K254" s="1">
        <v>210</v>
      </c>
      <c r="L254" s="1">
        <v>188</v>
      </c>
      <c r="M254" s="9">
        <v>5.675675676</v>
      </c>
      <c r="N254" s="9">
        <f t="shared" si="15"/>
        <v>0.70595612519668482</v>
      </c>
      <c r="O254" t="str">
        <f t="shared" si="16"/>
        <v>High</v>
      </c>
      <c r="P254" s="1">
        <v>129.63999999999999</v>
      </c>
      <c r="Q254" s="1">
        <v>2.1</v>
      </c>
      <c r="R254" s="1">
        <v>101</v>
      </c>
      <c r="S254" s="1">
        <v>5.0999999999999996</v>
      </c>
      <c r="T254" s="1">
        <v>4.28</v>
      </c>
      <c r="U254" s="1">
        <v>4.53</v>
      </c>
      <c r="V254" s="1">
        <v>0.94481236199999996</v>
      </c>
      <c r="W254" s="1">
        <v>11.87</v>
      </c>
      <c r="X254" s="1">
        <v>5.6055000000000001</v>
      </c>
      <c r="Y254" s="1">
        <v>101.9</v>
      </c>
      <c r="Z254" s="1">
        <v>112.7523154</v>
      </c>
      <c r="AA254" s="1">
        <v>63.5</v>
      </c>
      <c r="AB254" s="1">
        <v>33.815626829999999</v>
      </c>
      <c r="AC254" s="1">
        <v>2.9572126669999999</v>
      </c>
      <c r="AD254" s="1">
        <v>0.324390705</v>
      </c>
      <c r="AE254" s="1">
        <v>77.599999999999994</v>
      </c>
      <c r="AF254" s="16">
        <v>1.649</v>
      </c>
      <c r="AG254" s="1">
        <v>28.537794739999999</v>
      </c>
      <c r="AH254" s="1" t="s">
        <v>139</v>
      </c>
      <c r="AI254" s="1">
        <v>33.951854859999997</v>
      </c>
      <c r="AJ254" s="1">
        <v>100.6</v>
      </c>
      <c r="AK254" s="1" t="s">
        <v>140</v>
      </c>
      <c r="AL254" s="1" t="s">
        <v>141</v>
      </c>
      <c r="AM254" s="1" t="s">
        <v>142</v>
      </c>
      <c r="AN254" s="1" t="s">
        <v>163</v>
      </c>
      <c r="AO254" s="1" t="s">
        <v>143</v>
      </c>
      <c r="AP254" s="1">
        <v>149</v>
      </c>
      <c r="AQ254" s="1">
        <v>93</v>
      </c>
      <c r="AR254" s="1">
        <v>1689.37</v>
      </c>
      <c r="AS254" s="1">
        <v>15.739699999999999</v>
      </c>
      <c r="AT254" s="1">
        <v>381.70499999999998</v>
      </c>
      <c r="AU254" s="1">
        <v>839.69100000000003</v>
      </c>
      <c r="AV254" s="1">
        <v>11.2685</v>
      </c>
      <c r="AW254" s="1">
        <v>1175.6199999999999</v>
      </c>
      <c r="AX254" s="1">
        <v>2473.41</v>
      </c>
      <c r="AY254" s="1">
        <v>220.44800000000001</v>
      </c>
      <c r="AZ254" s="1">
        <v>10.123100000000001</v>
      </c>
      <c r="BA254" s="1">
        <v>0.94014500000000001</v>
      </c>
      <c r="BB254" s="1">
        <v>3.45919</v>
      </c>
      <c r="BC254" s="1">
        <v>735.98099999999999</v>
      </c>
      <c r="BD254" s="1">
        <v>0.79656400000000005</v>
      </c>
      <c r="BE254" s="1">
        <v>1.19482</v>
      </c>
      <c r="BF254" s="1">
        <v>14.825100000000001</v>
      </c>
      <c r="BG254" s="1">
        <v>3.9153899999999999</v>
      </c>
      <c r="BH254" s="1">
        <v>1.7178500000000001</v>
      </c>
      <c r="BI254" s="1">
        <v>287.2</v>
      </c>
      <c r="BJ254" s="1">
        <v>6.8814799999999998</v>
      </c>
      <c r="BK254" s="1">
        <v>148.83699999999999</v>
      </c>
      <c r="BL254" s="1">
        <v>3.2430113129999998</v>
      </c>
      <c r="BM254" s="1">
        <v>1.056152239</v>
      </c>
      <c r="BN254" s="1">
        <v>1.9086519580000001</v>
      </c>
      <c r="BO254" s="1">
        <v>4.0354635E-2</v>
      </c>
      <c r="BP254" s="1" t="s">
        <v>144</v>
      </c>
      <c r="BQ254" s="1" t="s">
        <v>145</v>
      </c>
      <c r="BR254" s="1" t="s">
        <v>145</v>
      </c>
      <c r="BS254" s="1" t="s">
        <v>145</v>
      </c>
      <c r="BT254" s="1" t="s">
        <v>145</v>
      </c>
      <c r="BU254" s="1" t="s">
        <v>146</v>
      </c>
      <c r="BV254" s="1" t="s">
        <v>146</v>
      </c>
      <c r="BW254" s="1">
        <v>19.45850892</v>
      </c>
      <c r="BX254" s="1">
        <v>11.05008293</v>
      </c>
      <c r="BY254" s="1">
        <v>12.8480127</v>
      </c>
      <c r="BZ254" s="1">
        <v>9.4256640879999996</v>
      </c>
      <c r="CA254" s="1">
        <v>4.1042375179999997</v>
      </c>
      <c r="CB254" s="1">
        <v>0.47277550099999999</v>
      </c>
      <c r="CC254" s="1">
        <v>0.27991444700000001</v>
      </c>
      <c r="CD254" s="19" t="str">
        <f t="shared" si="17"/>
        <v>Medium</v>
      </c>
      <c r="CE254" s="1" t="str">
        <f t="shared" si="18"/>
        <v>proinflamatoria</v>
      </c>
      <c r="CF254" s="1">
        <v>31.216699800000001</v>
      </c>
      <c r="CG254" s="1" t="s">
        <v>148</v>
      </c>
      <c r="CH254" s="1">
        <v>1.6738660999999998E-2</v>
      </c>
      <c r="CI254" s="1">
        <v>0.55534557200000001</v>
      </c>
      <c r="CJ254" s="1">
        <v>0.165766739</v>
      </c>
      <c r="CK254" s="1">
        <v>0.13417926599999999</v>
      </c>
      <c r="CL254" s="1">
        <v>2.1328294000000001E-2</v>
      </c>
      <c r="CM254" s="1">
        <v>350.976</v>
      </c>
      <c r="CN254" s="2" t="str">
        <f t="shared" si="2"/>
        <v>low</v>
      </c>
      <c r="CO254" s="1">
        <v>61.378</v>
      </c>
      <c r="CP254" s="1">
        <v>38.262999999999998</v>
      </c>
      <c r="CQ254" s="1">
        <v>23.114999999999998</v>
      </c>
      <c r="CR254" s="1">
        <v>27.096</v>
      </c>
      <c r="CS254" s="1">
        <v>25.257000000000001</v>
      </c>
      <c r="CT254" s="1">
        <v>5.9889999999999999</v>
      </c>
      <c r="CU254" s="1">
        <v>0</v>
      </c>
      <c r="CV254" s="1">
        <v>5.9889999999999999</v>
      </c>
      <c r="CW254" s="1">
        <v>8.2000000000000003E-2</v>
      </c>
      <c r="CX254" s="1">
        <v>2.9540000000000002</v>
      </c>
      <c r="CY254" s="1">
        <v>3.0369999999999999</v>
      </c>
      <c r="CZ254" s="1">
        <v>0</v>
      </c>
      <c r="DA254" s="1">
        <v>0.60299999999999998</v>
      </c>
      <c r="DB254" s="1">
        <v>0</v>
      </c>
      <c r="DC254" s="1">
        <v>0</v>
      </c>
      <c r="DD254" s="1">
        <v>7.2270000000000003</v>
      </c>
      <c r="DE254" s="1">
        <v>0</v>
      </c>
      <c r="DF254" s="1">
        <v>0</v>
      </c>
      <c r="DG254" s="1">
        <v>0</v>
      </c>
      <c r="DH254" s="1">
        <v>5.9189999999999996</v>
      </c>
      <c r="DI254" s="1">
        <v>0.21199999999999999</v>
      </c>
      <c r="DJ254" s="1">
        <v>6.1310000000000002</v>
      </c>
      <c r="DK254" s="1">
        <v>10.946</v>
      </c>
      <c r="DL254" s="1">
        <v>2.7919999999999998</v>
      </c>
      <c r="DM254" s="1">
        <v>13.738</v>
      </c>
      <c r="DN254" s="1">
        <v>1.7250000000000001</v>
      </c>
      <c r="DO254" s="1">
        <v>2.1960000000000002</v>
      </c>
      <c r="DP254" s="1">
        <v>3.9209999999999998</v>
      </c>
      <c r="DQ254" s="1">
        <v>6.375</v>
      </c>
      <c r="DR254" s="1">
        <v>14.961</v>
      </c>
      <c r="DS254" s="1">
        <v>21.335999999999999</v>
      </c>
      <c r="DT254" s="1">
        <v>8.2000000000000003E-2</v>
      </c>
      <c r="DU254" s="1">
        <v>2.9540000000000002</v>
      </c>
      <c r="DV254" s="1">
        <v>3.0369999999999999</v>
      </c>
      <c r="DW254" s="1" t="s">
        <v>157</v>
      </c>
      <c r="DX254" s="1" t="s">
        <v>157</v>
      </c>
      <c r="DY254" s="1" t="s">
        <v>157</v>
      </c>
      <c r="DZ254" s="1" t="s">
        <v>157</v>
      </c>
      <c r="EA254" s="1">
        <v>207.755</v>
      </c>
      <c r="EB254" s="1" t="str">
        <f t="shared" si="3"/>
        <v>low</v>
      </c>
      <c r="EC254" s="1">
        <v>36.332000000000001</v>
      </c>
      <c r="ED254" s="1">
        <v>16.039000000000001</v>
      </c>
      <c r="EE254" s="1">
        <v>14.951000000000001</v>
      </c>
      <c r="EF254" s="1" t="s">
        <v>157</v>
      </c>
      <c r="EG254" s="1" t="s">
        <v>157</v>
      </c>
      <c r="EH254" s="1" t="s">
        <v>157</v>
      </c>
      <c r="EI254" s="1" t="s">
        <v>157</v>
      </c>
      <c r="EJ254" s="1" t="s">
        <v>621</v>
      </c>
      <c r="EK254" s="1" t="s">
        <v>635</v>
      </c>
      <c r="EL254" s="1" t="s">
        <v>142</v>
      </c>
      <c r="EM254" s="5" t="s">
        <v>630</v>
      </c>
      <c r="EN254" s="1" t="s">
        <v>150</v>
      </c>
      <c r="EO254" s="1" t="s">
        <v>150</v>
      </c>
    </row>
    <row r="255" spans="1:145" ht="14.25" customHeight="1">
      <c r="A255" s="1" t="s">
        <v>415</v>
      </c>
      <c r="B255" s="16" t="s">
        <v>642</v>
      </c>
      <c r="C255" s="1" t="s">
        <v>136</v>
      </c>
      <c r="D255" s="1">
        <v>59</v>
      </c>
      <c r="E255" s="1" t="s">
        <v>159</v>
      </c>
      <c r="F255" s="1">
        <v>54</v>
      </c>
      <c r="G255" s="1">
        <v>34</v>
      </c>
      <c r="H255" s="1" t="s">
        <v>138</v>
      </c>
      <c r="I255" s="1">
        <v>17.899999999999999</v>
      </c>
      <c r="J255" s="1">
        <v>50</v>
      </c>
      <c r="K255" s="1">
        <v>102</v>
      </c>
      <c r="L255" s="1">
        <v>89</v>
      </c>
      <c r="M255" s="9">
        <v>3</v>
      </c>
      <c r="N255" s="9">
        <f t="shared" si="15"/>
        <v>0.41791108960265766</v>
      </c>
      <c r="O255" t="str">
        <f t="shared" si="16"/>
        <v>High</v>
      </c>
      <c r="P255" s="1">
        <v>64.8</v>
      </c>
      <c r="Q255" s="1">
        <v>0.7</v>
      </c>
      <c r="R255" s="1">
        <v>136</v>
      </c>
      <c r="S255" s="1">
        <v>6.3</v>
      </c>
      <c r="T255" s="1">
        <v>1.98</v>
      </c>
      <c r="U255" s="1">
        <v>5.05</v>
      </c>
      <c r="V255" s="1">
        <v>0.39207920800000001</v>
      </c>
      <c r="W255" s="1">
        <v>3.95</v>
      </c>
      <c r="X255" s="1">
        <v>7.548</v>
      </c>
      <c r="Y255" s="1">
        <v>26.5</v>
      </c>
      <c r="Z255" s="1">
        <v>19.51581028</v>
      </c>
      <c r="AA255" s="1">
        <v>175.9</v>
      </c>
      <c r="AB255" s="1">
        <v>75.466382260000003</v>
      </c>
      <c r="AC255" s="1">
        <v>1.3250933330000001</v>
      </c>
      <c r="AD255" s="1">
        <v>0.36575557800000003</v>
      </c>
      <c r="AE255" s="1">
        <v>77.400000000000006</v>
      </c>
      <c r="AF255" s="16">
        <v>1.7789999999999999</v>
      </c>
      <c r="AG255" s="1">
        <v>24.45620491</v>
      </c>
      <c r="AH255" s="1" t="s">
        <v>153</v>
      </c>
      <c r="AI255" s="1">
        <v>29.710342229999998</v>
      </c>
      <c r="AJ255" s="1">
        <v>101.3</v>
      </c>
      <c r="AK255" s="1" t="s">
        <v>140</v>
      </c>
      <c r="AL255" s="1" t="s">
        <v>141</v>
      </c>
      <c r="AM255" s="1" t="s">
        <v>142</v>
      </c>
      <c r="AN255" s="1" t="s">
        <v>142</v>
      </c>
      <c r="AO255" s="1" t="s">
        <v>167</v>
      </c>
      <c r="AP255" s="1">
        <v>125</v>
      </c>
      <c r="AQ255" s="1">
        <v>89</v>
      </c>
      <c r="AR255" s="1">
        <v>1671.05</v>
      </c>
      <c r="AS255" s="1">
        <v>21.330100000000002</v>
      </c>
      <c r="AT255" s="1">
        <v>899.90300000000002</v>
      </c>
      <c r="AU255" s="1">
        <v>1050.6199999999999</v>
      </c>
      <c r="AV255" s="1">
        <v>10.6351</v>
      </c>
      <c r="AW255" s="1">
        <v>1335.6</v>
      </c>
      <c r="AX255" s="1">
        <v>3336.87</v>
      </c>
      <c r="AY255" s="1">
        <v>193.99299999999999</v>
      </c>
      <c r="AZ255" s="1">
        <v>9.8251000000000008</v>
      </c>
      <c r="BA255" s="1">
        <v>1.4234500000000001</v>
      </c>
      <c r="BB255" s="1">
        <v>2.91486</v>
      </c>
      <c r="BC255" s="1">
        <v>952.56899999999996</v>
      </c>
      <c r="BD255" s="1">
        <v>0.82000099999999998</v>
      </c>
      <c r="BE255" s="1">
        <v>1.2400800000000001</v>
      </c>
      <c r="BF255" s="1">
        <v>9.5090800000000009</v>
      </c>
      <c r="BG255" s="1">
        <v>3.7622200000000001</v>
      </c>
      <c r="BH255" s="1">
        <v>1.28688</v>
      </c>
      <c r="BI255" s="1">
        <v>262.39</v>
      </c>
      <c r="BJ255" s="1">
        <v>7.0476299999999998</v>
      </c>
      <c r="BK255" s="1">
        <v>170.911</v>
      </c>
      <c r="BL255" s="1">
        <v>0.95207734600000005</v>
      </c>
      <c r="BM255" s="1">
        <v>0.21473626300000001</v>
      </c>
      <c r="BN255" s="1">
        <v>0</v>
      </c>
      <c r="BO255" s="1">
        <v>0</v>
      </c>
      <c r="BP255" s="1" t="s">
        <v>144</v>
      </c>
      <c r="BQ255" s="1" t="s">
        <v>145</v>
      </c>
      <c r="BR255" s="1" t="s">
        <v>146</v>
      </c>
      <c r="BS255" s="1" t="s">
        <v>145</v>
      </c>
      <c r="BT255" s="1" t="s">
        <v>145</v>
      </c>
      <c r="BU255" s="1" t="s">
        <v>146</v>
      </c>
      <c r="BV255" s="1" t="s">
        <v>146</v>
      </c>
      <c r="BW255" s="1">
        <v>22.09091329</v>
      </c>
      <c r="BX255" s="1">
        <v>14.87793115</v>
      </c>
      <c r="BY255" s="1">
        <v>1.657498586</v>
      </c>
      <c r="BZ255" s="1">
        <v>1.7806068349999999</v>
      </c>
      <c r="CA255" s="1">
        <v>6.1043142389999998</v>
      </c>
      <c r="CB255" s="1">
        <v>-0.28965670100000002</v>
      </c>
      <c r="CC255" s="1">
        <v>-0.17334332799999999</v>
      </c>
      <c r="CD255" s="19" t="str">
        <f t="shared" si="17"/>
        <v>Low</v>
      </c>
      <c r="CE255" s="1" t="str">
        <f t="shared" si="18"/>
        <v>antiinflamatoria</v>
      </c>
      <c r="CF255" s="1">
        <v>28.876604149999999</v>
      </c>
      <c r="CG255" s="1" t="s">
        <v>148</v>
      </c>
      <c r="CH255" s="1">
        <v>3.1712388000000001E-2</v>
      </c>
      <c r="CI255" s="1">
        <v>5.892915E-2</v>
      </c>
      <c r="CJ255" s="1">
        <v>0.24042823199999999</v>
      </c>
      <c r="CK255" s="1">
        <v>0.43950480600000003</v>
      </c>
      <c r="CL255" s="1">
        <v>4.6724808E-2</v>
      </c>
      <c r="CM255" s="1">
        <v>1024.538</v>
      </c>
      <c r="CN255" s="2" t="str">
        <f t="shared" si="2"/>
        <v>High</v>
      </c>
      <c r="CO255" s="1">
        <v>1071.211</v>
      </c>
      <c r="CP255" s="1">
        <v>883.84699999999998</v>
      </c>
      <c r="CQ255" s="1">
        <v>187.364</v>
      </c>
      <c r="CR255" s="1">
        <v>332.54899999999998</v>
      </c>
      <c r="CS255" s="1">
        <v>671.37699999999995</v>
      </c>
      <c r="CT255" s="1">
        <v>5.4409999999999998</v>
      </c>
      <c r="CU255" s="1">
        <v>0</v>
      </c>
      <c r="CV255" s="1">
        <v>5.4409999999999998</v>
      </c>
      <c r="CW255" s="1">
        <v>0</v>
      </c>
      <c r="CX255" s="1">
        <v>61.844000000000001</v>
      </c>
      <c r="CY255" s="1">
        <v>61.844000000000001</v>
      </c>
      <c r="CZ255" s="1">
        <v>0</v>
      </c>
      <c r="DA255" s="1">
        <v>2.44</v>
      </c>
      <c r="DB255" s="1">
        <v>262.89400000000001</v>
      </c>
      <c r="DC255" s="1">
        <v>0</v>
      </c>
      <c r="DD255" s="1">
        <v>16.763999999999999</v>
      </c>
      <c r="DE255" s="1">
        <v>0.249</v>
      </c>
      <c r="DF255" s="1">
        <v>0</v>
      </c>
      <c r="DG255" s="1">
        <v>0.249</v>
      </c>
      <c r="DH255" s="1">
        <v>0</v>
      </c>
      <c r="DI255" s="1">
        <v>0</v>
      </c>
      <c r="DJ255" s="1">
        <v>0</v>
      </c>
      <c r="DK255" s="1">
        <v>51.189</v>
      </c>
      <c r="DL255" s="1">
        <v>1.454</v>
      </c>
      <c r="DM255" s="1">
        <v>52.643000000000001</v>
      </c>
      <c r="DN255" s="1">
        <v>2.9140000000000001</v>
      </c>
      <c r="DO255" s="1">
        <v>0.13500000000000001</v>
      </c>
      <c r="DP255" s="1">
        <v>3.0489999999999999</v>
      </c>
      <c r="DQ255" s="1">
        <v>544.39700000000005</v>
      </c>
      <c r="DR255" s="1">
        <v>123.931</v>
      </c>
      <c r="DS255" s="1">
        <v>668.32799999999997</v>
      </c>
      <c r="DT255" s="1">
        <v>0</v>
      </c>
      <c r="DU255" s="1">
        <v>61.844000000000001</v>
      </c>
      <c r="DV255" s="1">
        <v>61.844000000000001</v>
      </c>
      <c r="DW255" s="1" t="s">
        <v>156</v>
      </c>
      <c r="DX255" s="1" t="s">
        <v>149</v>
      </c>
      <c r="DY255" s="1" t="s">
        <v>149</v>
      </c>
      <c r="DZ255" s="1" t="s">
        <v>149</v>
      </c>
      <c r="EA255" s="1">
        <v>613.11</v>
      </c>
      <c r="EB255" s="1" t="str">
        <f t="shared" si="3"/>
        <v>high</v>
      </c>
      <c r="EC255" s="1">
        <v>641.04100000000005</v>
      </c>
      <c r="ED255" s="1">
        <v>199.006</v>
      </c>
      <c r="EE255" s="1">
        <v>401.77</v>
      </c>
      <c r="EF255" s="1" t="s">
        <v>156</v>
      </c>
      <c r="EG255" s="1" t="s">
        <v>149</v>
      </c>
      <c r="EH255" s="1" t="s">
        <v>149</v>
      </c>
      <c r="EI255" s="1" t="s">
        <v>149</v>
      </c>
      <c r="EJ255" s="1" t="s">
        <v>138</v>
      </c>
      <c r="EK255" s="1" t="s">
        <v>628</v>
      </c>
      <c r="EL255" s="1" t="s">
        <v>142</v>
      </c>
      <c r="EM255" s="1" t="s">
        <v>628</v>
      </c>
      <c r="EN255" s="1" t="s">
        <v>150</v>
      </c>
      <c r="EO255" s="1" t="s">
        <v>150</v>
      </c>
    </row>
    <row r="256" spans="1:145" ht="14.25" customHeight="1">
      <c r="A256" s="1" t="s">
        <v>416</v>
      </c>
      <c r="B256" s="16" t="s">
        <v>642</v>
      </c>
      <c r="C256" s="1" t="s">
        <v>136</v>
      </c>
      <c r="D256" s="1">
        <v>49</v>
      </c>
      <c r="E256" s="1" t="s">
        <v>159</v>
      </c>
      <c r="F256" s="1">
        <v>86.9</v>
      </c>
      <c r="G256" s="1">
        <v>42</v>
      </c>
      <c r="H256" s="1" t="s">
        <v>153</v>
      </c>
      <c r="I256" s="1">
        <v>23.2</v>
      </c>
      <c r="J256" s="1">
        <v>114</v>
      </c>
      <c r="K256" s="1">
        <v>189</v>
      </c>
      <c r="L256" s="1">
        <v>166</v>
      </c>
      <c r="M256" s="9">
        <v>4.5</v>
      </c>
      <c r="N256" s="9">
        <f t="shared" si="15"/>
        <v>0.59685879764215466</v>
      </c>
      <c r="O256" t="str">
        <f t="shared" si="16"/>
        <v>High</v>
      </c>
      <c r="P256" s="1">
        <v>105</v>
      </c>
      <c r="Q256" s="1">
        <v>1.3</v>
      </c>
      <c r="R256" s="1">
        <v>84</v>
      </c>
      <c r="S256" s="1">
        <v>4.8</v>
      </c>
      <c r="T256" s="1">
        <v>1.06</v>
      </c>
      <c r="U256" s="1">
        <v>8</v>
      </c>
      <c r="V256" s="1">
        <v>0.13250000000000001</v>
      </c>
      <c r="W256" s="1">
        <v>6.72</v>
      </c>
      <c r="X256" s="1">
        <v>4.6619999999999999</v>
      </c>
      <c r="Y256" s="1">
        <v>99.9</v>
      </c>
      <c r="Z256" s="1">
        <v>115.66265060000001</v>
      </c>
      <c r="AA256" s="1">
        <v>116.5</v>
      </c>
      <c r="AB256" s="1">
        <v>71.819268249999993</v>
      </c>
      <c r="AC256" s="1">
        <v>1.3923840000000001</v>
      </c>
      <c r="AD256" s="1">
        <v>0.36290015799999997</v>
      </c>
      <c r="AE256" s="1">
        <v>79.8</v>
      </c>
      <c r="AF256" s="16">
        <v>1.6970000000000001</v>
      </c>
      <c r="AG256" s="1">
        <v>27.71017106</v>
      </c>
      <c r="AH256" s="1" t="s">
        <v>139</v>
      </c>
      <c r="AI256" s="1">
        <v>31.50203874</v>
      </c>
      <c r="AJ256" s="1">
        <v>101.1</v>
      </c>
      <c r="AK256" s="1" t="s">
        <v>140</v>
      </c>
      <c r="AL256" s="1" t="s">
        <v>141</v>
      </c>
      <c r="AM256" s="1" t="s">
        <v>142</v>
      </c>
      <c r="AN256" s="1" t="s">
        <v>163</v>
      </c>
      <c r="AO256" s="1" t="s">
        <v>143</v>
      </c>
      <c r="AP256" s="1">
        <v>120</v>
      </c>
      <c r="AQ256" s="1">
        <v>75</v>
      </c>
      <c r="AR256" s="1">
        <v>1737.81</v>
      </c>
      <c r="AS256" s="1">
        <v>17.450299999999999</v>
      </c>
      <c r="AT256" s="1">
        <v>577.72500000000002</v>
      </c>
      <c r="AU256" s="1">
        <v>918.60500000000002</v>
      </c>
      <c r="AV256" s="1">
        <v>10.879899999999999</v>
      </c>
      <c r="AW256" s="1">
        <v>1033.2</v>
      </c>
      <c r="AX256" s="1">
        <v>3112.36</v>
      </c>
      <c r="AY256" s="1">
        <v>216.435</v>
      </c>
      <c r="AZ256" s="1">
        <v>9.5907800000000005</v>
      </c>
      <c r="BA256" s="1">
        <v>1.0414300000000001</v>
      </c>
      <c r="BB256" s="1">
        <v>3.03925</v>
      </c>
      <c r="BC256" s="1">
        <v>804.29300000000001</v>
      </c>
      <c r="BD256" s="1">
        <v>0.85236999999999996</v>
      </c>
      <c r="BE256" s="1">
        <v>1.2576799999999999</v>
      </c>
      <c r="BF256" s="1">
        <v>13.4305</v>
      </c>
      <c r="BG256" s="1">
        <v>3.94693</v>
      </c>
      <c r="BH256" s="1">
        <v>1.1876</v>
      </c>
      <c r="BI256" s="1">
        <v>315.36599999999999</v>
      </c>
      <c r="BJ256" s="1">
        <v>6.8657199999999996</v>
      </c>
      <c r="BK256" s="1">
        <v>217.322</v>
      </c>
      <c r="BL256" s="1">
        <v>0.47745875500000001</v>
      </c>
      <c r="BM256" s="1">
        <v>0.124007978</v>
      </c>
      <c r="BN256" s="1">
        <v>0.102178564</v>
      </c>
      <c r="BO256" s="1">
        <v>2.8333421000000001E-2</v>
      </c>
      <c r="BP256" s="1" t="s">
        <v>155</v>
      </c>
      <c r="BQ256" s="1" t="s">
        <v>146</v>
      </c>
      <c r="BR256" s="1" t="s">
        <v>145</v>
      </c>
      <c r="BS256" s="1" t="s">
        <v>146</v>
      </c>
      <c r="BT256" s="1" t="s">
        <v>146</v>
      </c>
      <c r="BU256" s="1" t="s">
        <v>146</v>
      </c>
      <c r="BV256" s="1" t="s">
        <v>146</v>
      </c>
      <c r="BW256" s="1" t="s">
        <v>147</v>
      </c>
      <c r="BX256" s="1" t="s">
        <v>147</v>
      </c>
      <c r="BY256" s="1" t="s">
        <v>147</v>
      </c>
      <c r="BZ256" s="1" t="s">
        <v>147</v>
      </c>
      <c r="CA256" s="1" t="s">
        <v>147</v>
      </c>
      <c r="CB256" s="1">
        <v>5.4934497999999998E-2</v>
      </c>
      <c r="CC256" s="1">
        <v>3.1607880999999997E-2</v>
      </c>
      <c r="CD256" s="19" t="str">
        <f t="shared" si="17"/>
        <v>Medium</v>
      </c>
      <c r="CE256" s="1" t="str">
        <f t="shared" si="18"/>
        <v>antiinflamatoria</v>
      </c>
      <c r="CF256" s="1">
        <v>30.429277939999999</v>
      </c>
      <c r="CG256" s="1" t="s">
        <v>148</v>
      </c>
      <c r="CH256" s="1">
        <v>1.6948016E-2</v>
      </c>
      <c r="CI256" s="1">
        <v>0.283154242</v>
      </c>
      <c r="CJ256" s="1">
        <v>5.0207030999999999E-2</v>
      </c>
      <c r="CK256" s="1">
        <v>0.38234455899999997</v>
      </c>
      <c r="CL256" s="1">
        <v>0.114696662</v>
      </c>
      <c r="CM256" s="1">
        <v>807.58500000000004</v>
      </c>
      <c r="CN256" s="2" t="str">
        <f t="shared" si="2"/>
        <v>low</v>
      </c>
      <c r="CO256" s="1">
        <v>197.05500000000001</v>
      </c>
      <c r="CP256" s="1">
        <v>96.617999999999995</v>
      </c>
      <c r="CQ256" s="1">
        <v>100.43600000000001</v>
      </c>
      <c r="CR256" s="1">
        <v>6.1689999999999996</v>
      </c>
      <c r="CS256" s="1">
        <v>186.83</v>
      </c>
      <c r="CT256" s="1">
        <v>1.0349999999999999</v>
      </c>
      <c r="CU256" s="1">
        <v>0</v>
      </c>
      <c r="CV256" s="1">
        <v>1.0349999999999999</v>
      </c>
      <c r="CW256" s="1">
        <v>0</v>
      </c>
      <c r="CX256" s="1">
        <v>3.0150000000000001</v>
      </c>
      <c r="CY256" s="1">
        <v>3.0150000000000001</v>
      </c>
      <c r="CZ256" s="1">
        <v>5.0000000000000001E-3</v>
      </c>
      <c r="DA256" s="1">
        <v>0.105</v>
      </c>
      <c r="DB256" s="1">
        <v>0</v>
      </c>
      <c r="DC256" s="1">
        <v>0</v>
      </c>
      <c r="DD256" s="1">
        <v>0</v>
      </c>
      <c r="DE256" s="1">
        <v>3.4000000000000002E-2</v>
      </c>
      <c r="DF256" s="1">
        <v>0.24399999999999999</v>
      </c>
      <c r="DG256" s="1">
        <v>0.27800000000000002</v>
      </c>
      <c r="DH256" s="1">
        <v>0</v>
      </c>
      <c r="DI256" s="1">
        <v>0.112</v>
      </c>
      <c r="DJ256" s="1">
        <v>0.112</v>
      </c>
      <c r="DK256" s="1">
        <v>4.3129999999999997</v>
      </c>
      <c r="DL256" s="1">
        <v>1.466</v>
      </c>
      <c r="DM256" s="1">
        <v>5.7789999999999999</v>
      </c>
      <c r="DN256" s="1">
        <v>0.25</v>
      </c>
      <c r="DO256" s="1">
        <v>2.351</v>
      </c>
      <c r="DP256" s="1">
        <v>2.601</v>
      </c>
      <c r="DQ256" s="1">
        <v>90.953000000000003</v>
      </c>
      <c r="DR256" s="1">
        <v>93.221000000000004</v>
      </c>
      <c r="DS256" s="1">
        <v>184.173</v>
      </c>
      <c r="DT256" s="1">
        <v>0</v>
      </c>
      <c r="DU256" s="1">
        <v>3.0150000000000001</v>
      </c>
      <c r="DV256" s="1">
        <v>3.0150000000000001</v>
      </c>
      <c r="DW256" s="1" t="s">
        <v>156</v>
      </c>
      <c r="DX256" s="1" t="s">
        <v>157</v>
      </c>
      <c r="DY256" s="1" t="s">
        <v>157</v>
      </c>
      <c r="DZ256" s="1" t="s">
        <v>156</v>
      </c>
      <c r="EA256" s="1">
        <v>464.714</v>
      </c>
      <c r="EB256" s="1" t="str">
        <f t="shared" si="3"/>
        <v>low</v>
      </c>
      <c r="EC256" s="1">
        <v>113.393</v>
      </c>
      <c r="ED256" s="1">
        <v>3.55</v>
      </c>
      <c r="EE256" s="1">
        <v>107.509</v>
      </c>
      <c r="EF256" s="1" t="s">
        <v>156</v>
      </c>
      <c r="EG256" s="1" t="s">
        <v>157</v>
      </c>
      <c r="EH256" s="1" t="s">
        <v>157</v>
      </c>
      <c r="EI256" s="1" t="s">
        <v>156</v>
      </c>
      <c r="EJ256" s="1" t="s">
        <v>621</v>
      </c>
      <c r="EK256" s="1" t="s">
        <v>635</v>
      </c>
      <c r="EL256" s="1" t="s">
        <v>142</v>
      </c>
      <c r="EM256" s="1" t="s">
        <v>628</v>
      </c>
      <c r="EN256" s="1" t="s">
        <v>150</v>
      </c>
      <c r="EO256" s="1" t="s">
        <v>150</v>
      </c>
    </row>
    <row r="257" spans="1:145" ht="14.25" customHeight="1">
      <c r="A257" s="1" t="s">
        <v>417</v>
      </c>
      <c r="B257" s="16" t="s">
        <v>642</v>
      </c>
      <c r="C257" s="1" t="s">
        <v>136</v>
      </c>
      <c r="D257" s="1">
        <v>39</v>
      </c>
      <c r="E257" s="1" t="s">
        <v>137</v>
      </c>
      <c r="F257" s="1">
        <v>121</v>
      </c>
      <c r="G257" s="1">
        <v>28</v>
      </c>
      <c r="H257" s="1" t="s">
        <v>138</v>
      </c>
      <c r="I257" s="1">
        <v>37</v>
      </c>
      <c r="J257" s="1">
        <v>142</v>
      </c>
      <c r="K257" s="1">
        <v>207</v>
      </c>
      <c r="L257" s="1">
        <v>185</v>
      </c>
      <c r="M257" s="9">
        <v>7.3928571429999996</v>
      </c>
      <c r="N257" s="9">
        <f t="shared" si="15"/>
        <v>0.82001369706079452</v>
      </c>
      <c r="O257" t="str">
        <f t="shared" si="16"/>
        <v>High</v>
      </c>
      <c r="P257" s="1">
        <v>166</v>
      </c>
      <c r="Q257" s="1">
        <v>5.6</v>
      </c>
      <c r="R257" s="1">
        <v>94</v>
      </c>
      <c r="S257" s="1">
        <v>4.9000000000000004</v>
      </c>
      <c r="T257" s="1">
        <v>8.41</v>
      </c>
      <c r="U257" s="1">
        <v>2.64</v>
      </c>
      <c r="V257" s="1">
        <v>3.1856060610000001</v>
      </c>
      <c r="W257" s="1">
        <v>25.39</v>
      </c>
      <c r="X257" s="1">
        <v>5.2169999999999996</v>
      </c>
      <c r="Y257" s="1">
        <v>197.4</v>
      </c>
      <c r="Z257" s="1">
        <v>295.74839839999999</v>
      </c>
      <c r="AA257" s="1">
        <v>31</v>
      </c>
      <c r="AB257" s="1">
        <v>16.986307450000002</v>
      </c>
      <c r="AC257" s="1">
        <v>5.8870946670000004</v>
      </c>
      <c r="AD257" s="1">
        <v>0.29570743599999999</v>
      </c>
      <c r="AE257" s="1">
        <v>101.8</v>
      </c>
      <c r="AF257" s="16">
        <v>1.6819999999999999</v>
      </c>
      <c r="AG257" s="1">
        <v>35.982869610000002</v>
      </c>
      <c r="AH257" s="1" t="s">
        <v>154</v>
      </c>
      <c r="AI257" s="1">
        <v>30.726887430000001</v>
      </c>
      <c r="AJ257" s="1">
        <v>118.4</v>
      </c>
      <c r="AK257" s="1" t="s">
        <v>140</v>
      </c>
      <c r="AL257" s="1" t="s">
        <v>141</v>
      </c>
      <c r="AM257" s="1" t="s">
        <v>142</v>
      </c>
      <c r="AN257" s="1" t="s">
        <v>163</v>
      </c>
      <c r="AO257" s="1" t="s">
        <v>143</v>
      </c>
      <c r="AP257" s="1">
        <v>132</v>
      </c>
      <c r="AQ257" s="1">
        <v>77</v>
      </c>
      <c r="AR257" s="1">
        <v>2231.42</v>
      </c>
      <c r="AS257" s="1">
        <v>21.184699999999999</v>
      </c>
      <c r="AT257" s="1">
        <v>476.976</v>
      </c>
      <c r="AU257" s="1">
        <v>1056.92</v>
      </c>
      <c r="AV257" s="1">
        <v>14.9398</v>
      </c>
      <c r="AW257" s="1">
        <v>1821.74</v>
      </c>
      <c r="AX257" s="1">
        <v>2577.94</v>
      </c>
      <c r="AY257" s="1">
        <v>226.435</v>
      </c>
      <c r="AZ257" s="1">
        <v>10.946300000000001</v>
      </c>
      <c r="BA257" s="1">
        <v>1.43476</v>
      </c>
      <c r="BB257" s="1">
        <v>3.1652100000000001</v>
      </c>
      <c r="BC257" s="1">
        <v>566.601</v>
      </c>
      <c r="BD257" s="1">
        <v>0.93248699999999995</v>
      </c>
      <c r="BE257" s="1">
        <v>1.3036399999999999</v>
      </c>
      <c r="BF257" s="1">
        <v>14.4482</v>
      </c>
      <c r="BG257" s="1">
        <v>4.6382199999999996</v>
      </c>
      <c r="BH257" s="1">
        <v>1.4279999999999999</v>
      </c>
      <c r="BI257" s="1">
        <v>424.30200000000002</v>
      </c>
      <c r="BJ257" s="1">
        <v>7.0394300000000003</v>
      </c>
      <c r="BK257" s="1">
        <v>122.11</v>
      </c>
      <c r="BL257" s="1">
        <v>11.29521611</v>
      </c>
      <c r="BM257" s="1">
        <v>6.9831299859999998</v>
      </c>
      <c r="BN257" s="1">
        <v>1.5769822550000001</v>
      </c>
      <c r="BO257" s="1">
        <v>2.1319879999999999E-2</v>
      </c>
      <c r="BP257" s="1" t="s">
        <v>144</v>
      </c>
      <c r="BQ257" s="1" t="s">
        <v>145</v>
      </c>
      <c r="BR257" s="1" t="s">
        <v>145</v>
      </c>
      <c r="BS257" s="1" t="s">
        <v>145</v>
      </c>
      <c r="BT257" s="1" t="s">
        <v>146</v>
      </c>
      <c r="BU257" s="1" t="s">
        <v>145</v>
      </c>
      <c r="BV257" s="1" t="s">
        <v>145</v>
      </c>
      <c r="BW257" s="1">
        <v>29.998442220000001</v>
      </c>
      <c r="BX257" s="1">
        <v>17.274969810000002</v>
      </c>
      <c r="BY257" s="1">
        <v>6.8493068279999996</v>
      </c>
      <c r="BZ257" s="1">
        <v>3.6324471639999998</v>
      </c>
      <c r="CA257" s="1">
        <v>5.5636929530000003</v>
      </c>
      <c r="CB257" s="1">
        <v>0.66545414800000002</v>
      </c>
      <c r="CC257" s="1">
        <v>0.298276176</v>
      </c>
      <c r="CD257" s="19" t="str">
        <f t="shared" si="17"/>
        <v>Medium</v>
      </c>
      <c r="CE257" s="1" t="str">
        <f t="shared" si="18"/>
        <v>proinflamatoria</v>
      </c>
      <c r="CF257" s="1">
        <v>35.587837839999999</v>
      </c>
      <c r="CG257" s="1" t="s">
        <v>148</v>
      </c>
      <c r="CH257" s="1">
        <v>0.11039959000000001</v>
      </c>
      <c r="CI257" s="1">
        <v>0.425153689</v>
      </c>
      <c r="CJ257" s="1">
        <v>0.17243852500000001</v>
      </c>
      <c r="CK257" s="1">
        <v>5.8145492E-2</v>
      </c>
      <c r="CL257" s="1">
        <v>9.5235656000000002E-2</v>
      </c>
      <c r="CM257" s="1">
        <v>1834.43</v>
      </c>
      <c r="CN257" s="2" t="str">
        <f t="shared" si="2"/>
        <v>High</v>
      </c>
      <c r="CO257" s="1">
        <v>179.57400000000001</v>
      </c>
      <c r="CP257" s="1">
        <v>120.43</v>
      </c>
      <c r="CQ257" s="1">
        <v>59.143000000000001</v>
      </c>
      <c r="CR257" s="1">
        <v>30.187999999999999</v>
      </c>
      <c r="CS257" s="1">
        <v>144.88300000000001</v>
      </c>
      <c r="CT257" s="1">
        <v>2.7850000000000001</v>
      </c>
      <c r="CU257" s="1">
        <v>0</v>
      </c>
      <c r="CV257" s="1">
        <v>2.7850000000000001</v>
      </c>
      <c r="CW257" s="1">
        <v>0</v>
      </c>
      <c r="CX257" s="1">
        <v>1.6870000000000001</v>
      </c>
      <c r="CY257" s="1">
        <v>1.6870000000000001</v>
      </c>
      <c r="CZ257" s="1">
        <v>3.1E-2</v>
      </c>
      <c r="DA257" s="1">
        <v>1.855</v>
      </c>
      <c r="DB257" s="1">
        <v>0</v>
      </c>
      <c r="DC257" s="1">
        <v>0</v>
      </c>
      <c r="DD257" s="1">
        <v>3.1970000000000001</v>
      </c>
      <c r="DE257" s="1">
        <v>7.0000000000000001E-3</v>
      </c>
      <c r="DF257" s="1">
        <v>4.274</v>
      </c>
      <c r="DG257" s="1">
        <v>4.2809999999999997</v>
      </c>
      <c r="DH257" s="1">
        <v>17.376000000000001</v>
      </c>
      <c r="DI257" s="1">
        <v>0.53100000000000003</v>
      </c>
      <c r="DJ257" s="1">
        <v>17.907</v>
      </c>
      <c r="DK257" s="1">
        <v>2.984</v>
      </c>
      <c r="DL257" s="1">
        <v>1.8180000000000001</v>
      </c>
      <c r="DM257" s="1">
        <v>4.8019999999999996</v>
      </c>
      <c r="DN257" s="1">
        <v>0.71799999999999997</v>
      </c>
      <c r="DO257" s="1">
        <v>1.07</v>
      </c>
      <c r="DP257" s="1">
        <v>1.7889999999999999</v>
      </c>
      <c r="DQ257" s="1">
        <v>93.331000000000003</v>
      </c>
      <c r="DR257" s="1">
        <v>49.762999999999998</v>
      </c>
      <c r="DS257" s="1">
        <v>143.09399999999999</v>
      </c>
      <c r="DT257" s="1">
        <v>0</v>
      </c>
      <c r="DU257" s="1">
        <v>1.6870000000000001</v>
      </c>
      <c r="DV257" s="1">
        <v>1.6870000000000001</v>
      </c>
      <c r="DW257" s="1" t="s">
        <v>149</v>
      </c>
      <c r="DX257" s="1" t="s">
        <v>157</v>
      </c>
      <c r="DY257" s="1" t="s">
        <v>157</v>
      </c>
      <c r="DZ257" s="1" t="s">
        <v>156</v>
      </c>
      <c r="EA257" s="1">
        <v>822.09100000000001</v>
      </c>
      <c r="EB257" s="1" t="str">
        <f t="shared" si="3"/>
        <v>high</v>
      </c>
      <c r="EC257" s="1">
        <v>80.474999999999994</v>
      </c>
      <c r="ED257" s="1">
        <v>13.528</v>
      </c>
      <c r="EE257" s="1">
        <v>64.929000000000002</v>
      </c>
      <c r="EF257" s="1" t="s">
        <v>149</v>
      </c>
      <c r="EG257" s="1" t="s">
        <v>157</v>
      </c>
      <c r="EH257" s="1" t="s">
        <v>157</v>
      </c>
      <c r="EI257" s="1" t="s">
        <v>156</v>
      </c>
      <c r="EJ257" s="1" t="s">
        <v>621</v>
      </c>
      <c r="EK257" s="1" t="s">
        <v>634</v>
      </c>
      <c r="EL257" s="1" t="s">
        <v>142</v>
      </c>
      <c r="EM257" s="1" t="s">
        <v>628</v>
      </c>
      <c r="EN257" s="1" t="s">
        <v>150</v>
      </c>
      <c r="EO257" s="1" t="s">
        <v>150</v>
      </c>
    </row>
    <row r="258" spans="1:145" ht="14.25" customHeight="1">
      <c r="A258" s="1" t="s">
        <v>418</v>
      </c>
      <c r="B258" s="16" t="s">
        <v>642</v>
      </c>
      <c r="C258" s="1" t="s">
        <v>136</v>
      </c>
      <c r="D258" s="1">
        <v>59</v>
      </c>
      <c r="E258" s="1" t="s">
        <v>159</v>
      </c>
      <c r="F258" s="1">
        <v>65.5</v>
      </c>
      <c r="G258" s="1">
        <v>34</v>
      </c>
      <c r="H258" s="1" t="s">
        <v>138</v>
      </c>
      <c r="I258" s="1">
        <v>31</v>
      </c>
      <c r="J258" s="1">
        <v>64</v>
      </c>
      <c r="K258" s="1">
        <v>129</v>
      </c>
      <c r="L258" s="1">
        <v>155</v>
      </c>
      <c r="M258" s="9">
        <v>3.7941176470000002</v>
      </c>
      <c r="N258" s="9">
        <f t="shared" ref="N258:N321" si="19">LOG10(L258/G258)</f>
        <v>0.65885278112803636</v>
      </c>
      <c r="O258" t="str">
        <f t="shared" si="16"/>
        <v>High</v>
      </c>
      <c r="P258" s="1">
        <v>137</v>
      </c>
      <c r="Q258" s="1">
        <v>14.2</v>
      </c>
      <c r="R258" s="1">
        <v>96</v>
      </c>
      <c r="S258" s="1">
        <v>5.6</v>
      </c>
      <c r="T258" s="1">
        <v>2.2000000000000002</v>
      </c>
      <c r="U258" s="1">
        <v>5.61</v>
      </c>
      <c r="V258" s="1">
        <v>0.39215686300000002</v>
      </c>
      <c r="W258" s="1">
        <v>5.29</v>
      </c>
      <c r="X258" s="1">
        <v>5.3280000000000003</v>
      </c>
      <c r="Y258" s="1">
        <v>65</v>
      </c>
      <c r="Z258" s="1">
        <v>57.877461709999999</v>
      </c>
      <c r="AA258" s="1">
        <v>142.5</v>
      </c>
      <c r="AB258" s="1">
        <v>79.829356770000004</v>
      </c>
      <c r="AC258" s="1">
        <v>1.252672</v>
      </c>
      <c r="AD258" s="1">
        <v>0.36905037299999999</v>
      </c>
      <c r="AE258" s="1">
        <v>89.2</v>
      </c>
      <c r="AF258" s="16">
        <v>1.748</v>
      </c>
      <c r="AG258" s="1">
        <v>29.193219840000001</v>
      </c>
      <c r="AH258" s="1" t="s">
        <v>139</v>
      </c>
      <c r="AI258" s="1">
        <v>35.644301220000003</v>
      </c>
      <c r="AJ258" s="1">
        <v>103.6</v>
      </c>
      <c r="AK258" s="1" t="s">
        <v>140</v>
      </c>
      <c r="AL258" s="1" t="s">
        <v>141</v>
      </c>
      <c r="AM258" s="1" t="s">
        <v>142</v>
      </c>
      <c r="AN258" s="1" t="s">
        <v>163</v>
      </c>
      <c r="AO258" s="1" t="s">
        <v>143</v>
      </c>
      <c r="AP258" s="1">
        <v>140</v>
      </c>
      <c r="AQ258" s="1">
        <v>97</v>
      </c>
      <c r="AR258" s="1">
        <v>1268.1400000000001</v>
      </c>
      <c r="AS258" s="1">
        <v>13.527100000000001</v>
      </c>
      <c r="AT258" s="1">
        <v>608.86800000000005</v>
      </c>
      <c r="AU258" s="1">
        <v>885.95699999999999</v>
      </c>
      <c r="AV258" s="1">
        <v>11.4411</v>
      </c>
      <c r="AW258" s="1">
        <v>1318.78</v>
      </c>
      <c r="AX258" s="1">
        <v>2060.64</v>
      </c>
      <c r="AY258" s="1">
        <v>153.024</v>
      </c>
      <c r="AZ258" s="1">
        <v>11.410399999999999</v>
      </c>
      <c r="BA258" s="1">
        <v>1.1233299999999999</v>
      </c>
      <c r="BB258" s="1">
        <v>2.3329900000000001</v>
      </c>
      <c r="BC258" s="1">
        <v>839.01400000000001</v>
      </c>
      <c r="BD258" s="1">
        <v>0.95057199999999997</v>
      </c>
      <c r="BE258" s="1">
        <v>2.5543999999999998</v>
      </c>
      <c r="BF258" s="1">
        <v>12.5206</v>
      </c>
      <c r="BG258" s="1">
        <v>5.3392299999999997</v>
      </c>
      <c r="BH258" s="1">
        <v>2.3903300000000001</v>
      </c>
      <c r="BI258" s="1">
        <v>308.26400000000001</v>
      </c>
      <c r="BJ258" s="1">
        <v>7.2090399999999999</v>
      </c>
      <c r="BK258" s="1">
        <v>179.31899999999999</v>
      </c>
      <c r="BL258" s="1">
        <v>1.8822010199999999</v>
      </c>
      <c r="BM258" s="1">
        <v>0.30009933500000002</v>
      </c>
      <c r="BN258" s="1">
        <v>0.18684215000000001</v>
      </c>
      <c r="BO258" s="1">
        <v>8.3380190000000003E-3</v>
      </c>
      <c r="BP258" s="1" t="s">
        <v>144</v>
      </c>
      <c r="BQ258" s="1" t="s">
        <v>145</v>
      </c>
      <c r="BR258" s="1" t="s">
        <v>145</v>
      </c>
      <c r="BS258" s="1" t="s">
        <v>145</v>
      </c>
      <c r="BT258" s="1" t="s">
        <v>146</v>
      </c>
      <c r="BU258" s="1" t="s">
        <v>145</v>
      </c>
      <c r="BV258" s="1" t="s">
        <v>146</v>
      </c>
      <c r="BW258" s="1">
        <v>30.745752830000001</v>
      </c>
      <c r="BX258" s="1">
        <v>10.515858850000001</v>
      </c>
      <c r="BY258" s="1">
        <v>2.1053818120000001</v>
      </c>
      <c r="BZ258" s="1">
        <v>2.72677514</v>
      </c>
      <c r="CA258" s="1">
        <v>5.0046688210000001</v>
      </c>
      <c r="CB258" s="1">
        <v>-0.563275109</v>
      </c>
      <c r="CC258" s="1">
        <v>-0.444223272</v>
      </c>
      <c r="CD258" s="19" t="str">
        <f t="shared" si="17"/>
        <v>Low</v>
      </c>
      <c r="CE258" s="1" t="str">
        <f t="shared" si="18"/>
        <v>antiinflamatoria</v>
      </c>
      <c r="CF258" s="1">
        <v>30.254826250000001</v>
      </c>
      <c r="CG258" s="1" t="s">
        <v>148</v>
      </c>
      <c r="CH258" s="1">
        <v>4.1512426999999998E-2</v>
      </c>
      <c r="CI258" s="1">
        <v>5.7542306000000001E-2</v>
      </c>
      <c r="CJ258" s="1">
        <v>0.61012691699999999</v>
      </c>
      <c r="CK258" s="1">
        <v>0.135840825</v>
      </c>
      <c r="CL258" s="1">
        <v>4.6503173000000002E-2</v>
      </c>
      <c r="CM258" s="1">
        <v>640.01700000000005</v>
      </c>
      <c r="CN258" s="2" t="str">
        <f t="shared" si="2"/>
        <v>low</v>
      </c>
      <c r="CO258" s="1">
        <v>603.11099999999999</v>
      </c>
      <c r="CP258" s="1">
        <v>408.35</v>
      </c>
      <c r="CQ258" s="1">
        <v>194.761</v>
      </c>
      <c r="CR258" s="1">
        <v>0</v>
      </c>
      <c r="CS258" s="1">
        <v>598.16399999999999</v>
      </c>
      <c r="CT258" s="1">
        <v>4.9180000000000001</v>
      </c>
      <c r="CU258" s="1">
        <v>0</v>
      </c>
      <c r="CV258" s="1">
        <v>4.9180000000000001</v>
      </c>
      <c r="CW258" s="1">
        <v>0</v>
      </c>
      <c r="CX258" s="1">
        <v>2.8000000000000001E-2</v>
      </c>
      <c r="CY258" s="1">
        <v>2.8000000000000001E-2</v>
      </c>
      <c r="CZ258" s="1">
        <v>1E-3</v>
      </c>
      <c r="DA258" s="1">
        <v>0.5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8.4000000000000005E-2</v>
      </c>
      <c r="DO258" s="1">
        <v>0.40100000000000002</v>
      </c>
      <c r="DP258" s="1">
        <v>0.48499999999999999</v>
      </c>
      <c r="DQ258" s="1">
        <v>403.34699999999998</v>
      </c>
      <c r="DR258" s="1">
        <v>194.33199999999999</v>
      </c>
      <c r="DS258" s="1">
        <v>597.67899999999997</v>
      </c>
      <c r="DT258" s="1">
        <v>0</v>
      </c>
      <c r="DU258" s="1">
        <v>2.8000000000000001E-2</v>
      </c>
      <c r="DV258" s="1">
        <v>2.8000000000000001E-2</v>
      </c>
      <c r="DW258" s="1" t="s">
        <v>157</v>
      </c>
      <c r="DX258" s="1" t="s">
        <v>156</v>
      </c>
      <c r="DY258" s="1" t="s">
        <v>157</v>
      </c>
      <c r="DZ258" s="1" t="s">
        <v>149</v>
      </c>
      <c r="EA258" s="1">
        <v>504.68900000000002</v>
      </c>
      <c r="EB258" s="1" t="str">
        <f t="shared" si="3"/>
        <v>low</v>
      </c>
      <c r="EC258" s="1">
        <v>475.58699999999999</v>
      </c>
      <c r="ED258" s="1">
        <v>0</v>
      </c>
      <c r="EE258" s="1">
        <v>471.68599999999998</v>
      </c>
      <c r="EF258" s="1" t="s">
        <v>156</v>
      </c>
      <c r="EG258" s="1" t="s">
        <v>149</v>
      </c>
      <c r="EH258" s="1" t="s">
        <v>157</v>
      </c>
      <c r="EI258" s="1" t="s">
        <v>149</v>
      </c>
      <c r="EJ258" s="1" t="s">
        <v>621</v>
      </c>
      <c r="EK258" s="1" t="s">
        <v>635</v>
      </c>
      <c r="EL258" s="1" t="s">
        <v>142</v>
      </c>
      <c r="EM258" s="5" t="s">
        <v>630</v>
      </c>
      <c r="EN258" s="1" t="s">
        <v>161</v>
      </c>
      <c r="EO258" s="1" t="s">
        <v>161</v>
      </c>
    </row>
    <row r="259" spans="1:145" ht="14.25" customHeight="1">
      <c r="A259" s="1" t="s">
        <v>419</v>
      </c>
      <c r="B259" s="16" t="s">
        <v>642</v>
      </c>
      <c r="C259" s="1" t="s">
        <v>152</v>
      </c>
      <c r="D259" s="1">
        <v>36</v>
      </c>
      <c r="E259" s="1" t="s">
        <v>137</v>
      </c>
      <c r="F259" s="1">
        <v>85</v>
      </c>
      <c r="G259" s="1">
        <v>59</v>
      </c>
      <c r="H259" s="1" t="s">
        <v>153</v>
      </c>
      <c r="I259" s="1">
        <v>13.4</v>
      </c>
      <c r="J259" s="1">
        <v>119</v>
      </c>
      <c r="K259" s="1">
        <v>191</v>
      </c>
      <c r="L259" s="1">
        <v>67</v>
      </c>
      <c r="M259" s="9">
        <v>3.2372881360000001</v>
      </c>
      <c r="N259" s="9">
        <f t="shared" si="19"/>
        <v>5.5222791058682275E-2</v>
      </c>
      <c r="O259" t="str">
        <f t="shared" ref="O259:O322" si="20">IF(N259&lt;0.1,"Low", IF(N259&lt;=0.26, "Medium", "High"))</f>
        <v>Low</v>
      </c>
      <c r="P259" s="1">
        <v>74.099999999999994</v>
      </c>
      <c r="Q259" s="1">
        <v>0.8</v>
      </c>
      <c r="R259" s="1">
        <v>108</v>
      </c>
      <c r="S259" s="1">
        <v>5.2</v>
      </c>
      <c r="T259" s="1">
        <v>9.0299999999999994</v>
      </c>
      <c r="U259" s="1">
        <v>5.98</v>
      </c>
      <c r="V259" s="1">
        <v>1.5100334449999999</v>
      </c>
      <c r="W259" s="1">
        <v>31.34</v>
      </c>
      <c r="X259" s="1">
        <v>5.9939999999999998</v>
      </c>
      <c r="Y259" s="1">
        <v>176.1</v>
      </c>
      <c r="Z259" s="1">
        <v>251.32317560000001</v>
      </c>
      <c r="AA259" s="1">
        <v>24.5</v>
      </c>
      <c r="AB259" s="1">
        <v>11.97751676</v>
      </c>
      <c r="AC259" s="1">
        <v>8.3489760000000004</v>
      </c>
      <c r="AD259" s="1">
        <v>0.28300927999999997</v>
      </c>
      <c r="AE259" s="1">
        <v>67.400000000000006</v>
      </c>
      <c r="AF259" s="16">
        <v>1.5009999999999999</v>
      </c>
      <c r="AG259" s="1">
        <v>29.915654719999999</v>
      </c>
      <c r="AH259" s="1" t="s">
        <v>139</v>
      </c>
      <c r="AI259" s="1">
        <v>39.949599460000002</v>
      </c>
      <c r="AJ259" s="1">
        <v>92.8</v>
      </c>
      <c r="AK259" s="1" t="s">
        <v>140</v>
      </c>
      <c r="AL259" s="1" t="s">
        <v>141</v>
      </c>
      <c r="AM259" s="1" t="s">
        <v>142</v>
      </c>
      <c r="AN259" s="1" t="s">
        <v>163</v>
      </c>
      <c r="AO259" s="1" t="s">
        <v>143</v>
      </c>
      <c r="AP259" s="1">
        <v>131</v>
      </c>
      <c r="AQ259" s="1">
        <v>89</v>
      </c>
      <c r="AR259" s="1">
        <v>1279.95</v>
      </c>
      <c r="AS259" s="1">
        <v>10.876799999999999</v>
      </c>
      <c r="AT259" s="1">
        <v>434.83</v>
      </c>
      <c r="AU259" s="1">
        <v>662.101</v>
      </c>
      <c r="AV259" s="1">
        <v>7.5743400000000003</v>
      </c>
      <c r="AW259" s="1">
        <v>1049.43</v>
      </c>
      <c r="AX259" s="1">
        <v>1837.35</v>
      </c>
      <c r="AY259" s="1">
        <v>142.42400000000001</v>
      </c>
      <c r="AZ259" s="1">
        <v>8.8976900000000008</v>
      </c>
      <c r="BA259" s="1">
        <v>0.70784100000000005</v>
      </c>
      <c r="BB259" s="1">
        <v>2.02583</v>
      </c>
      <c r="BC259" s="1">
        <v>587.41700000000003</v>
      </c>
      <c r="BD259" s="1">
        <v>0.51707899999999996</v>
      </c>
      <c r="BE259" s="1">
        <v>1.0364599999999999</v>
      </c>
      <c r="BF259" s="1">
        <v>8.0213999999999999</v>
      </c>
      <c r="BG259" s="1">
        <v>3.5866400000000001</v>
      </c>
      <c r="BH259" s="1">
        <v>0.47650900000000002</v>
      </c>
      <c r="BI259" s="1">
        <v>202.61500000000001</v>
      </c>
      <c r="BJ259" s="1">
        <v>6.8202499999999997</v>
      </c>
      <c r="BK259" s="1">
        <v>108.999</v>
      </c>
      <c r="BL259" s="1">
        <v>0.72142289599999998</v>
      </c>
      <c r="BM259" s="1">
        <v>0</v>
      </c>
      <c r="BN259" s="1">
        <v>0</v>
      </c>
      <c r="BO259" s="1">
        <v>0</v>
      </c>
      <c r="BP259" s="1" t="s">
        <v>144</v>
      </c>
      <c r="BQ259" s="1" t="s">
        <v>145</v>
      </c>
      <c r="BR259" s="1" t="s">
        <v>146</v>
      </c>
      <c r="BS259" s="1" t="s">
        <v>146</v>
      </c>
      <c r="BT259" s="1" t="s">
        <v>145</v>
      </c>
      <c r="BU259" s="1" t="s">
        <v>146</v>
      </c>
      <c r="BV259" s="1" t="s">
        <v>145</v>
      </c>
      <c r="BW259" s="1">
        <v>27.048595590000001</v>
      </c>
      <c r="BX259" s="1">
        <v>8.4055588520000004</v>
      </c>
      <c r="BY259" s="1">
        <v>3.327592009</v>
      </c>
      <c r="BZ259" s="1">
        <v>1.8855744219999999</v>
      </c>
      <c r="CA259" s="1">
        <v>2.0825383610000001</v>
      </c>
      <c r="CB259" s="1">
        <v>1.9680174669999999</v>
      </c>
      <c r="CC259" s="1">
        <v>1.5375136460000001</v>
      </c>
      <c r="CD259" s="19" t="str">
        <f t="shared" ref="CD259:CD322" si="21">IF(CC259&lt;=_xlfn.PERCENTILE.EXC(CC$2:CC$312, 1/3), "Low", IF(CC259&lt;=_xlfn.PERCENTILE.EXC(CC$2:CC$312, 2/3), "Medium", "High"))</f>
        <v>High</v>
      </c>
      <c r="CE259" s="1" t="str">
        <f t="shared" si="18"/>
        <v>proinflamatoria</v>
      </c>
      <c r="CF259" s="1">
        <v>43.650862070000002</v>
      </c>
      <c r="CG259" s="1" t="s">
        <v>148</v>
      </c>
      <c r="CH259" s="3">
        <v>9.3599999999999998E-5</v>
      </c>
      <c r="CI259" s="1">
        <v>7.6278460000000006E-2</v>
      </c>
      <c r="CJ259" s="1">
        <v>0.36421092100000002</v>
      </c>
      <c r="CK259" s="1">
        <v>0.38981913499999998</v>
      </c>
      <c r="CL259" s="1">
        <v>3.4222311999999998E-2</v>
      </c>
      <c r="CM259" s="1">
        <v>756.35299999999995</v>
      </c>
      <c r="CN259" s="2" t="str">
        <f t="shared" si="2"/>
        <v>low</v>
      </c>
      <c r="CO259" s="1">
        <v>788.29899999999998</v>
      </c>
      <c r="CP259" s="1">
        <v>528.10400000000004</v>
      </c>
      <c r="CQ259" s="1">
        <v>260.19499999999999</v>
      </c>
      <c r="CR259" s="1">
        <v>115.59099999999999</v>
      </c>
      <c r="CS259" s="1">
        <v>660.67499999999995</v>
      </c>
      <c r="CT259" s="1">
        <v>9.0410000000000004</v>
      </c>
      <c r="CU259" s="1">
        <v>0</v>
      </c>
      <c r="CV259" s="1">
        <v>9.0410000000000004</v>
      </c>
      <c r="CW259" s="1">
        <v>0</v>
      </c>
      <c r="CX259" s="1">
        <v>2.992</v>
      </c>
      <c r="CY259" s="1">
        <v>2.992</v>
      </c>
      <c r="CZ259" s="1">
        <v>0</v>
      </c>
      <c r="DA259" s="1">
        <v>1.24</v>
      </c>
      <c r="DB259" s="1">
        <v>0</v>
      </c>
      <c r="DC259" s="1">
        <v>0</v>
      </c>
      <c r="DD259" s="1">
        <v>0</v>
      </c>
      <c r="DE259" s="1">
        <v>52.125999999999998</v>
      </c>
      <c r="DF259" s="1">
        <v>30.846</v>
      </c>
      <c r="DG259" s="1">
        <v>82.971999999999994</v>
      </c>
      <c r="DH259" s="1">
        <v>14.823</v>
      </c>
      <c r="DI259" s="1">
        <v>0.69299999999999995</v>
      </c>
      <c r="DJ259" s="1">
        <v>15.516</v>
      </c>
      <c r="DK259" s="1">
        <v>13.105</v>
      </c>
      <c r="DL259" s="1">
        <v>3.9980000000000002</v>
      </c>
      <c r="DM259" s="1">
        <v>17.103000000000002</v>
      </c>
      <c r="DN259" s="1">
        <v>0.217</v>
      </c>
      <c r="DO259" s="1">
        <v>1.5529999999999999</v>
      </c>
      <c r="DP259" s="1">
        <v>1.7689999999999999</v>
      </c>
      <c r="DQ259" s="1">
        <v>438.79199999999997</v>
      </c>
      <c r="DR259" s="1">
        <v>220.114</v>
      </c>
      <c r="DS259" s="1">
        <v>658.90499999999997</v>
      </c>
      <c r="DT259" s="1">
        <v>0</v>
      </c>
      <c r="DU259" s="1">
        <v>2.992</v>
      </c>
      <c r="DV259" s="1">
        <v>2.992</v>
      </c>
      <c r="DW259" s="1" t="s">
        <v>156</v>
      </c>
      <c r="DX259" s="1" t="s">
        <v>149</v>
      </c>
      <c r="DY259" s="1" t="s">
        <v>156</v>
      </c>
      <c r="DZ259" s="1" t="s">
        <v>149</v>
      </c>
      <c r="EA259" s="1">
        <v>590.92399999999998</v>
      </c>
      <c r="EB259" s="1" t="str">
        <f t="shared" si="3"/>
        <v>high</v>
      </c>
      <c r="EC259" s="1">
        <v>615.88300000000004</v>
      </c>
      <c r="ED259" s="1">
        <v>90.308999999999997</v>
      </c>
      <c r="EE259" s="1">
        <v>516.17200000000003</v>
      </c>
      <c r="EF259" s="1" t="s">
        <v>156</v>
      </c>
      <c r="EG259" s="1" t="s">
        <v>149</v>
      </c>
      <c r="EH259" s="1" t="s">
        <v>156</v>
      </c>
      <c r="EI259" s="1" t="s">
        <v>149</v>
      </c>
      <c r="EJ259" s="1" t="s">
        <v>621</v>
      </c>
      <c r="EK259" s="1" t="s">
        <v>635</v>
      </c>
      <c r="EL259" s="1" t="s">
        <v>142</v>
      </c>
      <c r="EM259" s="1" t="s">
        <v>628</v>
      </c>
      <c r="EN259" s="1" t="s">
        <v>161</v>
      </c>
      <c r="EO259" s="1" t="s">
        <v>161</v>
      </c>
    </row>
    <row r="260" spans="1:145" ht="14.25" customHeight="1">
      <c r="A260" s="1" t="s">
        <v>420</v>
      </c>
      <c r="B260" s="16" t="s">
        <v>642</v>
      </c>
      <c r="C260" s="1" t="s">
        <v>136</v>
      </c>
      <c r="D260" s="1">
        <v>25</v>
      </c>
      <c r="E260" s="1" t="s">
        <v>137</v>
      </c>
      <c r="F260" s="1">
        <v>54.2</v>
      </c>
      <c r="G260" s="1">
        <v>39</v>
      </c>
      <c r="H260" s="1" t="s">
        <v>138</v>
      </c>
      <c r="I260" s="1">
        <v>14.4</v>
      </c>
      <c r="J260" s="1">
        <v>77</v>
      </c>
      <c r="K260" s="1">
        <v>130</v>
      </c>
      <c r="L260" s="1">
        <v>72</v>
      </c>
      <c r="M260" s="9">
        <v>3.3333333330000001</v>
      </c>
      <c r="N260" s="9">
        <f t="shared" si="19"/>
        <v>0.26626788940476925</v>
      </c>
      <c r="O260" t="str">
        <f t="shared" si="20"/>
        <v>High</v>
      </c>
      <c r="P260" s="1">
        <v>289</v>
      </c>
      <c r="Q260" s="1">
        <v>1.6</v>
      </c>
      <c r="R260" s="1">
        <v>85</v>
      </c>
      <c r="S260" s="1">
        <v>5.2</v>
      </c>
      <c r="T260" s="1">
        <v>0.39</v>
      </c>
      <c r="U260" s="1">
        <v>8.34</v>
      </c>
      <c r="V260" s="1">
        <v>4.676259E-2</v>
      </c>
      <c r="W260" s="1">
        <v>4.83</v>
      </c>
      <c r="X260" s="1">
        <v>4.7175000000000002</v>
      </c>
      <c r="Y260" s="1">
        <v>78.2</v>
      </c>
      <c r="Z260" s="1">
        <v>79.342915809999994</v>
      </c>
      <c r="AA260" s="1">
        <v>160.9</v>
      </c>
      <c r="AB260" s="1">
        <v>98.746901820000005</v>
      </c>
      <c r="AC260" s="1">
        <v>1.0126900000000001</v>
      </c>
      <c r="AD260" s="1">
        <v>0.38207366199999998</v>
      </c>
      <c r="AE260" s="1">
        <v>84.3</v>
      </c>
      <c r="AF260" s="16">
        <v>1.7330000000000001</v>
      </c>
      <c r="AG260" s="1">
        <v>28.06922677</v>
      </c>
      <c r="AH260" s="1" t="s">
        <v>139</v>
      </c>
      <c r="AI260" s="1">
        <v>21.308655049999999</v>
      </c>
      <c r="AJ260" s="1">
        <v>88.8</v>
      </c>
      <c r="AK260" s="1" t="s">
        <v>153</v>
      </c>
      <c r="AL260" s="1" t="s">
        <v>153</v>
      </c>
      <c r="AM260" s="1" t="s">
        <v>142</v>
      </c>
      <c r="AN260" s="1" t="s">
        <v>163</v>
      </c>
      <c r="AO260" s="1" t="s">
        <v>143</v>
      </c>
      <c r="AP260" s="1">
        <v>107</v>
      </c>
      <c r="AQ260" s="1">
        <v>59</v>
      </c>
      <c r="AR260" s="1">
        <v>1758.5</v>
      </c>
      <c r="AS260" s="1">
        <v>13.5654</v>
      </c>
      <c r="AT260" s="1">
        <v>432.50599999999997</v>
      </c>
      <c r="AU260" s="1">
        <v>806.45899999999995</v>
      </c>
      <c r="AV260" s="1">
        <v>11.8123</v>
      </c>
      <c r="AW260" s="1">
        <v>965.80399999999997</v>
      </c>
      <c r="AX260" s="1">
        <v>2407.75</v>
      </c>
      <c r="AY260" s="1">
        <v>214.16499999999999</v>
      </c>
      <c r="AZ260" s="1">
        <v>10.2294</v>
      </c>
      <c r="BA260" s="1">
        <v>1.48132</v>
      </c>
      <c r="BB260" s="1">
        <v>3.8064499999999999</v>
      </c>
      <c r="BC260" s="1">
        <v>766.21600000000001</v>
      </c>
      <c r="BD260" s="1">
        <v>1.0169600000000001</v>
      </c>
      <c r="BE260" s="1">
        <v>1.29226</v>
      </c>
      <c r="BF260" s="1">
        <v>14.5542</v>
      </c>
      <c r="BG260" s="1">
        <v>5.2291400000000001</v>
      </c>
      <c r="BH260" s="1">
        <v>1.4940800000000001</v>
      </c>
      <c r="BI260" s="1">
        <v>343.67500000000001</v>
      </c>
      <c r="BJ260" s="1">
        <v>7.0187299999999997</v>
      </c>
      <c r="BK260" s="1">
        <v>170.86799999999999</v>
      </c>
      <c r="BL260" s="1">
        <v>0.695725013</v>
      </c>
      <c r="BM260" s="1">
        <v>0.154362946</v>
      </c>
      <c r="BN260" s="1">
        <v>8.8279887000000001E-2</v>
      </c>
      <c r="BO260" s="1">
        <v>9.1765649999999994E-3</v>
      </c>
      <c r="BP260" s="1" t="s">
        <v>155</v>
      </c>
      <c r="BQ260" s="1" t="s">
        <v>146</v>
      </c>
      <c r="BR260" s="1" t="s">
        <v>146</v>
      </c>
      <c r="BS260" s="1" t="s">
        <v>145</v>
      </c>
      <c r="BT260" s="1" t="s">
        <v>146</v>
      </c>
      <c r="BU260" s="1" t="s">
        <v>146</v>
      </c>
      <c r="BV260" s="1" t="s">
        <v>146</v>
      </c>
      <c r="BW260" s="1">
        <v>24.485723539999999</v>
      </c>
      <c r="BX260" s="1">
        <v>11.62153878</v>
      </c>
      <c r="BY260" s="1">
        <v>2.1807704779999999</v>
      </c>
      <c r="BZ260" s="1">
        <v>2.086595805</v>
      </c>
      <c r="CA260" s="1">
        <v>0</v>
      </c>
      <c r="CB260" s="1">
        <v>0.47856425200000002</v>
      </c>
      <c r="CC260" s="1">
        <v>0.27206608999999998</v>
      </c>
      <c r="CD260" s="19" t="str">
        <f t="shared" si="21"/>
        <v>Medium</v>
      </c>
      <c r="CE260" s="1" t="str">
        <f t="shared" si="18"/>
        <v>proinflamatoria</v>
      </c>
      <c r="CF260" s="1">
        <v>24.968468470000001</v>
      </c>
      <c r="CG260" s="1" t="s">
        <v>148</v>
      </c>
      <c r="CH260" s="1">
        <v>0.19673255100000001</v>
      </c>
      <c r="CI260" s="1">
        <v>0.156049887</v>
      </c>
      <c r="CJ260" s="1">
        <v>0.39724308899999999</v>
      </c>
      <c r="CK260" s="1">
        <v>5.3679526999999998E-2</v>
      </c>
      <c r="CL260" s="1">
        <v>5.5313252E-2</v>
      </c>
      <c r="CM260" s="1">
        <v>319.65100000000001</v>
      </c>
      <c r="CN260" s="2" t="str">
        <f t="shared" si="2"/>
        <v>low</v>
      </c>
      <c r="CO260" s="1">
        <v>718.56299999999999</v>
      </c>
      <c r="CP260" s="1">
        <v>713.49900000000002</v>
      </c>
      <c r="CQ260" s="1">
        <v>5.0640000000000001</v>
      </c>
      <c r="CR260" s="1">
        <v>704.35500000000002</v>
      </c>
      <c r="CS260" s="1">
        <v>12.627000000000001</v>
      </c>
      <c r="CT260" s="1">
        <v>0.68600000000000005</v>
      </c>
      <c r="CU260" s="1">
        <v>0</v>
      </c>
      <c r="CV260" s="1">
        <v>0.68600000000000005</v>
      </c>
      <c r="CW260" s="1">
        <v>0</v>
      </c>
      <c r="CX260" s="1">
        <v>0.89500000000000002</v>
      </c>
      <c r="CY260" s="1">
        <v>0.89500000000000002</v>
      </c>
      <c r="CZ260" s="1">
        <v>0</v>
      </c>
      <c r="DA260" s="1">
        <v>0.68600000000000005</v>
      </c>
      <c r="DB260" s="1">
        <v>6.0999999999999999E-2</v>
      </c>
      <c r="DC260" s="1">
        <v>0</v>
      </c>
      <c r="DD260" s="1">
        <v>60.076999999999998</v>
      </c>
      <c r="DE260" s="1">
        <v>0</v>
      </c>
      <c r="DF260" s="1">
        <v>0</v>
      </c>
      <c r="DG260" s="1">
        <v>0</v>
      </c>
      <c r="DH260" s="1">
        <v>0</v>
      </c>
      <c r="DI260" s="1">
        <v>1E-3</v>
      </c>
      <c r="DJ260" s="1">
        <v>1E-3</v>
      </c>
      <c r="DK260" s="1">
        <v>644.19600000000003</v>
      </c>
      <c r="DL260" s="1">
        <v>0.02</v>
      </c>
      <c r="DM260" s="1">
        <v>644.21600000000001</v>
      </c>
      <c r="DN260" s="1">
        <v>0.106</v>
      </c>
      <c r="DO260" s="1">
        <v>1.448</v>
      </c>
      <c r="DP260" s="1">
        <v>1.554</v>
      </c>
      <c r="DQ260" s="1">
        <v>8.3740000000000006</v>
      </c>
      <c r="DR260" s="1">
        <v>2.7</v>
      </c>
      <c r="DS260" s="1">
        <v>11.073</v>
      </c>
      <c r="DT260" s="1">
        <v>0</v>
      </c>
      <c r="DU260" s="1">
        <v>0.89500000000000002</v>
      </c>
      <c r="DV260" s="1">
        <v>0.89500000000000002</v>
      </c>
      <c r="DW260" s="1" t="s">
        <v>157</v>
      </c>
      <c r="DX260" s="1" t="s">
        <v>156</v>
      </c>
      <c r="DY260" s="1" t="s">
        <v>149</v>
      </c>
      <c r="DZ260" s="1" t="s">
        <v>157</v>
      </c>
      <c r="EA260" s="1">
        <v>181.77500000000001</v>
      </c>
      <c r="EB260" s="1" t="str">
        <f t="shared" si="3"/>
        <v>low</v>
      </c>
      <c r="EC260" s="1">
        <v>408.62299999999999</v>
      </c>
      <c r="ED260" s="1">
        <v>400.54300000000001</v>
      </c>
      <c r="EE260" s="1">
        <v>7.181</v>
      </c>
      <c r="EF260" s="1" t="s">
        <v>157</v>
      </c>
      <c r="EG260" s="1" t="s">
        <v>149</v>
      </c>
      <c r="EH260" s="1" t="s">
        <v>149</v>
      </c>
      <c r="EI260" s="1" t="s">
        <v>157</v>
      </c>
      <c r="EJ260" s="1" t="s">
        <v>621</v>
      </c>
      <c r="EK260" s="1" t="s">
        <v>634</v>
      </c>
      <c r="EL260" s="1" t="s">
        <v>142</v>
      </c>
      <c r="EM260" s="1" t="s">
        <v>628</v>
      </c>
      <c r="EN260" s="1" t="s">
        <v>150</v>
      </c>
      <c r="EO260" s="1" t="s">
        <v>150</v>
      </c>
    </row>
    <row r="261" spans="1:145" ht="14.25" customHeight="1">
      <c r="A261" s="1" t="s">
        <v>421</v>
      </c>
      <c r="B261" s="16" t="s">
        <v>642</v>
      </c>
      <c r="C261" s="1" t="s">
        <v>136</v>
      </c>
      <c r="D261" s="1">
        <v>59</v>
      </c>
      <c r="E261" s="1" t="s">
        <v>159</v>
      </c>
      <c r="F261" s="1">
        <v>89.8</v>
      </c>
      <c r="G261" s="1">
        <v>41</v>
      </c>
      <c r="H261" s="1" t="s">
        <v>153</v>
      </c>
      <c r="I261" s="1">
        <v>29.2</v>
      </c>
      <c r="J261" s="1">
        <v>121</v>
      </c>
      <c r="K261" s="1">
        <v>191</v>
      </c>
      <c r="L261" s="1">
        <v>146</v>
      </c>
      <c r="M261" s="9">
        <v>4.6585365850000002</v>
      </c>
      <c r="N261" s="9">
        <f t="shared" si="19"/>
        <v>0.55156899906470158</v>
      </c>
      <c r="O261" t="str">
        <f t="shared" si="20"/>
        <v>High</v>
      </c>
      <c r="P261" s="1">
        <v>52.2</v>
      </c>
      <c r="Q261" s="1">
        <v>2</v>
      </c>
      <c r="R261" s="1">
        <v>97</v>
      </c>
      <c r="S261" s="1">
        <v>5.7</v>
      </c>
      <c r="T261" s="1">
        <v>5.74</v>
      </c>
      <c r="U261" s="1">
        <v>5.95</v>
      </c>
      <c r="V261" s="1">
        <v>0.96470588199999996</v>
      </c>
      <c r="W261" s="1">
        <v>22.02</v>
      </c>
      <c r="X261" s="1">
        <v>5.3834999999999997</v>
      </c>
      <c r="Y261" s="1">
        <v>168.5</v>
      </c>
      <c r="Z261" s="1">
        <v>233.82001589999999</v>
      </c>
      <c r="AA261" s="1">
        <v>35.200000000000003</v>
      </c>
      <c r="AB261" s="1">
        <v>18.980186960000001</v>
      </c>
      <c r="AC261" s="1">
        <v>5.2686520000000003</v>
      </c>
      <c r="AD261" s="1">
        <v>0.29998325999999997</v>
      </c>
      <c r="AE261" s="1">
        <v>91.9</v>
      </c>
      <c r="AF261" s="16">
        <v>1.69</v>
      </c>
      <c r="AG261" s="1">
        <v>32.176744509999999</v>
      </c>
      <c r="AH261" s="1" t="s">
        <v>154</v>
      </c>
      <c r="AI261" s="1">
        <v>41.389104140000001</v>
      </c>
      <c r="AJ261" s="1">
        <v>102.9</v>
      </c>
      <c r="AK261" s="1" t="s">
        <v>140</v>
      </c>
      <c r="AL261" s="1" t="s">
        <v>141</v>
      </c>
      <c r="AM261" s="1" t="s">
        <v>142</v>
      </c>
      <c r="AN261" s="1" t="s">
        <v>142</v>
      </c>
      <c r="AO261" s="1" t="s">
        <v>143</v>
      </c>
      <c r="AP261" s="1">
        <v>135</v>
      </c>
      <c r="AQ261" s="1">
        <v>76</v>
      </c>
      <c r="AR261" s="1">
        <v>1629.8</v>
      </c>
      <c r="AS261" s="1">
        <v>11.885300000000001</v>
      </c>
      <c r="AT261" s="1">
        <v>684.86900000000003</v>
      </c>
      <c r="AU261" s="1">
        <v>1001.73</v>
      </c>
      <c r="AV261" s="1">
        <v>12.0412</v>
      </c>
      <c r="AW261" s="1">
        <v>1154.96</v>
      </c>
      <c r="AX261" s="1">
        <v>2637.02</v>
      </c>
      <c r="AY261" s="1">
        <v>217.43199999999999</v>
      </c>
      <c r="AZ261" s="1">
        <v>10.664199999999999</v>
      </c>
      <c r="BA261" s="1">
        <v>1.1418900000000001</v>
      </c>
      <c r="BB261" s="1">
        <v>5.0631700000000004</v>
      </c>
      <c r="BC261" s="1">
        <v>757.721</v>
      </c>
      <c r="BD261" s="1">
        <v>1.0414600000000001</v>
      </c>
      <c r="BE261" s="1">
        <v>2.3256199999999998</v>
      </c>
      <c r="BF261" s="1">
        <v>12.283899999999999</v>
      </c>
      <c r="BG261" s="1">
        <v>7.2499900000000004</v>
      </c>
      <c r="BH261" s="1">
        <v>1.57602</v>
      </c>
      <c r="BI261" s="1">
        <v>338.51499999999999</v>
      </c>
      <c r="BJ261" s="1">
        <v>7.2101499999999996</v>
      </c>
      <c r="BK261" s="1">
        <v>171.90299999999999</v>
      </c>
      <c r="BL261" s="1">
        <v>6.9424373409999998</v>
      </c>
      <c r="BM261" s="1">
        <v>1.5921802460000001</v>
      </c>
      <c r="BN261" s="1">
        <v>0.90382004800000004</v>
      </c>
      <c r="BO261" s="1">
        <v>4.5358705999999999E-2</v>
      </c>
      <c r="BP261" s="1" t="s">
        <v>144</v>
      </c>
      <c r="BQ261" s="1" t="s">
        <v>145</v>
      </c>
      <c r="BR261" s="1" t="s">
        <v>146</v>
      </c>
      <c r="BS261" s="1" t="s">
        <v>145</v>
      </c>
      <c r="BT261" s="1" t="s">
        <v>146</v>
      </c>
      <c r="BU261" s="1" t="s">
        <v>146</v>
      </c>
      <c r="BV261" s="1" t="s">
        <v>145</v>
      </c>
      <c r="BW261" s="1">
        <v>43.23552127</v>
      </c>
      <c r="BX261" s="1">
        <v>24.948908169999999</v>
      </c>
      <c r="BY261" s="1">
        <v>11.192902399999999</v>
      </c>
      <c r="BZ261" s="1">
        <v>5.7375621409999997</v>
      </c>
      <c r="CA261" s="1">
        <v>4.7675436360000001</v>
      </c>
      <c r="CB261" s="1">
        <v>0.297874258</v>
      </c>
      <c r="CC261" s="1">
        <v>0.18274494399999999</v>
      </c>
      <c r="CD261" s="19" t="str">
        <f t="shared" si="21"/>
        <v>Medium</v>
      </c>
      <c r="CE261" s="1" t="str">
        <f t="shared" si="18"/>
        <v>proinflamatoria</v>
      </c>
      <c r="CF261" s="1">
        <v>31.15257532</v>
      </c>
      <c r="CG261" s="1" t="s">
        <v>148</v>
      </c>
      <c r="CH261" s="1">
        <v>0.29958932199999999</v>
      </c>
      <c r="CI261" s="1">
        <v>0.34452429800000001</v>
      </c>
      <c r="CJ261" s="1">
        <v>0.18384668000000001</v>
      </c>
      <c r="CK261" s="1">
        <v>1.5160849000000001E-2</v>
      </c>
      <c r="CL261" s="1">
        <v>3.1314168000000003E-2</v>
      </c>
      <c r="CM261" s="1">
        <v>4033.2959999999998</v>
      </c>
      <c r="CN261" s="2" t="str">
        <f t="shared" si="2"/>
        <v>High</v>
      </c>
      <c r="CO261" s="1">
        <v>3099.605</v>
      </c>
      <c r="CP261" s="1">
        <v>2736.0459999999998</v>
      </c>
      <c r="CQ261" s="1">
        <v>363.55900000000003</v>
      </c>
      <c r="CR261" s="1">
        <v>2119.9639999999999</v>
      </c>
      <c r="CS261" s="1">
        <v>965.51300000000003</v>
      </c>
      <c r="CT261" s="1">
        <v>13.218999999999999</v>
      </c>
      <c r="CU261" s="1">
        <v>0</v>
      </c>
      <c r="CV261" s="1">
        <v>13.218999999999999</v>
      </c>
      <c r="CW261" s="1">
        <v>0</v>
      </c>
      <c r="CX261" s="1">
        <v>0.90900000000000003</v>
      </c>
      <c r="CY261" s="1">
        <v>0.90900000000000003</v>
      </c>
      <c r="CZ261" s="1">
        <v>0</v>
      </c>
      <c r="DA261" s="1">
        <v>0.76900000000000002</v>
      </c>
      <c r="DB261" s="1">
        <v>0</v>
      </c>
      <c r="DC261" s="1">
        <v>0</v>
      </c>
      <c r="DD261" s="1">
        <v>1977.4839999999999</v>
      </c>
      <c r="DE261" s="1">
        <v>93.802000000000007</v>
      </c>
      <c r="DF261" s="1">
        <v>26.652000000000001</v>
      </c>
      <c r="DG261" s="1">
        <v>120.45399999999999</v>
      </c>
      <c r="DH261" s="1">
        <v>14.226000000000001</v>
      </c>
      <c r="DI261" s="1">
        <v>0.1</v>
      </c>
      <c r="DJ261" s="1">
        <v>14.324999999999999</v>
      </c>
      <c r="DK261" s="1">
        <v>6.04</v>
      </c>
      <c r="DL261" s="1">
        <v>1.66</v>
      </c>
      <c r="DM261" s="1">
        <v>7.7</v>
      </c>
      <c r="DN261" s="1">
        <v>8.4000000000000005E-2</v>
      </c>
      <c r="DO261" s="1">
        <v>26.398</v>
      </c>
      <c r="DP261" s="1">
        <v>26.481999999999999</v>
      </c>
      <c r="DQ261" s="1">
        <v>631.19100000000003</v>
      </c>
      <c r="DR261" s="1">
        <v>307.83999999999997</v>
      </c>
      <c r="DS261" s="1">
        <v>939.03099999999995</v>
      </c>
      <c r="DT261" s="1">
        <v>0</v>
      </c>
      <c r="DU261" s="1">
        <v>0.90900000000000003</v>
      </c>
      <c r="DV261" s="1">
        <v>0.90900000000000003</v>
      </c>
      <c r="DW261" s="1" t="s">
        <v>149</v>
      </c>
      <c r="DX261" s="1" t="s">
        <v>149</v>
      </c>
      <c r="DY261" s="1" t="s">
        <v>149</v>
      </c>
      <c r="DZ261" s="1" t="s">
        <v>149</v>
      </c>
      <c r="EA261" s="1">
        <v>2474.7179999999998</v>
      </c>
      <c r="EB261" s="1" t="str">
        <f t="shared" si="3"/>
        <v>high</v>
      </c>
      <c r="EC261" s="1">
        <v>1901.8320000000001</v>
      </c>
      <c r="ED261" s="1">
        <v>1300.751</v>
      </c>
      <c r="EE261" s="1">
        <v>592.41200000000003</v>
      </c>
      <c r="EF261" s="1" t="s">
        <v>149</v>
      </c>
      <c r="EG261" s="1" t="s">
        <v>149</v>
      </c>
      <c r="EH261" s="1" t="s">
        <v>149</v>
      </c>
      <c r="EI261" s="1" t="s">
        <v>149</v>
      </c>
      <c r="EJ261" s="1" t="s">
        <v>621</v>
      </c>
      <c r="EK261" s="1" t="s">
        <v>628</v>
      </c>
      <c r="EL261" s="1" t="s">
        <v>142</v>
      </c>
      <c r="EM261" s="1" t="s">
        <v>628</v>
      </c>
      <c r="EN261" s="1" t="s">
        <v>161</v>
      </c>
      <c r="EO261" s="1" t="s">
        <v>150</v>
      </c>
    </row>
    <row r="262" spans="1:145" ht="14.25" customHeight="1">
      <c r="A262" s="1" t="s">
        <v>422</v>
      </c>
      <c r="B262" s="16" t="s">
        <v>642</v>
      </c>
      <c r="C262" s="1" t="s">
        <v>136</v>
      </c>
      <c r="D262" s="1">
        <v>43</v>
      </c>
      <c r="E262" s="1" t="s">
        <v>159</v>
      </c>
      <c r="F262" s="1">
        <v>80.900000000000006</v>
      </c>
      <c r="G262" s="1">
        <v>26</v>
      </c>
      <c r="H262" s="1" t="s">
        <v>138</v>
      </c>
      <c r="I262" s="1">
        <v>27.2</v>
      </c>
      <c r="J262" s="1">
        <v>93</v>
      </c>
      <c r="K262" s="1">
        <v>146</v>
      </c>
      <c r="L262" s="1">
        <v>136</v>
      </c>
      <c r="M262" s="9">
        <v>5.615384615</v>
      </c>
      <c r="N262" s="9">
        <f t="shared" si="19"/>
        <v>0.71856556039939956</v>
      </c>
      <c r="O262" t="str">
        <f t="shared" si="20"/>
        <v>High</v>
      </c>
      <c r="P262" s="1">
        <v>168.6</v>
      </c>
      <c r="Q262" s="1">
        <v>16.3</v>
      </c>
      <c r="R262" s="1">
        <v>82</v>
      </c>
      <c r="S262" s="1">
        <v>5.4</v>
      </c>
      <c r="T262" s="1">
        <v>10.19</v>
      </c>
      <c r="U262" s="1">
        <v>6.32</v>
      </c>
      <c r="V262" s="1">
        <v>1.612341772</v>
      </c>
      <c r="W262" s="1">
        <v>8.4700000000000006</v>
      </c>
      <c r="X262" s="1">
        <v>4.5510000000000002</v>
      </c>
      <c r="Y262" s="1">
        <v>122.5</v>
      </c>
      <c r="Z262" s="1">
        <v>161.1798287</v>
      </c>
      <c r="AA262" s="1">
        <v>93.3</v>
      </c>
      <c r="AB262" s="1">
        <v>58.370346609999999</v>
      </c>
      <c r="AC262" s="1">
        <v>1.7131986669999999</v>
      </c>
      <c r="AD262" s="1">
        <v>0.35141633300000003</v>
      </c>
      <c r="AE262" s="1">
        <v>98</v>
      </c>
      <c r="AF262" s="16">
        <v>1.7210000000000001</v>
      </c>
      <c r="AG262" s="1">
        <v>33.087529009999997</v>
      </c>
      <c r="AH262" s="1" t="s">
        <v>154</v>
      </c>
      <c r="AI262" s="1">
        <v>34.344422700000003</v>
      </c>
      <c r="AJ262" s="1">
        <v>114.5</v>
      </c>
      <c r="AK262" s="1" t="s">
        <v>140</v>
      </c>
      <c r="AL262" s="1" t="s">
        <v>141</v>
      </c>
      <c r="AM262" s="1" t="s">
        <v>142</v>
      </c>
      <c r="AN262" s="1" t="s">
        <v>142</v>
      </c>
      <c r="AO262" s="1" t="s">
        <v>143</v>
      </c>
      <c r="AP262" s="1">
        <v>122</v>
      </c>
      <c r="AQ262" s="1">
        <v>70</v>
      </c>
      <c r="AR262" s="1">
        <v>1741.18</v>
      </c>
      <c r="AS262" s="1">
        <v>11.8675</v>
      </c>
      <c r="AT262" s="1">
        <v>1091.5999999999999</v>
      </c>
      <c r="AU262" s="1">
        <v>1263.6400000000001</v>
      </c>
      <c r="AV262" s="1">
        <v>12.887700000000001</v>
      </c>
      <c r="AW262" s="1">
        <v>1446.85</v>
      </c>
      <c r="AX262" s="1">
        <v>1516.08</v>
      </c>
      <c r="AY262" s="1">
        <v>176.77</v>
      </c>
      <c r="AZ262" s="1">
        <v>10.5154</v>
      </c>
      <c r="BA262" s="1">
        <v>0.884301</v>
      </c>
      <c r="BB262" s="1">
        <v>2.4979900000000002</v>
      </c>
      <c r="BC262" s="1">
        <v>795.57600000000002</v>
      </c>
      <c r="BD262" s="1">
        <v>1.0230600000000001</v>
      </c>
      <c r="BE262" s="1">
        <v>1.7341599999999999</v>
      </c>
      <c r="BF262" s="1">
        <v>12.582599999999999</v>
      </c>
      <c r="BG262" s="1">
        <v>3.9789699999999999</v>
      </c>
      <c r="BH262" s="1">
        <v>0.99692400000000003</v>
      </c>
      <c r="BI262" s="1">
        <v>381.245</v>
      </c>
      <c r="BJ262" s="1">
        <v>7.28322</v>
      </c>
      <c r="BK262" s="1">
        <v>60.670999999999999</v>
      </c>
      <c r="BL262" s="1">
        <v>4.4356283660000004</v>
      </c>
      <c r="BM262" s="1">
        <v>1.794898085</v>
      </c>
      <c r="BN262" s="1">
        <v>0.44191691399999999</v>
      </c>
      <c r="BO262" s="1">
        <v>0.10049968200000001</v>
      </c>
      <c r="BP262" s="1" t="s">
        <v>144</v>
      </c>
      <c r="BQ262" s="1" t="s">
        <v>146</v>
      </c>
      <c r="BR262" s="1" t="s">
        <v>146</v>
      </c>
      <c r="BS262" s="1" t="s">
        <v>145</v>
      </c>
      <c r="BT262" s="1" t="s">
        <v>146</v>
      </c>
      <c r="BU262" s="1" t="s">
        <v>145</v>
      </c>
      <c r="BV262" s="1" t="s">
        <v>146</v>
      </c>
      <c r="BW262" s="1">
        <v>25.253362500000001</v>
      </c>
      <c r="BX262" s="1">
        <v>13.69625512</v>
      </c>
      <c r="BY262" s="1">
        <v>1.9463682369999999</v>
      </c>
      <c r="BZ262" s="1">
        <v>1.8643657440000001</v>
      </c>
      <c r="CA262" s="1">
        <v>7.1439241469999999</v>
      </c>
      <c r="CB262" s="1">
        <v>1.6535895199999999</v>
      </c>
      <c r="CC262" s="1">
        <v>0.94979294599999997</v>
      </c>
      <c r="CD262" s="19" t="str">
        <f t="shared" si="21"/>
        <v>High</v>
      </c>
      <c r="CE262" s="1" t="str">
        <f t="shared" si="18"/>
        <v>proinflamatoria</v>
      </c>
      <c r="CF262" s="1">
        <v>33.938864629999998</v>
      </c>
      <c r="CG262" s="1" t="s">
        <v>148</v>
      </c>
      <c r="CH262" s="3">
        <v>6.2199999999999994E-5</v>
      </c>
      <c r="CI262" s="1">
        <v>3.8062499E-2</v>
      </c>
      <c r="CJ262" s="1">
        <v>0.83364183599999997</v>
      </c>
      <c r="CK262" s="1">
        <v>9.8928279999999993E-3</v>
      </c>
      <c r="CL262" s="3">
        <v>1.56E-5</v>
      </c>
      <c r="CM262" s="1">
        <v>420.30099999999999</v>
      </c>
      <c r="CN262" s="2" t="str">
        <f t="shared" si="2"/>
        <v>low</v>
      </c>
      <c r="CO262" s="1">
        <v>391.50599999999997</v>
      </c>
      <c r="CP262" s="1">
        <v>262.10300000000001</v>
      </c>
      <c r="CQ262" s="1">
        <v>129.40299999999999</v>
      </c>
      <c r="CR262" s="1">
        <v>17.276</v>
      </c>
      <c r="CS262" s="1">
        <v>357.14400000000001</v>
      </c>
      <c r="CT262" s="1">
        <v>16.789000000000001</v>
      </c>
      <c r="CU262" s="1">
        <v>0</v>
      </c>
      <c r="CV262" s="1">
        <v>16.789000000000001</v>
      </c>
      <c r="CW262" s="1">
        <v>0</v>
      </c>
      <c r="CX262" s="1">
        <v>0.29699999999999999</v>
      </c>
      <c r="CY262" s="1">
        <v>0.29699999999999999</v>
      </c>
      <c r="CZ262" s="1">
        <v>0</v>
      </c>
      <c r="DA262" s="1">
        <v>14.464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1.74</v>
      </c>
      <c r="DI262" s="1">
        <v>0.61899999999999999</v>
      </c>
      <c r="DJ262" s="1">
        <v>2.359</v>
      </c>
      <c r="DK262" s="1">
        <v>12.007999999999999</v>
      </c>
      <c r="DL262" s="1">
        <v>2.91</v>
      </c>
      <c r="DM262" s="1">
        <v>14.917</v>
      </c>
      <c r="DN262" s="1">
        <v>0.51300000000000001</v>
      </c>
      <c r="DO262" s="1">
        <v>0.54200000000000004</v>
      </c>
      <c r="DP262" s="1">
        <v>1.0549999999999999</v>
      </c>
      <c r="DQ262" s="1">
        <v>231.03899999999999</v>
      </c>
      <c r="DR262" s="1">
        <v>125.02200000000001</v>
      </c>
      <c r="DS262" s="1">
        <v>356.06099999999998</v>
      </c>
      <c r="DT262" s="1">
        <v>0</v>
      </c>
      <c r="DU262" s="1">
        <v>0.29699999999999999</v>
      </c>
      <c r="DV262" s="1">
        <v>0.29699999999999999</v>
      </c>
      <c r="DW262" s="1" t="s">
        <v>157</v>
      </c>
      <c r="DX262" s="1" t="s">
        <v>156</v>
      </c>
      <c r="DY262" s="1" t="s">
        <v>157</v>
      </c>
      <c r="DZ262" s="1" t="s">
        <v>156</v>
      </c>
      <c r="EA262" s="1">
        <v>241.38800000000001</v>
      </c>
      <c r="EB262" s="1" t="str">
        <f t="shared" si="3"/>
        <v>low</v>
      </c>
      <c r="EC262" s="1">
        <v>224.851</v>
      </c>
      <c r="ED262" s="1">
        <v>9.9220000000000006</v>
      </c>
      <c r="EE262" s="1">
        <v>205.11600000000001</v>
      </c>
      <c r="EF262" s="1" t="s">
        <v>157</v>
      </c>
      <c r="EG262" s="1" t="s">
        <v>156</v>
      </c>
      <c r="EH262" s="1" t="s">
        <v>157</v>
      </c>
      <c r="EI262" s="1" t="s">
        <v>156</v>
      </c>
      <c r="EJ262" s="1" t="s">
        <v>621</v>
      </c>
      <c r="EK262" s="1" t="s">
        <v>628</v>
      </c>
      <c r="EL262" s="1" t="s">
        <v>142</v>
      </c>
      <c r="EM262" s="5" t="s">
        <v>630</v>
      </c>
      <c r="EN262" s="1" t="s">
        <v>150</v>
      </c>
      <c r="EO262" s="1" t="s">
        <v>150</v>
      </c>
    </row>
    <row r="263" spans="1:145" ht="14.25" customHeight="1">
      <c r="A263" s="1" t="s">
        <v>423</v>
      </c>
      <c r="B263" s="16" t="s">
        <v>642</v>
      </c>
      <c r="C263" s="1" t="s">
        <v>136</v>
      </c>
      <c r="D263" s="1">
        <v>58</v>
      </c>
      <c r="E263" s="1" t="s">
        <v>159</v>
      </c>
      <c r="F263" s="1">
        <v>89.7</v>
      </c>
      <c r="G263" s="1">
        <v>34</v>
      </c>
      <c r="H263" s="1" t="s">
        <v>138</v>
      </c>
      <c r="I263" s="1">
        <v>22.2</v>
      </c>
      <c r="J263" s="1">
        <v>112</v>
      </c>
      <c r="K263" s="1">
        <v>168</v>
      </c>
      <c r="L263" s="1">
        <v>111</v>
      </c>
      <c r="M263" s="9">
        <v>4.9411764710000003</v>
      </c>
      <c r="N263" s="9">
        <f t="shared" si="19"/>
        <v>0.51384406174440234</v>
      </c>
      <c r="O263" t="str">
        <f t="shared" si="20"/>
        <v>High</v>
      </c>
      <c r="P263" s="1">
        <v>64.8</v>
      </c>
      <c r="Q263" s="1">
        <v>5.9</v>
      </c>
      <c r="R263" s="1">
        <v>102</v>
      </c>
      <c r="S263" s="1">
        <v>5.3</v>
      </c>
      <c r="T263" s="1">
        <v>1.24</v>
      </c>
      <c r="U263" s="1">
        <v>5.15</v>
      </c>
      <c r="V263" s="1">
        <v>0.24077669900000001</v>
      </c>
      <c r="W263" s="1">
        <v>7.25</v>
      </c>
      <c r="X263" s="1">
        <v>5.6609999999999996</v>
      </c>
      <c r="Y263" s="1">
        <v>71.3</v>
      </c>
      <c r="Z263" s="1">
        <v>67.098565480000005</v>
      </c>
      <c r="AA263" s="1">
        <v>102.8</v>
      </c>
      <c r="AB263" s="1">
        <v>54.821555840000002</v>
      </c>
      <c r="AC263" s="1">
        <v>1.8241000000000001</v>
      </c>
      <c r="AD263" s="1">
        <v>0.34808415700000001</v>
      </c>
      <c r="AE263" s="1">
        <v>86.5</v>
      </c>
      <c r="AF263" s="16">
        <v>1.673</v>
      </c>
      <c r="AG263" s="1">
        <v>30.904678180000001</v>
      </c>
      <c r="AH263" s="1" t="s">
        <v>154</v>
      </c>
      <c r="AI263" s="1">
        <v>35.644301220000003</v>
      </c>
      <c r="AJ263" s="1">
        <v>106.7</v>
      </c>
      <c r="AK263" s="1" t="s">
        <v>140</v>
      </c>
      <c r="AL263" s="1" t="s">
        <v>141</v>
      </c>
      <c r="AM263" s="1" t="s">
        <v>142</v>
      </c>
      <c r="AN263" s="1" t="s">
        <v>142</v>
      </c>
      <c r="AO263" s="1" t="s">
        <v>143</v>
      </c>
      <c r="AP263" s="1">
        <v>144</v>
      </c>
      <c r="AQ263" s="1">
        <v>81</v>
      </c>
      <c r="AR263" s="1">
        <v>1314.58</v>
      </c>
      <c r="AS263" s="1">
        <v>18.2653</v>
      </c>
      <c r="AT263" s="1">
        <v>523.15700000000004</v>
      </c>
      <c r="AU263" s="1">
        <v>870.33399999999995</v>
      </c>
      <c r="AV263" s="1">
        <v>11.067</v>
      </c>
      <c r="AW263" s="1">
        <v>846.17</v>
      </c>
      <c r="AX263" s="1">
        <v>2895.5</v>
      </c>
      <c r="AY263" s="1">
        <v>162.417</v>
      </c>
      <c r="AZ263" s="1">
        <v>10.1823</v>
      </c>
      <c r="BA263" s="1">
        <v>0.80731399999999998</v>
      </c>
      <c r="BB263" s="1">
        <v>2.2187000000000001</v>
      </c>
      <c r="BC263" s="1">
        <v>573.46400000000006</v>
      </c>
      <c r="BD263" s="1">
        <v>0.85236999999999996</v>
      </c>
      <c r="BE263" s="1">
        <v>1.62961</v>
      </c>
      <c r="BF263" s="1">
        <v>13.028700000000001</v>
      </c>
      <c r="BG263" s="1">
        <v>3.1772999999999998</v>
      </c>
      <c r="BH263" s="1">
        <v>1.6615800000000001</v>
      </c>
      <c r="BI263" s="1">
        <v>258.59100000000001</v>
      </c>
      <c r="BJ263" s="1">
        <v>6.5969499999999996</v>
      </c>
      <c r="BK263" s="1">
        <v>231.94499999999999</v>
      </c>
      <c r="BL263" s="1">
        <v>0.52883329599999995</v>
      </c>
      <c r="BM263" s="1">
        <v>0</v>
      </c>
      <c r="BN263" s="1">
        <v>0</v>
      </c>
      <c r="BO263" s="1">
        <v>0</v>
      </c>
      <c r="BP263" s="1" t="s">
        <v>144</v>
      </c>
      <c r="BQ263" s="1" t="s">
        <v>145</v>
      </c>
      <c r="BR263" s="1" t="s">
        <v>146</v>
      </c>
      <c r="BS263" s="1" t="s">
        <v>145</v>
      </c>
      <c r="BT263" s="1" t="s">
        <v>145</v>
      </c>
      <c r="BU263" s="1" t="s">
        <v>145</v>
      </c>
      <c r="BV263" s="1" t="s">
        <v>146</v>
      </c>
      <c r="BW263" s="1">
        <v>19.544348790000001</v>
      </c>
      <c r="BX263" s="1">
        <v>10.96516707</v>
      </c>
      <c r="BY263" s="1">
        <v>6.1701475270000001</v>
      </c>
      <c r="BZ263" s="1">
        <v>9.4292552860000001</v>
      </c>
      <c r="CA263" s="1">
        <v>4.9642428990000003</v>
      </c>
      <c r="CB263" s="1">
        <v>-0.491816594</v>
      </c>
      <c r="CC263" s="1">
        <v>-0.37400501400000002</v>
      </c>
      <c r="CD263" s="19" t="str">
        <f t="shared" si="21"/>
        <v>Low</v>
      </c>
      <c r="CE263" s="1" t="str">
        <f t="shared" si="18"/>
        <v>antiinflamatoria</v>
      </c>
      <c r="CF263" s="1">
        <v>32.641049670000001</v>
      </c>
      <c r="CG263" s="1" t="s">
        <v>148</v>
      </c>
      <c r="CH263" s="1">
        <v>0.148859879</v>
      </c>
      <c r="CI263" s="1">
        <v>0.27390838699999998</v>
      </c>
      <c r="CJ263" s="1">
        <v>8.9564290000000001E-3</v>
      </c>
      <c r="CK263" s="1">
        <v>5.8705741999999998E-2</v>
      </c>
      <c r="CL263" s="1">
        <v>0.11006938500000001</v>
      </c>
      <c r="CM263" s="1">
        <v>752.25900000000001</v>
      </c>
      <c r="CN263" s="2" t="str">
        <f t="shared" si="2"/>
        <v>low</v>
      </c>
      <c r="CO263" s="1">
        <v>655.18799999999999</v>
      </c>
      <c r="CP263" s="1">
        <v>420.84300000000002</v>
      </c>
      <c r="CQ263" s="1">
        <v>234.346</v>
      </c>
      <c r="CR263" s="1">
        <v>7.9939999999999998</v>
      </c>
      <c r="CS263" s="1">
        <v>642.154</v>
      </c>
      <c r="CT263" s="1">
        <v>5.0030000000000001</v>
      </c>
      <c r="CU263" s="1">
        <v>0</v>
      </c>
      <c r="CV263" s="1">
        <v>5.0030000000000001</v>
      </c>
      <c r="CW263" s="1">
        <v>1.2999999999999999E-2</v>
      </c>
      <c r="CX263" s="1">
        <v>2.4E-2</v>
      </c>
      <c r="CY263" s="1">
        <v>3.6999999999999998E-2</v>
      </c>
      <c r="CZ263" s="1">
        <v>0</v>
      </c>
      <c r="DA263" s="1">
        <v>0.49399999999999999</v>
      </c>
      <c r="DB263" s="1">
        <v>0</v>
      </c>
      <c r="DC263" s="1">
        <v>0</v>
      </c>
      <c r="DD263" s="1">
        <v>0</v>
      </c>
      <c r="DE263" s="1">
        <v>1E-3</v>
      </c>
      <c r="DF263" s="1">
        <v>0</v>
      </c>
      <c r="DG263" s="1">
        <v>1E-3</v>
      </c>
      <c r="DH263" s="1">
        <v>1E-3</v>
      </c>
      <c r="DI263" s="1">
        <v>2.9000000000000001E-2</v>
      </c>
      <c r="DJ263" s="1">
        <v>0.03</v>
      </c>
      <c r="DK263" s="1">
        <v>6.41</v>
      </c>
      <c r="DL263" s="1">
        <v>1.5529999999999999</v>
      </c>
      <c r="DM263" s="1">
        <v>7.9630000000000001</v>
      </c>
      <c r="DN263" s="1">
        <v>0.221</v>
      </c>
      <c r="DO263" s="1">
        <v>0.80400000000000005</v>
      </c>
      <c r="DP263" s="1">
        <v>1.0249999999999999</v>
      </c>
      <c r="DQ263" s="1">
        <v>409.16899999999998</v>
      </c>
      <c r="DR263" s="1">
        <v>231.911</v>
      </c>
      <c r="DS263" s="1">
        <v>641.08000000000004</v>
      </c>
      <c r="DT263" s="1">
        <v>1.2999999999999999E-2</v>
      </c>
      <c r="DU263" s="1">
        <v>2.4E-2</v>
      </c>
      <c r="DV263" s="1">
        <v>3.6999999999999998E-2</v>
      </c>
      <c r="DW263" s="1" t="s">
        <v>156</v>
      </c>
      <c r="DX263" s="1" t="s">
        <v>156</v>
      </c>
      <c r="DY263" s="1" t="s">
        <v>157</v>
      </c>
      <c r="DZ263" s="1" t="s">
        <v>149</v>
      </c>
      <c r="EA263" s="1">
        <v>572.24300000000005</v>
      </c>
      <c r="EB263" s="1" t="str">
        <f t="shared" si="3"/>
        <v>high</v>
      </c>
      <c r="EC263" s="1">
        <v>498.40100000000001</v>
      </c>
      <c r="ED263" s="1">
        <v>6.0810000000000004</v>
      </c>
      <c r="EE263" s="1">
        <v>488.48599999999999</v>
      </c>
      <c r="EF263" s="1" t="s">
        <v>156</v>
      </c>
      <c r="EG263" s="1" t="s">
        <v>149</v>
      </c>
      <c r="EH263" s="1" t="s">
        <v>157</v>
      </c>
      <c r="EI263" s="1" t="s">
        <v>149</v>
      </c>
      <c r="EJ263" s="1" t="s">
        <v>621</v>
      </c>
      <c r="EK263" s="1" t="s">
        <v>628</v>
      </c>
      <c r="EL263" s="1" t="s">
        <v>142</v>
      </c>
      <c r="EM263" s="1" t="s">
        <v>628</v>
      </c>
      <c r="EN263" s="1" t="s">
        <v>161</v>
      </c>
      <c r="EO263" s="1" t="s">
        <v>161</v>
      </c>
    </row>
    <row r="264" spans="1:145" ht="14.25" customHeight="1">
      <c r="A264" s="1" t="s">
        <v>424</v>
      </c>
      <c r="B264" s="16" t="s">
        <v>642</v>
      </c>
      <c r="C264" s="1" t="s">
        <v>152</v>
      </c>
      <c r="D264" s="1">
        <v>28</v>
      </c>
      <c r="E264" s="1" t="s">
        <v>137</v>
      </c>
      <c r="F264" s="1">
        <v>79</v>
      </c>
      <c r="G264" s="1">
        <v>35</v>
      </c>
      <c r="H264" s="1" t="s">
        <v>153</v>
      </c>
      <c r="I264" s="1">
        <v>22.4</v>
      </c>
      <c r="J264" s="1">
        <v>110</v>
      </c>
      <c r="K264" s="1">
        <v>167</v>
      </c>
      <c r="L264" s="1">
        <v>112</v>
      </c>
      <c r="M264" s="9">
        <v>4.7714285710000004</v>
      </c>
      <c r="N264" s="9">
        <f t="shared" si="19"/>
        <v>0.50514997831990605</v>
      </c>
      <c r="O264" t="str">
        <f t="shared" si="20"/>
        <v>High</v>
      </c>
      <c r="P264" s="1">
        <v>173.6</v>
      </c>
      <c r="Q264" s="1">
        <v>7.9</v>
      </c>
      <c r="R264" s="1">
        <v>88</v>
      </c>
      <c r="S264" s="1">
        <v>4.7</v>
      </c>
      <c r="T264" s="1">
        <v>9.51</v>
      </c>
      <c r="U264" s="1">
        <v>4.7699999999999996</v>
      </c>
      <c r="V264" s="1">
        <v>1.9937106920000001</v>
      </c>
      <c r="W264" s="1">
        <v>13.06</v>
      </c>
      <c r="X264" s="1">
        <v>4.8840000000000003</v>
      </c>
      <c r="Y264" s="1">
        <v>142.5</v>
      </c>
      <c r="Z264" s="1">
        <v>188.7283237</v>
      </c>
      <c r="AA264" s="1">
        <v>59.9</v>
      </c>
      <c r="AB264" s="1">
        <v>35.27472899</v>
      </c>
      <c r="AC264" s="1">
        <v>2.8348906669999998</v>
      </c>
      <c r="AD264" s="1">
        <v>0.32633282600000002</v>
      </c>
      <c r="AE264" s="1">
        <v>69.400000000000006</v>
      </c>
      <c r="AF264" s="16">
        <v>1.5169999999999999</v>
      </c>
      <c r="AG264" s="1">
        <v>30.157012009999999</v>
      </c>
      <c r="AH264" s="1" t="s">
        <v>154</v>
      </c>
      <c r="AI264" s="1">
        <v>42.145071549999997</v>
      </c>
      <c r="AJ264" s="1">
        <v>87.3</v>
      </c>
      <c r="AK264" s="1" t="s">
        <v>140</v>
      </c>
      <c r="AL264" s="1" t="s">
        <v>141</v>
      </c>
      <c r="AM264" s="1" t="s">
        <v>142</v>
      </c>
      <c r="AN264" s="1" t="s">
        <v>163</v>
      </c>
      <c r="AO264" s="1" t="s">
        <v>143</v>
      </c>
      <c r="AP264" s="1">
        <v>123</v>
      </c>
      <c r="AQ264" s="1">
        <v>87</v>
      </c>
      <c r="AR264" s="1">
        <v>1484.05</v>
      </c>
      <c r="AS264" s="1">
        <v>11.0663</v>
      </c>
      <c r="AT264" s="1">
        <v>193.56</v>
      </c>
      <c r="AU264" s="1">
        <v>533.59699999999998</v>
      </c>
      <c r="AV264" s="1">
        <v>9.0184599999999993</v>
      </c>
      <c r="AW264" s="1">
        <v>1309.7</v>
      </c>
      <c r="AX264" s="1">
        <v>1898.41</v>
      </c>
      <c r="AY264" s="1">
        <v>144.48400000000001</v>
      </c>
      <c r="AZ264" s="1">
        <v>8.8996499999999994</v>
      </c>
      <c r="BA264" s="1">
        <v>0.66253300000000004</v>
      </c>
      <c r="BB264" s="1">
        <v>2.3723200000000002</v>
      </c>
      <c r="BC264" s="1">
        <v>681.46199999999999</v>
      </c>
      <c r="BD264" s="1">
        <v>0.62178699999999998</v>
      </c>
      <c r="BE264" s="1">
        <v>1.10748</v>
      </c>
      <c r="BF264" s="1">
        <v>9.7594999999999992</v>
      </c>
      <c r="BG264" s="1">
        <v>3.3573400000000002</v>
      </c>
      <c r="BH264" s="1">
        <v>0.66747999999999996</v>
      </c>
      <c r="BI264" s="1">
        <v>242.381</v>
      </c>
      <c r="BJ264" s="1">
        <v>6.65822</v>
      </c>
      <c r="BK264" s="1">
        <v>91.540199999999999</v>
      </c>
      <c r="BL264" s="1">
        <v>0</v>
      </c>
      <c r="BM264" s="1">
        <v>0.31006874099999998</v>
      </c>
      <c r="BN264" s="1">
        <v>0.167284774</v>
      </c>
      <c r="BO264" s="1">
        <v>0</v>
      </c>
      <c r="BP264" s="1" t="s">
        <v>144</v>
      </c>
      <c r="BQ264" s="1" t="s">
        <v>145</v>
      </c>
      <c r="BR264" s="1" t="s">
        <v>146</v>
      </c>
      <c r="BS264" s="1" t="s">
        <v>145</v>
      </c>
      <c r="BT264" s="1" t="s">
        <v>146</v>
      </c>
      <c r="BU264" s="1" t="s">
        <v>145</v>
      </c>
      <c r="BV264" s="1" t="s">
        <v>146</v>
      </c>
      <c r="BW264" s="1">
        <v>18.700773890000001</v>
      </c>
      <c r="BX264" s="1">
        <v>7.2229055750000004</v>
      </c>
      <c r="BY264" s="1">
        <v>4.8684004820000002</v>
      </c>
      <c r="BZ264" s="1">
        <v>5.4452512310000003</v>
      </c>
      <c r="CA264" s="1">
        <v>3.9888921060000002</v>
      </c>
      <c r="CB264" s="1">
        <v>2.1878891500000002</v>
      </c>
      <c r="CC264" s="1">
        <v>1.474318834</v>
      </c>
      <c r="CD264" s="19" t="str">
        <f t="shared" si="21"/>
        <v>High</v>
      </c>
      <c r="CE264" s="1" t="str">
        <f t="shared" si="18"/>
        <v>proinflamatoria</v>
      </c>
      <c r="CF264" s="1">
        <v>41.246277210000002</v>
      </c>
      <c r="CG264" s="1" t="s">
        <v>148</v>
      </c>
      <c r="CH264" s="1">
        <v>0.16013145100000001</v>
      </c>
      <c r="CI264" s="1">
        <v>0.25121368300000002</v>
      </c>
      <c r="CJ264" s="1">
        <v>0.21737993899999999</v>
      </c>
      <c r="CK264" s="1">
        <v>0.111658824</v>
      </c>
      <c r="CL264" s="1">
        <v>0.130666965</v>
      </c>
      <c r="CM264" s="1">
        <v>458.197</v>
      </c>
      <c r="CN264" s="2" t="str">
        <f t="shared" si="2"/>
        <v>low</v>
      </c>
      <c r="CO264" s="1">
        <v>28.54</v>
      </c>
      <c r="CP264" s="1">
        <v>17.338999999999999</v>
      </c>
      <c r="CQ264" s="1">
        <v>11.202</v>
      </c>
      <c r="CR264" s="1">
        <v>11.169</v>
      </c>
      <c r="CS264" s="1">
        <v>16.094999999999999</v>
      </c>
      <c r="CT264" s="1">
        <v>1.147</v>
      </c>
      <c r="CU264" s="1">
        <v>0</v>
      </c>
      <c r="CV264" s="1">
        <v>1.147</v>
      </c>
      <c r="CW264" s="1">
        <v>0</v>
      </c>
      <c r="CX264" s="1">
        <v>0.13</v>
      </c>
      <c r="CY264" s="1">
        <v>0.13</v>
      </c>
      <c r="CZ264" s="1">
        <v>0</v>
      </c>
      <c r="DA264" s="1">
        <v>1.147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11.169</v>
      </c>
      <c r="DI264" s="1">
        <v>0</v>
      </c>
      <c r="DJ264" s="1">
        <v>11.169</v>
      </c>
      <c r="DK264" s="1">
        <v>0</v>
      </c>
      <c r="DL264" s="1">
        <v>0</v>
      </c>
      <c r="DM264" s="1">
        <v>0</v>
      </c>
      <c r="DN264" s="1">
        <v>8.7999999999999995E-2</v>
      </c>
      <c r="DO264" s="1">
        <v>0.56000000000000005</v>
      </c>
      <c r="DP264" s="1">
        <v>0.64700000000000002</v>
      </c>
      <c r="DQ264" s="1">
        <v>4.9340000000000002</v>
      </c>
      <c r="DR264" s="1">
        <v>10.510999999999999</v>
      </c>
      <c r="DS264" s="1">
        <v>15.444000000000001</v>
      </c>
      <c r="DT264" s="1">
        <v>0</v>
      </c>
      <c r="DU264" s="1">
        <v>0.13</v>
      </c>
      <c r="DV264" s="1">
        <v>0.13</v>
      </c>
      <c r="DW264" s="1" t="s">
        <v>157</v>
      </c>
      <c r="DX264" s="1" t="s">
        <v>157</v>
      </c>
      <c r="DY264" s="1" t="s">
        <v>157</v>
      </c>
      <c r="DZ264" s="1" t="s">
        <v>157</v>
      </c>
      <c r="EA264" s="1">
        <v>308.74799999999999</v>
      </c>
      <c r="EB264" s="1" t="str">
        <f t="shared" si="3"/>
        <v>low</v>
      </c>
      <c r="EC264" s="1">
        <v>19.231000000000002</v>
      </c>
      <c r="ED264" s="1">
        <v>7.5259999999999998</v>
      </c>
      <c r="EE264" s="1">
        <v>10.845000000000001</v>
      </c>
      <c r="EF264" s="1" t="s">
        <v>157</v>
      </c>
      <c r="EG264" s="1" t="s">
        <v>157</v>
      </c>
      <c r="EH264" s="1" t="s">
        <v>157</v>
      </c>
      <c r="EI264" s="1" t="s">
        <v>157</v>
      </c>
      <c r="EJ264" s="1" t="s">
        <v>621</v>
      </c>
      <c r="EK264" s="1" t="s">
        <v>635</v>
      </c>
      <c r="EL264" s="1" t="s">
        <v>142</v>
      </c>
      <c r="EM264" s="1" t="s">
        <v>628</v>
      </c>
      <c r="EN264" s="1" t="s">
        <v>161</v>
      </c>
      <c r="EO264" s="1" t="s">
        <v>161</v>
      </c>
    </row>
    <row r="265" spans="1:145" ht="14.25" customHeight="1">
      <c r="A265" s="1" t="s">
        <v>425</v>
      </c>
      <c r="B265" s="16" t="s">
        <v>642</v>
      </c>
      <c r="C265" s="1" t="s">
        <v>136</v>
      </c>
      <c r="D265" s="1">
        <v>33</v>
      </c>
      <c r="E265" s="1" t="s">
        <v>137</v>
      </c>
      <c r="F265" s="1">
        <v>126</v>
      </c>
      <c r="G265" s="1">
        <v>33</v>
      </c>
      <c r="H265" s="1" t="s">
        <v>138</v>
      </c>
      <c r="I265" s="1">
        <v>41.2</v>
      </c>
      <c r="J265" s="1">
        <v>141</v>
      </c>
      <c r="K265" s="1">
        <v>215</v>
      </c>
      <c r="L265" s="1">
        <v>206</v>
      </c>
      <c r="M265" s="9">
        <v>6.5151515150000003</v>
      </c>
      <c r="N265" s="9">
        <f t="shared" si="19"/>
        <v>0.79535328049126586</v>
      </c>
      <c r="O265" t="str">
        <f t="shared" si="20"/>
        <v>High</v>
      </c>
      <c r="P265" s="1">
        <v>226.5</v>
      </c>
      <c r="Q265" s="1">
        <v>2.6</v>
      </c>
      <c r="R265" s="1">
        <v>100</v>
      </c>
      <c r="S265" s="1">
        <v>5.2</v>
      </c>
      <c r="T265" s="1">
        <v>3.66</v>
      </c>
      <c r="U265" s="1">
        <v>3.75</v>
      </c>
      <c r="V265" s="1">
        <v>0.97599999999999998</v>
      </c>
      <c r="W265" s="1">
        <v>15.15</v>
      </c>
      <c r="X265" s="1">
        <v>5.55</v>
      </c>
      <c r="Y265" s="1">
        <v>122.9</v>
      </c>
      <c r="Z265" s="1">
        <v>147.804878</v>
      </c>
      <c r="AA265" s="1">
        <v>50.2</v>
      </c>
      <c r="AB265" s="1">
        <v>26.759432700000001</v>
      </c>
      <c r="AC265" s="1">
        <v>3.7370000000000001</v>
      </c>
      <c r="AD265" s="1">
        <v>0.31403652900000001</v>
      </c>
      <c r="AE265" s="1">
        <v>72.3</v>
      </c>
      <c r="AF265" s="16">
        <v>1.6919999999999999</v>
      </c>
      <c r="AG265" s="1">
        <v>25.25443053</v>
      </c>
      <c r="AH265" s="1" t="s">
        <v>139</v>
      </c>
      <c r="AI265" s="1">
        <v>25.57959481</v>
      </c>
      <c r="AJ265" s="1">
        <v>91.2</v>
      </c>
      <c r="AK265" s="1" t="s">
        <v>140</v>
      </c>
      <c r="AL265" s="1" t="s">
        <v>141</v>
      </c>
      <c r="AM265" s="1" t="s">
        <v>142</v>
      </c>
      <c r="AN265" s="1" t="s">
        <v>163</v>
      </c>
      <c r="AO265" s="1" t="s">
        <v>165</v>
      </c>
      <c r="AP265" s="1">
        <v>136</v>
      </c>
      <c r="AQ265" s="1">
        <v>82</v>
      </c>
      <c r="AR265" s="1">
        <v>2608.83</v>
      </c>
      <c r="AS265" s="1">
        <v>14.573</v>
      </c>
      <c r="AT265" s="1">
        <v>543.279</v>
      </c>
      <c r="AU265" s="1">
        <v>1017.74</v>
      </c>
      <c r="AV265" s="1">
        <v>14.300599999999999</v>
      </c>
      <c r="AW265" s="1">
        <v>1535.44</v>
      </c>
      <c r="AX265" s="1">
        <v>3530.56</v>
      </c>
      <c r="AY265" s="1">
        <v>263.40100000000001</v>
      </c>
      <c r="AZ265" s="1">
        <v>10.381</v>
      </c>
      <c r="BA265" s="1">
        <v>1.0957300000000001</v>
      </c>
      <c r="BB265" s="1">
        <v>2.9544600000000001</v>
      </c>
      <c r="BC265" s="1">
        <v>600.52300000000002</v>
      </c>
      <c r="BD265" s="1">
        <v>1.1879999999999999</v>
      </c>
      <c r="BE265" s="1">
        <v>1.62961</v>
      </c>
      <c r="BF265" s="1">
        <v>18.322900000000001</v>
      </c>
      <c r="BG265" s="1">
        <v>7.1006600000000004</v>
      </c>
      <c r="BH265" s="1">
        <v>1.5476799999999999</v>
      </c>
      <c r="BI265" s="1">
        <v>263.73700000000002</v>
      </c>
      <c r="BJ265" s="1">
        <v>6.6976199999999997</v>
      </c>
      <c r="BK265" s="1">
        <v>112.49299999999999</v>
      </c>
      <c r="BL265" s="1">
        <v>1.8175216249999999</v>
      </c>
      <c r="BM265" s="1">
        <v>0.50027299999999997</v>
      </c>
      <c r="BN265" s="1">
        <v>0.253973316</v>
      </c>
      <c r="BO265" s="1">
        <v>3.3394449E-2</v>
      </c>
      <c r="BP265" s="1" t="s">
        <v>144</v>
      </c>
      <c r="BQ265" s="1" t="s">
        <v>145</v>
      </c>
      <c r="BR265" s="1" t="s">
        <v>145</v>
      </c>
      <c r="BS265" s="1" t="s">
        <v>145</v>
      </c>
      <c r="BT265" s="1" t="s">
        <v>145</v>
      </c>
      <c r="BU265" s="1" t="s">
        <v>146</v>
      </c>
      <c r="BV265" s="1" t="s">
        <v>145</v>
      </c>
      <c r="BW265" s="1">
        <v>20.155922740000001</v>
      </c>
      <c r="BX265" s="1">
        <v>8.0956534510000004</v>
      </c>
      <c r="BY265" s="1">
        <v>5.5397443720000004</v>
      </c>
      <c r="BZ265" s="1">
        <v>5.4936623439999996</v>
      </c>
      <c r="CA265" s="1">
        <v>4.2836393140000002</v>
      </c>
      <c r="CB265" s="1">
        <v>1.081991266</v>
      </c>
      <c r="CC265" s="1">
        <v>0.41471493500000001</v>
      </c>
      <c r="CD265" s="19" t="str">
        <f t="shared" si="21"/>
        <v>High</v>
      </c>
      <c r="CE265" s="1" t="str">
        <f t="shared" si="18"/>
        <v>proinflamatoria</v>
      </c>
      <c r="CF265" s="1">
        <v>26.89473684</v>
      </c>
      <c r="CG265" s="1" t="s">
        <v>148</v>
      </c>
      <c r="CH265" s="1">
        <v>0.15005633500000001</v>
      </c>
      <c r="CI265" s="1">
        <v>0.20099208399999999</v>
      </c>
      <c r="CJ265" s="1">
        <v>0.167556811</v>
      </c>
      <c r="CK265" s="1">
        <v>0.25745891900000001</v>
      </c>
      <c r="CL265" s="1">
        <v>0.121157138</v>
      </c>
      <c r="CM265" s="1">
        <v>1641.963</v>
      </c>
      <c r="CN265" s="2" t="str">
        <f t="shared" si="2"/>
        <v>High</v>
      </c>
      <c r="CO265" s="1">
        <v>70.444999999999993</v>
      </c>
      <c r="CP265" s="1">
        <v>49.165999999999997</v>
      </c>
      <c r="CQ265" s="1">
        <v>21.277999999999999</v>
      </c>
      <c r="CR265" s="1">
        <v>14.945</v>
      </c>
      <c r="CS265" s="1">
        <v>51.167000000000002</v>
      </c>
      <c r="CT265" s="1">
        <v>1.5289999999999999</v>
      </c>
      <c r="CU265" s="1">
        <v>0</v>
      </c>
      <c r="CV265" s="1">
        <v>1.5289999999999999</v>
      </c>
      <c r="CW265" s="1">
        <v>0</v>
      </c>
      <c r="CX265" s="1">
        <v>2.8039999999999998</v>
      </c>
      <c r="CY265" s="1">
        <v>2.8039999999999998</v>
      </c>
      <c r="CZ265" s="1">
        <v>0</v>
      </c>
      <c r="DA265" s="1">
        <v>1.5289999999999999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14.891999999999999</v>
      </c>
      <c r="DI265" s="1">
        <v>2E-3</v>
      </c>
      <c r="DJ265" s="1">
        <v>14.894</v>
      </c>
      <c r="DK265" s="1">
        <v>0</v>
      </c>
      <c r="DL265" s="1">
        <v>5.0999999999999997E-2</v>
      </c>
      <c r="DM265" s="1">
        <v>5.0999999999999997E-2</v>
      </c>
      <c r="DN265" s="1">
        <v>0.25700000000000001</v>
      </c>
      <c r="DO265" s="1">
        <v>1.05</v>
      </c>
      <c r="DP265" s="1">
        <v>1.3080000000000001</v>
      </c>
      <c r="DQ265" s="1">
        <v>32.482999999999997</v>
      </c>
      <c r="DR265" s="1">
        <v>17.366</v>
      </c>
      <c r="DS265" s="1">
        <v>49.848999999999997</v>
      </c>
      <c r="DT265" s="1">
        <v>0</v>
      </c>
      <c r="DU265" s="1">
        <v>2.8039999999999998</v>
      </c>
      <c r="DV265" s="1">
        <v>2.8039999999999998</v>
      </c>
      <c r="DW265" s="1" t="s">
        <v>149</v>
      </c>
      <c r="DX265" s="1" t="s">
        <v>157</v>
      </c>
      <c r="DY265" s="1" t="s">
        <v>157</v>
      </c>
      <c r="DZ265" s="1" t="s">
        <v>157</v>
      </c>
      <c r="EA265" s="1">
        <v>629.38699999999994</v>
      </c>
      <c r="EB265" s="1" t="str">
        <f t="shared" si="3"/>
        <v>high</v>
      </c>
      <c r="EC265" s="1">
        <v>27.001999999999999</v>
      </c>
      <c r="ED265" s="1">
        <v>5.7290000000000001</v>
      </c>
      <c r="EE265" s="1">
        <v>19.613</v>
      </c>
      <c r="EF265" s="1" t="s">
        <v>156</v>
      </c>
      <c r="EG265" s="1" t="s">
        <v>157</v>
      </c>
      <c r="EH265" s="1" t="s">
        <v>157</v>
      </c>
      <c r="EI265" s="1" t="s">
        <v>157</v>
      </c>
      <c r="EJ265" s="1" t="s">
        <v>165</v>
      </c>
      <c r="EK265" s="1" t="s">
        <v>634</v>
      </c>
      <c r="EL265" s="1" t="s">
        <v>142</v>
      </c>
      <c r="EM265" s="1" t="s">
        <v>628</v>
      </c>
      <c r="EN265" s="1" t="s">
        <v>168</v>
      </c>
      <c r="EO265" s="1" t="s">
        <v>168</v>
      </c>
    </row>
    <row r="266" spans="1:145" ht="14.25" customHeight="1">
      <c r="A266" s="1" t="s">
        <v>426</v>
      </c>
      <c r="B266" s="16" t="s">
        <v>642</v>
      </c>
      <c r="C266" s="1" t="s">
        <v>152</v>
      </c>
      <c r="D266" s="1">
        <v>48</v>
      </c>
      <c r="E266" s="1" t="s">
        <v>159</v>
      </c>
      <c r="F266" s="1">
        <v>75.099999999999994</v>
      </c>
      <c r="G266" s="1">
        <v>64</v>
      </c>
      <c r="H266" s="1" t="s">
        <v>153</v>
      </c>
      <c r="I266" s="1">
        <v>14.2</v>
      </c>
      <c r="J266" s="1">
        <v>112</v>
      </c>
      <c r="K266" s="1">
        <v>190</v>
      </c>
      <c r="L266" s="1">
        <v>71</v>
      </c>
      <c r="M266" s="9">
        <v>2.96875</v>
      </c>
      <c r="N266" s="9">
        <f t="shared" si="19"/>
        <v>4.5078374735188116E-2</v>
      </c>
      <c r="O266" t="str">
        <f t="shared" si="20"/>
        <v>Low</v>
      </c>
      <c r="P266" s="1">
        <v>107.2</v>
      </c>
      <c r="Q266" s="1">
        <v>0.9</v>
      </c>
      <c r="R266" s="1">
        <v>88</v>
      </c>
      <c r="S266" s="1">
        <v>5.0999999999999996</v>
      </c>
      <c r="T266" s="1">
        <v>7.3</v>
      </c>
      <c r="U266" s="1">
        <v>6.85</v>
      </c>
      <c r="V266" s="1">
        <v>1.0656934309999999</v>
      </c>
      <c r="W266" s="1">
        <v>10.83</v>
      </c>
      <c r="X266" s="1">
        <v>4.8840000000000003</v>
      </c>
      <c r="Y266" s="1">
        <v>125.5</v>
      </c>
      <c r="Z266" s="1">
        <v>156.5028902</v>
      </c>
      <c r="AA266" s="1">
        <v>71.900000000000006</v>
      </c>
      <c r="AB266" s="1">
        <v>42.538131180000001</v>
      </c>
      <c r="AC266" s="1">
        <v>2.350832</v>
      </c>
      <c r="AD266" s="1">
        <v>0.33522833200000002</v>
      </c>
      <c r="AE266" s="1">
        <v>80.7</v>
      </c>
      <c r="AF266" s="16">
        <v>1.6739999999999999</v>
      </c>
      <c r="AG266" s="1">
        <v>28.7980199</v>
      </c>
      <c r="AH266" s="1" t="s">
        <v>139</v>
      </c>
      <c r="AI266" s="1">
        <v>35.644238119999997</v>
      </c>
      <c r="AJ266" s="1">
        <v>86.5</v>
      </c>
      <c r="AK266" s="1" t="s">
        <v>140</v>
      </c>
      <c r="AL266" s="1" t="s">
        <v>141</v>
      </c>
      <c r="AM266" s="1" t="s">
        <v>142</v>
      </c>
      <c r="AN266" s="1" t="s">
        <v>142</v>
      </c>
      <c r="AO266" s="1" t="s">
        <v>167</v>
      </c>
      <c r="AP266" s="1">
        <v>115</v>
      </c>
      <c r="AQ266" s="1">
        <v>69</v>
      </c>
      <c r="AR266" s="1">
        <v>1573.14</v>
      </c>
      <c r="AS266" s="1">
        <v>12.025600000000001</v>
      </c>
      <c r="AT266" s="1">
        <v>679.37199999999996</v>
      </c>
      <c r="AU266" s="1">
        <v>963.38499999999999</v>
      </c>
      <c r="AV266" s="1">
        <v>10.803900000000001</v>
      </c>
      <c r="AW266" s="1">
        <v>1003.06</v>
      </c>
      <c r="AX266" s="1">
        <v>2081.12</v>
      </c>
      <c r="AY266" s="1">
        <v>184.066</v>
      </c>
      <c r="AZ266" s="1">
        <v>10.4832</v>
      </c>
      <c r="BA266" s="1">
        <v>0.93591199999999997</v>
      </c>
      <c r="BB266" s="1">
        <v>2.5732599999999999</v>
      </c>
      <c r="BC266" s="1">
        <v>709.10299999999995</v>
      </c>
      <c r="BD266" s="1">
        <v>0.69433299999999998</v>
      </c>
      <c r="BE266" s="1">
        <v>1.24597</v>
      </c>
      <c r="BF266" s="1">
        <v>12.082599999999999</v>
      </c>
      <c r="BG266" s="1">
        <v>3.6646700000000001</v>
      </c>
      <c r="BH266" s="1">
        <v>0.53385400000000005</v>
      </c>
      <c r="BI266" s="1">
        <v>279.25400000000002</v>
      </c>
      <c r="BJ266" s="1">
        <v>7.2134799999999997</v>
      </c>
      <c r="BK266" s="1">
        <v>91.021699999999996</v>
      </c>
      <c r="BL266" s="1">
        <v>3.0723621149999998</v>
      </c>
      <c r="BM266" s="1">
        <v>0.67283713899999997</v>
      </c>
      <c r="BN266" s="1">
        <v>0.41357064799999999</v>
      </c>
      <c r="BO266" s="1">
        <v>2.4353639999999999E-2</v>
      </c>
      <c r="BP266" s="1" t="s">
        <v>155</v>
      </c>
      <c r="BQ266" s="1" t="s">
        <v>146</v>
      </c>
      <c r="BR266" s="1" t="s">
        <v>146</v>
      </c>
      <c r="BS266" s="1" t="s">
        <v>146</v>
      </c>
      <c r="BT266" s="1" t="s">
        <v>146</v>
      </c>
      <c r="BU266" s="1" t="s">
        <v>146</v>
      </c>
      <c r="BV266" s="1" t="s">
        <v>146</v>
      </c>
      <c r="BW266" s="1">
        <v>18.648060210000001</v>
      </c>
      <c r="BX266" s="1">
        <v>7.3271846319999998</v>
      </c>
      <c r="BY266" s="1">
        <v>5.4126537499999996</v>
      </c>
      <c r="BZ266" s="1">
        <v>4.716471876</v>
      </c>
      <c r="CA266" s="1">
        <v>4.9467451110000003</v>
      </c>
      <c r="CB266" s="1">
        <v>1.366321205</v>
      </c>
      <c r="CC266" s="1">
        <v>0.86860852200000005</v>
      </c>
      <c r="CD266" s="19" t="str">
        <f t="shared" si="21"/>
        <v>High</v>
      </c>
      <c r="CE266" s="1" t="str">
        <f t="shared" si="18"/>
        <v>proinflamatoria</v>
      </c>
      <c r="CF266" s="1">
        <v>37.294797690000003</v>
      </c>
      <c r="CG266" s="1" t="s">
        <v>148</v>
      </c>
      <c r="CH266" s="1">
        <v>8.6518200000000004E-4</v>
      </c>
      <c r="CI266" s="1">
        <v>0.58339602800000001</v>
      </c>
      <c r="CJ266" s="1">
        <v>7.4255190999999998E-2</v>
      </c>
      <c r="CK266" s="1">
        <v>9.5132410000000001E-2</v>
      </c>
      <c r="CL266" s="1">
        <v>3.2086969999999999E-2</v>
      </c>
      <c r="CM266" s="1">
        <v>276.34800000000001</v>
      </c>
      <c r="CN266" s="2" t="str">
        <f t="shared" si="2"/>
        <v>low</v>
      </c>
      <c r="CO266" s="1">
        <v>60.146000000000001</v>
      </c>
      <c r="CP266" s="1">
        <v>57.628999999999998</v>
      </c>
      <c r="CQ266" s="1">
        <v>2.5169999999999999</v>
      </c>
      <c r="CR266" s="1">
        <v>57.7</v>
      </c>
      <c r="CS266" s="1">
        <v>2.4350000000000001</v>
      </c>
      <c r="CT266" s="1">
        <v>0</v>
      </c>
      <c r="CU266" s="1">
        <v>0</v>
      </c>
      <c r="CV266" s="1">
        <v>0</v>
      </c>
      <c r="CW266" s="1">
        <v>0</v>
      </c>
      <c r="CX266" s="1">
        <v>1.0999999999999999E-2</v>
      </c>
      <c r="CY266" s="1">
        <v>1.0999999999999999E-2</v>
      </c>
      <c r="CZ266" s="1">
        <v>0</v>
      </c>
      <c r="DA266" s="1">
        <v>0</v>
      </c>
      <c r="DB266" s="1">
        <v>0</v>
      </c>
      <c r="DC266" s="1">
        <v>0</v>
      </c>
      <c r="DD266" s="1">
        <v>56.664000000000001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0.83399999999999996</v>
      </c>
      <c r="DL266" s="1">
        <v>0.20200000000000001</v>
      </c>
      <c r="DM266" s="1">
        <v>1.036</v>
      </c>
      <c r="DN266" s="1">
        <v>9.8000000000000004E-2</v>
      </c>
      <c r="DO266" s="1">
        <v>0.192</v>
      </c>
      <c r="DP266" s="1">
        <v>0.28999999999999998</v>
      </c>
      <c r="DQ266" s="1">
        <v>3.3000000000000002E-2</v>
      </c>
      <c r="DR266" s="1">
        <v>2.1120000000000001</v>
      </c>
      <c r="DS266" s="1">
        <v>2.145</v>
      </c>
      <c r="DT266" s="1">
        <v>0</v>
      </c>
      <c r="DU266" s="1">
        <v>1.0999999999999999E-2</v>
      </c>
      <c r="DV266" s="1">
        <v>1.0999999999999999E-2</v>
      </c>
      <c r="DW266" s="1" t="s">
        <v>157</v>
      </c>
      <c r="DX266" s="1" t="s">
        <v>157</v>
      </c>
      <c r="DY266" s="1" t="s">
        <v>156</v>
      </c>
      <c r="DZ266" s="1" t="s">
        <v>157</v>
      </c>
      <c r="EA266" s="1">
        <v>175.666</v>
      </c>
      <c r="EB266" s="1" t="str">
        <f t="shared" si="3"/>
        <v>low</v>
      </c>
      <c r="EC266" s="1">
        <v>38.232999999999997</v>
      </c>
      <c r="ED266" s="1">
        <v>36.677999999999997</v>
      </c>
      <c r="EE266" s="1">
        <v>1.548</v>
      </c>
      <c r="EF266" s="1" t="s">
        <v>157</v>
      </c>
      <c r="EG266" s="1" t="s">
        <v>157</v>
      </c>
      <c r="EH266" s="1" t="s">
        <v>156</v>
      </c>
      <c r="EI266" s="1" t="s">
        <v>157</v>
      </c>
      <c r="EJ266" s="1" t="s">
        <v>138</v>
      </c>
      <c r="EK266" s="1" t="s">
        <v>628</v>
      </c>
      <c r="EL266" s="1" t="s">
        <v>142</v>
      </c>
      <c r="EM266" s="1" t="s">
        <v>628</v>
      </c>
      <c r="EN266" s="1" t="s">
        <v>161</v>
      </c>
      <c r="EO266" s="1" t="s">
        <v>161</v>
      </c>
    </row>
    <row r="267" spans="1:145" ht="14.25" customHeight="1">
      <c r="A267" s="1" t="s">
        <v>427</v>
      </c>
      <c r="B267" s="16" t="s">
        <v>642</v>
      </c>
      <c r="C267" s="1" t="s">
        <v>136</v>
      </c>
      <c r="D267" s="1">
        <v>60</v>
      </c>
      <c r="E267" s="1" t="s">
        <v>159</v>
      </c>
      <c r="F267" s="1">
        <v>80.8</v>
      </c>
      <c r="G267" s="1">
        <v>30</v>
      </c>
      <c r="H267" s="1" t="s">
        <v>138</v>
      </c>
      <c r="I267" s="1">
        <v>24.6</v>
      </c>
      <c r="J267" s="1">
        <v>100</v>
      </c>
      <c r="K267" s="1">
        <v>155</v>
      </c>
      <c r="L267" s="1">
        <v>123</v>
      </c>
      <c r="M267" s="9">
        <v>5.1666666670000003</v>
      </c>
      <c r="N267" s="9">
        <f t="shared" si="19"/>
        <v>0.61278385671973545</v>
      </c>
      <c r="O267" t="str">
        <f t="shared" si="20"/>
        <v>High</v>
      </c>
      <c r="P267" s="1">
        <v>116.5</v>
      </c>
      <c r="Q267" s="1">
        <v>1.8</v>
      </c>
      <c r="R267" s="1">
        <v>110</v>
      </c>
      <c r="S267" s="1">
        <v>5.6</v>
      </c>
      <c r="T267" s="1">
        <v>6.72</v>
      </c>
      <c r="U267" s="1">
        <v>2.79</v>
      </c>
      <c r="V267" s="1">
        <v>2.4086021510000002</v>
      </c>
      <c r="W267" s="1">
        <v>29.08</v>
      </c>
      <c r="X267" s="1">
        <v>6.1050000000000004</v>
      </c>
      <c r="Y267" s="1">
        <v>161.5</v>
      </c>
      <c r="Z267" s="1">
        <v>223.26295590000001</v>
      </c>
      <c r="AA267" s="1">
        <v>26.2</v>
      </c>
      <c r="AB267" s="1">
        <v>12.67367155</v>
      </c>
      <c r="AC267" s="1">
        <v>7.8903733330000003</v>
      </c>
      <c r="AD267" s="1">
        <v>0.28498818599999998</v>
      </c>
      <c r="AE267" s="1">
        <v>102.7</v>
      </c>
      <c r="AF267" s="16">
        <v>1.68</v>
      </c>
      <c r="AG267" s="1">
        <v>36.387471660000003</v>
      </c>
      <c r="AH267" s="1" t="s">
        <v>154</v>
      </c>
      <c r="AI267" s="1">
        <v>42.633673969999997</v>
      </c>
      <c r="AJ267" s="1">
        <v>119.1</v>
      </c>
      <c r="AK267" s="1" t="s">
        <v>140</v>
      </c>
      <c r="AL267" s="1" t="s">
        <v>141</v>
      </c>
      <c r="AM267" s="1" t="s">
        <v>142</v>
      </c>
      <c r="AN267" s="1" t="s">
        <v>163</v>
      </c>
      <c r="AO267" s="1" t="s">
        <v>143</v>
      </c>
      <c r="AP267" s="1">
        <v>125</v>
      </c>
      <c r="AQ267" s="1">
        <v>79</v>
      </c>
      <c r="AR267" s="1">
        <v>1759.7</v>
      </c>
      <c r="AS267" s="1">
        <v>21.375299999999999</v>
      </c>
      <c r="AT267" s="1">
        <v>483.803</v>
      </c>
      <c r="AU267" s="1">
        <v>1009.33</v>
      </c>
      <c r="AV267" s="1">
        <v>14.267799999999999</v>
      </c>
      <c r="AW267" s="1">
        <v>1283.07</v>
      </c>
      <c r="AX267" s="1">
        <v>3144.25</v>
      </c>
      <c r="AY267" s="1">
        <v>254.42</v>
      </c>
      <c r="AZ267" s="1">
        <v>10.083600000000001</v>
      </c>
      <c r="BA267" s="1">
        <v>1.8968700000000001</v>
      </c>
      <c r="BB267" s="1">
        <v>3.0870600000000001</v>
      </c>
      <c r="BC267" s="1">
        <v>909.96500000000003</v>
      </c>
      <c r="BD267" s="1">
        <v>1.11094</v>
      </c>
      <c r="BE267" s="1">
        <v>1.84154</v>
      </c>
      <c r="BF267" s="1">
        <v>18.8048</v>
      </c>
      <c r="BG267" s="1">
        <v>5.5763400000000001</v>
      </c>
      <c r="BH267" s="1">
        <v>1.24674</v>
      </c>
      <c r="BI267" s="1">
        <v>361.86399999999998</v>
      </c>
      <c r="BJ267" s="1">
        <v>6.9718200000000001</v>
      </c>
      <c r="BK267" s="1">
        <v>314.64699999999999</v>
      </c>
      <c r="BL267" s="1">
        <v>0.65043374499999995</v>
      </c>
      <c r="BM267" s="1">
        <v>0.25700224199999999</v>
      </c>
      <c r="BN267" s="1">
        <v>0.118097138</v>
      </c>
      <c r="BO267" s="1">
        <v>0</v>
      </c>
      <c r="BP267" s="1" t="s">
        <v>144</v>
      </c>
      <c r="BQ267" s="1" t="s">
        <v>146</v>
      </c>
      <c r="BR267" s="1" t="s">
        <v>146</v>
      </c>
      <c r="BS267" s="1" t="s">
        <v>145</v>
      </c>
      <c r="BT267" s="1" t="s">
        <v>145</v>
      </c>
      <c r="BU267" s="1" t="s">
        <v>146</v>
      </c>
      <c r="BV267" s="1" t="s">
        <v>145</v>
      </c>
      <c r="BW267" s="1">
        <v>19.702719609999999</v>
      </c>
      <c r="BX267" s="1">
        <v>10.045913260000001</v>
      </c>
      <c r="BY267" s="1">
        <v>6.8838148779999999</v>
      </c>
      <c r="BZ267" s="1">
        <v>5.4028338749999998</v>
      </c>
      <c r="CA267" s="1">
        <v>7.2938620820000004</v>
      </c>
      <c r="CB267" s="1">
        <v>-1.2575545850000001</v>
      </c>
      <c r="CC267" s="1">
        <v>-0.71451965100000003</v>
      </c>
      <c r="CD267" s="19" t="str">
        <f t="shared" si="21"/>
        <v>Low</v>
      </c>
      <c r="CE267" s="1" t="str">
        <f t="shared" si="18"/>
        <v>antiinflamatoria</v>
      </c>
      <c r="CF267" s="1">
        <v>35.7884131</v>
      </c>
      <c r="CG267" s="1" t="s">
        <v>148</v>
      </c>
      <c r="CH267" s="1">
        <v>2.8228382E-2</v>
      </c>
      <c r="CI267" s="1">
        <v>0.235169608</v>
      </c>
      <c r="CJ267" s="1">
        <v>0.112220134</v>
      </c>
      <c r="CK267" s="1">
        <v>0.12220133900000001</v>
      </c>
      <c r="CL267" s="1">
        <v>0.27584256299999999</v>
      </c>
      <c r="CM267" s="1">
        <v>903.149</v>
      </c>
      <c r="CN267" s="2" t="str">
        <f t="shared" si="2"/>
        <v>low</v>
      </c>
      <c r="CO267" s="1">
        <v>500.37</v>
      </c>
      <c r="CP267" s="1">
        <v>375.358</v>
      </c>
      <c r="CQ267" s="1">
        <v>125.012</v>
      </c>
      <c r="CR267" s="1">
        <v>367.02199999999999</v>
      </c>
      <c r="CS267" s="1">
        <v>105.32899999999999</v>
      </c>
      <c r="CT267" s="1">
        <v>1.607</v>
      </c>
      <c r="CU267" s="1">
        <v>0</v>
      </c>
      <c r="CV267" s="1">
        <v>1.607</v>
      </c>
      <c r="CW267" s="1">
        <v>0</v>
      </c>
      <c r="CX267" s="1">
        <v>26.411999999999999</v>
      </c>
      <c r="CY267" s="1">
        <v>26.411999999999999</v>
      </c>
      <c r="CZ267" s="1">
        <v>0</v>
      </c>
      <c r="DA267" s="1">
        <v>1.607</v>
      </c>
      <c r="DB267" s="1">
        <v>1.6060000000000001</v>
      </c>
      <c r="DC267" s="1">
        <v>0</v>
      </c>
      <c r="DD267" s="1">
        <v>219.65</v>
      </c>
      <c r="DE267" s="1">
        <v>1.026</v>
      </c>
      <c r="DF267" s="1">
        <v>36.927999999999997</v>
      </c>
      <c r="DG267" s="1">
        <v>37.954000000000001</v>
      </c>
      <c r="DH267" s="1">
        <v>15.657999999999999</v>
      </c>
      <c r="DI267" s="1">
        <v>2.0609999999999999</v>
      </c>
      <c r="DJ267" s="1">
        <v>17.718</v>
      </c>
      <c r="DK267" s="1">
        <v>56.402999999999999</v>
      </c>
      <c r="DL267" s="1">
        <v>24.387</v>
      </c>
      <c r="DM267" s="1">
        <v>80.790000000000006</v>
      </c>
      <c r="DN267" s="1">
        <v>2.714</v>
      </c>
      <c r="DO267" s="1">
        <v>1.9650000000000001</v>
      </c>
      <c r="DP267" s="1">
        <v>4.68</v>
      </c>
      <c r="DQ267" s="1">
        <v>67.388999999999996</v>
      </c>
      <c r="DR267" s="1">
        <v>33.26</v>
      </c>
      <c r="DS267" s="1">
        <v>100.649</v>
      </c>
      <c r="DT267" s="1">
        <v>0</v>
      </c>
      <c r="DU267" s="1">
        <v>26.411999999999999</v>
      </c>
      <c r="DV267" s="1">
        <v>26.411999999999999</v>
      </c>
      <c r="DW267" s="1" t="s">
        <v>156</v>
      </c>
      <c r="DX267" s="1" t="s">
        <v>156</v>
      </c>
      <c r="DY267" s="1" t="s">
        <v>149</v>
      </c>
      <c r="DZ267" s="1" t="s">
        <v>157</v>
      </c>
      <c r="EA267" s="1">
        <v>513.24</v>
      </c>
      <c r="EB267" s="1" t="str">
        <f t="shared" si="3"/>
        <v>high</v>
      </c>
      <c r="EC267" s="1">
        <v>284.35000000000002</v>
      </c>
      <c r="ED267" s="1">
        <v>208.571</v>
      </c>
      <c r="EE267" s="1">
        <v>59.856000000000002</v>
      </c>
      <c r="EF267" s="1" t="s">
        <v>156</v>
      </c>
      <c r="EG267" s="1" t="s">
        <v>156</v>
      </c>
      <c r="EH267" s="1" t="s">
        <v>149</v>
      </c>
      <c r="EI267" s="1" t="s">
        <v>156</v>
      </c>
      <c r="EJ267" s="1" t="s">
        <v>621</v>
      </c>
      <c r="EK267" s="1" t="s">
        <v>635</v>
      </c>
      <c r="EL267" s="1" t="s">
        <v>142</v>
      </c>
      <c r="EM267" s="1" t="s">
        <v>628</v>
      </c>
      <c r="EN267" s="1" t="s">
        <v>150</v>
      </c>
      <c r="EO267" s="1" t="s">
        <v>150</v>
      </c>
    </row>
    <row r="268" spans="1:145" ht="14.25" customHeight="1">
      <c r="A268" s="1" t="s">
        <v>428</v>
      </c>
      <c r="B268" s="16" t="s">
        <v>642</v>
      </c>
      <c r="C268" s="1" t="s">
        <v>136</v>
      </c>
      <c r="D268" s="1">
        <v>38</v>
      </c>
      <c r="E268" s="1" t="s">
        <v>137</v>
      </c>
      <c r="F268" s="1">
        <v>35.200000000000003</v>
      </c>
      <c r="G268" s="1">
        <v>58</v>
      </c>
      <c r="H268" s="1" t="s">
        <v>153</v>
      </c>
      <c r="I268" s="1">
        <v>8</v>
      </c>
      <c r="J268" s="1">
        <v>60</v>
      </c>
      <c r="K268" s="1">
        <v>126</v>
      </c>
      <c r="L268" s="1">
        <v>41</v>
      </c>
      <c r="M268" s="9">
        <v>2.172413793</v>
      </c>
      <c r="N268" s="9">
        <f t="shared" si="19"/>
        <v>-0.1506441368432018</v>
      </c>
      <c r="O268" t="str">
        <f t="shared" si="20"/>
        <v>Low</v>
      </c>
      <c r="P268" s="1">
        <v>285.02</v>
      </c>
      <c r="Q268" s="1">
        <v>4.9000000000000004</v>
      </c>
      <c r="R268" s="1">
        <v>74</v>
      </c>
      <c r="S268" s="1">
        <v>5.0999999999999996</v>
      </c>
      <c r="T268" s="1">
        <v>0.56000000000000005</v>
      </c>
      <c r="U268" s="1">
        <v>9.27</v>
      </c>
      <c r="V268" s="1">
        <v>6.0409923999999997E-2</v>
      </c>
      <c r="W268" s="1">
        <v>3.87</v>
      </c>
      <c r="X268" s="1">
        <v>4.1070000000000002</v>
      </c>
      <c r="Y268" s="1">
        <v>89.4</v>
      </c>
      <c r="Z268" s="1">
        <v>127.51235579999999</v>
      </c>
      <c r="AA268" s="1">
        <v>208.5</v>
      </c>
      <c r="AB268" s="1">
        <v>141.5620523</v>
      </c>
      <c r="AC268" s="1">
        <v>0.70640400000000003</v>
      </c>
      <c r="AD268" s="1">
        <v>0.40635986000000002</v>
      </c>
      <c r="AE268" s="1">
        <v>66.900000000000006</v>
      </c>
      <c r="AF268" s="16">
        <v>1.762</v>
      </c>
      <c r="AG268" s="1">
        <v>21.548364320000001</v>
      </c>
      <c r="AH268" s="1" t="s">
        <v>153</v>
      </c>
      <c r="AI268" s="1">
        <v>22.1483086</v>
      </c>
      <c r="AJ268" s="1">
        <v>79.8</v>
      </c>
      <c r="AK268" s="1" t="s">
        <v>153</v>
      </c>
      <c r="AL268" s="1" t="s">
        <v>153</v>
      </c>
      <c r="AM268" s="1" t="s">
        <v>142</v>
      </c>
      <c r="AN268" s="1" t="s">
        <v>142</v>
      </c>
      <c r="AO268" s="1" t="s">
        <v>143</v>
      </c>
      <c r="AP268" s="1">
        <v>106</v>
      </c>
      <c r="AQ268" s="1">
        <v>67</v>
      </c>
      <c r="AR268" s="1">
        <v>2194.92</v>
      </c>
      <c r="AS268" s="1">
        <v>17.459199999999999</v>
      </c>
      <c r="AT268" s="1">
        <v>844.93899999999996</v>
      </c>
      <c r="AU268" s="1">
        <v>1292.93</v>
      </c>
      <c r="AV268" s="1">
        <v>13.556800000000001</v>
      </c>
      <c r="AW268" s="1">
        <v>1832.15</v>
      </c>
      <c r="AX268" s="1">
        <v>2819.76</v>
      </c>
      <c r="AY268" s="1">
        <v>263.69600000000003</v>
      </c>
      <c r="AZ268" s="1">
        <v>10.638299999999999</v>
      </c>
      <c r="BA268" s="1">
        <v>1.6097300000000001</v>
      </c>
      <c r="BB268" s="1">
        <v>3.48434</v>
      </c>
      <c r="BC268" s="1">
        <v>821.57399999999996</v>
      </c>
      <c r="BD268" s="1">
        <v>1.47339</v>
      </c>
      <c r="BE268" s="1">
        <v>2.1195300000000001</v>
      </c>
      <c r="BF268" s="1">
        <v>13.1065</v>
      </c>
      <c r="BG268" s="1">
        <v>5.1677200000000001</v>
      </c>
      <c r="BH268" s="1">
        <v>1.93459</v>
      </c>
      <c r="BI268" s="1">
        <v>397.63600000000002</v>
      </c>
      <c r="BJ268" s="1">
        <v>7.2766700000000002</v>
      </c>
      <c r="BK268" s="1">
        <v>162.90199999999999</v>
      </c>
      <c r="BL268" s="1">
        <v>0.70951635999999996</v>
      </c>
      <c r="BM268" s="1">
        <v>0</v>
      </c>
      <c r="BN268" s="1">
        <v>0.104063876</v>
      </c>
      <c r="BO268" s="1">
        <v>0</v>
      </c>
      <c r="BP268" s="1" t="s">
        <v>155</v>
      </c>
      <c r="BQ268" s="1" t="s">
        <v>146</v>
      </c>
      <c r="BR268" s="1" t="s">
        <v>146</v>
      </c>
      <c r="BS268" s="1" t="s">
        <v>146</v>
      </c>
      <c r="BT268" s="1" t="s">
        <v>146</v>
      </c>
      <c r="BU268" s="1" t="s">
        <v>145</v>
      </c>
      <c r="BV268" s="1" t="s">
        <v>146</v>
      </c>
      <c r="BW268" s="1">
        <v>22.201693540000001</v>
      </c>
      <c r="BX268" s="1">
        <v>8.4678158640000003</v>
      </c>
      <c r="BY268" s="1">
        <v>7.4093712749999998</v>
      </c>
      <c r="BZ268" s="1">
        <v>4.4601235069999996</v>
      </c>
      <c r="CA268" s="1">
        <v>6.419576095</v>
      </c>
      <c r="CB268" s="1">
        <v>-1.7534655E-2</v>
      </c>
      <c r="CC268" s="1">
        <v>-7.9884529999999995E-3</v>
      </c>
      <c r="CD268" s="19" t="str">
        <f t="shared" si="21"/>
        <v>Medium</v>
      </c>
      <c r="CE268" s="1" t="str">
        <f t="shared" si="18"/>
        <v>antiinflamatoria</v>
      </c>
      <c r="CF268" s="1">
        <v>19.839599</v>
      </c>
      <c r="CG268" s="1" t="s">
        <v>153</v>
      </c>
      <c r="CH268" s="1">
        <v>0.150326188</v>
      </c>
      <c r="CI268" s="1">
        <v>0.104380242</v>
      </c>
      <c r="CJ268" s="1">
        <v>7.4128610999999997E-2</v>
      </c>
      <c r="CK268" s="1">
        <v>1.0400746000000001E-2</v>
      </c>
      <c r="CL268" s="1">
        <v>0.29345759599999999</v>
      </c>
      <c r="CM268" s="1">
        <v>851.47400000000005</v>
      </c>
      <c r="CN268" s="2" t="str">
        <f t="shared" si="2"/>
        <v>low</v>
      </c>
      <c r="CO268" s="1">
        <v>370.95800000000003</v>
      </c>
      <c r="CP268" s="1">
        <v>305.29700000000003</v>
      </c>
      <c r="CQ268" s="1">
        <v>65.661000000000001</v>
      </c>
      <c r="CR268" s="1">
        <v>263.495</v>
      </c>
      <c r="CS268" s="1">
        <v>44.344999999999999</v>
      </c>
      <c r="CT268" s="1">
        <v>1.2150000000000001</v>
      </c>
      <c r="CU268" s="1">
        <v>0</v>
      </c>
      <c r="CV268" s="1">
        <v>1.2150000000000001</v>
      </c>
      <c r="CW268" s="1">
        <v>0</v>
      </c>
      <c r="CX268" s="1">
        <v>61.902999999999999</v>
      </c>
      <c r="CY268" s="1">
        <v>61.902999999999999</v>
      </c>
      <c r="CZ268" s="1">
        <v>0</v>
      </c>
      <c r="DA268" s="1">
        <v>1.0629999999999999</v>
      </c>
      <c r="DB268" s="1">
        <v>0</v>
      </c>
      <c r="DC268" s="1">
        <v>0</v>
      </c>
      <c r="DD268" s="1">
        <v>40.433999999999997</v>
      </c>
      <c r="DE268" s="1">
        <v>1.339</v>
      </c>
      <c r="DF268" s="1">
        <v>0</v>
      </c>
      <c r="DG268" s="1">
        <v>1.339</v>
      </c>
      <c r="DH268" s="1">
        <v>0</v>
      </c>
      <c r="DI268" s="1">
        <v>0</v>
      </c>
      <c r="DJ268" s="1">
        <v>0</v>
      </c>
      <c r="DK268" s="1">
        <v>220.268</v>
      </c>
      <c r="DL268" s="1">
        <v>1.454</v>
      </c>
      <c r="DM268" s="1">
        <v>221.72200000000001</v>
      </c>
      <c r="DN268" s="1">
        <v>3.24</v>
      </c>
      <c r="DO268" s="1">
        <v>0.192</v>
      </c>
      <c r="DP268" s="1">
        <v>3.4319999999999999</v>
      </c>
      <c r="DQ268" s="1">
        <v>38.801000000000002</v>
      </c>
      <c r="DR268" s="1">
        <v>2.1120000000000001</v>
      </c>
      <c r="DS268" s="1">
        <v>40.912999999999997</v>
      </c>
      <c r="DT268" s="1">
        <v>0</v>
      </c>
      <c r="DU268" s="1">
        <v>61.902999999999999</v>
      </c>
      <c r="DV268" s="1">
        <v>61.902999999999999</v>
      </c>
      <c r="DW268" s="1" t="s">
        <v>156</v>
      </c>
      <c r="DX268" s="1" t="s">
        <v>156</v>
      </c>
      <c r="DY268" s="1" t="s">
        <v>149</v>
      </c>
      <c r="DZ268" s="1" t="s">
        <v>157</v>
      </c>
      <c r="EA268" s="1">
        <v>387.92899999999997</v>
      </c>
      <c r="EB268" s="1" t="str">
        <f t="shared" si="3"/>
        <v>low</v>
      </c>
      <c r="EC268" s="1">
        <v>169.00800000000001</v>
      </c>
      <c r="ED268" s="1">
        <v>120.048</v>
      </c>
      <c r="EE268" s="1">
        <v>20.204000000000001</v>
      </c>
      <c r="EF268" s="1" t="s">
        <v>157</v>
      </c>
      <c r="EG268" s="1" t="s">
        <v>157</v>
      </c>
      <c r="EH268" s="1" t="s">
        <v>156</v>
      </c>
      <c r="EI268" s="1" t="s">
        <v>157</v>
      </c>
      <c r="EJ268" s="1" t="s">
        <v>621</v>
      </c>
      <c r="EK268" s="1" t="s">
        <v>628</v>
      </c>
      <c r="EL268" s="1" t="s">
        <v>142</v>
      </c>
      <c r="EM268" s="1" t="s">
        <v>628</v>
      </c>
      <c r="EN268" s="1" t="s">
        <v>150</v>
      </c>
      <c r="EO268" s="1" t="s">
        <v>150</v>
      </c>
    </row>
    <row r="269" spans="1:145" ht="14.25" customHeight="1">
      <c r="A269" s="1" t="s">
        <v>429</v>
      </c>
      <c r="B269" s="16" t="s">
        <v>642</v>
      </c>
      <c r="C269" s="1" t="s">
        <v>152</v>
      </c>
      <c r="D269" s="1">
        <v>27</v>
      </c>
      <c r="E269" s="1" t="s">
        <v>137</v>
      </c>
      <c r="F269" s="1">
        <v>76.099999999999994</v>
      </c>
      <c r="G269" s="1">
        <v>31</v>
      </c>
      <c r="H269" s="1" t="s">
        <v>153</v>
      </c>
      <c r="I269" s="1">
        <v>34</v>
      </c>
      <c r="J269" s="1">
        <v>83</v>
      </c>
      <c r="K269" s="1">
        <v>149</v>
      </c>
      <c r="L269" s="1">
        <v>171</v>
      </c>
      <c r="M269" s="9">
        <v>4.8064516130000001</v>
      </c>
      <c r="N269" s="9">
        <f t="shared" si="19"/>
        <v>0.7416344165578812</v>
      </c>
      <c r="O269" t="str">
        <f t="shared" si="20"/>
        <v>High</v>
      </c>
      <c r="P269" s="1">
        <v>76.31</v>
      </c>
      <c r="Q269" s="1">
        <v>6.9</v>
      </c>
      <c r="R269" s="1">
        <v>95</v>
      </c>
      <c r="S269" s="1">
        <v>5.3</v>
      </c>
      <c r="T269" s="1">
        <v>11.7</v>
      </c>
      <c r="U269" s="1">
        <v>7.63</v>
      </c>
      <c r="V269" s="1">
        <v>1.533420708</v>
      </c>
      <c r="W269" s="1">
        <v>17.86</v>
      </c>
      <c r="X269" s="1">
        <v>5.2725</v>
      </c>
      <c r="Y269" s="1">
        <v>151.9</v>
      </c>
      <c r="Z269" s="1">
        <v>201.52327220000001</v>
      </c>
      <c r="AA269" s="1">
        <v>43.3</v>
      </c>
      <c r="AB269" s="1">
        <v>23.89375879</v>
      </c>
      <c r="AC269" s="1">
        <v>4.185193333</v>
      </c>
      <c r="AD269" s="1">
        <v>0.30925902799999999</v>
      </c>
      <c r="AE269" s="1">
        <v>96.4</v>
      </c>
      <c r="AF269" s="16">
        <v>1.655</v>
      </c>
      <c r="AG269" s="1">
        <v>35.195005520000002</v>
      </c>
      <c r="AH269" s="1" t="s">
        <v>154</v>
      </c>
      <c r="AI269" s="1">
        <v>45.458709589999998</v>
      </c>
      <c r="AJ269" s="1">
        <v>107.8</v>
      </c>
      <c r="AK269" s="1" t="s">
        <v>140</v>
      </c>
      <c r="AL269" s="1" t="s">
        <v>141</v>
      </c>
      <c r="AM269" s="1" t="s">
        <v>142</v>
      </c>
      <c r="AN269" s="1" t="s">
        <v>142</v>
      </c>
      <c r="AO269" s="1" t="s">
        <v>167</v>
      </c>
      <c r="AP269" s="1">
        <v>120</v>
      </c>
      <c r="AQ269" s="1">
        <v>81</v>
      </c>
      <c r="AR269" s="1">
        <v>1940.03</v>
      </c>
      <c r="AS269" s="1">
        <v>19.074999999999999</v>
      </c>
      <c r="AT269" s="1">
        <v>313.97899999999998</v>
      </c>
      <c r="AU269" s="1">
        <v>837.93799999999999</v>
      </c>
      <c r="AV269" s="1">
        <v>13.2622</v>
      </c>
      <c r="AW269" s="1">
        <v>803.22500000000002</v>
      </c>
      <c r="AX269" s="1">
        <v>3512.51</v>
      </c>
      <c r="AY269" s="1">
        <v>255.98500000000001</v>
      </c>
      <c r="AZ269" s="1">
        <v>10.0892</v>
      </c>
      <c r="BA269" s="1">
        <v>2.1801900000000001</v>
      </c>
      <c r="BB269" s="1">
        <v>2.8698600000000001</v>
      </c>
      <c r="BC269" s="1">
        <v>873.70799999999997</v>
      </c>
      <c r="BD269" s="1">
        <v>1.1689099999999999</v>
      </c>
      <c r="BE269" s="1">
        <v>1.16676</v>
      </c>
      <c r="BF269" s="1">
        <v>18.197700000000001</v>
      </c>
      <c r="BG269" s="1">
        <v>5.0074399999999999</v>
      </c>
      <c r="BH269" s="1">
        <v>0.98943800000000004</v>
      </c>
      <c r="BI269" s="1">
        <v>341.71699999999998</v>
      </c>
      <c r="BJ269" s="1">
        <v>6.8983400000000001</v>
      </c>
      <c r="BK269" s="1">
        <v>187.07400000000001</v>
      </c>
      <c r="BL269" s="1" t="s">
        <v>147</v>
      </c>
      <c r="BM269" s="1" t="s">
        <v>147</v>
      </c>
      <c r="BN269" s="1" t="s">
        <v>147</v>
      </c>
      <c r="BO269" s="1" t="s">
        <v>147</v>
      </c>
      <c r="BP269" s="1" t="s">
        <v>144</v>
      </c>
      <c r="BQ269" s="1" t="s">
        <v>146</v>
      </c>
      <c r="BR269" s="1" t="s">
        <v>145</v>
      </c>
      <c r="BS269" s="1" t="s">
        <v>145</v>
      </c>
      <c r="BT269" s="1" t="s">
        <v>146</v>
      </c>
      <c r="BU269" s="1" t="s">
        <v>145</v>
      </c>
      <c r="BV269" s="1" t="s">
        <v>145</v>
      </c>
      <c r="BW269" s="1">
        <v>23.128387140000001</v>
      </c>
      <c r="BX269" s="1">
        <v>7.5401691450000001</v>
      </c>
      <c r="BY269" s="1">
        <v>6.1720412610000004</v>
      </c>
      <c r="BZ269" s="1">
        <v>3.130047394</v>
      </c>
      <c r="CA269" s="1">
        <v>9.1371634559999997</v>
      </c>
      <c r="CB269" s="1">
        <v>-0.44220524</v>
      </c>
      <c r="CC269" s="1">
        <v>-0.227940845</v>
      </c>
      <c r="CD269" s="19" t="str">
        <f t="shared" si="21"/>
        <v>Low</v>
      </c>
      <c r="CE269" s="1" t="str">
        <f t="shared" si="18"/>
        <v>antiinflamatoria</v>
      </c>
      <c r="CF269" s="1">
        <v>45.294990720000001</v>
      </c>
      <c r="CG269" s="1" t="s">
        <v>148</v>
      </c>
      <c r="CH269" s="1" t="s">
        <v>147</v>
      </c>
      <c r="CI269" s="1" t="s">
        <v>147</v>
      </c>
      <c r="CJ269" s="1" t="s">
        <v>147</v>
      </c>
      <c r="CK269" s="1" t="s">
        <v>147</v>
      </c>
      <c r="CL269" s="1" t="s">
        <v>147</v>
      </c>
      <c r="CM269" s="1">
        <v>862.28</v>
      </c>
      <c r="CN269" s="2" t="str">
        <f t="shared" si="2"/>
        <v>low</v>
      </c>
      <c r="CO269" s="1">
        <v>539.56700000000001</v>
      </c>
      <c r="CP269" s="1">
        <v>479.92700000000002</v>
      </c>
      <c r="CQ269" s="1">
        <v>59.640999999999998</v>
      </c>
      <c r="CR269" s="1">
        <v>267.72899999999998</v>
      </c>
      <c r="CS269" s="1">
        <v>247.95400000000001</v>
      </c>
      <c r="CT269" s="1">
        <v>3.3610000000000002</v>
      </c>
      <c r="CU269" s="1">
        <v>0</v>
      </c>
      <c r="CV269" s="1">
        <v>3.3610000000000002</v>
      </c>
      <c r="CW269" s="1">
        <v>0</v>
      </c>
      <c r="CX269" s="1">
        <v>20.523</v>
      </c>
      <c r="CY269" s="1">
        <v>20.523</v>
      </c>
      <c r="CZ269" s="1">
        <v>0</v>
      </c>
      <c r="DA269" s="1">
        <v>0</v>
      </c>
      <c r="DB269" s="1">
        <v>131.447</v>
      </c>
      <c r="DC269" s="1">
        <v>0</v>
      </c>
      <c r="DD269" s="1">
        <v>17.753</v>
      </c>
      <c r="DE269" s="1">
        <v>56.941000000000003</v>
      </c>
      <c r="DF269" s="1">
        <v>14.827</v>
      </c>
      <c r="DG269" s="1">
        <v>71.769000000000005</v>
      </c>
      <c r="DH269" s="1">
        <v>8.6229999999999993</v>
      </c>
      <c r="DI269" s="1">
        <v>8.4000000000000005E-2</v>
      </c>
      <c r="DJ269" s="1">
        <v>8.7070000000000007</v>
      </c>
      <c r="DK269" s="1">
        <v>34.856000000000002</v>
      </c>
      <c r="DL269" s="1">
        <v>3.194</v>
      </c>
      <c r="DM269" s="1">
        <v>38.049999999999997</v>
      </c>
      <c r="DN269" s="1">
        <v>0.65800000000000003</v>
      </c>
      <c r="DO269" s="1">
        <v>1.5980000000000001</v>
      </c>
      <c r="DP269" s="1">
        <v>2.2549999999999999</v>
      </c>
      <c r="DQ269" s="1">
        <v>226.28299999999999</v>
      </c>
      <c r="DR269" s="1">
        <v>19.414999999999999</v>
      </c>
      <c r="DS269" s="1">
        <v>245.69900000000001</v>
      </c>
      <c r="DT269" s="1">
        <v>0</v>
      </c>
      <c r="DU269" s="1">
        <v>20.523</v>
      </c>
      <c r="DV269" s="1">
        <v>20.523</v>
      </c>
      <c r="DW269" s="1" t="s">
        <v>156</v>
      </c>
      <c r="DX269" s="1" t="s">
        <v>156</v>
      </c>
      <c r="DY269" s="1" t="s">
        <v>149</v>
      </c>
      <c r="DZ269" s="1" t="s">
        <v>156</v>
      </c>
      <c r="EA269" s="1">
        <v>444.46699999999998</v>
      </c>
      <c r="EB269" s="1" t="str">
        <f t="shared" si="3"/>
        <v>low</v>
      </c>
      <c r="EC269" s="1">
        <v>278.12299999999999</v>
      </c>
      <c r="ED269" s="1">
        <v>138.00299999999999</v>
      </c>
      <c r="EE269" s="1">
        <v>127.809</v>
      </c>
      <c r="EF269" s="1" t="s">
        <v>156</v>
      </c>
      <c r="EG269" s="1" t="s">
        <v>156</v>
      </c>
      <c r="EH269" s="1" t="s">
        <v>149</v>
      </c>
      <c r="EI269" s="1" t="s">
        <v>156</v>
      </c>
      <c r="EJ269" s="1" t="s">
        <v>138</v>
      </c>
      <c r="EK269" s="1" t="s">
        <v>628</v>
      </c>
      <c r="EL269" s="1" t="s">
        <v>142</v>
      </c>
      <c r="EM269" s="1" t="s">
        <v>628</v>
      </c>
      <c r="EN269" s="1" t="s">
        <v>150</v>
      </c>
      <c r="EO269" s="1" t="s">
        <v>150</v>
      </c>
    </row>
    <row r="270" spans="1:145" ht="14.25" customHeight="1">
      <c r="A270" s="1" t="s">
        <v>430</v>
      </c>
      <c r="B270" s="16" t="s">
        <v>642</v>
      </c>
      <c r="C270" s="1" t="s">
        <v>136</v>
      </c>
      <c r="D270" s="1">
        <v>40</v>
      </c>
      <c r="E270" s="1" t="s">
        <v>137</v>
      </c>
      <c r="F270" s="1">
        <v>142</v>
      </c>
      <c r="G270" s="1">
        <v>40</v>
      </c>
      <c r="H270" s="1" t="s">
        <v>153</v>
      </c>
      <c r="I270" s="1">
        <v>30</v>
      </c>
      <c r="J270" s="1">
        <v>184</v>
      </c>
      <c r="K270" s="1">
        <v>254</v>
      </c>
      <c r="L270" s="1">
        <v>152</v>
      </c>
      <c r="M270" s="9">
        <v>6.35</v>
      </c>
      <c r="N270" s="9">
        <f t="shared" si="19"/>
        <v>0.57978359661681012</v>
      </c>
      <c r="O270" t="str">
        <f t="shared" si="20"/>
        <v>High</v>
      </c>
      <c r="P270" s="1">
        <v>247.7</v>
      </c>
      <c r="Q270" s="1">
        <v>3.1</v>
      </c>
      <c r="R270" s="1">
        <v>105</v>
      </c>
      <c r="S270" s="1">
        <v>5.3</v>
      </c>
      <c r="T270" s="1">
        <v>2.8</v>
      </c>
      <c r="U270" s="1">
        <v>1.67</v>
      </c>
      <c r="V270" s="1">
        <v>1.676646707</v>
      </c>
      <c r="W270" s="1">
        <v>13.63</v>
      </c>
      <c r="X270" s="1">
        <v>5.8274999999999997</v>
      </c>
      <c r="Y270" s="1">
        <v>103.9</v>
      </c>
      <c r="Z270" s="1">
        <v>117.12137490000001</v>
      </c>
      <c r="AA270" s="1">
        <v>55</v>
      </c>
      <c r="AB270" s="1">
        <v>28.327247700000001</v>
      </c>
      <c r="AC270" s="1">
        <v>3.53017</v>
      </c>
      <c r="AD270" s="1">
        <v>0.31649421100000003</v>
      </c>
      <c r="AE270" s="1">
        <v>72.2</v>
      </c>
      <c r="AF270" s="16">
        <v>1.6419999999999999</v>
      </c>
      <c r="AG270" s="1">
        <v>26.778786449999998</v>
      </c>
      <c r="AH270" s="1" t="s">
        <v>139</v>
      </c>
      <c r="AI270" s="1">
        <v>34.344422700000003</v>
      </c>
      <c r="AJ270" s="1">
        <v>97.4</v>
      </c>
      <c r="AK270" s="1" t="s">
        <v>140</v>
      </c>
      <c r="AL270" s="1" t="s">
        <v>141</v>
      </c>
      <c r="AM270" s="1" t="s">
        <v>142</v>
      </c>
      <c r="AN270" s="1" t="s">
        <v>163</v>
      </c>
      <c r="AO270" s="1" t="s">
        <v>143</v>
      </c>
      <c r="AP270" s="1">
        <v>138</v>
      </c>
      <c r="AQ270" s="1">
        <v>84</v>
      </c>
      <c r="AR270" s="1">
        <v>1890.92</v>
      </c>
      <c r="AS270" s="1">
        <v>22.7835</v>
      </c>
      <c r="AT270" s="1">
        <v>370.54500000000002</v>
      </c>
      <c r="AU270" s="1">
        <v>857.08199999999999</v>
      </c>
      <c r="AV270" s="1">
        <v>12.6654</v>
      </c>
      <c r="AW270" s="1">
        <v>557.303</v>
      </c>
      <c r="AX270" s="1">
        <v>3119.91</v>
      </c>
      <c r="AY270" s="1">
        <v>263.90100000000001</v>
      </c>
      <c r="AZ270" s="1">
        <v>10.2277</v>
      </c>
      <c r="BA270" s="1">
        <v>2.4675600000000002</v>
      </c>
      <c r="BB270" s="1">
        <v>3.5104600000000001</v>
      </c>
      <c r="BC270" s="1">
        <v>600.34500000000003</v>
      </c>
      <c r="BD270" s="1">
        <v>1.0230600000000001</v>
      </c>
      <c r="BE270" s="1">
        <v>1.12775</v>
      </c>
      <c r="BF270" s="1">
        <v>14.9803</v>
      </c>
      <c r="BG270" s="1">
        <v>5.1960199999999999</v>
      </c>
      <c r="BH270" s="1">
        <v>0.81406800000000001</v>
      </c>
      <c r="BI270" s="1">
        <v>393.80399999999997</v>
      </c>
      <c r="BJ270" s="1">
        <v>6.7716099999999999</v>
      </c>
      <c r="BK270" s="1">
        <v>154.929</v>
      </c>
      <c r="BL270" s="1">
        <v>4.0767804769999998</v>
      </c>
      <c r="BM270" s="1">
        <v>1.055261242</v>
      </c>
      <c r="BN270" s="1">
        <v>0.57255811999999995</v>
      </c>
      <c r="BO270" s="1">
        <v>3.0918406999999998E-2</v>
      </c>
      <c r="BP270" s="1" t="s">
        <v>144</v>
      </c>
      <c r="BQ270" s="1" t="s">
        <v>145</v>
      </c>
      <c r="BR270" s="1" t="s">
        <v>145</v>
      </c>
      <c r="BS270" s="1" t="s">
        <v>146</v>
      </c>
      <c r="BT270" s="1" t="s">
        <v>145</v>
      </c>
      <c r="BU270" s="1" t="s">
        <v>145</v>
      </c>
      <c r="BV270" s="1" t="s">
        <v>145</v>
      </c>
      <c r="BW270" s="1">
        <v>17.27514657</v>
      </c>
      <c r="BX270" s="1">
        <v>9.0372117089999993</v>
      </c>
      <c r="BY270" s="1">
        <v>7.6175317680000001</v>
      </c>
      <c r="BZ270" s="1">
        <v>2.9857361720000002</v>
      </c>
      <c r="CA270" s="1">
        <v>4.0827164480000002</v>
      </c>
      <c r="CB270" s="1">
        <v>-4.3646214000000003E-2</v>
      </c>
      <c r="CC270" s="1">
        <v>-2.3081022999999999E-2</v>
      </c>
      <c r="CD270" s="19" t="str">
        <f t="shared" si="21"/>
        <v>Medium</v>
      </c>
      <c r="CE270" s="1" t="str">
        <f t="shared" si="18"/>
        <v>antiinflamatoria</v>
      </c>
      <c r="CF270" s="1">
        <v>30.283367559999999</v>
      </c>
      <c r="CG270" s="1" t="s">
        <v>148</v>
      </c>
      <c r="CH270" s="1">
        <v>5.3393622000000002E-2</v>
      </c>
      <c r="CI270" s="1">
        <v>0.33775523099999999</v>
      </c>
      <c r="CJ270" s="1">
        <v>0.53392046900000001</v>
      </c>
      <c r="CK270" s="1">
        <v>1.4116461E-2</v>
      </c>
      <c r="CL270" s="1">
        <v>2.3380387999999998E-2</v>
      </c>
      <c r="CM270" s="1">
        <v>679.68899999999996</v>
      </c>
      <c r="CN270" s="2" t="str">
        <f t="shared" si="2"/>
        <v>low</v>
      </c>
      <c r="CO270" s="1">
        <v>781.69600000000003</v>
      </c>
      <c r="CP270" s="1">
        <v>750.71500000000003</v>
      </c>
      <c r="CQ270" s="1">
        <v>30.981000000000002</v>
      </c>
      <c r="CR270" s="1">
        <v>560.98199999999997</v>
      </c>
      <c r="CS270" s="1">
        <v>212.23699999999999</v>
      </c>
      <c r="CT270" s="1">
        <v>0</v>
      </c>
      <c r="CU270" s="1">
        <v>0</v>
      </c>
      <c r="CV270" s="1">
        <v>0</v>
      </c>
      <c r="CW270" s="1">
        <v>0</v>
      </c>
      <c r="CX270" s="1">
        <v>8.4770000000000003</v>
      </c>
      <c r="CY270" s="1">
        <v>8.4770000000000003</v>
      </c>
      <c r="CZ270" s="1">
        <v>0</v>
      </c>
      <c r="DA270" s="1">
        <v>0</v>
      </c>
      <c r="DB270" s="1">
        <v>268.70800000000003</v>
      </c>
      <c r="DC270" s="1">
        <v>0</v>
      </c>
      <c r="DD270" s="1">
        <v>51.106000000000002</v>
      </c>
      <c r="DE270" s="1">
        <v>0.53800000000000003</v>
      </c>
      <c r="DF270" s="1">
        <v>3.855</v>
      </c>
      <c r="DG270" s="1">
        <v>4.3929999999999998</v>
      </c>
      <c r="DH270" s="1">
        <v>0</v>
      </c>
      <c r="DI270" s="1">
        <v>0.20399999999999999</v>
      </c>
      <c r="DJ270" s="1">
        <v>0.20399999999999999</v>
      </c>
      <c r="DK270" s="1">
        <v>231.143</v>
      </c>
      <c r="DL270" s="1">
        <v>5.3959999999999999</v>
      </c>
      <c r="DM270" s="1">
        <v>236.53800000000001</v>
      </c>
      <c r="DN270" s="1">
        <v>0.53100000000000003</v>
      </c>
      <c r="DO270" s="1">
        <v>1.7250000000000001</v>
      </c>
      <c r="DP270" s="1">
        <v>2.2559999999999998</v>
      </c>
      <c r="DQ270" s="1">
        <v>198.65799999999999</v>
      </c>
      <c r="DR270" s="1">
        <v>11.324</v>
      </c>
      <c r="DS270" s="1">
        <v>209.982</v>
      </c>
      <c r="DT270" s="1">
        <v>0</v>
      </c>
      <c r="DU270" s="1">
        <v>8.4770000000000003</v>
      </c>
      <c r="DV270" s="1">
        <v>8.4770000000000003</v>
      </c>
      <c r="DW270" s="1" t="s">
        <v>157</v>
      </c>
      <c r="DX270" s="1" t="s">
        <v>149</v>
      </c>
      <c r="DY270" s="1" t="s">
        <v>149</v>
      </c>
      <c r="DZ270" s="1" t="s">
        <v>156</v>
      </c>
      <c r="EA270" s="1">
        <v>359.44900000000001</v>
      </c>
      <c r="EB270" s="1" t="str">
        <f t="shared" si="3"/>
        <v>low</v>
      </c>
      <c r="EC270" s="1">
        <v>413.39499999999998</v>
      </c>
      <c r="ED270" s="1">
        <v>296.67200000000003</v>
      </c>
      <c r="EE270" s="1">
        <v>112.24</v>
      </c>
      <c r="EF270" s="1" t="s">
        <v>157</v>
      </c>
      <c r="EG270" s="1" t="s">
        <v>149</v>
      </c>
      <c r="EH270" s="1" t="s">
        <v>149</v>
      </c>
      <c r="EI270" s="1" t="s">
        <v>156</v>
      </c>
      <c r="EJ270" s="1" t="s">
        <v>621</v>
      </c>
      <c r="EK270" s="1" t="s">
        <v>635</v>
      </c>
      <c r="EL270" s="1" t="s">
        <v>142</v>
      </c>
      <c r="EM270" s="1" t="s">
        <v>628</v>
      </c>
      <c r="EN270" s="1" t="s">
        <v>150</v>
      </c>
      <c r="EO270" s="1" t="s">
        <v>150</v>
      </c>
    </row>
    <row r="271" spans="1:145" ht="14.25" customHeight="1">
      <c r="A271" s="1" t="s">
        <v>431</v>
      </c>
      <c r="B271" s="16" t="s">
        <v>642</v>
      </c>
      <c r="C271" s="1" t="s">
        <v>152</v>
      </c>
      <c r="D271" s="1">
        <v>34</v>
      </c>
      <c r="E271" s="1" t="s">
        <v>137</v>
      </c>
      <c r="F271" s="1">
        <v>56.4</v>
      </c>
      <c r="G271" s="1">
        <v>45</v>
      </c>
      <c r="H271" s="1" t="s">
        <v>153</v>
      </c>
      <c r="I271" s="1">
        <v>14</v>
      </c>
      <c r="J271" s="1">
        <v>73</v>
      </c>
      <c r="K271" s="1">
        <v>132</v>
      </c>
      <c r="L271" s="1">
        <v>69</v>
      </c>
      <c r="M271" s="9">
        <v>2.9333333330000002</v>
      </c>
      <c r="N271" s="9">
        <f t="shared" si="19"/>
        <v>0.18563657696191166</v>
      </c>
      <c r="O271" t="str">
        <f t="shared" si="20"/>
        <v>Medium</v>
      </c>
      <c r="P271" s="1">
        <v>53.03</v>
      </c>
      <c r="Q271" s="1">
        <v>0.7</v>
      </c>
      <c r="R271" s="1">
        <v>81</v>
      </c>
      <c r="S271" s="1">
        <v>5.5</v>
      </c>
      <c r="T271" s="1">
        <v>3.38</v>
      </c>
      <c r="U271" s="1">
        <v>7.07</v>
      </c>
      <c r="V271" s="1">
        <v>0.478076379</v>
      </c>
      <c r="W271" s="1">
        <v>7.63</v>
      </c>
      <c r="X271" s="1">
        <v>4.4954999999999998</v>
      </c>
      <c r="Y271" s="1">
        <v>117</v>
      </c>
      <c r="Z271" s="1">
        <v>153.2898041</v>
      </c>
      <c r="AA271" s="1">
        <v>103.8</v>
      </c>
      <c r="AB271" s="1">
        <v>65.596395869999995</v>
      </c>
      <c r="AC271" s="1">
        <v>1.5244740000000001</v>
      </c>
      <c r="AD271" s="1">
        <v>0.35778945299999998</v>
      </c>
      <c r="AE271" s="1">
        <v>58.9</v>
      </c>
      <c r="AF271" s="16">
        <v>1.5509999999999999</v>
      </c>
      <c r="AG271" s="1">
        <v>24.484525900000001</v>
      </c>
      <c r="AH271" s="1" t="s">
        <v>153</v>
      </c>
      <c r="AI271" s="1">
        <v>35.398424970000001</v>
      </c>
      <c r="AJ271" s="1">
        <v>78.7</v>
      </c>
      <c r="AK271" s="1" t="s">
        <v>153</v>
      </c>
      <c r="AL271" s="1" t="s">
        <v>153</v>
      </c>
      <c r="AM271" s="1" t="s">
        <v>142</v>
      </c>
      <c r="AN271" s="1" t="s">
        <v>163</v>
      </c>
      <c r="AO271" s="1" t="s">
        <v>143</v>
      </c>
      <c r="AP271" s="1">
        <v>105</v>
      </c>
      <c r="AQ271" s="1">
        <v>74</v>
      </c>
      <c r="AR271" s="1">
        <v>2430.69</v>
      </c>
      <c r="AS271" s="1">
        <v>25.1236</v>
      </c>
      <c r="AT271" s="1">
        <v>481.37299999999999</v>
      </c>
      <c r="AU271" s="1">
        <v>1037.5899999999999</v>
      </c>
      <c r="AV271" s="1">
        <v>13.8146</v>
      </c>
      <c r="AW271" s="1">
        <v>1124.56</v>
      </c>
      <c r="AX271" s="1">
        <v>3532.03</v>
      </c>
      <c r="AY271" s="1">
        <v>321.63299999999998</v>
      </c>
      <c r="AZ271" s="1">
        <v>10.745100000000001</v>
      </c>
      <c r="BA271" s="1">
        <v>2.26057</v>
      </c>
      <c r="BB271" s="1">
        <v>3.51905</v>
      </c>
      <c r="BC271" s="1">
        <v>681.28</v>
      </c>
      <c r="BD271" s="1">
        <v>0.92644300000000002</v>
      </c>
      <c r="BE271" s="1">
        <v>1.56298</v>
      </c>
      <c r="BF271" s="1">
        <v>17.4587</v>
      </c>
      <c r="BG271" s="1">
        <v>5.4375200000000001</v>
      </c>
      <c r="BH271" s="1">
        <v>1.3751500000000001</v>
      </c>
      <c r="BI271" s="1">
        <v>384.64</v>
      </c>
      <c r="BJ271" s="1">
        <v>6.9610000000000003</v>
      </c>
      <c r="BK271" s="1">
        <v>167.614</v>
      </c>
      <c r="BL271" s="1">
        <v>2.753915551</v>
      </c>
      <c r="BM271" s="1">
        <v>0.19738684500000001</v>
      </c>
      <c r="BN271" s="1">
        <v>7.4716401000000002E-2</v>
      </c>
      <c r="BO271" s="1">
        <v>1.7053825000000002E-2</v>
      </c>
      <c r="BP271" s="1" t="s">
        <v>155</v>
      </c>
      <c r="BQ271" s="1" t="s">
        <v>146</v>
      </c>
      <c r="BR271" s="1" t="s">
        <v>146</v>
      </c>
      <c r="BS271" s="1" t="s">
        <v>145</v>
      </c>
      <c r="BT271" s="1" t="s">
        <v>146</v>
      </c>
      <c r="BU271" s="1" t="s">
        <v>146</v>
      </c>
      <c r="BV271" s="1" t="s">
        <v>146</v>
      </c>
      <c r="BW271" s="1">
        <v>81.771344880000001</v>
      </c>
      <c r="BX271" s="1">
        <v>146.10639699999999</v>
      </c>
      <c r="BY271" s="1">
        <v>22.881998960000001</v>
      </c>
      <c r="BZ271" s="1">
        <v>33.272417679999997</v>
      </c>
      <c r="CA271" s="1">
        <v>16.592330520000001</v>
      </c>
      <c r="CB271" s="1">
        <v>-0.169189702</v>
      </c>
      <c r="CC271" s="1">
        <v>-6.9596750999999998E-2</v>
      </c>
      <c r="CD271" s="19" t="str">
        <f t="shared" si="21"/>
        <v>Medium</v>
      </c>
      <c r="CE271" s="1" t="str">
        <f t="shared" si="18"/>
        <v>antiinflamatoria</v>
      </c>
      <c r="CF271" s="1">
        <v>36.584498089999997</v>
      </c>
      <c r="CG271" s="1" t="s">
        <v>148</v>
      </c>
      <c r="CH271" s="1">
        <v>1.9780979000000001E-2</v>
      </c>
      <c r="CI271" s="1">
        <v>0.10393646400000001</v>
      </c>
      <c r="CJ271" s="1">
        <v>0.45524615200000002</v>
      </c>
      <c r="CK271" s="1">
        <v>4.3113654000000001E-2</v>
      </c>
      <c r="CL271" s="1">
        <v>0.122311563</v>
      </c>
      <c r="CM271" s="1">
        <v>783.255</v>
      </c>
      <c r="CN271" s="2" t="str">
        <f t="shared" si="2"/>
        <v>low</v>
      </c>
      <c r="CO271" s="1">
        <v>644.62099999999998</v>
      </c>
      <c r="CP271" s="1">
        <v>479.40100000000001</v>
      </c>
      <c r="CQ271" s="1">
        <v>165.21899999999999</v>
      </c>
      <c r="CR271" s="1">
        <v>202.95500000000001</v>
      </c>
      <c r="CS271" s="1">
        <v>437.41699999999997</v>
      </c>
      <c r="CT271" s="1">
        <v>3.2349999999999999</v>
      </c>
      <c r="CU271" s="1">
        <v>0</v>
      </c>
      <c r="CV271" s="1">
        <v>3.2349999999999999</v>
      </c>
      <c r="CW271" s="1">
        <v>0</v>
      </c>
      <c r="CX271" s="1">
        <v>1.0129999999999999</v>
      </c>
      <c r="CY271" s="1">
        <v>1.0129999999999999</v>
      </c>
      <c r="CZ271" s="1">
        <v>0</v>
      </c>
      <c r="DA271" s="1">
        <v>0.32900000000000001</v>
      </c>
      <c r="DB271" s="1">
        <v>0</v>
      </c>
      <c r="DC271" s="1">
        <v>0</v>
      </c>
      <c r="DD271" s="1">
        <v>65.05</v>
      </c>
      <c r="DE271" s="1">
        <v>6.0000000000000001E-3</v>
      </c>
      <c r="DF271" s="1">
        <v>4.3999999999999997E-2</v>
      </c>
      <c r="DG271" s="1">
        <v>0.05</v>
      </c>
      <c r="DH271" s="1">
        <v>0</v>
      </c>
      <c r="DI271" s="1">
        <v>5.0000000000000001E-3</v>
      </c>
      <c r="DJ271" s="1">
        <v>5.0000000000000001E-3</v>
      </c>
      <c r="DK271" s="1">
        <v>137.357</v>
      </c>
      <c r="DL271" s="1">
        <v>0.47599999999999998</v>
      </c>
      <c r="DM271" s="1">
        <v>137.833</v>
      </c>
      <c r="DN271" s="1">
        <v>0.16</v>
      </c>
      <c r="DO271" s="1">
        <v>0.72599999999999998</v>
      </c>
      <c r="DP271" s="1">
        <v>0.88600000000000001</v>
      </c>
      <c r="DQ271" s="1">
        <v>273.55599999999998</v>
      </c>
      <c r="DR271" s="1">
        <v>162.93700000000001</v>
      </c>
      <c r="DS271" s="1">
        <v>436.49299999999999</v>
      </c>
      <c r="DT271" s="1">
        <v>0</v>
      </c>
      <c r="DU271" s="1">
        <v>1.0129999999999999</v>
      </c>
      <c r="DV271" s="1">
        <v>1.0129999999999999</v>
      </c>
      <c r="DW271" s="1" t="s">
        <v>156</v>
      </c>
      <c r="DX271" s="1" t="s">
        <v>156</v>
      </c>
      <c r="DY271" s="1" t="s">
        <v>156</v>
      </c>
      <c r="DZ271" s="1" t="s">
        <v>156</v>
      </c>
      <c r="EA271" s="1">
        <v>322.23599999999999</v>
      </c>
      <c r="EB271" s="1" t="str">
        <f t="shared" si="3"/>
        <v>low</v>
      </c>
      <c r="EC271" s="1">
        <v>265.20100000000002</v>
      </c>
      <c r="ED271" s="1">
        <v>83.497</v>
      </c>
      <c r="EE271" s="1">
        <v>179.95599999999999</v>
      </c>
      <c r="EF271" s="1" t="s">
        <v>157</v>
      </c>
      <c r="EG271" s="1" t="s">
        <v>156</v>
      </c>
      <c r="EH271" s="1" t="s">
        <v>156</v>
      </c>
      <c r="EI271" s="1" t="s">
        <v>156</v>
      </c>
      <c r="EJ271" s="1" t="s">
        <v>621</v>
      </c>
      <c r="EK271" s="1" t="s">
        <v>635</v>
      </c>
      <c r="EL271" s="1" t="s">
        <v>142</v>
      </c>
      <c r="EM271" s="1" t="s">
        <v>628</v>
      </c>
      <c r="EN271" s="1" t="s">
        <v>168</v>
      </c>
      <c r="EO271" s="1" t="s">
        <v>168</v>
      </c>
    </row>
    <row r="272" spans="1:145" ht="14.25" customHeight="1">
      <c r="A272" s="1" t="s">
        <v>432</v>
      </c>
      <c r="B272" s="16" t="s">
        <v>642</v>
      </c>
      <c r="C272" s="1" t="s">
        <v>152</v>
      </c>
      <c r="D272" s="1">
        <v>44</v>
      </c>
      <c r="E272" s="1" t="s">
        <v>159</v>
      </c>
      <c r="F272" s="1">
        <v>89.8</v>
      </c>
      <c r="G272" s="1">
        <v>43</v>
      </c>
      <c r="H272" s="1" t="s">
        <v>153</v>
      </c>
      <c r="I272" s="1">
        <v>25</v>
      </c>
      <c r="J272" s="1">
        <v>117</v>
      </c>
      <c r="K272" s="1">
        <v>185</v>
      </c>
      <c r="L272" s="1">
        <v>124</v>
      </c>
      <c r="M272" s="9">
        <v>4.3023255809999998</v>
      </c>
      <c r="N272" s="9">
        <f t="shared" si="19"/>
        <v>0.4599532295826485</v>
      </c>
      <c r="O272" t="str">
        <f t="shared" si="20"/>
        <v>High</v>
      </c>
      <c r="P272" s="1">
        <v>66.900000000000006</v>
      </c>
      <c r="Q272" s="1">
        <v>6.5</v>
      </c>
      <c r="R272" s="1">
        <v>85</v>
      </c>
      <c r="S272" s="1">
        <v>5.0999999999999996</v>
      </c>
      <c r="T272" s="1">
        <v>10.16</v>
      </c>
      <c r="U272" s="1">
        <v>8.59</v>
      </c>
      <c r="V272" s="1">
        <v>1.182770664</v>
      </c>
      <c r="W272" s="1">
        <v>7.62</v>
      </c>
      <c r="X272" s="1">
        <v>4.7175000000000002</v>
      </c>
      <c r="Y272" s="1">
        <v>106.1</v>
      </c>
      <c r="Z272" s="1">
        <v>125.174538</v>
      </c>
      <c r="AA272" s="1">
        <v>102.6</v>
      </c>
      <c r="AB272" s="1">
        <v>62.591540129999998</v>
      </c>
      <c r="AC272" s="1">
        <v>1.5976600000000001</v>
      </c>
      <c r="AD272" s="1">
        <v>0.355201404</v>
      </c>
      <c r="AE272" s="1">
        <v>70.599999999999994</v>
      </c>
      <c r="AF272" s="16">
        <v>1.5249999999999999</v>
      </c>
      <c r="AG272" s="1">
        <v>30.357430799999999</v>
      </c>
      <c r="AH272" s="1" t="s">
        <v>154</v>
      </c>
      <c r="AI272" s="1">
        <v>40.655507409999998</v>
      </c>
      <c r="AJ272" s="1">
        <v>90.9</v>
      </c>
      <c r="AK272" s="1" t="s">
        <v>140</v>
      </c>
      <c r="AL272" s="1" t="s">
        <v>141</v>
      </c>
      <c r="AM272" s="1" t="s">
        <v>142</v>
      </c>
      <c r="AN272" s="1" t="s">
        <v>163</v>
      </c>
      <c r="AO272" s="1" t="s">
        <v>143</v>
      </c>
      <c r="AP272" s="1">
        <v>111</v>
      </c>
      <c r="AQ272" s="1">
        <v>67</v>
      </c>
      <c r="AR272" s="1">
        <v>1604.4</v>
      </c>
      <c r="AS272" s="1">
        <v>17.156099999999999</v>
      </c>
      <c r="AT272" s="1">
        <v>562.274</v>
      </c>
      <c r="AU272" s="1">
        <v>1035.1600000000001</v>
      </c>
      <c r="AV272" s="1">
        <v>12.9392</v>
      </c>
      <c r="AW272" s="1">
        <v>963.08799999999997</v>
      </c>
      <c r="AX272" s="1">
        <v>2911.25</v>
      </c>
      <c r="AY272" s="1">
        <v>212.09</v>
      </c>
      <c r="AZ272" s="1">
        <v>10.5114</v>
      </c>
      <c r="BA272" s="1">
        <v>1.2761800000000001</v>
      </c>
      <c r="BB272" s="1">
        <v>3.0994600000000001</v>
      </c>
      <c r="BC272" s="1">
        <v>676.04</v>
      </c>
      <c r="BD272" s="1">
        <v>0.87748999999999999</v>
      </c>
      <c r="BE272" s="1">
        <v>1.60493</v>
      </c>
      <c r="BF272" s="1">
        <v>10.681100000000001</v>
      </c>
      <c r="BG272" s="1">
        <v>4.8530199999999999</v>
      </c>
      <c r="BH272" s="1">
        <v>0.53385400000000005</v>
      </c>
      <c r="BI272" s="1">
        <v>356.221</v>
      </c>
      <c r="BJ272" s="1">
        <v>7.2506199999999996</v>
      </c>
      <c r="BK272" s="1">
        <v>103.514</v>
      </c>
      <c r="BL272" s="1">
        <v>3.6987261039999999</v>
      </c>
      <c r="BM272" s="1">
        <v>1.8357160189999999</v>
      </c>
      <c r="BN272" s="1">
        <v>0.83514991299999997</v>
      </c>
      <c r="BO272" s="1">
        <v>4.0253601999999999E-2</v>
      </c>
      <c r="BP272" s="1" t="s">
        <v>144</v>
      </c>
      <c r="BQ272" s="1" t="s">
        <v>146</v>
      </c>
      <c r="BR272" s="1" t="s">
        <v>146</v>
      </c>
      <c r="BS272" s="1" t="s">
        <v>145</v>
      </c>
      <c r="BT272" s="1" t="s">
        <v>146</v>
      </c>
      <c r="BU272" s="1" t="s">
        <v>145</v>
      </c>
      <c r="BV272" s="1" t="s">
        <v>146</v>
      </c>
      <c r="BW272" s="1">
        <v>49.61862661</v>
      </c>
      <c r="BX272" s="1">
        <v>51.06313377</v>
      </c>
      <c r="BY272" s="1">
        <v>11.52467356</v>
      </c>
      <c r="BZ272" s="1">
        <v>13.00610227</v>
      </c>
      <c r="CA272" s="1">
        <v>6.9134898009999999</v>
      </c>
      <c r="CB272" s="1">
        <v>1.0028025599999999</v>
      </c>
      <c r="CC272" s="1">
        <v>0.62518862900000005</v>
      </c>
      <c r="CD272" s="19" t="str">
        <f t="shared" si="21"/>
        <v>High</v>
      </c>
      <c r="CE272" s="1" t="str">
        <f t="shared" si="18"/>
        <v>proinflamatoria</v>
      </c>
      <c r="CF272" s="1">
        <v>42.446644659999997</v>
      </c>
      <c r="CG272" s="1" t="s">
        <v>148</v>
      </c>
      <c r="CH272" s="1">
        <v>0.10367396500000001</v>
      </c>
      <c r="CI272" s="1">
        <v>0.218599238</v>
      </c>
      <c r="CJ272" s="1">
        <v>0.40784723899999997</v>
      </c>
      <c r="CK272" s="1">
        <v>3.1746567000000003E-2</v>
      </c>
      <c r="CL272" s="1">
        <v>9.0314091999999999E-2</v>
      </c>
      <c r="CM272" s="1">
        <v>1705.2560000000001</v>
      </c>
      <c r="CN272" s="2" t="str">
        <f t="shared" si="2"/>
        <v>High</v>
      </c>
      <c r="CO272" s="1">
        <v>744.88699999999994</v>
      </c>
      <c r="CP272" s="1">
        <v>706.375</v>
      </c>
      <c r="CQ272" s="1">
        <v>38.512</v>
      </c>
      <c r="CR272" s="1">
        <v>662.21600000000001</v>
      </c>
      <c r="CS272" s="1">
        <v>73.741</v>
      </c>
      <c r="CT272" s="1">
        <v>4.359</v>
      </c>
      <c r="CU272" s="1">
        <v>0</v>
      </c>
      <c r="CV272" s="1">
        <v>4.359</v>
      </c>
      <c r="CW272" s="1">
        <v>0</v>
      </c>
      <c r="CX272" s="1">
        <v>4.4829999999999997</v>
      </c>
      <c r="CY272" s="1">
        <v>4.4829999999999997</v>
      </c>
      <c r="CZ272" s="1">
        <v>8.6999999999999994E-2</v>
      </c>
      <c r="DA272" s="1">
        <v>4.3010000000000002</v>
      </c>
      <c r="DB272" s="1">
        <v>108.59399999999999</v>
      </c>
      <c r="DC272" s="1">
        <v>0</v>
      </c>
      <c r="DD272" s="1">
        <v>537.80499999999995</v>
      </c>
      <c r="DE272" s="1">
        <v>0.113</v>
      </c>
      <c r="DF272" s="1">
        <v>0.21199999999999999</v>
      </c>
      <c r="DG272" s="1">
        <v>0.32500000000000001</v>
      </c>
      <c r="DH272" s="1">
        <v>0.77600000000000002</v>
      </c>
      <c r="DI272" s="1">
        <v>2.3E-2</v>
      </c>
      <c r="DJ272" s="1">
        <v>0.79900000000000004</v>
      </c>
      <c r="DK272" s="1">
        <v>9.8729999999999993</v>
      </c>
      <c r="DL272" s="1">
        <v>4.8220000000000001</v>
      </c>
      <c r="DM272" s="1">
        <v>14.695</v>
      </c>
      <c r="DN272" s="1">
        <v>23.353999999999999</v>
      </c>
      <c r="DO272" s="1">
        <v>23.768000000000001</v>
      </c>
      <c r="DP272" s="1">
        <v>47.122999999999998</v>
      </c>
      <c r="DQ272" s="1">
        <v>21.414999999999999</v>
      </c>
      <c r="DR272" s="1">
        <v>5.2039999999999997</v>
      </c>
      <c r="DS272" s="1">
        <v>26.619</v>
      </c>
      <c r="DT272" s="1">
        <v>0</v>
      </c>
      <c r="DU272" s="1">
        <v>4.4829999999999997</v>
      </c>
      <c r="DV272" s="1">
        <v>4.4829999999999997</v>
      </c>
      <c r="DW272" s="1" t="s">
        <v>149</v>
      </c>
      <c r="DX272" s="1" t="s">
        <v>156</v>
      </c>
      <c r="DY272" s="1" t="s">
        <v>149</v>
      </c>
      <c r="DZ272" s="1" t="s">
        <v>157</v>
      </c>
      <c r="EA272" s="1">
        <v>1062.8620000000001</v>
      </c>
      <c r="EB272" s="1" t="str">
        <f t="shared" si="3"/>
        <v>high</v>
      </c>
      <c r="EC272" s="1">
        <v>464.27699999999999</v>
      </c>
      <c r="ED272" s="1">
        <v>412.75</v>
      </c>
      <c r="EE272" s="1">
        <v>45.962000000000003</v>
      </c>
      <c r="EF272" s="1" t="s">
        <v>149</v>
      </c>
      <c r="EG272" s="1" t="s">
        <v>149</v>
      </c>
      <c r="EH272" s="1" t="s">
        <v>149</v>
      </c>
      <c r="EI272" s="1" t="s">
        <v>157</v>
      </c>
      <c r="EJ272" s="1" t="s">
        <v>621</v>
      </c>
      <c r="EK272" s="1" t="s">
        <v>635</v>
      </c>
      <c r="EL272" s="1" t="s">
        <v>142</v>
      </c>
      <c r="EM272" s="1" t="s">
        <v>628</v>
      </c>
      <c r="EN272" s="1" t="s">
        <v>161</v>
      </c>
      <c r="EO272" s="1" t="s">
        <v>150</v>
      </c>
    </row>
    <row r="273" spans="1:145" ht="14.25" customHeight="1">
      <c r="A273" s="1" t="s">
        <v>433</v>
      </c>
      <c r="B273" s="16" t="s">
        <v>642</v>
      </c>
      <c r="C273" s="1" t="s">
        <v>136</v>
      </c>
      <c r="D273" s="1">
        <v>22</v>
      </c>
      <c r="E273" s="1" t="s">
        <v>137</v>
      </c>
      <c r="F273" s="1">
        <v>63.6</v>
      </c>
      <c r="G273" s="1">
        <v>32</v>
      </c>
      <c r="H273" s="1" t="s">
        <v>138</v>
      </c>
      <c r="I273" s="1">
        <v>19</v>
      </c>
      <c r="J273" s="1">
        <v>80</v>
      </c>
      <c r="K273" s="1">
        <v>131</v>
      </c>
      <c r="L273" s="1">
        <v>94</v>
      </c>
      <c r="M273" s="9">
        <v>4.09375</v>
      </c>
      <c r="N273" s="9">
        <f t="shared" si="19"/>
        <v>0.46797787527979268</v>
      </c>
      <c r="O273" t="str">
        <f t="shared" si="20"/>
        <v>High</v>
      </c>
      <c r="P273" s="1" t="s">
        <v>147</v>
      </c>
      <c r="Q273" s="1">
        <v>1.1000000000000001</v>
      </c>
      <c r="R273" s="1">
        <v>89</v>
      </c>
      <c r="S273" s="1">
        <v>5</v>
      </c>
      <c r="T273" s="1">
        <v>0.53</v>
      </c>
      <c r="U273" s="1">
        <v>5.64</v>
      </c>
      <c r="V273" s="1">
        <v>9.3971631E-2</v>
      </c>
      <c r="W273" s="1">
        <v>5.0999999999999996</v>
      </c>
      <c r="X273" s="1">
        <v>4.9394999999999998</v>
      </c>
      <c r="Y273" s="1">
        <v>73.900000000000006</v>
      </c>
      <c r="Z273" s="1">
        <v>70.857936780000003</v>
      </c>
      <c r="AA273" s="1">
        <v>150.69999999999999</v>
      </c>
      <c r="AB273" s="1">
        <v>89.316017930000001</v>
      </c>
      <c r="AC273" s="1">
        <v>1.1196200000000001</v>
      </c>
      <c r="AD273" s="1">
        <v>0.37581404000000002</v>
      </c>
      <c r="AE273" s="1">
        <v>58</v>
      </c>
      <c r="AF273" s="16">
        <v>1.647</v>
      </c>
      <c r="AG273" s="1">
        <v>21.381629270000001</v>
      </c>
      <c r="AH273" s="1" t="s">
        <v>153</v>
      </c>
      <c r="AI273" s="1">
        <v>23.700277660000001</v>
      </c>
      <c r="AJ273" s="1">
        <v>82</v>
      </c>
      <c r="AK273" s="1" t="s">
        <v>153</v>
      </c>
      <c r="AL273" s="1" t="s">
        <v>153</v>
      </c>
      <c r="AM273" s="1" t="s">
        <v>142</v>
      </c>
      <c r="AN273" s="1" t="s">
        <v>163</v>
      </c>
      <c r="AO273" s="1" t="s">
        <v>143</v>
      </c>
      <c r="AP273" s="1">
        <v>106</v>
      </c>
      <c r="AQ273" s="1">
        <v>72</v>
      </c>
      <c r="AR273" s="1">
        <v>1950.62</v>
      </c>
      <c r="AS273" s="1">
        <v>10.9765</v>
      </c>
      <c r="AT273" s="1">
        <v>1007.37</v>
      </c>
      <c r="AU273" s="1">
        <v>1240.07</v>
      </c>
      <c r="AV273" s="1">
        <v>11.2553</v>
      </c>
      <c r="AW273" s="1">
        <v>1269.46</v>
      </c>
      <c r="AX273" s="1">
        <v>2488.67</v>
      </c>
      <c r="AY273" s="1">
        <v>169.012</v>
      </c>
      <c r="AZ273" s="1">
        <v>10.3347</v>
      </c>
      <c r="BA273" s="1">
        <v>0.79009600000000002</v>
      </c>
      <c r="BB273" s="1">
        <v>2.3329900000000001</v>
      </c>
      <c r="BC273" s="1">
        <v>821.13</v>
      </c>
      <c r="BD273" s="1">
        <v>0.91431700000000005</v>
      </c>
      <c r="BE273" s="1">
        <v>1.45994</v>
      </c>
      <c r="BF273" s="1">
        <v>13.7005</v>
      </c>
      <c r="BG273" s="1">
        <v>4.0228599999999997</v>
      </c>
      <c r="BH273" s="1">
        <v>1.9827900000000001</v>
      </c>
      <c r="BI273" s="1">
        <v>269.02499999999998</v>
      </c>
      <c r="BJ273" s="1">
        <v>7.1475400000000002</v>
      </c>
      <c r="BK273" s="1">
        <v>115.367</v>
      </c>
      <c r="BL273" s="1" t="s">
        <v>147</v>
      </c>
      <c r="BM273" s="1" t="s">
        <v>147</v>
      </c>
      <c r="BN273" s="1" t="s">
        <v>147</v>
      </c>
      <c r="BO273" s="1" t="s">
        <v>147</v>
      </c>
      <c r="BP273" s="1" t="s">
        <v>155</v>
      </c>
      <c r="BQ273" s="1" t="s">
        <v>146</v>
      </c>
      <c r="BR273" s="1" t="s">
        <v>146</v>
      </c>
      <c r="BS273" s="1" t="s">
        <v>145</v>
      </c>
      <c r="BT273" s="1" t="s">
        <v>146</v>
      </c>
      <c r="BU273" s="1" t="s">
        <v>146</v>
      </c>
      <c r="BV273" s="1" t="s">
        <v>146</v>
      </c>
      <c r="BW273" s="1">
        <v>38.514471229999998</v>
      </c>
      <c r="BX273" s="1">
        <v>54.610703340000001</v>
      </c>
      <c r="BY273" s="1">
        <v>8.5309660140000005</v>
      </c>
      <c r="BZ273" s="1">
        <v>7.9396403869999999</v>
      </c>
      <c r="CA273" s="1">
        <v>0</v>
      </c>
      <c r="CB273" s="1">
        <v>1.443108872</v>
      </c>
      <c r="CC273" s="1">
        <v>0.73967651000000001</v>
      </c>
      <c r="CD273" s="19" t="str">
        <f t="shared" si="21"/>
        <v>High</v>
      </c>
      <c r="CE273" s="1" t="str">
        <f t="shared" si="18"/>
        <v>proinflamatoria</v>
      </c>
      <c r="CF273" s="1">
        <v>23.829268290000002</v>
      </c>
      <c r="CG273" s="1" t="s">
        <v>148</v>
      </c>
      <c r="CH273" s="1" t="s">
        <v>147</v>
      </c>
      <c r="CI273" s="1" t="s">
        <v>147</v>
      </c>
      <c r="CJ273" s="1" t="s">
        <v>147</v>
      </c>
      <c r="CK273" s="1" t="s">
        <v>147</v>
      </c>
      <c r="CL273" s="1" t="s">
        <v>147</v>
      </c>
      <c r="CM273" s="1">
        <v>351.2</v>
      </c>
      <c r="CN273" s="2" t="str">
        <f t="shared" si="2"/>
        <v>low</v>
      </c>
      <c r="CO273" s="1">
        <v>253.12799999999999</v>
      </c>
      <c r="CP273" s="1">
        <v>139.21</v>
      </c>
      <c r="CQ273" s="1">
        <v>113.91800000000001</v>
      </c>
      <c r="CR273" s="1">
        <v>79.781999999999996</v>
      </c>
      <c r="CS273" s="1">
        <v>169.93299999999999</v>
      </c>
      <c r="CT273" s="1">
        <v>0.19800000000000001</v>
      </c>
      <c r="CU273" s="1">
        <v>0</v>
      </c>
      <c r="CV273" s="1">
        <v>0.19800000000000001</v>
      </c>
      <c r="CW273" s="1">
        <v>0</v>
      </c>
      <c r="CX273" s="1">
        <v>3.214</v>
      </c>
      <c r="CY273" s="1">
        <v>3.214</v>
      </c>
      <c r="CZ273" s="1">
        <v>0</v>
      </c>
      <c r="DA273" s="1">
        <v>0.19800000000000001</v>
      </c>
      <c r="DB273" s="1">
        <v>61.658000000000001</v>
      </c>
      <c r="DC273" s="1">
        <v>0</v>
      </c>
      <c r="DD273" s="1">
        <v>0.83599999999999997</v>
      </c>
      <c r="DE273" s="1">
        <v>0</v>
      </c>
      <c r="DF273" s="1">
        <v>3.7010000000000001</v>
      </c>
      <c r="DG273" s="1">
        <v>3.7010000000000001</v>
      </c>
      <c r="DH273" s="1">
        <v>1.9330000000000001</v>
      </c>
      <c r="DI273" s="1">
        <v>0.20399999999999999</v>
      </c>
      <c r="DJ273" s="1">
        <v>2.1360000000000001</v>
      </c>
      <c r="DK273" s="1">
        <v>11.29</v>
      </c>
      <c r="DL273" s="1">
        <v>0.161</v>
      </c>
      <c r="DM273" s="1">
        <v>11.451000000000001</v>
      </c>
      <c r="DN273" s="1">
        <v>0.52500000000000002</v>
      </c>
      <c r="DO273" s="1">
        <v>3.0990000000000002</v>
      </c>
      <c r="DP273" s="1">
        <v>3.625</v>
      </c>
      <c r="DQ273" s="1">
        <v>62.712000000000003</v>
      </c>
      <c r="DR273" s="1">
        <v>103.48</v>
      </c>
      <c r="DS273" s="1">
        <v>166.19200000000001</v>
      </c>
      <c r="DT273" s="1">
        <v>0</v>
      </c>
      <c r="DU273" s="1">
        <v>3.214</v>
      </c>
      <c r="DV273" s="1">
        <v>3.214</v>
      </c>
      <c r="DW273" s="1" t="s">
        <v>157</v>
      </c>
      <c r="DX273" s="1" t="s">
        <v>157</v>
      </c>
      <c r="DY273" s="1" t="s">
        <v>156</v>
      </c>
      <c r="DZ273" s="1" t="s">
        <v>156</v>
      </c>
      <c r="EA273" s="1">
        <v>180.04599999999999</v>
      </c>
      <c r="EB273" s="1" t="str">
        <f t="shared" si="3"/>
        <v>low</v>
      </c>
      <c r="EC273" s="1">
        <v>129.768</v>
      </c>
      <c r="ED273" s="1">
        <v>40.901000000000003</v>
      </c>
      <c r="EE273" s="1">
        <v>87.117000000000004</v>
      </c>
      <c r="EF273" s="1" t="s">
        <v>157</v>
      </c>
      <c r="EG273" s="1" t="s">
        <v>157</v>
      </c>
      <c r="EH273" s="1" t="s">
        <v>156</v>
      </c>
      <c r="EI273" s="1" t="s">
        <v>156</v>
      </c>
      <c r="EJ273" s="1" t="s">
        <v>621</v>
      </c>
      <c r="EK273" s="1" t="s">
        <v>635</v>
      </c>
      <c r="EL273" s="1" t="s">
        <v>142</v>
      </c>
      <c r="EM273" s="1" t="s">
        <v>628</v>
      </c>
      <c r="EN273" s="1" t="s">
        <v>150</v>
      </c>
      <c r="EO273" s="1" t="s">
        <v>150</v>
      </c>
    </row>
    <row r="274" spans="1:145" ht="14.25" customHeight="1">
      <c r="A274" s="1" t="s">
        <v>434</v>
      </c>
      <c r="B274" s="16" t="s">
        <v>642</v>
      </c>
      <c r="C274" s="1" t="s">
        <v>152</v>
      </c>
      <c r="D274" s="1">
        <v>48</v>
      </c>
      <c r="E274" s="1" t="s">
        <v>159</v>
      </c>
      <c r="F274" s="1">
        <v>136</v>
      </c>
      <c r="G274" s="1">
        <v>55</v>
      </c>
      <c r="H274" s="1" t="s">
        <v>153</v>
      </c>
      <c r="I274" s="1">
        <v>30</v>
      </c>
      <c r="J274" s="1">
        <v>175</v>
      </c>
      <c r="K274" s="1">
        <v>260</v>
      </c>
      <c r="L274" s="1">
        <v>151</v>
      </c>
      <c r="M274" s="9">
        <v>4.7272727269999999</v>
      </c>
      <c r="N274" s="9">
        <f t="shared" si="19"/>
        <v>0.4386142577989256</v>
      </c>
      <c r="O274" t="str">
        <f t="shared" si="20"/>
        <v>High</v>
      </c>
      <c r="P274" s="1">
        <v>45.72</v>
      </c>
      <c r="Q274" s="1">
        <v>4.5</v>
      </c>
      <c r="R274" s="1">
        <v>88</v>
      </c>
      <c r="S274" s="1">
        <v>5.5</v>
      </c>
      <c r="T274" s="1">
        <v>8.2899999999999991</v>
      </c>
      <c r="U274" s="1">
        <v>12</v>
      </c>
      <c r="V274" s="1">
        <v>0.69083333300000005</v>
      </c>
      <c r="W274" s="1">
        <v>7.16</v>
      </c>
      <c r="X274" s="1">
        <v>4.8840000000000003</v>
      </c>
      <c r="Y274" s="1">
        <v>95</v>
      </c>
      <c r="Z274" s="1">
        <v>103.4682081</v>
      </c>
      <c r="AA274" s="1">
        <v>108.1</v>
      </c>
      <c r="AB274" s="1">
        <v>64.341893959999993</v>
      </c>
      <c r="AC274" s="1">
        <v>1.5541973330000001</v>
      </c>
      <c r="AD274" s="1">
        <v>0.35671912700000002</v>
      </c>
      <c r="AE274" s="1">
        <v>68.8</v>
      </c>
      <c r="AF274" s="16">
        <v>1.546</v>
      </c>
      <c r="AG274" s="1">
        <v>28.785213769999999</v>
      </c>
      <c r="AH274" s="1" t="s">
        <v>139</v>
      </c>
      <c r="AI274" s="1">
        <v>43.16395223</v>
      </c>
      <c r="AJ274" s="1">
        <v>90</v>
      </c>
      <c r="AK274" s="1" t="s">
        <v>140</v>
      </c>
      <c r="AL274" s="1" t="s">
        <v>141</v>
      </c>
      <c r="AM274" s="1" t="s">
        <v>142</v>
      </c>
      <c r="AN274" s="1" t="s">
        <v>142</v>
      </c>
      <c r="AO274" s="1" t="s">
        <v>167</v>
      </c>
      <c r="AP274" s="1">
        <v>119</v>
      </c>
      <c r="AQ274" s="1">
        <v>81</v>
      </c>
      <c r="AR274" s="1">
        <v>2352.92</v>
      </c>
      <c r="AS274" s="1">
        <v>19.2104</v>
      </c>
      <c r="AT274" s="1">
        <v>959.23099999999999</v>
      </c>
      <c r="AU274" s="1">
        <v>1389.22</v>
      </c>
      <c r="AV274" s="1">
        <v>15.223599999999999</v>
      </c>
      <c r="AW274" s="1">
        <v>1768.84</v>
      </c>
      <c r="AX274" s="1">
        <v>2719.79</v>
      </c>
      <c r="AY274" s="1">
        <v>252.48</v>
      </c>
      <c r="AZ274" s="1">
        <v>10.4413</v>
      </c>
      <c r="BA274" s="1">
        <v>1.43476</v>
      </c>
      <c r="BB274" s="1">
        <v>3.3809999999999998</v>
      </c>
      <c r="BC274" s="1">
        <v>743.62300000000005</v>
      </c>
      <c r="BD274" s="1">
        <v>1.48956</v>
      </c>
      <c r="BE274" s="1">
        <v>1.95964</v>
      </c>
      <c r="BF274" s="1">
        <v>19.075099999999999</v>
      </c>
      <c r="BG274" s="1">
        <v>4.9931999999999999</v>
      </c>
      <c r="BH274" s="1">
        <v>1.5332699999999999</v>
      </c>
      <c r="BI274" s="1">
        <v>448.11500000000001</v>
      </c>
      <c r="BJ274" s="1">
        <v>7.7468599999999999</v>
      </c>
      <c r="BK274" s="1">
        <v>185.279</v>
      </c>
      <c r="BL274" s="1">
        <v>2.9973146540000002</v>
      </c>
      <c r="BM274" s="1">
        <v>0.610319685</v>
      </c>
      <c r="BN274" s="1">
        <v>0.46214192599999998</v>
      </c>
      <c r="BO274" s="1">
        <v>2.7766415999999999E-2</v>
      </c>
      <c r="BP274" s="1" t="s">
        <v>144</v>
      </c>
      <c r="BQ274" s="1" t="s">
        <v>146</v>
      </c>
      <c r="BR274" s="1" t="s">
        <v>145</v>
      </c>
      <c r="BS274" s="1" t="s">
        <v>146</v>
      </c>
      <c r="BT274" s="1" t="s">
        <v>146</v>
      </c>
      <c r="BU274" s="1" t="s">
        <v>145</v>
      </c>
      <c r="BV274" s="1" t="s">
        <v>146</v>
      </c>
      <c r="BW274" s="1" t="s">
        <v>147</v>
      </c>
      <c r="BX274" s="1" t="s">
        <v>147</v>
      </c>
      <c r="BY274" s="1" t="s">
        <v>147</v>
      </c>
      <c r="BZ274" s="1" t="s">
        <v>147</v>
      </c>
      <c r="CA274" s="1" t="s">
        <v>147</v>
      </c>
      <c r="CB274" s="1">
        <v>-0.111005337</v>
      </c>
      <c r="CC274" s="1">
        <v>-4.7176088999999997E-2</v>
      </c>
      <c r="CD274" s="19" t="str">
        <f t="shared" si="21"/>
        <v>Medium</v>
      </c>
      <c r="CE274" s="1" t="str">
        <f t="shared" si="18"/>
        <v>antiinflamatoria</v>
      </c>
      <c r="CF274" s="1">
        <v>41.644444440000001</v>
      </c>
      <c r="CG274" s="1" t="s">
        <v>148</v>
      </c>
      <c r="CH274" s="1">
        <v>2.8401895E-2</v>
      </c>
      <c r="CI274" s="1">
        <v>0.66200530899999999</v>
      </c>
      <c r="CJ274" s="1">
        <v>3.3346634999999999E-2</v>
      </c>
      <c r="CK274" s="1">
        <v>7.5472353000000006E-2</v>
      </c>
      <c r="CL274" s="1">
        <v>1.1121328E-2</v>
      </c>
      <c r="CM274" s="1">
        <v>1428.251</v>
      </c>
      <c r="CN274" s="2" t="str">
        <f t="shared" si="2"/>
        <v>High</v>
      </c>
      <c r="CO274" s="1">
        <v>613.84199999999998</v>
      </c>
      <c r="CP274" s="1">
        <v>372.541</v>
      </c>
      <c r="CQ274" s="1">
        <v>241.30099999999999</v>
      </c>
      <c r="CR274" s="1">
        <v>275.37599999999998</v>
      </c>
      <c r="CS274" s="1">
        <v>272.58800000000002</v>
      </c>
      <c r="CT274" s="1">
        <v>19.105</v>
      </c>
      <c r="CU274" s="1">
        <v>0</v>
      </c>
      <c r="CV274" s="1">
        <v>19.105</v>
      </c>
      <c r="CW274" s="1">
        <v>0</v>
      </c>
      <c r="CX274" s="1">
        <v>46.773000000000003</v>
      </c>
      <c r="CY274" s="1">
        <v>46.773000000000003</v>
      </c>
      <c r="CZ274" s="1">
        <v>0</v>
      </c>
      <c r="DA274" s="1">
        <v>0.112</v>
      </c>
      <c r="DB274" s="1">
        <v>199.38900000000001</v>
      </c>
      <c r="DC274" s="1">
        <v>0</v>
      </c>
      <c r="DD274" s="1">
        <v>34.097999999999999</v>
      </c>
      <c r="DE274" s="1">
        <v>1.2330000000000001</v>
      </c>
      <c r="DF274" s="1">
        <v>1.155</v>
      </c>
      <c r="DG274" s="1">
        <v>2.3879999999999999</v>
      </c>
      <c r="DH274" s="1">
        <v>1.528</v>
      </c>
      <c r="DI274" s="1">
        <v>0.26800000000000002</v>
      </c>
      <c r="DJ274" s="1">
        <v>1.7949999999999999</v>
      </c>
      <c r="DK274" s="1">
        <v>25.15</v>
      </c>
      <c r="DL274" s="1">
        <v>12.555</v>
      </c>
      <c r="DM274" s="1">
        <v>37.704999999999998</v>
      </c>
      <c r="DN274" s="1">
        <v>59.904000000000003</v>
      </c>
      <c r="DO274" s="1">
        <v>46.548999999999999</v>
      </c>
      <c r="DP274" s="1">
        <v>106.453</v>
      </c>
      <c r="DQ274" s="1">
        <v>30.512</v>
      </c>
      <c r="DR274" s="1">
        <v>130.565</v>
      </c>
      <c r="DS274" s="1">
        <v>161.077</v>
      </c>
      <c r="DT274" s="1">
        <v>0</v>
      </c>
      <c r="DU274" s="1">
        <v>46.773000000000003</v>
      </c>
      <c r="DV274" s="1">
        <v>46.773000000000003</v>
      </c>
      <c r="DW274" s="1" t="s">
        <v>149</v>
      </c>
      <c r="DX274" s="1" t="s">
        <v>156</v>
      </c>
      <c r="DY274" s="1" t="s">
        <v>149</v>
      </c>
      <c r="DZ274" s="1" t="s">
        <v>156</v>
      </c>
      <c r="EA274" s="1">
        <v>607.01199999999994</v>
      </c>
      <c r="EB274" s="1" t="str">
        <f t="shared" si="3"/>
        <v>high</v>
      </c>
      <c r="EC274" s="1">
        <v>260.88499999999999</v>
      </c>
      <c r="ED274" s="1">
        <v>117.036</v>
      </c>
      <c r="EE274" s="1">
        <v>115.851</v>
      </c>
      <c r="EF274" s="1" t="s">
        <v>156</v>
      </c>
      <c r="EG274" s="1" t="s">
        <v>156</v>
      </c>
      <c r="EH274" s="1" t="s">
        <v>156</v>
      </c>
      <c r="EI274" s="1" t="s">
        <v>156</v>
      </c>
      <c r="EJ274" s="1" t="s">
        <v>138</v>
      </c>
      <c r="EK274" s="1" t="s">
        <v>628</v>
      </c>
      <c r="EL274" s="1" t="s">
        <v>142</v>
      </c>
      <c r="EM274" s="1" t="s">
        <v>628</v>
      </c>
      <c r="EN274" s="1" t="s">
        <v>150</v>
      </c>
      <c r="EO274" s="1" t="s">
        <v>150</v>
      </c>
    </row>
    <row r="275" spans="1:145" ht="14.25" customHeight="1">
      <c r="A275" s="1" t="s">
        <v>435</v>
      </c>
      <c r="B275" s="16" t="s">
        <v>642</v>
      </c>
      <c r="C275" s="1" t="s">
        <v>136</v>
      </c>
      <c r="D275" s="1">
        <v>57</v>
      </c>
      <c r="E275" s="1" t="s">
        <v>159</v>
      </c>
      <c r="F275" s="1">
        <v>89.8</v>
      </c>
      <c r="G275" s="1">
        <v>30</v>
      </c>
      <c r="H275" s="1" t="s">
        <v>138</v>
      </c>
      <c r="I275" s="1">
        <v>39</v>
      </c>
      <c r="J275" s="1">
        <v>93</v>
      </c>
      <c r="K275" s="1">
        <v>162</v>
      </c>
      <c r="L275" s="1">
        <v>195</v>
      </c>
      <c r="M275" s="9">
        <v>5.4</v>
      </c>
      <c r="N275" s="9">
        <f t="shared" si="19"/>
        <v>0.81291335664285558</v>
      </c>
      <c r="O275" t="str">
        <f t="shared" si="20"/>
        <v>High</v>
      </c>
      <c r="P275" s="1">
        <v>91.8</v>
      </c>
      <c r="Q275" s="1">
        <v>5.0999999999999996</v>
      </c>
      <c r="R275" s="1">
        <v>93</v>
      </c>
      <c r="S275" s="1">
        <v>5.5</v>
      </c>
      <c r="T275" s="1">
        <v>4.66</v>
      </c>
      <c r="U275" s="1">
        <v>2.6</v>
      </c>
      <c r="V275" s="1">
        <v>1.7923076920000001</v>
      </c>
      <c r="W275" s="1">
        <v>19.02</v>
      </c>
      <c r="X275" s="1">
        <v>5.1615000000000002</v>
      </c>
      <c r="Y275" s="1">
        <v>165.3</v>
      </c>
      <c r="Z275" s="1">
        <v>228.9497442</v>
      </c>
      <c r="AA275" s="1">
        <v>41</v>
      </c>
      <c r="AB275" s="1">
        <v>22.919021600000001</v>
      </c>
      <c r="AC275" s="1">
        <v>4.3631880000000001</v>
      </c>
      <c r="AD275" s="1">
        <v>0.30753865600000002</v>
      </c>
      <c r="AE275" s="1">
        <v>84.1</v>
      </c>
      <c r="AF275" s="16">
        <v>1.583</v>
      </c>
      <c r="AG275" s="1">
        <v>33.56094384</v>
      </c>
      <c r="AH275" s="1" t="s">
        <v>154</v>
      </c>
      <c r="AI275" s="1">
        <v>40.050300049999997</v>
      </c>
      <c r="AJ275" s="1">
        <v>107</v>
      </c>
      <c r="AK275" s="1" t="s">
        <v>140</v>
      </c>
      <c r="AL275" s="1" t="s">
        <v>141</v>
      </c>
      <c r="AM275" s="1" t="s">
        <v>142</v>
      </c>
      <c r="AN275" s="1" t="s">
        <v>163</v>
      </c>
      <c r="AO275" s="1" t="s">
        <v>143</v>
      </c>
      <c r="AP275" s="1">
        <v>152</v>
      </c>
      <c r="AQ275" s="1">
        <v>100</v>
      </c>
      <c r="AR275" s="1">
        <v>1688.63</v>
      </c>
      <c r="AS275" s="1">
        <v>19.112300000000001</v>
      </c>
      <c r="AT275" s="1">
        <v>618.68399999999997</v>
      </c>
      <c r="AU275" s="1">
        <v>848.74400000000003</v>
      </c>
      <c r="AV275" s="1">
        <v>12.3985</v>
      </c>
      <c r="AW275" s="1">
        <v>1225.28</v>
      </c>
      <c r="AX275" s="1">
        <v>3667.48</v>
      </c>
      <c r="AY275" s="1">
        <v>243.21899999999999</v>
      </c>
      <c r="AZ275" s="1">
        <v>10.014699999999999</v>
      </c>
      <c r="BA275" s="1">
        <v>1.4234500000000001</v>
      </c>
      <c r="BB275" s="1">
        <v>3.5815800000000002</v>
      </c>
      <c r="BC275" s="1">
        <v>625.95600000000002</v>
      </c>
      <c r="BD275" s="1">
        <v>1.0789599999999999</v>
      </c>
      <c r="BE275" s="1">
        <v>1.40425</v>
      </c>
      <c r="BF275" s="1">
        <v>11.863099999999999</v>
      </c>
      <c r="BG275" s="1">
        <v>3.7520500000000001</v>
      </c>
      <c r="BH275" s="1">
        <v>2.7711600000000001</v>
      </c>
      <c r="BI275" s="1">
        <v>333.15600000000001</v>
      </c>
      <c r="BJ275" s="1">
        <v>7.0912800000000002</v>
      </c>
      <c r="BK275" s="1">
        <v>207.00899999999999</v>
      </c>
      <c r="BL275" s="1">
        <v>5.4518531750000001</v>
      </c>
      <c r="BM275" s="1">
        <v>1.0371583870000001</v>
      </c>
      <c r="BN275" s="1">
        <v>0.28072542099999998</v>
      </c>
      <c r="BO275" s="1">
        <v>0</v>
      </c>
      <c r="BP275" s="1" t="s">
        <v>144</v>
      </c>
      <c r="BQ275" s="1" t="s">
        <v>145</v>
      </c>
      <c r="BR275" s="1" t="s">
        <v>145</v>
      </c>
      <c r="BS275" s="1" t="s">
        <v>145</v>
      </c>
      <c r="BT275" s="1" t="s">
        <v>146</v>
      </c>
      <c r="BU275" s="1" t="s">
        <v>145</v>
      </c>
      <c r="BV275" s="1" t="s">
        <v>145</v>
      </c>
      <c r="BW275" s="1">
        <v>40.412104229999997</v>
      </c>
      <c r="BX275" s="1">
        <v>26.769400600000001</v>
      </c>
      <c r="BY275" s="1">
        <v>7.1664589679999997</v>
      </c>
      <c r="BZ275" s="1">
        <v>7.2626862179999998</v>
      </c>
      <c r="CA275" s="1">
        <v>1.529561519</v>
      </c>
      <c r="CB275" s="1">
        <v>-0.41612372600000003</v>
      </c>
      <c r="CC275" s="1">
        <v>-0.24637284000000001</v>
      </c>
      <c r="CD275" s="19" t="str">
        <f t="shared" si="21"/>
        <v>Low</v>
      </c>
      <c r="CE275" s="1" t="str">
        <f t="shared" si="18"/>
        <v>antiinflamatoria</v>
      </c>
      <c r="CF275" s="1">
        <v>34.411214950000002</v>
      </c>
      <c r="CG275" s="1" t="s">
        <v>148</v>
      </c>
      <c r="CH275" s="1">
        <v>2.2539468999999999E-2</v>
      </c>
      <c r="CI275" s="1">
        <v>0.15959019099999999</v>
      </c>
      <c r="CJ275" s="1">
        <v>1.3940208000000001E-2</v>
      </c>
      <c r="CK275" s="1">
        <v>0.69916022799999999</v>
      </c>
      <c r="CL275" s="1">
        <v>3.4934499999999999E-3</v>
      </c>
      <c r="CM275" s="1">
        <v>3050.4349999999999</v>
      </c>
      <c r="CN275" s="2" t="str">
        <f t="shared" si="2"/>
        <v>High</v>
      </c>
      <c r="CO275" s="1">
        <v>1839.9739999999999</v>
      </c>
      <c r="CP275" s="1">
        <v>1805.424</v>
      </c>
      <c r="CQ275" s="1">
        <v>34.549999999999997</v>
      </c>
      <c r="CR275" s="1">
        <v>1732.0730000000001</v>
      </c>
      <c r="CS275" s="1">
        <v>105.12</v>
      </c>
      <c r="CT275" s="1">
        <v>0.86499999999999999</v>
      </c>
      <c r="CU275" s="1">
        <v>0</v>
      </c>
      <c r="CV275" s="1">
        <v>0.86499999999999999</v>
      </c>
      <c r="CW275" s="1">
        <v>0</v>
      </c>
      <c r="CX275" s="1">
        <v>1.9159999999999999</v>
      </c>
      <c r="CY275" s="1">
        <v>1.9159999999999999</v>
      </c>
      <c r="CZ275" s="1">
        <v>0</v>
      </c>
      <c r="DA275" s="1">
        <v>0.75</v>
      </c>
      <c r="DB275" s="1">
        <v>3.2120000000000002</v>
      </c>
      <c r="DC275" s="1">
        <v>0</v>
      </c>
      <c r="DD275" s="1">
        <v>1455.454</v>
      </c>
      <c r="DE275" s="1">
        <v>0</v>
      </c>
      <c r="DF275" s="1">
        <v>0</v>
      </c>
      <c r="DG275" s="1">
        <v>0</v>
      </c>
      <c r="DH275" s="1">
        <v>7.2469999999999999</v>
      </c>
      <c r="DI275" s="1">
        <v>0.59</v>
      </c>
      <c r="DJ275" s="1">
        <v>7.8369999999999997</v>
      </c>
      <c r="DK275" s="1">
        <v>238.44200000000001</v>
      </c>
      <c r="DL275" s="1">
        <v>8.5210000000000008</v>
      </c>
      <c r="DM275" s="1">
        <v>246.96199999999999</v>
      </c>
      <c r="DN275" s="1">
        <v>6.6360000000000001</v>
      </c>
      <c r="DO275" s="1">
        <v>14.87</v>
      </c>
      <c r="DP275" s="1">
        <v>21.507000000000001</v>
      </c>
      <c r="DQ275" s="1">
        <v>74.959999999999994</v>
      </c>
      <c r="DR275" s="1">
        <v>8.6539999999999999</v>
      </c>
      <c r="DS275" s="1">
        <v>83.614000000000004</v>
      </c>
      <c r="DT275" s="1">
        <v>0</v>
      </c>
      <c r="DU275" s="1">
        <v>1.9159999999999999</v>
      </c>
      <c r="DV275" s="1">
        <v>1.9159999999999999</v>
      </c>
      <c r="DW275" s="1" t="s">
        <v>149</v>
      </c>
      <c r="DX275" s="1" t="s">
        <v>149</v>
      </c>
      <c r="DY275" s="1" t="s">
        <v>149</v>
      </c>
      <c r="DZ275" s="1" t="s">
        <v>157</v>
      </c>
      <c r="EA275" s="1">
        <v>1806.4549999999999</v>
      </c>
      <c r="EB275" s="1" t="str">
        <f t="shared" si="3"/>
        <v>high</v>
      </c>
      <c r="EC275" s="1">
        <v>1089.626</v>
      </c>
      <c r="ED275" s="1">
        <v>1025.7270000000001</v>
      </c>
      <c r="EE275" s="1">
        <v>62.252000000000002</v>
      </c>
      <c r="EF275" s="1" t="s">
        <v>149</v>
      </c>
      <c r="EG275" s="1" t="s">
        <v>149</v>
      </c>
      <c r="EH275" s="1" t="s">
        <v>149</v>
      </c>
      <c r="EI275" s="1" t="s">
        <v>156</v>
      </c>
      <c r="EJ275" s="1" t="s">
        <v>621</v>
      </c>
      <c r="EK275" s="1" t="s">
        <v>635</v>
      </c>
      <c r="EL275" s="1" t="s">
        <v>142</v>
      </c>
      <c r="EM275" s="5" t="s">
        <v>630</v>
      </c>
      <c r="EN275" s="1" t="s">
        <v>150</v>
      </c>
      <c r="EO275" s="1" t="s">
        <v>150</v>
      </c>
    </row>
    <row r="276" spans="1:145" ht="14.25" customHeight="1">
      <c r="A276" s="1" t="s">
        <v>436</v>
      </c>
      <c r="B276" s="16" t="s">
        <v>642</v>
      </c>
      <c r="C276" s="1" t="s">
        <v>136</v>
      </c>
      <c r="D276" s="1">
        <v>59</v>
      </c>
      <c r="E276" s="1" t="s">
        <v>159</v>
      </c>
      <c r="F276" s="1">
        <v>128</v>
      </c>
      <c r="G276" s="1">
        <v>80</v>
      </c>
      <c r="H276" s="1" t="s">
        <v>153</v>
      </c>
      <c r="I276" s="1">
        <v>15</v>
      </c>
      <c r="J276" s="1">
        <v>197</v>
      </c>
      <c r="K276" s="1">
        <v>292</v>
      </c>
      <c r="L276" s="1">
        <v>73</v>
      </c>
      <c r="M276" s="9">
        <v>3.65</v>
      </c>
      <c r="N276" s="9">
        <f t="shared" si="19"/>
        <v>-3.9767126871487694E-2</v>
      </c>
      <c r="O276" t="str">
        <f t="shared" si="20"/>
        <v>Low</v>
      </c>
      <c r="P276" s="1">
        <v>61.81</v>
      </c>
      <c r="Q276" s="1">
        <v>1.4</v>
      </c>
      <c r="R276" s="1">
        <v>131</v>
      </c>
      <c r="S276" s="1">
        <v>5</v>
      </c>
      <c r="T276" s="1">
        <v>2.4</v>
      </c>
      <c r="U276" s="1">
        <v>12.09</v>
      </c>
      <c r="V276" s="1">
        <v>0.19851116599999999</v>
      </c>
      <c r="W276" s="1">
        <v>10.57</v>
      </c>
      <c r="X276" s="1">
        <v>7.2705000000000002</v>
      </c>
      <c r="Y276" s="1">
        <v>56.8</v>
      </c>
      <c r="Z276" s="1">
        <v>56.066834640000003</v>
      </c>
      <c r="AA276" s="1">
        <v>67.099999999999994</v>
      </c>
      <c r="AB276" s="1">
        <v>29.278124420000001</v>
      </c>
      <c r="AC276" s="1">
        <v>3.4155193330000002</v>
      </c>
      <c r="AD276" s="1">
        <v>0.31793706399999999</v>
      </c>
      <c r="AE276" s="1">
        <v>66.2</v>
      </c>
      <c r="AF276" s="16">
        <v>1.6879999999999999</v>
      </c>
      <c r="AG276" s="1">
        <v>23.233417939999999</v>
      </c>
      <c r="AH276" s="1" t="s">
        <v>153</v>
      </c>
      <c r="AI276" s="1">
        <v>28.114823869999999</v>
      </c>
      <c r="AJ276" s="1">
        <v>94.4</v>
      </c>
      <c r="AK276" s="1" t="s">
        <v>140</v>
      </c>
      <c r="AL276" s="1" t="s">
        <v>141</v>
      </c>
      <c r="AM276" s="1" t="s">
        <v>142</v>
      </c>
      <c r="AN276" s="1" t="s">
        <v>163</v>
      </c>
      <c r="AO276" s="1" t="s">
        <v>143</v>
      </c>
      <c r="AP276" s="1">
        <v>120</v>
      </c>
      <c r="AQ276" s="1">
        <v>81</v>
      </c>
      <c r="AR276" s="1">
        <v>3934.19</v>
      </c>
      <c r="AS276" s="1">
        <v>23.998799999999999</v>
      </c>
      <c r="AT276" s="1">
        <v>950.78899999999999</v>
      </c>
      <c r="AU276" s="1">
        <v>1876</v>
      </c>
      <c r="AV276" s="1">
        <v>17.8642</v>
      </c>
      <c r="AW276" s="1">
        <v>2934.64</v>
      </c>
      <c r="AX276" s="1">
        <v>5571.65</v>
      </c>
      <c r="AY276" s="1">
        <v>384.71100000000001</v>
      </c>
      <c r="AZ276" s="1">
        <v>11.081200000000001</v>
      </c>
      <c r="BA276" s="1">
        <v>3.3763000000000001</v>
      </c>
      <c r="BB276" s="1">
        <v>5.4208299999999996</v>
      </c>
      <c r="BC276" s="1">
        <v>894.01700000000005</v>
      </c>
      <c r="BD276" s="1">
        <v>1.8431599999999999</v>
      </c>
      <c r="BE276" s="1">
        <v>2.3125900000000001</v>
      </c>
      <c r="BF276" s="1">
        <v>30.911200000000001</v>
      </c>
      <c r="BG276" s="1">
        <v>6.8799799999999998</v>
      </c>
      <c r="BH276" s="1">
        <v>3.7313999999999998</v>
      </c>
      <c r="BI276" s="1">
        <v>501.464</v>
      </c>
      <c r="BJ276" s="1">
        <v>7.5937999999999999</v>
      </c>
      <c r="BK276" s="1">
        <v>249.416</v>
      </c>
      <c r="BL276" s="1">
        <v>3.794285924</v>
      </c>
      <c r="BM276" s="1">
        <v>2.3542518669999999</v>
      </c>
      <c r="BN276" s="1">
        <v>0.70831987200000002</v>
      </c>
      <c r="BO276" s="1">
        <v>0</v>
      </c>
      <c r="BP276" s="1" t="s">
        <v>144</v>
      </c>
      <c r="BQ276" s="1" t="s">
        <v>146</v>
      </c>
      <c r="BR276" s="1" t="s">
        <v>146</v>
      </c>
      <c r="BS276" s="1" t="s">
        <v>146</v>
      </c>
      <c r="BT276" s="1" t="s">
        <v>145</v>
      </c>
      <c r="BU276" s="1" t="s">
        <v>146</v>
      </c>
      <c r="BV276" s="1" t="s">
        <v>145</v>
      </c>
      <c r="BW276" s="1">
        <v>30.605441590000002</v>
      </c>
      <c r="BX276" s="1">
        <v>16.790544789999998</v>
      </c>
      <c r="BY276" s="1">
        <v>7.5465343020000004</v>
      </c>
      <c r="BZ276" s="1">
        <v>5.8637278119999996</v>
      </c>
      <c r="CA276" s="1">
        <v>1.8595629119999999</v>
      </c>
      <c r="CB276" s="1">
        <v>-1.1552284930000001</v>
      </c>
      <c r="CC276" s="1">
        <v>-0.29365238799999999</v>
      </c>
      <c r="CD276" s="19" t="str">
        <f t="shared" si="21"/>
        <v>Low</v>
      </c>
      <c r="CE276" s="1" t="str">
        <f t="shared" si="18"/>
        <v>antiinflamatoria</v>
      </c>
      <c r="CF276" s="1">
        <v>28.23728814</v>
      </c>
      <c r="CG276" s="1" t="s">
        <v>148</v>
      </c>
      <c r="CH276" s="1">
        <v>8.1632649999999994E-3</v>
      </c>
      <c r="CI276" s="1">
        <v>0.101113173</v>
      </c>
      <c r="CJ276" s="1">
        <v>0.69758812599999998</v>
      </c>
      <c r="CK276" s="1">
        <v>2.0779221E-2</v>
      </c>
      <c r="CL276" s="1">
        <v>0</v>
      </c>
      <c r="CM276" s="1">
        <v>1493.385</v>
      </c>
      <c r="CN276" s="2" t="str">
        <f t="shared" si="2"/>
        <v>High</v>
      </c>
      <c r="CO276" s="1">
        <v>1067.3330000000001</v>
      </c>
      <c r="CP276" s="1">
        <v>631.13499999999999</v>
      </c>
      <c r="CQ276" s="1">
        <v>436.19900000000001</v>
      </c>
      <c r="CR276" s="1">
        <v>39.728999999999999</v>
      </c>
      <c r="CS276" s="1">
        <v>974.58</v>
      </c>
      <c r="CT276" s="1">
        <v>36.652000000000001</v>
      </c>
      <c r="CU276" s="1">
        <v>0</v>
      </c>
      <c r="CV276" s="1">
        <v>36.652000000000001</v>
      </c>
      <c r="CW276" s="1">
        <v>0</v>
      </c>
      <c r="CX276" s="1">
        <v>16.373000000000001</v>
      </c>
      <c r="CY276" s="1">
        <v>16.373000000000001</v>
      </c>
      <c r="CZ276" s="1">
        <v>0</v>
      </c>
      <c r="DA276" s="1">
        <v>31.923999999999999</v>
      </c>
      <c r="DB276" s="1">
        <v>0</v>
      </c>
      <c r="DC276" s="1">
        <v>0</v>
      </c>
      <c r="DD276" s="1">
        <v>0</v>
      </c>
      <c r="DE276" s="1">
        <v>0.69499999999999995</v>
      </c>
      <c r="DF276" s="1">
        <v>1.1399999999999999</v>
      </c>
      <c r="DG276" s="1">
        <v>1.835</v>
      </c>
      <c r="DH276" s="1">
        <v>18.762</v>
      </c>
      <c r="DI276" s="1">
        <v>0.14199999999999999</v>
      </c>
      <c r="DJ276" s="1">
        <v>18.904</v>
      </c>
      <c r="DK276" s="1">
        <v>14.209</v>
      </c>
      <c r="DL276" s="1">
        <v>4.782</v>
      </c>
      <c r="DM276" s="1">
        <v>18.989999999999998</v>
      </c>
      <c r="DN276" s="1">
        <v>0.67600000000000005</v>
      </c>
      <c r="DO276" s="1">
        <v>3.3889999999999998</v>
      </c>
      <c r="DP276" s="1">
        <v>4.0650000000000004</v>
      </c>
      <c r="DQ276" s="1">
        <v>560.02499999999998</v>
      </c>
      <c r="DR276" s="1">
        <v>410.25799999999998</v>
      </c>
      <c r="DS276" s="1">
        <v>970.28300000000002</v>
      </c>
      <c r="DT276" s="1">
        <v>0</v>
      </c>
      <c r="DU276" s="1">
        <v>16.373000000000001</v>
      </c>
      <c r="DV276" s="1">
        <v>16.373000000000001</v>
      </c>
      <c r="DW276" s="1" t="s">
        <v>149</v>
      </c>
      <c r="DX276" s="1" t="s">
        <v>149</v>
      </c>
      <c r="DY276" s="1" t="s">
        <v>157</v>
      </c>
      <c r="DZ276" s="1" t="s">
        <v>149</v>
      </c>
      <c r="EA276" s="1">
        <v>379.59100000000001</v>
      </c>
      <c r="EB276" s="1" t="str">
        <f t="shared" si="3"/>
        <v>low</v>
      </c>
      <c r="EC276" s="1">
        <v>271.29700000000003</v>
      </c>
      <c r="ED276" s="1">
        <v>10.098000000000001</v>
      </c>
      <c r="EE276" s="1">
        <v>247.721</v>
      </c>
      <c r="EF276" s="1" t="s">
        <v>157</v>
      </c>
      <c r="EG276" s="1" t="s">
        <v>156</v>
      </c>
      <c r="EH276" s="1" t="s">
        <v>157</v>
      </c>
      <c r="EI276" s="1" t="s">
        <v>149</v>
      </c>
      <c r="EJ276" s="1" t="s">
        <v>621</v>
      </c>
      <c r="EK276" s="1" t="s">
        <v>635</v>
      </c>
      <c r="EL276" s="1" t="s">
        <v>142</v>
      </c>
      <c r="EM276" s="1" t="s">
        <v>628</v>
      </c>
      <c r="EN276" s="1" t="s">
        <v>168</v>
      </c>
      <c r="EO276" s="1" t="s">
        <v>168</v>
      </c>
    </row>
    <row r="277" spans="1:145" ht="14.25" customHeight="1">
      <c r="A277" s="1" t="s">
        <v>437</v>
      </c>
      <c r="B277" s="16" t="s">
        <v>642</v>
      </c>
      <c r="C277" s="1" t="s">
        <v>136</v>
      </c>
      <c r="D277" s="1">
        <v>38</v>
      </c>
      <c r="E277" s="1" t="s">
        <v>137</v>
      </c>
      <c r="F277" s="1">
        <v>125</v>
      </c>
      <c r="G277" s="1">
        <v>31</v>
      </c>
      <c r="H277" s="1" t="s">
        <v>138</v>
      </c>
      <c r="I277" s="1">
        <v>23</v>
      </c>
      <c r="J277" s="1">
        <v>153</v>
      </c>
      <c r="K277" s="1">
        <v>208</v>
      </c>
      <c r="L277" s="1">
        <v>117</v>
      </c>
      <c r="M277" s="9">
        <v>6.7096774190000001</v>
      </c>
      <c r="N277" s="9">
        <f t="shared" si="19"/>
        <v>0.57682416791188895</v>
      </c>
      <c r="O277" t="str">
        <f t="shared" si="20"/>
        <v>High</v>
      </c>
      <c r="P277" s="1">
        <v>205.52</v>
      </c>
      <c r="Q277" s="1">
        <v>4.9000000000000004</v>
      </c>
      <c r="R277" s="1">
        <v>97</v>
      </c>
      <c r="S277" s="1">
        <v>5.4</v>
      </c>
      <c r="T277" s="1">
        <v>5.33</v>
      </c>
      <c r="U277" s="1">
        <v>2.2599999999999998</v>
      </c>
      <c r="V277" s="1">
        <v>2.3584070800000001</v>
      </c>
      <c r="W277" s="1">
        <v>23.99</v>
      </c>
      <c r="X277" s="1">
        <v>5.3834999999999997</v>
      </c>
      <c r="Y277" s="1">
        <v>178.8</v>
      </c>
      <c r="Z277" s="1">
        <v>254.73851869999999</v>
      </c>
      <c r="AA277" s="1">
        <v>32.5</v>
      </c>
      <c r="AB277" s="1">
        <v>17.42158053</v>
      </c>
      <c r="AC277" s="1">
        <v>5.7400073330000003</v>
      </c>
      <c r="AD277" s="1">
        <v>0.29667144099999998</v>
      </c>
      <c r="AE277" s="1">
        <v>86.6</v>
      </c>
      <c r="AF277" s="16">
        <v>1.7130000000000001</v>
      </c>
      <c r="AG277" s="1">
        <v>29.512307419999999</v>
      </c>
      <c r="AH277" s="1" t="s">
        <v>139</v>
      </c>
      <c r="AI277" s="1">
        <v>26.837945319999999</v>
      </c>
      <c r="AJ277" s="1">
        <v>101.8</v>
      </c>
      <c r="AK277" s="1" t="s">
        <v>140</v>
      </c>
      <c r="AL277" s="1" t="s">
        <v>141</v>
      </c>
      <c r="AM277" s="1" t="s">
        <v>142</v>
      </c>
      <c r="AN277" s="1" t="s">
        <v>142</v>
      </c>
      <c r="AO277" s="1" t="s">
        <v>167</v>
      </c>
      <c r="AP277" s="1">
        <v>127</v>
      </c>
      <c r="AQ277" s="1">
        <v>83</v>
      </c>
      <c r="AR277" s="1">
        <v>1725.94</v>
      </c>
      <c r="AS277" s="1">
        <v>11.6503</v>
      </c>
      <c r="AT277" s="1">
        <v>527.66399999999999</v>
      </c>
      <c r="AU277" s="1">
        <v>982.35</v>
      </c>
      <c r="AV277" s="1">
        <v>11.450100000000001</v>
      </c>
      <c r="AW277" s="1">
        <v>1225.05</v>
      </c>
      <c r="AX277" s="1">
        <v>2202.2199999999998</v>
      </c>
      <c r="AY277" s="1">
        <v>175.8</v>
      </c>
      <c r="AZ277" s="1">
        <v>10.062799999999999</v>
      </c>
      <c r="BA277" s="1">
        <v>0.87574300000000005</v>
      </c>
      <c r="BB277" s="1">
        <v>2.5576300000000001</v>
      </c>
      <c r="BC277" s="1">
        <v>695.01099999999997</v>
      </c>
      <c r="BD277" s="1">
        <v>0.87748999999999999</v>
      </c>
      <c r="BE277" s="1">
        <v>1.40425</v>
      </c>
      <c r="BF277" s="1">
        <v>13.6516</v>
      </c>
      <c r="BG277" s="1">
        <v>4.1630000000000003</v>
      </c>
      <c r="BH277" s="1">
        <v>1.6128400000000001</v>
      </c>
      <c r="BI277" s="1">
        <v>205.03700000000001</v>
      </c>
      <c r="BJ277" s="1">
        <v>7.75162</v>
      </c>
      <c r="BK277" s="1">
        <v>104.336</v>
      </c>
      <c r="BL277" s="1">
        <v>1.8597269869999999</v>
      </c>
      <c r="BM277" s="1">
        <v>0.22986062299999999</v>
      </c>
      <c r="BN277" s="1">
        <v>9.5843391E-2</v>
      </c>
      <c r="BO277" s="1">
        <v>0</v>
      </c>
      <c r="BP277" s="1" t="s">
        <v>144</v>
      </c>
      <c r="BQ277" s="1" t="s">
        <v>146</v>
      </c>
      <c r="BR277" s="1" t="s">
        <v>146</v>
      </c>
      <c r="BS277" s="1" t="s">
        <v>145</v>
      </c>
      <c r="BT277" s="1" t="s">
        <v>146</v>
      </c>
      <c r="BU277" s="1" t="s">
        <v>145</v>
      </c>
      <c r="BV277" s="1" t="s">
        <v>145</v>
      </c>
      <c r="BW277" s="1">
        <v>22.788206299999999</v>
      </c>
      <c r="BX277" s="1">
        <v>12.7232216</v>
      </c>
      <c r="BY277" s="1">
        <v>4.0019005009999997</v>
      </c>
      <c r="BZ277" s="1">
        <v>2.4494137490000001</v>
      </c>
      <c r="CA277" s="1">
        <v>0</v>
      </c>
      <c r="CB277" s="1">
        <v>1.5557050349999999</v>
      </c>
      <c r="CC277" s="1">
        <v>0.90133547800000002</v>
      </c>
      <c r="CD277" s="19" t="str">
        <f t="shared" si="21"/>
        <v>High</v>
      </c>
      <c r="CE277" s="1" t="str">
        <f t="shared" si="18"/>
        <v>proinflamatoria</v>
      </c>
      <c r="CF277" s="1">
        <v>30.34577603</v>
      </c>
      <c r="CG277" s="1" t="s">
        <v>148</v>
      </c>
      <c r="CH277" s="1">
        <v>5.2997777000000003E-2</v>
      </c>
      <c r="CI277" s="1">
        <v>0.47790871200000001</v>
      </c>
      <c r="CJ277" s="1">
        <v>4.2340366999999997E-2</v>
      </c>
      <c r="CK277" s="1">
        <v>0.19527420000000001</v>
      </c>
      <c r="CL277" s="1">
        <v>0.155552511</v>
      </c>
      <c r="CM277" s="1">
        <v>270.464</v>
      </c>
      <c r="CN277" s="2" t="str">
        <f t="shared" si="2"/>
        <v>low</v>
      </c>
      <c r="CO277" s="1">
        <v>107.304</v>
      </c>
      <c r="CP277" s="1">
        <v>19.431000000000001</v>
      </c>
      <c r="CQ277" s="1">
        <v>87.873000000000005</v>
      </c>
      <c r="CR277" s="1">
        <v>34.843000000000004</v>
      </c>
      <c r="CS277" s="1">
        <v>67.064999999999998</v>
      </c>
      <c r="CT277" s="1">
        <v>1.0309999999999999</v>
      </c>
      <c r="CU277" s="1">
        <v>0</v>
      </c>
      <c r="CV277" s="1">
        <v>1.0309999999999999</v>
      </c>
      <c r="CW277" s="1">
        <v>0</v>
      </c>
      <c r="CX277" s="1">
        <v>4.3650000000000002</v>
      </c>
      <c r="CY277" s="1">
        <v>4.3650000000000002</v>
      </c>
      <c r="CZ277" s="1">
        <v>0</v>
      </c>
      <c r="DA277" s="1">
        <v>0.81399999999999995</v>
      </c>
      <c r="DB277" s="1">
        <v>0</v>
      </c>
      <c r="DC277" s="1">
        <v>0</v>
      </c>
      <c r="DD277" s="1">
        <v>0</v>
      </c>
      <c r="DE277" s="1">
        <v>0</v>
      </c>
      <c r="DF277" s="1">
        <v>25.38</v>
      </c>
      <c r="DG277" s="1">
        <v>25.38</v>
      </c>
      <c r="DH277" s="1">
        <v>7.9340000000000002</v>
      </c>
      <c r="DI277" s="1">
        <v>1.0429999999999999</v>
      </c>
      <c r="DJ277" s="1">
        <v>8.9760000000000009</v>
      </c>
      <c r="DK277" s="1">
        <v>0</v>
      </c>
      <c r="DL277" s="1">
        <v>0.48699999999999999</v>
      </c>
      <c r="DM277" s="1">
        <v>0.48699999999999999</v>
      </c>
      <c r="DN277" s="1">
        <v>0.23300000000000001</v>
      </c>
      <c r="DO277" s="1">
        <v>4.0570000000000004</v>
      </c>
      <c r="DP277" s="1">
        <v>4.29</v>
      </c>
      <c r="DQ277" s="1">
        <v>10.209</v>
      </c>
      <c r="DR277" s="1">
        <v>52.517000000000003</v>
      </c>
      <c r="DS277" s="1">
        <v>62.725999999999999</v>
      </c>
      <c r="DT277" s="1">
        <v>0</v>
      </c>
      <c r="DU277" s="1">
        <v>4.3650000000000002</v>
      </c>
      <c r="DV277" s="1">
        <v>4.3650000000000002</v>
      </c>
      <c r="DW277" s="1" t="s">
        <v>157</v>
      </c>
      <c r="DX277" s="1" t="s">
        <v>157</v>
      </c>
      <c r="DY277" s="1" t="s">
        <v>157</v>
      </c>
      <c r="DZ277" s="1" t="s">
        <v>157</v>
      </c>
      <c r="EA277" s="1">
        <v>156.70599999999999</v>
      </c>
      <c r="EB277" s="1" t="str">
        <f t="shared" si="3"/>
        <v>low</v>
      </c>
      <c r="EC277" s="1">
        <v>62.170999999999999</v>
      </c>
      <c r="ED277" s="1">
        <v>20.187999999999999</v>
      </c>
      <c r="EE277" s="1">
        <v>38.856999999999999</v>
      </c>
      <c r="EF277" s="1" t="s">
        <v>157</v>
      </c>
      <c r="EG277" s="1" t="s">
        <v>157</v>
      </c>
      <c r="EH277" s="1" t="s">
        <v>157</v>
      </c>
      <c r="EI277" s="1" t="s">
        <v>157</v>
      </c>
      <c r="EJ277" s="1" t="s">
        <v>138</v>
      </c>
      <c r="EK277" s="1" t="s">
        <v>628</v>
      </c>
      <c r="EL277" s="1" t="s">
        <v>142</v>
      </c>
      <c r="EM277" s="1" t="s">
        <v>628</v>
      </c>
      <c r="EN277" s="1" t="s">
        <v>150</v>
      </c>
      <c r="EO277" s="1" t="s">
        <v>150</v>
      </c>
    </row>
    <row r="278" spans="1:145" ht="14.25" customHeight="1">
      <c r="A278" s="1" t="s">
        <v>438</v>
      </c>
      <c r="B278" s="16" t="s">
        <v>642</v>
      </c>
      <c r="C278" s="1" t="s">
        <v>136</v>
      </c>
      <c r="D278" s="1">
        <v>28</v>
      </c>
      <c r="E278" s="1" t="s">
        <v>137</v>
      </c>
      <c r="F278" s="1">
        <v>99.5</v>
      </c>
      <c r="G278" s="1">
        <v>34</v>
      </c>
      <c r="H278" s="1" t="s">
        <v>138</v>
      </c>
      <c r="I278" s="1">
        <v>30</v>
      </c>
      <c r="J278" s="1">
        <v>114</v>
      </c>
      <c r="K278" s="1">
        <v>178</v>
      </c>
      <c r="L278" s="1">
        <v>149</v>
      </c>
      <c r="M278" s="9">
        <v>5.2352941179999997</v>
      </c>
      <c r="N278" s="9">
        <f t="shared" si="19"/>
        <v>0.641707351370019</v>
      </c>
      <c r="O278" t="str">
        <f t="shared" si="20"/>
        <v>High</v>
      </c>
      <c r="P278" s="1">
        <v>155.9</v>
      </c>
      <c r="Q278" s="1">
        <v>0.9</v>
      </c>
      <c r="R278" s="1">
        <v>88</v>
      </c>
      <c r="S278" s="1">
        <v>5.4</v>
      </c>
      <c r="T278" s="1">
        <v>2.5499999999999998</v>
      </c>
      <c r="U278" s="1">
        <v>3.13</v>
      </c>
      <c r="V278" s="1">
        <v>0.814696486</v>
      </c>
      <c r="W278" s="1">
        <v>13.09</v>
      </c>
      <c r="X278" s="1">
        <v>4.8840000000000003</v>
      </c>
      <c r="Y278" s="1">
        <v>142.69999999999999</v>
      </c>
      <c r="Z278" s="1">
        <v>189.1618497</v>
      </c>
      <c r="AA278" s="1">
        <v>59.8</v>
      </c>
      <c r="AB278" s="1">
        <v>35.193885459999997</v>
      </c>
      <c r="AC278" s="1">
        <v>2.8414026670000001</v>
      </c>
      <c r="AD278" s="1">
        <v>0.32622674299999999</v>
      </c>
      <c r="AE278" s="1">
        <v>76</v>
      </c>
      <c r="AF278" s="16">
        <v>1.6830000000000001</v>
      </c>
      <c r="AG278" s="1">
        <v>26.831525209999999</v>
      </c>
      <c r="AH278" s="1" t="s">
        <v>139</v>
      </c>
      <c r="AI278" s="1">
        <v>24.032326730000001</v>
      </c>
      <c r="AJ278" s="1">
        <v>86.6</v>
      </c>
      <c r="AK278" s="1" t="s">
        <v>153</v>
      </c>
      <c r="AL278" s="1" t="s">
        <v>153</v>
      </c>
      <c r="AM278" s="1" t="s">
        <v>142</v>
      </c>
      <c r="AN278" s="1" t="s">
        <v>142</v>
      </c>
      <c r="AO278" s="1" t="s">
        <v>143</v>
      </c>
      <c r="AP278" s="1">
        <v>114</v>
      </c>
      <c r="AQ278" s="1">
        <v>73</v>
      </c>
      <c r="AR278" s="1">
        <v>2424.5</v>
      </c>
      <c r="AS278" s="1">
        <v>18.802299999999999</v>
      </c>
      <c r="AT278" s="1">
        <v>673.55200000000002</v>
      </c>
      <c r="AU278" s="1">
        <v>1320.72</v>
      </c>
      <c r="AV278" s="1">
        <v>17.228899999999999</v>
      </c>
      <c r="AW278" s="1">
        <v>1649.56</v>
      </c>
      <c r="AX278" s="1">
        <v>3805.22</v>
      </c>
      <c r="AY278" s="1">
        <v>309.80799999999999</v>
      </c>
      <c r="AZ278" s="1">
        <v>11.266500000000001</v>
      </c>
      <c r="BA278" s="1">
        <v>4.4855499999999999</v>
      </c>
      <c r="BB278" s="1">
        <v>3.6886899999999998</v>
      </c>
      <c r="BC278" s="1">
        <v>1328.75</v>
      </c>
      <c r="BD278" s="1">
        <v>2.00441</v>
      </c>
      <c r="BE278" s="1">
        <v>3.2861400000000001</v>
      </c>
      <c r="BF278" s="1">
        <v>24.788399999999999</v>
      </c>
      <c r="BG278" s="1">
        <v>7.7908799999999996</v>
      </c>
      <c r="BH278" s="1">
        <v>3.2338800000000001</v>
      </c>
      <c r="BI278" s="1">
        <v>428.17899999999997</v>
      </c>
      <c r="BJ278" s="1">
        <v>8.3491300000000006</v>
      </c>
      <c r="BK278" s="1">
        <v>153.13300000000001</v>
      </c>
      <c r="BL278" s="1">
        <v>1.215557609</v>
      </c>
      <c r="BM278" s="1">
        <v>0.24789778500000001</v>
      </c>
      <c r="BN278" s="1">
        <v>0.21963897900000001</v>
      </c>
      <c r="BO278" s="1">
        <v>2.9554826999999999E-2</v>
      </c>
      <c r="BP278" s="1" t="s">
        <v>155</v>
      </c>
      <c r="BQ278" s="1" t="s">
        <v>146</v>
      </c>
      <c r="BR278" s="1" t="s">
        <v>146</v>
      </c>
      <c r="BS278" s="1" t="s">
        <v>145</v>
      </c>
      <c r="BT278" s="1" t="s">
        <v>146</v>
      </c>
      <c r="BU278" s="1" t="s">
        <v>146</v>
      </c>
      <c r="BV278" s="1" t="s">
        <v>146</v>
      </c>
      <c r="BW278" s="1">
        <v>28.292558119999999</v>
      </c>
      <c r="BX278" s="1">
        <v>14.56036112</v>
      </c>
      <c r="BY278" s="1">
        <v>6.8123144959999999</v>
      </c>
      <c r="BZ278" s="1">
        <v>4.5792660959999996</v>
      </c>
      <c r="CA278" s="1">
        <v>1.0766956459999999</v>
      </c>
      <c r="CB278" s="1">
        <v>-0.70776060900000004</v>
      </c>
      <c r="CC278" s="1">
        <v>-0.29186004500000001</v>
      </c>
      <c r="CD278" s="19" t="str">
        <f t="shared" si="21"/>
        <v>Low</v>
      </c>
      <c r="CE278" s="1" t="str">
        <f t="shared" si="18"/>
        <v>antiinflamatoria</v>
      </c>
      <c r="CF278" s="1">
        <v>25.131639719999999</v>
      </c>
      <c r="CG278" s="1" t="s">
        <v>148</v>
      </c>
      <c r="CH278" s="1">
        <v>0.145997286</v>
      </c>
      <c r="CI278" s="1">
        <v>0.219032112</v>
      </c>
      <c r="CJ278" s="1">
        <v>0.35643600199999997</v>
      </c>
      <c r="CK278" s="1">
        <v>0.107914971</v>
      </c>
      <c r="CL278" s="1">
        <v>5.5576661999999999E-2</v>
      </c>
      <c r="CM278" s="1">
        <v>950.49099999999999</v>
      </c>
      <c r="CN278" s="2" t="str">
        <f t="shared" si="2"/>
        <v>low</v>
      </c>
      <c r="CO278" s="1">
        <v>530.76700000000005</v>
      </c>
      <c r="CP278" s="1">
        <v>443.642</v>
      </c>
      <c r="CQ278" s="1">
        <v>87.125</v>
      </c>
      <c r="CR278" s="1">
        <v>372.80099999999999</v>
      </c>
      <c r="CS278" s="1">
        <v>131.85300000000001</v>
      </c>
      <c r="CT278" s="1">
        <v>1.6339999999999999</v>
      </c>
      <c r="CU278" s="1">
        <v>0</v>
      </c>
      <c r="CV278" s="1">
        <v>1.6339999999999999</v>
      </c>
      <c r="CW278" s="1">
        <v>0</v>
      </c>
      <c r="CX278" s="1">
        <v>24.478999999999999</v>
      </c>
      <c r="CY278" s="1">
        <v>24.478999999999999</v>
      </c>
      <c r="CZ278" s="1">
        <v>0</v>
      </c>
      <c r="DA278" s="1">
        <v>1.5960000000000001</v>
      </c>
      <c r="DB278" s="1">
        <v>0</v>
      </c>
      <c r="DC278" s="1">
        <v>0</v>
      </c>
      <c r="DD278" s="1">
        <v>329.714</v>
      </c>
      <c r="DE278" s="1">
        <v>0</v>
      </c>
      <c r="DF278" s="1">
        <v>5.64</v>
      </c>
      <c r="DG278" s="1">
        <v>5.64</v>
      </c>
      <c r="DH278" s="1">
        <v>1E-3</v>
      </c>
      <c r="DI278" s="1">
        <v>0.54400000000000004</v>
      </c>
      <c r="DJ278" s="1">
        <v>0.54500000000000004</v>
      </c>
      <c r="DK278" s="1">
        <v>28.652000000000001</v>
      </c>
      <c r="DL278" s="1">
        <v>8.25</v>
      </c>
      <c r="DM278" s="1">
        <v>36.902000000000001</v>
      </c>
      <c r="DN278" s="1">
        <v>0.7</v>
      </c>
      <c r="DO278" s="1">
        <v>12.638999999999999</v>
      </c>
      <c r="DP278" s="1">
        <v>13.337999999999999</v>
      </c>
      <c r="DQ278" s="1">
        <v>82.932000000000002</v>
      </c>
      <c r="DR278" s="1">
        <v>35.564999999999998</v>
      </c>
      <c r="DS278" s="1">
        <v>118.497</v>
      </c>
      <c r="DT278" s="1">
        <v>0</v>
      </c>
      <c r="DU278" s="1">
        <v>24.478999999999999</v>
      </c>
      <c r="DV278" s="1">
        <v>24.478999999999999</v>
      </c>
      <c r="DW278" s="1" t="s">
        <v>156</v>
      </c>
      <c r="DX278" s="1" t="s">
        <v>156</v>
      </c>
      <c r="DY278" s="1" t="s">
        <v>149</v>
      </c>
      <c r="DZ278" s="1" t="s">
        <v>156</v>
      </c>
      <c r="EA278" s="1">
        <v>392.036</v>
      </c>
      <c r="EB278" s="1" t="str">
        <f t="shared" si="3"/>
        <v>low</v>
      </c>
      <c r="EC278" s="1">
        <v>218.91800000000001</v>
      </c>
      <c r="ED278" s="1">
        <v>153.76400000000001</v>
      </c>
      <c r="EE278" s="1">
        <v>54.383000000000003</v>
      </c>
      <c r="EF278" s="1" t="s">
        <v>156</v>
      </c>
      <c r="EG278" s="1" t="s">
        <v>156</v>
      </c>
      <c r="EH278" s="1" t="s">
        <v>149</v>
      </c>
      <c r="EI278" s="1" t="s">
        <v>157</v>
      </c>
      <c r="EJ278" s="1" t="s">
        <v>621</v>
      </c>
      <c r="EK278" s="1" t="s">
        <v>628</v>
      </c>
      <c r="EL278" s="1" t="s">
        <v>142</v>
      </c>
      <c r="EM278" s="1" t="s">
        <v>628</v>
      </c>
      <c r="EN278" s="1" t="s">
        <v>168</v>
      </c>
      <c r="EO278" s="1" t="s">
        <v>168</v>
      </c>
    </row>
    <row r="279" spans="1:145" ht="14.25" customHeight="1">
      <c r="A279" s="1" t="s">
        <v>439</v>
      </c>
      <c r="B279" s="16" t="s">
        <v>643</v>
      </c>
      <c r="C279" s="1" t="s">
        <v>152</v>
      </c>
      <c r="D279" s="1">
        <v>29</v>
      </c>
      <c r="E279" s="1" t="s">
        <v>137</v>
      </c>
      <c r="F279" s="1">
        <v>65.2</v>
      </c>
      <c r="G279" s="1">
        <v>35</v>
      </c>
      <c r="H279" s="1" t="s">
        <v>153</v>
      </c>
      <c r="I279" s="1">
        <v>16</v>
      </c>
      <c r="J279" s="1">
        <v>89</v>
      </c>
      <c r="K279" s="1">
        <v>134</v>
      </c>
      <c r="L279" s="1">
        <v>79</v>
      </c>
      <c r="M279" s="9">
        <v>3.8285714290000001</v>
      </c>
      <c r="N279" s="9">
        <f t="shared" si="19"/>
        <v>0.35355904694016577</v>
      </c>
      <c r="O279" t="str">
        <f t="shared" si="20"/>
        <v>High</v>
      </c>
      <c r="P279" s="1">
        <v>234.5</v>
      </c>
      <c r="Q279" s="1">
        <v>3.2</v>
      </c>
      <c r="R279" s="1">
        <v>78</v>
      </c>
      <c r="S279" s="1">
        <v>5.4</v>
      </c>
      <c r="T279" s="1">
        <v>13.46</v>
      </c>
      <c r="U279" s="1">
        <v>5.0199999999999996</v>
      </c>
      <c r="V279" s="1">
        <v>2.6812749</v>
      </c>
      <c r="W279" s="1">
        <v>17.47</v>
      </c>
      <c r="X279" s="1">
        <v>4.3289999999999997</v>
      </c>
      <c r="Y279" s="1">
        <v>219.9</v>
      </c>
      <c r="Z279" s="1">
        <v>421.47165260000003</v>
      </c>
      <c r="AA279" s="1">
        <v>46.7</v>
      </c>
      <c r="AB279" s="1">
        <v>29.751031470000001</v>
      </c>
      <c r="AC279" s="1">
        <v>3.3612280000000001</v>
      </c>
      <c r="AD279" s="1">
        <v>0.31864204400000001</v>
      </c>
      <c r="AE279" s="1">
        <v>84</v>
      </c>
      <c r="AF279" s="22">
        <v>1.633</v>
      </c>
      <c r="AG279" s="1">
        <v>31.49973619</v>
      </c>
      <c r="AH279" s="1" t="s">
        <v>154</v>
      </c>
      <c r="AI279" s="1">
        <v>38.79510028</v>
      </c>
      <c r="AJ279" s="1">
        <v>94</v>
      </c>
      <c r="AK279" s="1" t="s">
        <v>140</v>
      </c>
      <c r="AL279" s="1" t="s">
        <v>141</v>
      </c>
      <c r="AM279" s="1" t="s">
        <v>142</v>
      </c>
      <c r="AN279" s="1" t="s">
        <v>163</v>
      </c>
      <c r="AO279" s="1" t="s">
        <v>143</v>
      </c>
      <c r="AP279" s="1">
        <v>110</v>
      </c>
      <c r="AQ279" s="1">
        <v>79</v>
      </c>
      <c r="AR279" s="1">
        <v>1525.8</v>
      </c>
      <c r="AS279" s="1">
        <v>23.2102</v>
      </c>
      <c r="AT279" s="1">
        <v>571.125</v>
      </c>
      <c r="AU279" s="1">
        <v>947.72699999999998</v>
      </c>
      <c r="AV279" s="1">
        <v>13.539099999999999</v>
      </c>
      <c r="AW279" s="1">
        <v>1197.05</v>
      </c>
      <c r="AX279" s="1">
        <v>2621.6</v>
      </c>
      <c r="AY279" s="1">
        <v>240.374</v>
      </c>
      <c r="AZ279" s="1">
        <v>10.8271</v>
      </c>
      <c r="BA279" s="1">
        <v>1.39028</v>
      </c>
      <c r="BB279" s="1">
        <v>3.1387900000000002</v>
      </c>
      <c r="BC279" s="1">
        <v>585.95299999999997</v>
      </c>
      <c r="BD279" s="1">
        <v>0.82657899999999995</v>
      </c>
      <c r="BE279" s="1">
        <v>1.2518400000000001</v>
      </c>
      <c r="BF279" s="1">
        <v>10.837899999999999</v>
      </c>
      <c r="BG279" s="1">
        <v>4.2058600000000004</v>
      </c>
      <c r="BH279" s="1">
        <v>1.4891000000000001</v>
      </c>
      <c r="BI279" s="1">
        <v>355.08499999999998</v>
      </c>
      <c r="BJ279" s="1">
        <v>7.2343299999999999</v>
      </c>
      <c r="BK279" s="1">
        <v>120.181</v>
      </c>
      <c r="BL279" s="1">
        <v>0.36403346199999997</v>
      </c>
      <c r="BM279" s="1">
        <v>0</v>
      </c>
      <c r="BN279" s="1">
        <v>0</v>
      </c>
      <c r="BO279" s="1">
        <v>0</v>
      </c>
      <c r="BP279" s="1" t="s">
        <v>144</v>
      </c>
      <c r="BQ279" s="1" t="s">
        <v>146</v>
      </c>
      <c r="BR279" s="1" t="s">
        <v>146</v>
      </c>
      <c r="BS279" s="1" t="s">
        <v>145</v>
      </c>
      <c r="BT279" s="1" t="s">
        <v>146</v>
      </c>
      <c r="BU279" s="1" t="s">
        <v>145</v>
      </c>
      <c r="BV279" s="1" t="s">
        <v>145</v>
      </c>
      <c r="BW279" s="1">
        <v>20.722324870000001</v>
      </c>
      <c r="BX279" s="1">
        <v>10.978834920000001</v>
      </c>
      <c r="BY279" s="1">
        <v>8.6868125850000002</v>
      </c>
      <c r="BZ279" s="1">
        <v>14.643277960000001</v>
      </c>
      <c r="CA279" s="1">
        <v>0</v>
      </c>
      <c r="CB279" s="1">
        <v>0.149117904</v>
      </c>
      <c r="CC279" s="1">
        <v>9.7718155000000001E-2</v>
      </c>
      <c r="CD279" s="19" t="str">
        <f t="shared" si="21"/>
        <v>Medium</v>
      </c>
      <c r="CE279" s="1" t="str">
        <f t="shared" ref="CE279:CE342" si="22">IF(CC279&lt;MEDIAN(CC279:CC716),"antiinflamatoria","proinflamatoria")</f>
        <v>proinflamatoria</v>
      </c>
      <c r="CF279" s="1">
        <v>41.255319149999998</v>
      </c>
      <c r="CG279" s="1" t="s">
        <v>148</v>
      </c>
      <c r="CH279" s="1">
        <v>2.0154068000000001E-2</v>
      </c>
      <c r="CI279" s="1">
        <v>7.8825186000000005E-2</v>
      </c>
      <c r="CJ279" s="1">
        <v>5.799294E-2</v>
      </c>
      <c r="CK279" s="1">
        <v>0.37388491800000001</v>
      </c>
      <c r="CL279" s="1">
        <v>4.7524649000000002E-2</v>
      </c>
      <c r="CM279" s="1">
        <v>1692.903</v>
      </c>
      <c r="CN279" s="2" t="str">
        <f t="shared" si="2"/>
        <v>High</v>
      </c>
      <c r="CO279" s="1">
        <v>1363.73</v>
      </c>
      <c r="CP279" s="1">
        <v>982.94200000000001</v>
      </c>
      <c r="CQ279" s="1">
        <v>380.78800000000001</v>
      </c>
      <c r="CR279" s="1">
        <v>562.36</v>
      </c>
      <c r="CS279" s="1">
        <v>787.78599999999994</v>
      </c>
      <c r="CT279" s="1">
        <v>8.3770000000000007</v>
      </c>
      <c r="CU279" s="1">
        <v>0</v>
      </c>
      <c r="CV279" s="1">
        <v>8.3770000000000007</v>
      </c>
      <c r="CW279" s="1">
        <v>0</v>
      </c>
      <c r="CX279" s="1">
        <v>5.2069999999999999</v>
      </c>
      <c r="CY279" s="1">
        <v>5.2069999999999999</v>
      </c>
      <c r="CZ279" s="1">
        <v>0</v>
      </c>
      <c r="DA279" s="1">
        <v>4.657</v>
      </c>
      <c r="DB279" s="1">
        <v>121.65900000000001</v>
      </c>
      <c r="DC279" s="1">
        <v>0</v>
      </c>
      <c r="DD279" s="1">
        <v>387.33699999999999</v>
      </c>
      <c r="DE279" s="1">
        <v>6.2E-2</v>
      </c>
      <c r="DF279" s="1">
        <v>0</v>
      </c>
      <c r="DG279" s="1">
        <v>6.2E-2</v>
      </c>
      <c r="DH279" s="1">
        <v>0</v>
      </c>
      <c r="DI279" s="1">
        <v>0.41899999999999998</v>
      </c>
      <c r="DJ279" s="1">
        <v>0.41899999999999998</v>
      </c>
      <c r="DK279" s="1">
        <v>30.446000000000002</v>
      </c>
      <c r="DL279" s="1">
        <v>10.686999999999999</v>
      </c>
      <c r="DM279" s="1">
        <v>41.133000000000003</v>
      </c>
      <c r="DN279" s="1">
        <v>38.076999999999998</v>
      </c>
      <c r="DO279" s="1">
        <v>28.997</v>
      </c>
      <c r="DP279" s="1">
        <v>67.075000000000003</v>
      </c>
      <c r="DQ279" s="1">
        <v>385.137</v>
      </c>
      <c r="DR279" s="1">
        <v>335.38099999999997</v>
      </c>
      <c r="DS279" s="1">
        <v>720.51800000000003</v>
      </c>
      <c r="DT279" s="1">
        <v>0</v>
      </c>
      <c r="DU279" s="1">
        <v>5.2069999999999999</v>
      </c>
      <c r="DV279" s="1">
        <v>5.2069999999999999</v>
      </c>
      <c r="DW279" s="1" t="s">
        <v>149</v>
      </c>
      <c r="DX279" s="1" t="s">
        <v>149</v>
      </c>
      <c r="DY279" s="1" t="s">
        <v>149</v>
      </c>
      <c r="DZ279" s="1" t="s">
        <v>149</v>
      </c>
      <c r="EA279" s="1">
        <v>1109.518</v>
      </c>
      <c r="EB279" s="1" t="str">
        <f t="shared" si="3"/>
        <v>high</v>
      </c>
      <c r="EC279" s="1">
        <v>893.78</v>
      </c>
      <c r="ED279" s="1">
        <v>368.56700000000001</v>
      </c>
      <c r="EE279" s="1">
        <v>516.30999999999995</v>
      </c>
      <c r="EF279" s="1" t="s">
        <v>149</v>
      </c>
      <c r="EG279" s="1" t="s">
        <v>149</v>
      </c>
      <c r="EH279" s="1" t="s">
        <v>149</v>
      </c>
      <c r="EI279" s="1" t="s">
        <v>149</v>
      </c>
      <c r="EJ279" s="1" t="s">
        <v>621</v>
      </c>
      <c r="EK279" s="1" t="s">
        <v>635</v>
      </c>
      <c r="EL279" s="1" t="s">
        <v>142</v>
      </c>
      <c r="EM279" s="1" t="s">
        <v>628</v>
      </c>
      <c r="EN279" s="1" t="s">
        <v>161</v>
      </c>
      <c r="EO279" s="1" t="s">
        <v>161</v>
      </c>
    </row>
    <row r="280" spans="1:145" ht="14.25" customHeight="1">
      <c r="A280" s="1" t="s">
        <v>440</v>
      </c>
      <c r="B280" s="16" t="s">
        <v>643</v>
      </c>
      <c r="C280" s="1" t="s">
        <v>136</v>
      </c>
      <c r="D280" s="1">
        <v>22</v>
      </c>
      <c r="E280" s="1" t="s">
        <v>137</v>
      </c>
      <c r="F280" s="1">
        <v>73.900000000000006</v>
      </c>
      <c r="G280" s="1">
        <v>43</v>
      </c>
      <c r="H280" s="1" t="s">
        <v>153</v>
      </c>
      <c r="I280" s="1">
        <v>21</v>
      </c>
      <c r="J280" s="1">
        <v>111</v>
      </c>
      <c r="K280" s="1">
        <v>162</v>
      </c>
      <c r="L280" s="1">
        <v>105</v>
      </c>
      <c r="M280" s="9">
        <v>3.7674418599999999</v>
      </c>
      <c r="N280" s="9">
        <f t="shared" si="19"/>
        <v>0.38772084349035152</v>
      </c>
      <c r="O280" t="str">
        <f t="shared" si="20"/>
        <v>High</v>
      </c>
      <c r="P280" s="1">
        <v>90.9</v>
      </c>
      <c r="Q280" s="1">
        <v>0.7</v>
      </c>
      <c r="R280" s="1">
        <v>77</v>
      </c>
      <c r="S280" s="1">
        <v>5.2</v>
      </c>
      <c r="T280" s="1">
        <v>1.1299999999999999</v>
      </c>
      <c r="U280" s="1">
        <v>5.0199999999999996</v>
      </c>
      <c r="V280" s="1">
        <v>0.22509960200000001</v>
      </c>
      <c r="W280" s="1">
        <v>12.12</v>
      </c>
      <c r="X280" s="1">
        <v>4.2735000000000003</v>
      </c>
      <c r="Y280" s="1">
        <v>176.6</v>
      </c>
      <c r="Z280" s="1">
        <v>313.38073689999999</v>
      </c>
      <c r="AA280" s="1">
        <v>66.8</v>
      </c>
      <c r="AB280" s="1">
        <v>43.440637500000001</v>
      </c>
      <c r="AC280" s="1">
        <v>2.3019919999999998</v>
      </c>
      <c r="AD280" s="1">
        <v>0.336256112</v>
      </c>
      <c r="AE280" s="1">
        <v>65.8</v>
      </c>
      <c r="AF280" s="22">
        <v>1.728</v>
      </c>
      <c r="AG280" s="1">
        <v>22.036286870000001</v>
      </c>
      <c r="AH280" s="1" t="s">
        <v>153</v>
      </c>
      <c r="AI280" s="1">
        <v>31.909048460000001</v>
      </c>
      <c r="AJ280" s="1">
        <v>80.7</v>
      </c>
      <c r="AK280" s="1" t="s">
        <v>140</v>
      </c>
      <c r="AL280" s="1" t="s">
        <v>153</v>
      </c>
      <c r="AM280" s="1" t="s">
        <v>142</v>
      </c>
      <c r="AN280" s="1" t="s">
        <v>142</v>
      </c>
      <c r="AO280" s="1" t="s">
        <v>143</v>
      </c>
      <c r="AP280" s="1">
        <v>126</v>
      </c>
      <c r="AQ280" s="1">
        <v>75</v>
      </c>
      <c r="AR280" s="1">
        <v>2138.09</v>
      </c>
      <c r="AS280" s="1">
        <v>18.371500000000001</v>
      </c>
      <c r="AT280" s="1">
        <v>663.73500000000001</v>
      </c>
      <c r="AU280" s="1">
        <v>1126.6300000000001</v>
      </c>
      <c r="AV280" s="1">
        <v>13.7331</v>
      </c>
      <c r="AW280" s="1">
        <v>1433.18</v>
      </c>
      <c r="AX280" s="1">
        <v>2974.73</v>
      </c>
      <c r="AY280" s="1">
        <v>251.029</v>
      </c>
      <c r="AZ280" s="1">
        <v>10.155200000000001</v>
      </c>
      <c r="BA280" s="1">
        <v>1.6854499999999999</v>
      </c>
      <c r="BB280" s="1">
        <v>3.3293599999999999</v>
      </c>
      <c r="BC280" s="1">
        <v>667.197</v>
      </c>
      <c r="BD280" s="1">
        <v>1.48342</v>
      </c>
      <c r="BE280" s="1">
        <v>1.5143200000000001</v>
      </c>
      <c r="BF280" s="1">
        <v>17.196200000000001</v>
      </c>
      <c r="BG280" s="1">
        <v>5.2614799999999997</v>
      </c>
      <c r="BH280" s="1">
        <v>1.09754</v>
      </c>
      <c r="BI280" s="1">
        <v>431.61200000000002</v>
      </c>
      <c r="BJ280" s="1">
        <v>6.6529100000000003</v>
      </c>
      <c r="BK280" s="1">
        <v>139.702</v>
      </c>
      <c r="BL280" s="1">
        <v>5.0040443049999999</v>
      </c>
      <c r="BM280" s="1">
        <v>0.90897692500000005</v>
      </c>
      <c r="BN280" s="1">
        <v>0.26828996799999999</v>
      </c>
      <c r="BO280" s="1">
        <v>3.8426572999999999E-2</v>
      </c>
      <c r="BP280" s="1" t="s">
        <v>155</v>
      </c>
      <c r="BQ280" s="1" t="s">
        <v>146</v>
      </c>
      <c r="BR280" s="1" t="s">
        <v>146</v>
      </c>
      <c r="BS280" s="1" t="s">
        <v>146</v>
      </c>
      <c r="BT280" s="1" t="s">
        <v>146</v>
      </c>
      <c r="BU280" s="1" t="s">
        <v>146</v>
      </c>
      <c r="BV280" s="1" t="s">
        <v>146</v>
      </c>
      <c r="BW280" s="1">
        <v>19.865165579999999</v>
      </c>
      <c r="BX280" s="1">
        <v>10.0885131</v>
      </c>
      <c r="BY280" s="1">
        <v>13.779586800000001</v>
      </c>
      <c r="BZ280" s="1">
        <v>12.78940742</v>
      </c>
      <c r="CA280" s="1">
        <v>0</v>
      </c>
      <c r="CB280" s="1">
        <v>0.39993449800000003</v>
      </c>
      <c r="CC280" s="1">
        <v>0.18706010200000001</v>
      </c>
      <c r="CD280" s="19" t="str">
        <f t="shared" si="21"/>
        <v>Medium</v>
      </c>
      <c r="CE280" s="1" t="str">
        <f t="shared" si="22"/>
        <v>proinflamatoria</v>
      </c>
      <c r="CF280" s="1">
        <v>21.17472119</v>
      </c>
      <c r="CG280" s="1" t="s">
        <v>148</v>
      </c>
      <c r="CH280" s="1">
        <v>2.8289972E-2</v>
      </c>
      <c r="CI280" s="1">
        <v>4.7991917000000002E-2</v>
      </c>
      <c r="CJ280" s="1">
        <v>9.6372430000000002E-3</v>
      </c>
      <c r="CK280" s="1">
        <v>1.7117765E-2</v>
      </c>
      <c r="CL280" s="1">
        <v>0.13546544399999999</v>
      </c>
      <c r="CM280" s="1">
        <v>970.69299999999998</v>
      </c>
      <c r="CN280" s="2" t="str">
        <f t="shared" si="2"/>
        <v>low</v>
      </c>
      <c r="CO280" s="1">
        <v>577.76700000000005</v>
      </c>
      <c r="CP280" s="1">
        <v>485.36599999999999</v>
      </c>
      <c r="CQ280" s="1">
        <v>92.400999999999996</v>
      </c>
      <c r="CR280" s="1">
        <v>346.59399999999999</v>
      </c>
      <c r="CS280" s="1">
        <v>217.238</v>
      </c>
      <c r="CT280" s="1">
        <v>6.4530000000000003</v>
      </c>
      <c r="CU280" s="1">
        <v>0</v>
      </c>
      <c r="CV280" s="1">
        <v>6.4530000000000003</v>
      </c>
      <c r="CW280" s="1">
        <v>0</v>
      </c>
      <c r="CX280" s="1">
        <v>7.4829999999999997</v>
      </c>
      <c r="CY280" s="1">
        <v>7.4829999999999997</v>
      </c>
      <c r="CZ280" s="1">
        <v>0</v>
      </c>
      <c r="DA280" s="1">
        <v>0.105</v>
      </c>
      <c r="DB280" s="1">
        <v>0</v>
      </c>
      <c r="DC280" s="1">
        <v>0</v>
      </c>
      <c r="DD280" s="1">
        <v>17.867000000000001</v>
      </c>
      <c r="DE280" s="1">
        <v>91.775999999999996</v>
      </c>
      <c r="DF280" s="1">
        <v>23.898</v>
      </c>
      <c r="DG280" s="1">
        <v>115.67400000000001</v>
      </c>
      <c r="DH280" s="1">
        <v>13.898</v>
      </c>
      <c r="DI280" s="1">
        <v>5.0000000000000001E-3</v>
      </c>
      <c r="DJ280" s="1">
        <v>13.903</v>
      </c>
      <c r="DK280" s="1">
        <v>197.601</v>
      </c>
      <c r="DL280" s="1">
        <v>1.5489999999999999</v>
      </c>
      <c r="DM280" s="1">
        <v>199.15</v>
      </c>
      <c r="DN280" s="1">
        <v>0.16500000000000001</v>
      </c>
      <c r="DO280" s="1">
        <v>0.36299999999999999</v>
      </c>
      <c r="DP280" s="1">
        <v>0.52700000000000002</v>
      </c>
      <c r="DQ280" s="1">
        <v>157.607</v>
      </c>
      <c r="DR280" s="1">
        <v>59.103999999999999</v>
      </c>
      <c r="DS280" s="1">
        <v>216.71100000000001</v>
      </c>
      <c r="DT280" s="1">
        <v>0</v>
      </c>
      <c r="DU280" s="1">
        <v>7.4829999999999997</v>
      </c>
      <c r="DV280" s="1">
        <v>7.4829999999999997</v>
      </c>
      <c r="DW280" s="1" t="s">
        <v>156</v>
      </c>
      <c r="DX280" s="1" t="s">
        <v>156</v>
      </c>
      <c r="DY280" s="1" t="s">
        <v>149</v>
      </c>
      <c r="DZ280" s="1" t="s">
        <v>156</v>
      </c>
      <c r="EA280" s="1">
        <v>454</v>
      </c>
      <c r="EB280" s="1" t="str">
        <f t="shared" si="3"/>
        <v>low</v>
      </c>
      <c r="EC280" s="1">
        <v>270.226</v>
      </c>
      <c r="ED280" s="1">
        <v>162.10400000000001</v>
      </c>
      <c r="EE280" s="1">
        <v>101.604</v>
      </c>
      <c r="EF280" s="1" t="s">
        <v>156</v>
      </c>
      <c r="EG280" s="1" t="s">
        <v>156</v>
      </c>
      <c r="EH280" s="1" t="s">
        <v>149</v>
      </c>
      <c r="EI280" s="1" t="s">
        <v>156</v>
      </c>
      <c r="EJ280" s="1" t="s">
        <v>621</v>
      </c>
      <c r="EK280" s="1" t="s">
        <v>628</v>
      </c>
      <c r="EL280" s="1" t="s">
        <v>142</v>
      </c>
      <c r="EM280" s="1" t="s">
        <v>628</v>
      </c>
      <c r="EN280" s="1" t="s">
        <v>150</v>
      </c>
      <c r="EO280" s="1" t="s">
        <v>150</v>
      </c>
    </row>
    <row r="281" spans="1:145" ht="14.25" customHeight="1">
      <c r="A281" s="1" t="s">
        <v>441</v>
      </c>
      <c r="B281" s="16" t="s">
        <v>643</v>
      </c>
      <c r="C281" s="1" t="s">
        <v>136</v>
      </c>
      <c r="D281" s="1">
        <v>32</v>
      </c>
      <c r="E281" s="1" t="s">
        <v>137</v>
      </c>
      <c r="F281" s="1">
        <v>73.8</v>
      </c>
      <c r="G281" s="1">
        <v>31</v>
      </c>
      <c r="H281" s="1" t="s">
        <v>138</v>
      </c>
      <c r="I281" s="1">
        <v>65</v>
      </c>
      <c r="J281" s="1">
        <v>80</v>
      </c>
      <c r="K281" s="1">
        <v>141</v>
      </c>
      <c r="L281" s="1">
        <v>334</v>
      </c>
      <c r="M281" s="9">
        <v>4.548387097</v>
      </c>
      <c r="N281" s="9">
        <f t="shared" si="19"/>
        <v>1.0323847729772917</v>
      </c>
      <c r="O281" t="str">
        <f t="shared" si="20"/>
        <v>High</v>
      </c>
      <c r="P281" s="1">
        <v>193</v>
      </c>
      <c r="Q281" s="1">
        <v>0.7</v>
      </c>
      <c r="R281" s="1">
        <v>82</v>
      </c>
      <c r="S281" s="1">
        <v>5.3</v>
      </c>
      <c r="T281" s="1">
        <v>0.37</v>
      </c>
      <c r="U281" s="1">
        <v>3.41</v>
      </c>
      <c r="V281" s="1">
        <v>0.108504399</v>
      </c>
      <c r="W281" s="1">
        <v>19.579999999999998</v>
      </c>
      <c r="X281" s="1">
        <v>4.5510000000000002</v>
      </c>
      <c r="Y281" s="1">
        <v>215.3</v>
      </c>
      <c r="Z281" s="1">
        <v>372.5975262</v>
      </c>
      <c r="AA281" s="1">
        <v>41.2</v>
      </c>
      <c r="AB281" s="1">
        <v>25.250093759999999</v>
      </c>
      <c r="AC281" s="1">
        <v>3.9603813329999999</v>
      </c>
      <c r="AD281" s="1">
        <v>0.311569494</v>
      </c>
      <c r="AE281" s="1">
        <v>71.599999999999994</v>
      </c>
      <c r="AF281" s="22">
        <v>1.6850000000000001</v>
      </c>
      <c r="AG281" s="1">
        <v>25.218149319999998</v>
      </c>
      <c r="AH281" s="1" t="s">
        <v>139</v>
      </c>
      <c r="AI281" s="1">
        <v>30.397409960000001</v>
      </c>
      <c r="AJ281" s="1">
        <v>89.2</v>
      </c>
      <c r="AK281" s="1" t="s">
        <v>140</v>
      </c>
      <c r="AL281" s="1" t="s">
        <v>141</v>
      </c>
      <c r="AM281" s="1" t="s">
        <v>163</v>
      </c>
      <c r="AN281" s="1" t="s">
        <v>163</v>
      </c>
      <c r="AO281" s="1" t="s">
        <v>167</v>
      </c>
      <c r="AP281" s="1">
        <v>139</v>
      </c>
      <c r="AQ281" s="1">
        <v>92</v>
      </c>
      <c r="AR281" s="1">
        <v>2775.41</v>
      </c>
      <c r="AS281" s="1">
        <v>25.5366</v>
      </c>
      <c r="AT281" s="1">
        <v>481.65199999999999</v>
      </c>
      <c r="AU281" s="1">
        <v>1236.73</v>
      </c>
      <c r="AV281" s="1">
        <v>17.7424</v>
      </c>
      <c r="AW281" s="1">
        <v>1777.6</v>
      </c>
      <c r="AX281" s="1">
        <v>3309.86</v>
      </c>
      <c r="AY281" s="1">
        <v>290.87299999999999</v>
      </c>
      <c r="AZ281" s="1">
        <v>11.3217</v>
      </c>
      <c r="BA281" s="1">
        <v>2.6467900000000002</v>
      </c>
      <c r="BB281" s="1">
        <v>3.3689399999999998</v>
      </c>
      <c r="BC281" s="1">
        <v>586.25699999999995</v>
      </c>
      <c r="BD281" s="1">
        <v>1.5671999999999999</v>
      </c>
      <c r="BE281" s="1">
        <v>2.04704</v>
      </c>
      <c r="BF281" s="1">
        <v>21.0732</v>
      </c>
      <c r="BG281" s="1">
        <v>5.7916400000000001</v>
      </c>
      <c r="BH281" s="1">
        <v>0.93315099999999995</v>
      </c>
      <c r="BI281" s="1">
        <v>473.61</v>
      </c>
      <c r="BJ281" s="1">
        <v>7.3741300000000001</v>
      </c>
      <c r="BK281" s="1">
        <v>124.13800000000001</v>
      </c>
      <c r="BL281" s="1">
        <v>1.669138953</v>
      </c>
      <c r="BM281" s="1">
        <v>0.82022679600000004</v>
      </c>
      <c r="BN281" s="1">
        <v>0.19978871600000001</v>
      </c>
      <c r="BO281" s="1">
        <v>8.2767589999999999E-3</v>
      </c>
      <c r="BP281" s="1" t="s">
        <v>144</v>
      </c>
      <c r="BQ281" s="1" t="s">
        <v>145</v>
      </c>
      <c r="BR281" s="1" t="s">
        <v>145</v>
      </c>
      <c r="BS281" s="1" t="s">
        <v>145</v>
      </c>
      <c r="BT281" s="1" t="s">
        <v>146</v>
      </c>
      <c r="BU281" s="1" t="s">
        <v>146</v>
      </c>
      <c r="BV281" s="1" t="s">
        <v>145</v>
      </c>
      <c r="BW281" s="1">
        <v>16.222203799999999</v>
      </c>
      <c r="BX281" s="1">
        <v>7.1955317140000004</v>
      </c>
      <c r="BY281" s="1">
        <v>10.07194408</v>
      </c>
      <c r="BZ281" s="1">
        <v>6.7117251979999999</v>
      </c>
      <c r="CA281" s="1">
        <v>0</v>
      </c>
      <c r="CB281" s="1">
        <v>0.32348908300000001</v>
      </c>
      <c r="CC281" s="1">
        <v>0.116572643</v>
      </c>
      <c r="CD281" s="19" t="str">
        <f t="shared" si="21"/>
        <v>Medium</v>
      </c>
      <c r="CE281" s="1" t="str">
        <f t="shared" si="22"/>
        <v>proinflamatoria</v>
      </c>
      <c r="CF281" s="1">
        <v>26.219730940000002</v>
      </c>
      <c r="CG281" s="1" t="s">
        <v>148</v>
      </c>
      <c r="CH281" s="1">
        <v>4.6225614999999998E-2</v>
      </c>
      <c r="CI281" s="1">
        <v>7.9607415000000001E-2</v>
      </c>
      <c r="CJ281" s="1">
        <v>0.44202108299999998</v>
      </c>
      <c r="CK281" s="1">
        <v>0.24500181800000001</v>
      </c>
      <c r="CL281" s="1">
        <v>8.7119835000000007E-2</v>
      </c>
      <c r="CM281" s="1">
        <v>1807.319</v>
      </c>
      <c r="CN281" s="2" t="str">
        <f t="shared" si="2"/>
        <v>High</v>
      </c>
      <c r="CO281" s="1">
        <v>193.46299999999999</v>
      </c>
      <c r="CP281" s="1">
        <v>55.317999999999998</v>
      </c>
      <c r="CQ281" s="1">
        <v>138.14500000000001</v>
      </c>
      <c r="CR281" s="1">
        <v>17.780999999999999</v>
      </c>
      <c r="CS281" s="1">
        <v>170.94800000000001</v>
      </c>
      <c r="CT281" s="1">
        <v>0</v>
      </c>
      <c r="CU281" s="1">
        <v>0</v>
      </c>
      <c r="CV281" s="1">
        <v>0</v>
      </c>
      <c r="CW281" s="1">
        <v>0</v>
      </c>
      <c r="CX281" s="1">
        <v>4.7030000000000003</v>
      </c>
      <c r="CY281" s="1">
        <v>4.7030000000000003</v>
      </c>
      <c r="CZ281" s="1">
        <v>3.1E-2</v>
      </c>
      <c r="DA281" s="1">
        <v>0</v>
      </c>
      <c r="DB281" s="1">
        <v>0.184</v>
      </c>
      <c r="DC281" s="1">
        <v>0</v>
      </c>
      <c r="DD281" s="1">
        <v>1.905</v>
      </c>
      <c r="DE281" s="1">
        <v>0.03</v>
      </c>
      <c r="DF281" s="1">
        <v>0.21199999999999999</v>
      </c>
      <c r="DG281" s="1">
        <v>0.24199999999999999</v>
      </c>
      <c r="DH281" s="1">
        <v>0.34100000000000003</v>
      </c>
      <c r="DI281" s="1">
        <v>2.4E-2</v>
      </c>
      <c r="DJ281" s="1">
        <v>0.36499999999999999</v>
      </c>
      <c r="DK281" s="1">
        <v>11.920999999999999</v>
      </c>
      <c r="DL281" s="1">
        <v>3.165</v>
      </c>
      <c r="DM281" s="1">
        <v>15.086</v>
      </c>
      <c r="DN281" s="1">
        <v>0.65100000000000002</v>
      </c>
      <c r="DO281" s="1">
        <v>5.2629999999999999</v>
      </c>
      <c r="DP281" s="1">
        <v>5.9130000000000003</v>
      </c>
      <c r="DQ281" s="1">
        <v>40.183999999999997</v>
      </c>
      <c r="DR281" s="1">
        <v>124.706</v>
      </c>
      <c r="DS281" s="1">
        <v>164.89</v>
      </c>
      <c r="DT281" s="1">
        <v>0</v>
      </c>
      <c r="DU281" s="1">
        <v>4.7030000000000003</v>
      </c>
      <c r="DV281" s="1">
        <v>4.7030000000000003</v>
      </c>
      <c r="DW281" s="1" t="s">
        <v>149</v>
      </c>
      <c r="DX281" s="1" t="s">
        <v>157</v>
      </c>
      <c r="DY281" s="1" t="s">
        <v>157</v>
      </c>
      <c r="DZ281" s="1" t="s">
        <v>156</v>
      </c>
      <c r="EA281" s="1">
        <v>651.19000000000005</v>
      </c>
      <c r="EB281" s="1" t="str">
        <f t="shared" si="3"/>
        <v>high</v>
      </c>
      <c r="EC281" s="1">
        <v>69.706000000000003</v>
      </c>
      <c r="ED281" s="1">
        <v>6.407</v>
      </c>
      <c r="EE281" s="1">
        <v>61.594000000000001</v>
      </c>
      <c r="EF281" s="1" t="s">
        <v>156</v>
      </c>
      <c r="EG281" s="1" t="s">
        <v>157</v>
      </c>
      <c r="EH281" s="1" t="s">
        <v>157</v>
      </c>
      <c r="EI281" s="1" t="s">
        <v>156</v>
      </c>
      <c r="EJ281" s="1" t="s">
        <v>138</v>
      </c>
      <c r="EK281" s="1" t="s">
        <v>634</v>
      </c>
      <c r="EL281" s="1" t="s">
        <v>163</v>
      </c>
      <c r="EM281" s="5" t="s">
        <v>629</v>
      </c>
      <c r="EN281" s="1" t="s">
        <v>168</v>
      </c>
      <c r="EO281" s="1" t="s">
        <v>168</v>
      </c>
    </row>
    <row r="282" spans="1:145" ht="14.25" customHeight="1">
      <c r="A282" s="1" t="s">
        <v>442</v>
      </c>
      <c r="B282" s="16" t="s">
        <v>643</v>
      </c>
      <c r="C282" s="1" t="s">
        <v>152</v>
      </c>
      <c r="D282" s="1">
        <v>55</v>
      </c>
      <c r="E282" s="1" t="s">
        <v>159</v>
      </c>
      <c r="F282" s="1">
        <v>108</v>
      </c>
      <c r="G282" s="1">
        <v>46</v>
      </c>
      <c r="H282" s="1" t="s">
        <v>153</v>
      </c>
      <c r="I282" s="1">
        <v>25</v>
      </c>
      <c r="J282" s="1">
        <v>155</v>
      </c>
      <c r="K282" s="1">
        <v>213</v>
      </c>
      <c r="L282" s="1">
        <v>127</v>
      </c>
      <c r="M282" s="9">
        <v>4.6304347830000001</v>
      </c>
      <c r="N282" s="9">
        <f t="shared" si="19"/>
        <v>0.44104588927438276</v>
      </c>
      <c r="O282" t="str">
        <f t="shared" si="20"/>
        <v>High</v>
      </c>
      <c r="P282" s="1">
        <v>80</v>
      </c>
      <c r="Q282" s="1">
        <v>1.5</v>
      </c>
      <c r="R282" s="1">
        <v>86</v>
      </c>
      <c r="S282" s="1">
        <v>6</v>
      </c>
      <c r="T282" s="1">
        <v>6.84</v>
      </c>
      <c r="U282" s="1">
        <v>6.73</v>
      </c>
      <c r="V282" s="1">
        <v>1.0163447249999999</v>
      </c>
      <c r="W282" s="1">
        <v>8.7100000000000009</v>
      </c>
      <c r="X282" s="1">
        <v>4.7729999999999997</v>
      </c>
      <c r="Y282" s="1">
        <v>113.5</v>
      </c>
      <c r="Z282" s="1">
        <v>136.84210529999999</v>
      </c>
      <c r="AA282" s="1">
        <v>89.6</v>
      </c>
      <c r="AB282" s="1">
        <v>54.121886830000001</v>
      </c>
      <c r="AC282" s="1">
        <v>1.8476813329999999</v>
      </c>
      <c r="AD282" s="1">
        <v>0.34740957</v>
      </c>
      <c r="AE282" s="1">
        <v>61</v>
      </c>
      <c r="AF282" s="22">
        <v>1.5529999999999999</v>
      </c>
      <c r="AG282" s="1">
        <v>25.29221841</v>
      </c>
      <c r="AH282" s="1" t="s">
        <v>139</v>
      </c>
      <c r="AI282" s="1">
        <v>44.270239449999998</v>
      </c>
      <c r="AJ282" s="1">
        <v>87.4</v>
      </c>
      <c r="AK282" s="1" t="s">
        <v>140</v>
      </c>
      <c r="AL282" s="1" t="s">
        <v>141</v>
      </c>
      <c r="AM282" s="1" t="s">
        <v>142</v>
      </c>
      <c r="AN282" s="1" t="s">
        <v>142</v>
      </c>
      <c r="AO282" s="1" t="s">
        <v>143</v>
      </c>
      <c r="AP282" s="1">
        <v>104</v>
      </c>
      <c r="AQ282" s="1">
        <v>81</v>
      </c>
      <c r="AR282" s="1">
        <v>1694.81</v>
      </c>
      <c r="AS282" s="1">
        <v>17.518599999999999</v>
      </c>
      <c r="AT282" s="1">
        <v>845.16200000000003</v>
      </c>
      <c r="AU282" s="1">
        <v>1048.3499999999999</v>
      </c>
      <c r="AV282" s="1">
        <v>12.9458</v>
      </c>
      <c r="AW282" s="1">
        <v>1182.1500000000001</v>
      </c>
      <c r="AX282" s="1">
        <v>2606.73</v>
      </c>
      <c r="AY282" s="1">
        <v>242.33199999999999</v>
      </c>
      <c r="AZ282" s="1">
        <v>10.887700000000001</v>
      </c>
      <c r="BA282" s="1">
        <v>2.17462</v>
      </c>
      <c r="BB282" s="1">
        <v>3.4582199999999998</v>
      </c>
      <c r="BC282" s="1">
        <v>927.86599999999999</v>
      </c>
      <c r="BD282" s="1">
        <v>0.97616000000000003</v>
      </c>
      <c r="BE282" s="1">
        <v>1.9834799999999999</v>
      </c>
      <c r="BF282" s="1">
        <v>14.805</v>
      </c>
      <c r="BG282" s="1">
        <v>4.5362200000000001</v>
      </c>
      <c r="BH282" s="1">
        <v>1.1369199999999999</v>
      </c>
      <c r="BI282" s="1">
        <v>312.92700000000002</v>
      </c>
      <c r="BJ282" s="1">
        <v>7.36449</v>
      </c>
      <c r="BK282" s="1">
        <v>169.03100000000001</v>
      </c>
      <c r="BL282" s="1">
        <v>0</v>
      </c>
      <c r="BM282" s="1">
        <v>0</v>
      </c>
      <c r="BN282" s="1">
        <v>0</v>
      </c>
      <c r="BO282" s="1">
        <v>0</v>
      </c>
      <c r="BP282" s="1" t="s">
        <v>155</v>
      </c>
      <c r="BQ282" s="1" t="s">
        <v>146</v>
      </c>
      <c r="BR282" s="1" t="s">
        <v>146</v>
      </c>
      <c r="BS282" s="1" t="s">
        <v>145</v>
      </c>
      <c r="BT282" s="1" t="s">
        <v>146</v>
      </c>
      <c r="BU282" s="1" t="s">
        <v>146</v>
      </c>
      <c r="BV282" s="1" t="s">
        <v>146</v>
      </c>
      <c r="BW282" s="1">
        <v>16.00234378</v>
      </c>
      <c r="BX282" s="1">
        <v>6.160329731</v>
      </c>
      <c r="BY282" s="1">
        <v>7.9199962209999999</v>
      </c>
      <c r="BZ282" s="1">
        <v>5.8061786870000001</v>
      </c>
      <c r="CA282" s="1">
        <v>0</v>
      </c>
      <c r="CB282" s="1">
        <v>-0.115742358</v>
      </c>
      <c r="CC282" s="1">
        <v>-6.8284576999999999E-2</v>
      </c>
      <c r="CD282" s="19" t="str">
        <f t="shared" si="21"/>
        <v>Medium</v>
      </c>
      <c r="CE282" s="1" t="str">
        <f t="shared" si="22"/>
        <v>antiinflamatoria</v>
      </c>
      <c r="CF282" s="1">
        <v>40.46224256</v>
      </c>
      <c r="CG282" s="1" t="s">
        <v>148</v>
      </c>
      <c r="CH282" s="1">
        <v>1.7783529999999999E-2</v>
      </c>
      <c r="CI282" s="1">
        <v>4.1750550999999997E-2</v>
      </c>
      <c r="CJ282" s="1">
        <v>5.0953887000000003E-2</v>
      </c>
      <c r="CK282" s="1">
        <v>0.18373118599999999</v>
      </c>
      <c r="CL282" s="1">
        <v>0.41731377600000003</v>
      </c>
      <c r="CM282" s="1">
        <v>1071.414</v>
      </c>
      <c r="CN282" s="2" t="str">
        <f t="shared" si="2"/>
        <v>High</v>
      </c>
      <c r="CO282" s="1">
        <v>465.79500000000002</v>
      </c>
      <c r="CP282" s="1">
        <v>303.13600000000002</v>
      </c>
      <c r="CQ282" s="1">
        <v>162.65899999999999</v>
      </c>
      <c r="CR282" s="1">
        <v>143.23500000000001</v>
      </c>
      <c r="CS282" s="1">
        <v>304.47000000000003</v>
      </c>
      <c r="CT282" s="1">
        <v>1.5980000000000001</v>
      </c>
      <c r="CU282" s="1">
        <v>0</v>
      </c>
      <c r="CV282" s="1">
        <v>1.5980000000000001</v>
      </c>
      <c r="CW282" s="1">
        <v>0</v>
      </c>
      <c r="CX282" s="1">
        <v>16.492999999999999</v>
      </c>
      <c r="CY282" s="1">
        <v>16.492999999999999</v>
      </c>
      <c r="CZ282" s="1">
        <v>0</v>
      </c>
      <c r="DA282" s="1">
        <v>0.158</v>
      </c>
      <c r="DB282" s="1">
        <v>95.706999999999994</v>
      </c>
      <c r="DC282" s="1">
        <v>0</v>
      </c>
      <c r="DD282" s="1">
        <v>25.774000000000001</v>
      </c>
      <c r="DE282" s="1">
        <v>2.4E-2</v>
      </c>
      <c r="DF282" s="1">
        <v>4.2300000000000004</v>
      </c>
      <c r="DG282" s="1">
        <v>4.2539999999999996</v>
      </c>
      <c r="DH282" s="1">
        <v>0</v>
      </c>
      <c r="DI282" s="1">
        <v>1.323</v>
      </c>
      <c r="DJ282" s="1">
        <v>1.323</v>
      </c>
      <c r="DK282" s="1">
        <v>10.473000000000001</v>
      </c>
      <c r="DL282" s="1">
        <v>5.625</v>
      </c>
      <c r="DM282" s="1">
        <v>16.097999999999999</v>
      </c>
      <c r="DN282" s="1">
        <v>28.013000000000002</v>
      </c>
      <c r="DO282" s="1">
        <v>25.954999999999998</v>
      </c>
      <c r="DP282" s="1">
        <v>53.966999999999999</v>
      </c>
      <c r="DQ282" s="1">
        <v>141.49100000000001</v>
      </c>
      <c r="DR282" s="1">
        <v>108.973</v>
      </c>
      <c r="DS282" s="1">
        <v>250.464</v>
      </c>
      <c r="DT282" s="1">
        <v>0</v>
      </c>
      <c r="DU282" s="1">
        <v>16.492999999999999</v>
      </c>
      <c r="DV282" s="1">
        <v>16.492999999999999</v>
      </c>
      <c r="DW282" s="1" t="s">
        <v>156</v>
      </c>
      <c r="DX282" s="1" t="s">
        <v>156</v>
      </c>
      <c r="DY282" s="1" t="s">
        <v>156</v>
      </c>
      <c r="DZ282" s="1" t="s">
        <v>156</v>
      </c>
      <c r="EA282" s="1">
        <v>632.173</v>
      </c>
      <c r="EB282" s="1" t="str">
        <f t="shared" si="3"/>
        <v>high</v>
      </c>
      <c r="EC282" s="1">
        <v>274.83600000000001</v>
      </c>
      <c r="ED282" s="1">
        <v>84.513999999999996</v>
      </c>
      <c r="EE282" s="1">
        <v>179.648</v>
      </c>
      <c r="EF282" s="1" t="s">
        <v>156</v>
      </c>
      <c r="EG282" s="1" t="s">
        <v>156</v>
      </c>
      <c r="EH282" s="1" t="s">
        <v>156</v>
      </c>
      <c r="EI282" s="1" t="s">
        <v>156</v>
      </c>
      <c r="EJ282" s="1" t="s">
        <v>621</v>
      </c>
      <c r="EK282" s="1" t="s">
        <v>628</v>
      </c>
      <c r="EL282" s="1" t="s">
        <v>142</v>
      </c>
      <c r="EM282" s="5" t="s">
        <v>630</v>
      </c>
      <c r="EN282" s="1" t="s">
        <v>150</v>
      </c>
      <c r="EO282" s="1" t="s">
        <v>150</v>
      </c>
    </row>
    <row r="283" spans="1:145" ht="14.25" customHeight="1">
      <c r="A283" s="1" t="s">
        <v>443</v>
      </c>
      <c r="B283" s="16" t="s">
        <v>643</v>
      </c>
      <c r="C283" s="1" t="s">
        <v>136</v>
      </c>
      <c r="D283" s="1">
        <v>53</v>
      </c>
      <c r="E283" s="1" t="s">
        <v>159</v>
      </c>
      <c r="F283" s="1">
        <v>46.7</v>
      </c>
      <c r="G283" s="1">
        <v>32</v>
      </c>
      <c r="H283" s="1" t="s">
        <v>138</v>
      </c>
      <c r="I283" s="1">
        <v>24</v>
      </c>
      <c r="J283" s="1">
        <v>53</v>
      </c>
      <c r="K283" s="1">
        <v>99</v>
      </c>
      <c r="L283" s="1">
        <v>121</v>
      </c>
      <c r="M283" s="9">
        <v>3.09375</v>
      </c>
      <c r="N283" s="9">
        <f t="shared" si="19"/>
        <v>0.57763539199654412</v>
      </c>
      <c r="O283" t="str">
        <f t="shared" si="20"/>
        <v>High</v>
      </c>
      <c r="P283" s="1">
        <v>111.2</v>
      </c>
      <c r="Q283" s="1">
        <v>1.9</v>
      </c>
      <c r="R283" s="1">
        <v>94</v>
      </c>
      <c r="S283" s="1">
        <v>5.7</v>
      </c>
      <c r="T283" s="1">
        <v>4.62</v>
      </c>
      <c r="U283" s="1">
        <v>5.18</v>
      </c>
      <c r="V283" s="1">
        <v>0.89189189199999996</v>
      </c>
      <c r="W283" s="1">
        <v>20.81</v>
      </c>
      <c r="X283" s="1">
        <v>5.2169999999999996</v>
      </c>
      <c r="Y283" s="1">
        <v>172.2</v>
      </c>
      <c r="Z283" s="1">
        <v>242.39953410000001</v>
      </c>
      <c r="AA283" s="1">
        <v>37.5</v>
      </c>
      <c r="AB283" s="1">
        <v>20.724764350000001</v>
      </c>
      <c r="AC283" s="1">
        <v>4.825145333</v>
      </c>
      <c r="AD283" s="1">
        <v>0.30345972399999999</v>
      </c>
      <c r="AE283" s="1">
        <v>98.2</v>
      </c>
      <c r="AF283" s="22">
        <v>1.659</v>
      </c>
      <c r="AG283" s="1">
        <v>35.679496389999997</v>
      </c>
      <c r="AH283" s="1" t="s">
        <v>154</v>
      </c>
      <c r="AI283" s="1">
        <v>43.257179239999999</v>
      </c>
      <c r="AJ283" s="1">
        <v>117.7</v>
      </c>
      <c r="AK283" s="1" t="s">
        <v>140</v>
      </c>
      <c r="AL283" s="1" t="s">
        <v>141</v>
      </c>
      <c r="AM283" s="1" t="s">
        <v>142</v>
      </c>
      <c r="AN283" s="1" t="s">
        <v>163</v>
      </c>
      <c r="AO283" s="1" t="s">
        <v>143</v>
      </c>
      <c r="AP283" s="1">
        <v>144</v>
      </c>
      <c r="AQ283" s="1">
        <v>87</v>
      </c>
      <c r="AR283" s="1">
        <v>1823.61</v>
      </c>
      <c r="AS283" s="1">
        <v>16.083200000000001</v>
      </c>
      <c r="AT283" s="1">
        <v>318.83300000000003</v>
      </c>
      <c r="AU283" s="1">
        <v>728.10500000000002</v>
      </c>
      <c r="AV283" s="1">
        <v>10.9598</v>
      </c>
      <c r="AW283" s="1">
        <v>1162.67</v>
      </c>
      <c r="AX283" s="1">
        <v>2869</v>
      </c>
      <c r="AY283" s="1">
        <v>213.19800000000001</v>
      </c>
      <c r="AZ283" s="1">
        <v>9.7896300000000007</v>
      </c>
      <c r="BA283" s="1">
        <v>0.944573</v>
      </c>
      <c r="BB283" s="1">
        <v>2.9857800000000001</v>
      </c>
      <c r="BC283" s="1">
        <v>705.43200000000002</v>
      </c>
      <c r="BD283" s="1">
        <v>0.74997899999999995</v>
      </c>
      <c r="BE283" s="1">
        <v>1.3318399999999999</v>
      </c>
      <c r="BF283" s="1">
        <v>14.1259</v>
      </c>
      <c r="BG283" s="1">
        <v>4.1751800000000001</v>
      </c>
      <c r="BH283" s="1">
        <v>1.50891</v>
      </c>
      <c r="BI283" s="1">
        <v>281.27600000000001</v>
      </c>
      <c r="BJ283" s="1">
        <v>6.7618499999999999</v>
      </c>
      <c r="BK283" s="1">
        <v>152.328</v>
      </c>
      <c r="BL283" s="1">
        <v>3.8749141319999998</v>
      </c>
      <c r="BM283" s="1">
        <v>0.99805424399999998</v>
      </c>
      <c r="BN283" s="1">
        <v>0.336949479</v>
      </c>
      <c r="BO283" s="1">
        <v>4.8856648000000003E-2</v>
      </c>
      <c r="BP283" s="1" t="s">
        <v>144</v>
      </c>
      <c r="BQ283" s="1" t="s">
        <v>145</v>
      </c>
      <c r="BR283" s="1" t="s">
        <v>146</v>
      </c>
      <c r="BS283" s="1" t="s">
        <v>145</v>
      </c>
      <c r="BT283" s="1" t="s">
        <v>146</v>
      </c>
      <c r="BU283" s="1" t="s">
        <v>146</v>
      </c>
      <c r="BV283" s="1" t="s">
        <v>145</v>
      </c>
      <c r="BW283" s="1">
        <v>13.19907306</v>
      </c>
      <c r="BX283" s="1">
        <v>4.4650524730000001</v>
      </c>
      <c r="BY283" s="1">
        <v>6.4617773410000003</v>
      </c>
      <c r="BZ283" s="1">
        <v>4.3791475359999996</v>
      </c>
      <c r="CA283" s="1">
        <v>0</v>
      </c>
      <c r="CB283" s="1">
        <v>0.64843231400000001</v>
      </c>
      <c r="CC283" s="1">
        <v>0.355500172</v>
      </c>
      <c r="CD283" s="19" t="str">
        <f t="shared" si="21"/>
        <v>High</v>
      </c>
      <c r="CE283" s="1" t="str">
        <f t="shared" si="22"/>
        <v>proinflamatoria</v>
      </c>
      <c r="CF283" s="1">
        <v>35.809685639999998</v>
      </c>
      <c r="CG283" s="1" t="s">
        <v>148</v>
      </c>
      <c r="CH283" s="1">
        <v>0.13234643900000001</v>
      </c>
      <c r="CI283" s="1">
        <v>0.25431067299999999</v>
      </c>
      <c r="CJ283" s="1">
        <v>1.1373164999999999E-2</v>
      </c>
      <c r="CK283" s="1">
        <v>3.5796503E-2</v>
      </c>
      <c r="CL283" s="1">
        <v>0.11332001899999999</v>
      </c>
      <c r="CM283" s="1">
        <v>841.81399999999996</v>
      </c>
      <c r="CN283" s="2" t="str">
        <f t="shared" si="2"/>
        <v>low</v>
      </c>
      <c r="CO283" s="1">
        <v>81.864999999999995</v>
      </c>
      <c r="CP283" s="1">
        <v>2.7989999999999999</v>
      </c>
      <c r="CQ283" s="1">
        <v>79.066000000000003</v>
      </c>
      <c r="CR283" s="1">
        <v>54.63</v>
      </c>
      <c r="CS283" s="1">
        <v>22.321000000000002</v>
      </c>
      <c r="CT283" s="1">
        <v>1.5940000000000001</v>
      </c>
      <c r="CU283" s="1">
        <v>0</v>
      </c>
      <c r="CV283" s="1">
        <v>1.5940000000000001</v>
      </c>
      <c r="CW283" s="1">
        <v>0</v>
      </c>
      <c r="CX283" s="1">
        <v>3.32</v>
      </c>
      <c r="CY283" s="1">
        <v>3.32</v>
      </c>
      <c r="CZ283" s="1">
        <v>0</v>
      </c>
      <c r="DA283" s="1">
        <v>1.5940000000000001</v>
      </c>
      <c r="DB283" s="1">
        <v>0</v>
      </c>
      <c r="DC283" s="1">
        <v>0</v>
      </c>
      <c r="DD283" s="1">
        <v>0.317</v>
      </c>
      <c r="DE283" s="1">
        <v>0</v>
      </c>
      <c r="DF283" s="1">
        <v>50.76</v>
      </c>
      <c r="DG283" s="1">
        <v>50.76</v>
      </c>
      <c r="DH283" s="1">
        <v>0</v>
      </c>
      <c r="DI283" s="1">
        <v>1.829</v>
      </c>
      <c r="DJ283" s="1">
        <v>1.829</v>
      </c>
      <c r="DK283" s="1">
        <v>0.72699999999999998</v>
      </c>
      <c r="DL283" s="1">
        <v>0.997</v>
      </c>
      <c r="DM283" s="1">
        <v>1.724</v>
      </c>
      <c r="DN283" s="1">
        <v>8.1000000000000003E-2</v>
      </c>
      <c r="DO283" s="1">
        <v>0.34899999999999998</v>
      </c>
      <c r="DP283" s="1">
        <v>0.43</v>
      </c>
      <c r="DQ283" s="1">
        <v>6.8000000000000005E-2</v>
      </c>
      <c r="DR283" s="1">
        <v>21.798999999999999</v>
      </c>
      <c r="DS283" s="1">
        <v>21.867000000000001</v>
      </c>
      <c r="DT283" s="1">
        <v>0</v>
      </c>
      <c r="DU283" s="1">
        <v>3.32</v>
      </c>
      <c r="DV283" s="1">
        <v>3.32</v>
      </c>
      <c r="DW283" s="1" t="s">
        <v>156</v>
      </c>
      <c r="DX283" s="1" t="s">
        <v>157</v>
      </c>
      <c r="DY283" s="1" t="s">
        <v>157</v>
      </c>
      <c r="DZ283" s="1" t="s">
        <v>157</v>
      </c>
      <c r="EA283" s="1">
        <v>461.62</v>
      </c>
      <c r="EB283" s="1" t="str">
        <f t="shared" si="3"/>
        <v>low</v>
      </c>
      <c r="EC283" s="1">
        <v>44.892000000000003</v>
      </c>
      <c r="ED283" s="1">
        <v>29.957000000000001</v>
      </c>
      <c r="EE283" s="1">
        <v>12.24</v>
      </c>
      <c r="EF283" s="1" t="s">
        <v>156</v>
      </c>
      <c r="EG283" s="1" t="s">
        <v>157</v>
      </c>
      <c r="EH283" s="1" t="s">
        <v>157</v>
      </c>
      <c r="EI283" s="1" t="s">
        <v>157</v>
      </c>
      <c r="EJ283" s="1" t="s">
        <v>621</v>
      </c>
      <c r="EK283" s="1" t="s">
        <v>635</v>
      </c>
      <c r="EL283" s="1" t="s">
        <v>142</v>
      </c>
      <c r="EM283" s="1" t="s">
        <v>628</v>
      </c>
      <c r="EN283" s="1" t="s">
        <v>150</v>
      </c>
      <c r="EO283" s="1" t="s">
        <v>150</v>
      </c>
    </row>
    <row r="284" spans="1:145" ht="14.25" customHeight="1">
      <c r="A284" s="1" t="s">
        <v>444</v>
      </c>
      <c r="B284" s="16" t="s">
        <v>643</v>
      </c>
      <c r="C284" s="1" t="s">
        <v>152</v>
      </c>
      <c r="D284" s="1">
        <v>47</v>
      </c>
      <c r="E284" s="1" t="s">
        <v>159</v>
      </c>
      <c r="F284" s="1">
        <v>131</v>
      </c>
      <c r="G284" s="1">
        <v>56</v>
      </c>
      <c r="H284" s="1" t="s">
        <v>153</v>
      </c>
      <c r="I284" s="1">
        <v>24</v>
      </c>
      <c r="J284" s="1">
        <v>171</v>
      </c>
      <c r="K284" s="1">
        <v>235</v>
      </c>
      <c r="L284" s="1">
        <v>121</v>
      </c>
      <c r="M284" s="9">
        <v>4.1964285710000002</v>
      </c>
      <c r="N284" s="9">
        <f t="shared" si="19"/>
        <v>0.33459734331024965</v>
      </c>
      <c r="O284" t="str">
        <f t="shared" si="20"/>
        <v>High</v>
      </c>
      <c r="P284" s="1">
        <v>72.400000000000006</v>
      </c>
      <c r="Q284" s="1">
        <v>6</v>
      </c>
      <c r="R284" s="1">
        <v>107</v>
      </c>
      <c r="S284" s="1">
        <v>6.7</v>
      </c>
      <c r="T284" s="1">
        <v>10.72</v>
      </c>
      <c r="U284" s="1">
        <v>6.08</v>
      </c>
      <c r="V284" s="1">
        <v>1.763157895</v>
      </c>
      <c r="W284" s="1">
        <v>21.8</v>
      </c>
      <c r="X284" s="1">
        <v>5.9385000000000003</v>
      </c>
      <c r="Y284" s="1">
        <v>138.9</v>
      </c>
      <c r="Z284" s="1">
        <v>178.79844170000001</v>
      </c>
      <c r="AA284" s="1">
        <v>34.700000000000003</v>
      </c>
      <c r="AB284" s="1">
        <v>17.379979649999999</v>
      </c>
      <c r="AC284" s="1">
        <v>5.7537466669999997</v>
      </c>
      <c r="AD284" s="1">
        <v>0.29658008499999999</v>
      </c>
      <c r="AE284" s="1">
        <v>83.4</v>
      </c>
      <c r="AF284" s="22">
        <v>1.6220000000000001</v>
      </c>
      <c r="AG284" s="1">
        <v>31.700371430000001</v>
      </c>
      <c r="AH284" s="1" t="s">
        <v>154</v>
      </c>
      <c r="AI284" s="1">
        <v>39.402718640000003</v>
      </c>
      <c r="AJ284" s="1">
        <v>101.7</v>
      </c>
      <c r="AK284" s="1" t="s">
        <v>140</v>
      </c>
      <c r="AL284" s="1" t="s">
        <v>141</v>
      </c>
      <c r="AM284" s="1" t="s">
        <v>142</v>
      </c>
      <c r="AN284" s="1" t="s">
        <v>142</v>
      </c>
      <c r="AO284" s="1" t="s">
        <v>167</v>
      </c>
      <c r="AP284" s="1">
        <v>132</v>
      </c>
      <c r="AQ284" s="1">
        <v>77</v>
      </c>
      <c r="AR284" s="1">
        <v>1347.25</v>
      </c>
      <c r="AS284" s="1">
        <v>14.736800000000001</v>
      </c>
      <c r="AT284" s="1">
        <v>606.44399999999996</v>
      </c>
      <c r="AU284" s="1">
        <v>923.66099999999994</v>
      </c>
      <c r="AV284" s="1">
        <v>11.7279</v>
      </c>
      <c r="AW284" s="1">
        <v>950.86099999999999</v>
      </c>
      <c r="AX284" s="1">
        <v>2237.27</v>
      </c>
      <c r="AY284" s="1">
        <v>211.816</v>
      </c>
      <c r="AZ284" s="1">
        <v>9.6264299999999992</v>
      </c>
      <c r="BA284" s="1">
        <v>1.0504</v>
      </c>
      <c r="BB284" s="1">
        <v>3.65462</v>
      </c>
      <c r="BC284" s="1">
        <v>787.29200000000003</v>
      </c>
      <c r="BD284" s="1">
        <v>0.938523</v>
      </c>
      <c r="BE284" s="1">
        <v>1.62961</v>
      </c>
      <c r="BF284" s="1">
        <v>13.7005</v>
      </c>
      <c r="BG284" s="1">
        <v>4.6494099999999996</v>
      </c>
      <c r="BH284" s="1">
        <v>1.0399700000000001</v>
      </c>
      <c r="BI284" s="1">
        <v>318.44</v>
      </c>
      <c r="BJ284" s="1">
        <v>7.0679400000000001</v>
      </c>
      <c r="BK284" s="1">
        <v>145.435</v>
      </c>
      <c r="BL284" s="1">
        <v>0.53531507499999997</v>
      </c>
      <c r="BM284" s="1">
        <v>0</v>
      </c>
      <c r="BN284" s="1">
        <v>0</v>
      </c>
      <c r="BO284" s="1">
        <v>0</v>
      </c>
      <c r="BP284" s="1" t="s">
        <v>144</v>
      </c>
      <c r="BQ284" s="1" t="s">
        <v>145</v>
      </c>
      <c r="BR284" s="1" t="s">
        <v>146</v>
      </c>
      <c r="BS284" s="1" t="s">
        <v>145</v>
      </c>
      <c r="BT284" s="1" t="s">
        <v>145</v>
      </c>
      <c r="BU284" s="1" t="s">
        <v>145</v>
      </c>
      <c r="BV284" s="1" t="s">
        <v>145</v>
      </c>
      <c r="BW284" s="1">
        <v>14.16089852</v>
      </c>
      <c r="BX284" s="1">
        <v>4.0681462570000004</v>
      </c>
      <c r="BY284" s="1">
        <v>2.9755402590000002</v>
      </c>
      <c r="BZ284" s="1">
        <v>3.2914623879999998</v>
      </c>
      <c r="CA284" s="1">
        <v>0</v>
      </c>
      <c r="CB284" s="1">
        <v>0.620052402</v>
      </c>
      <c r="CC284" s="1">
        <v>0.460321011</v>
      </c>
      <c r="CD284" s="19" t="str">
        <f t="shared" si="21"/>
        <v>High</v>
      </c>
      <c r="CE284" s="1" t="str">
        <f t="shared" si="22"/>
        <v>proinflamatoria</v>
      </c>
      <c r="CF284" s="1">
        <v>44.102261550000001</v>
      </c>
      <c r="CG284" s="1" t="s">
        <v>148</v>
      </c>
      <c r="CH284" s="1">
        <v>0.24531861799999999</v>
      </c>
      <c r="CI284" s="1">
        <v>0.27820494600000001</v>
      </c>
      <c r="CJ284" s="1">
        <v>3.8262562999999999E-2</v>
      </c>
      <c r="CK284" s="1">
        <v>7.9000222999999994E-2</v>
      </c>
      <c r="CL284" s="1">
        <v>0.13306688799999999</v>
      </c>
      <c r="CM284" s="1">
        <v>732.36199999999997</v>
      </c>
      <c r="CN284" s="2" t="str">
        <f t="shared" si="2"/>
        <v>low</v>
      </c>
      <c r="CO284" s="1">
        <v>430.904</v>
      </c>
      <c r="CP284" s="1">
        <v>345.86799999999999</v>
      </c>
      <c r="CQ284" s="1">
        <v>85.036000000000001</v>
      </c>
      <c r="CR284" s="1">
        <v>83.114000000000004</v>
      </c>
      <c r="CS284" s="1">
        <v>315.83100000000002</v>
      </c>
      <c r="CT284" s="1">
        <v>5.8250000000000002</v>
      </c>
      <c r="CU284" s="1">
        <v>0</v>
      </c>
      <c r="CV284" s="1">
        <v>5.8250000000000002</v>
      </c>
      <c r="CW284" s="1">
        <v>5.1999999999999998E-2</v>
      </c>
      <c r="CX284" s="1">
        <v>25.873000000000001</v>
      </c>
      <c r="CY284" s="1">
        <v>25.925999999999998</v>
      </c>
      <c r="CZ284" s="1">
        <v>0.20899999999999999</v>
      </c>
      <c r="DA284" s="1">
        <v>4.3410000000000002</v>
      </c>
      <c r="DB284" s="1">
        <v>0</v>
      </c>
      <c r="DC284" s="1">
        <v>0</v>
      </c>
      <c r="DD284" s="1">
        <v>68.007000000000005</v>
      </c>
      <c r="DE284" s="1">
        <v>0.249</v>
      </c>
      <c r="DF284" s="1">
        <v>8.4600000000000009</v>
      </c>
      <c r="DG284" s="1">
        <v>8.7089999999999996</v>
      </c>
      <c r="DH284" s="1">
        <v>2E-3</v>
      </c>
      <c r="DI284" s="1">
        <v>0.436</v>
      </c>
      <c r="DJ284" s="1">
        <v>0.439</v>
      </c>
      <c r="DK284" s="1">
        <v>3.492</v>
      </c>
      <c r="DL284" s="1">
        <v>2.4660000000000002</v>
      </c>
      <c r="DM284" s="1">
        <v>5.9589999999999996</v>
      </c>
      <c r="DN284" s="1">
        <v>8.1000000000000003E-2</v>
      </c>
      <c r="DO284" s="1">
        <v>2.347</v>
      </c>
      <c r="DP284" s="1">
        <v>2.427</v>
      </c>
      <c r="DQ284" s="1">
        <v>267.95</v>
      </c>
      <c r="DR284" s="1">
        <v>45.453000000000003</v>
      </c>
      <c r="DS284" s="1">
        <v>313.40300000000002</v>
      </c>
      <c r="DT284" s="1">
        <v>5.1999999999999998E-2</v>
      </c>
      <c r="DU284" s="1">
        <v>25.873000000000001</v>
      </c>
      <c r="DV284" s="1">
        <v>25.925999999999998</v>
      </c>
      <c r="DW284" s="1" t="s">
        <v>156</v>
      </c>
      <c r="DX284" s="1" t="s">
        <v>156</v>
      </c>
      <c r="DY284" s="1" t="s">
        <v>156</v>
      </c>
      <c r="DZ284" s="1" t="s">
        <v>156</v>
      </c>
      <c r="EA284" s="1">
        <v>543.59799999999996</v>
      </c>
      <c r="EB284" s="1" t="str">
        <f t="shared" si="3"/>
        <v>high</v>
      </c>
      <c r="EC284" s="1">
        <v>319.83999999999997</v>
      </c>
      <c r="ED284" s="1">
        <v>61.691000000000003</v>
      </c>
      <c r="EE284" s="1">
        <v>234.42599999999999</v>
      </c>
      <c r="EF284" s="1" t="s">
        <v>156</v>
      </c>
      <c r="EG284" s="1" t="s">
        <v>156</v>
      </c>
      <c r="EH284" s="1" t="s">
        <v>156</v>
      </c>
      <c r="EI284" s="1" t="s">
        <v>156</v>
      </c>
      <c r="EJ284" s="1" t="s">
        <v>138</v>
      </c>
      <c r="EK284" s="1" t="s">
        <v>628</v>
      </c>
      <c r="EL284" s="1" t="s">
        <v>142</v>
      </c>
      <c r="EM284" s="1" t="s">
        <v>628</v>
      </c>
      <c r="EN284" s="1" t="s">
        <v>161</v>
      </c>
      <c r="EO284" s="1" t="s">
        <v>161</v>
      </c>
    </row>
    <row r="285" spans="1:145" ht="14.25" customHeight="1">
      <c r="A285" s="1" t="s">
        <v>445</v>
      </c>
      <c r="B285" s="16" t="s">
        <v>643</v>
      </c>
      <c r="C285" s="1" t="s">
        <v>152</v>
      </c>
      <c r="D285" s="1">
        <v>57</v>
      </c>
      <c r="E285" s="1" t="s">
        <v>159</v>
      </c>
      <c r="F285" s="1">
        <v>116</v>
      </c>
      <c r="G285" s="1">
        <v>42</v>
      </c>
      <c r="H285" s="1" t="s">
        <v>153</v>
      </c>
      <c r="I285" s="1">
        <v>54</v>
      </c>
      <c r="J285" s="1">
        <v>146</v>
      </c>
      <c r="K285" s="1">
        <v>215</v>
      </c>
      <c r="L285" s="1">
        <v>269</v>
      </c>
      <c r="M285" s="9">
        <v>5.1190476189999998</v>
      </c>
      <c r="N285" s="9">
        <f t="shared" si="19"/>
        <v>0.8065029896045075</v>
      </c>
      <c r="O285" t="str">
        <f t="shared" si="20"/>
        <v>High</v>
      </c>
      <c r="P285" s="1">
        <v>129.19999999999999</v>
      </c>
      <c r="Q285" s="1">
        <v>2.8</v>
      </c>
      <c r="R285" s="1">
        <v>86</v>
      </c>
      <c r="S285" s="1">
        <v>5.9</v>
      </c>
      <c r="T285" s="1">
        <v>5.85</v>
      </c>
      <c r="U285" s="1">
        <v>6.7</v>
      </c>
      <c r="V285" s="1">
        <v>0.87313432800000002</v>
      </c>
      <c r="W285" s="1">
        <v>14.49</v>
      </c>
      <c r="X285" s="1">
        <v>4.7729999999999997</v>
      </c>
      <c r="Y285" s="1">
        <v>160</v>
      </c>
      <c r="Z285" s="1">
        <v>227.6512176</v>
      </c>
      <c r="AA285" s="1">
        <v>54.5</v>
      </c>
      <c r="AB285" s="1">
        <v>32.53289401</v>
      </c>
      <c r="AC285" s="1">
        <v>3.0738120000000002</v>
      </c>
      <c r="AD285" s="1">
        <v>0.32263298099999999</v>
      </c>
      <c r="AE285" s="1">
        <v>54.6</v>
      </c>
      <c r="AF285" s="22">
        <v>1.415</v>
      </c>
      <c r="AG285" s="1">
        <v>27.269662499999999</v>
      </c>
      <c r="AH285" s="1" t="s">
        <v>139</v>
      </c>
      <c r="AI285" s="1">
        <v>40.203852349999998</v>
      </c>
      <c r="AJ285" s="1">
        <v>88</v>
      </c>
      <c r="AK285" s="1" t="s">
        <v>140</v>
      </c>
      <c r="AL285" s="1" t="s">
        <v>141</v>
      </c>
      <c r="AM285" s="1" t="s">
        <v>142</v>
      </c>
      <c r="AN285" s="1" t="s">
        <v>142</v>
      </c>
      <c r="AO285" s="1" t="s">
        <v>143</v>
      </c>
      <c r="AP285" s="1">
        <v>124</v>
      </c>
      <c r="AQ285" s="1">
        <v>85</v>
      </c>
      <c r="AR285" s="1">
        <v>820.94100000000003</v>
      </c>
      <c r="AS285" s="1">
        <v>6.8948900000000002</v>
      </c>
      <c r="AT285" s="1">
        <v>585.98800000000006</v>
      </c>
      <c r="AU285" s="1">
        <v>698.40499999999997</v>
      </c>
      <c r="AV285" s="1">
        <v>7.8363699999999996</v>
      </c>
      <c r="AW285" s="1">
        <v>824.50699999999995</v>
      </c>
      <c r="AX285" s="1">
        <v>1570.66</v>
      </c>
      <c r="AY285" s="1">
        <v>131.244</v>
      </c>
      <c r="AZ285" s="1">
        <v>9.0001599999999993</v>
      </c>
      <c r="BA285" s="1">
        <v>0.66253300000000004</v>
      </c>
      <c r="BB285" s="1">
        <v>1.7728900000000001</v>
      </c>
      <c r="BC285" s="1">
        <v>648.23900000000003</v>
      </c>
      <c r="BD285" s="1">
        <v>0.52669100000000002</v>
      </c>
      <c r="BE285" s="1">
        <v>1.3036399999999999</v>
      </c>
      <c r="BF285" s="1">
        <v>6.1606300000000003</v>
      </c>
      <c r="BG285" s="1">
        <v>3.2706300000000001</v>
      </c>
      <c r="BH285" s="1">
        <v>0.89632500000000004</v>
      </c>
      <c r="BI285" s="1">
        <v>175.41300000000001</v>
      </c>
      <c r="BJ285" s="1">
        <v>6.8957100000000002</v>
      </c>
      <c r="BK285" s="1">
        <v>86.120099999999994</v>
      </c>
      <c r="BL285" s="1">
        <v>1.19118558</v>
      </c>
      <c r="BM285" s="1">
        <v>0.35175474000000001</v>
      </c>
      <c r="BN285" s="1">
        <v>0.17514659499999999</v>
      </c>
      <c r="BO285" s="1">
        <v>0</v>
      </c>
      <c r="BP285" s="1" t="s">
        <v>144</v>
      </c>
      <c r="BQ285" s="1" t="s">
        <v>145</v>
      </c>
      <c r="BR285" s="1" t="s">
        <v>145</v>
      </c>
      <c r="BS285" s="1" t="s">
        <v>145</v>
      </c>
      <c r="BT285" s="1" t="s">
        <v>146</v>
      </c>
      <c r="BU285" s="1" t="s">
        <v>146</v>
      </c>
      <c r="BV285" s="1" t="s">
        <v>145</v>
      </c>
      <c r="BW285" s="1">
        <v>12.271886820000001</v>
      </c>
      <c r="BX285" s="1">
        <v>3.7462442789999999</v>
      </c>
      <c r="BY285" s="1">
        <v>4.4423330529999996</v>
      </c>
      <c r="BZ285" s="1">
        <v>2.7589491709999998</v>
      </c>
      <c r="CA285" s="1">
        <v>0</v>
      </c>
      <c r="CB285" s="1">
        <v>1.816926847</v>
      </c>
      <c r="CC285" s="1">
        <v>2.213065587</v>
      </c>
      <c r="CD285" s="19" t="str">
        <f t="shared" si="21"/>
        <v>High</v>
      </c>
      <c r="CE285" s="1" t="str">
        <f t="shared" si="22"/>
        <v>proinflamatoria</v>
      </c>
      <c r="CF285" s="1">
        <v>43.840909089999997</v>
      </c>
      <c r="CG285" s="1" t="s">
        <v>148</v>
      </c>
      <c r="CH285" s="1">
        <v>0.20824258700000001</v>
      </c>
      <c r="CI285" s="1">
        <v>0.244220137</v>
      </c>
      <c r="CJ285" s="1">
        <v>5.3484670999999998E-2</v>
      </c>
      <c r="CK285" s="1">
        <v>0.39072709</v>
      </c>
      <c r="CL285" s="1">
        <v>4.3516501999999999E-2</v>
      </c>
      <c r="CM285" s="1">
        <v>550.63900000000001</v>
      </c>
      <c r="CN285" s="2" t="str">
        <f t="shared" si="2"/>
        <v>low</v>
      </c>
      <c r="CO285" s="1">
        <v>413.77300000000002</v>
      </c>
      <c r="CP285" s="1">
        <v>367.15100000000001</v>
      </c>
      <c r="CQ285" s="1">
        <v>46.621000000000002</v>
      </c>
      <c r="CR285" s="1">
        <v>361.49900000000002</v>
      </c>
      <c r="CS285" s="1">
        <v>46.08</v>
      </c>
      <c r="CT285" s="1">
        <v>3.5999999999999997E-2</v>
      </c>
      <c r="CU285" s="1">
        <v>0</v>
      </c>
      <c r="CV285" s="1">
        <v>3.5999999999999997E-2</v>
      </c>
      <c r="CW285" s="1">
        <v>0</v>
      </c>
      <c r="CX285" s="1">
        <v>6.0529999999999999</v>
      </c>
      <c r="CY285" s="1">
        <v>6.0529999999999999</v>
      </c>
      <c r="CZ285" s="1">
        <v>0.105</v>
      </c>
      <c r="DA285" s="1">
        <v>2E-3</v>
      </c>
      <c r="DB285" s="1">
        <v>21.901</v>
      </c>
      <c r="DC285" s="1">
        <v>0</v>
      </c>
      <c r="DD285" s="1">
        <v>337.52600000000001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0.69599999999999995</v>
      </c>
      <c r="DL285" s="1">
        <v>1.3759999999999999</v>
      </c>
      <c r="DM285" s="1">
        <v>2.0720000000000001</v>
      </c>
      <c r="DN285" s="1">
        <v>1.744</v>
      </c>
      <c r="DO285" s="1">
        <v>17.562000000000001</v>
      </c>
      <c r="DP285" s="1">
        <v>19.306000000000001</v>
      </c>
      <c r="DQ285" s="1">
        <v>5.1319999999999997</v>
      </c>
      <c r="DR285" s="1">
        <v>21.619</v>
      </c>
      <c r="DS285" s="1">
        <v>26.75</v>
      </c>
      <c r="DT285" s="1">
        <v>0</v>
      </c>
      <c r="DU285" s="1">
        <v>6.0529999999999999</v>
      </c>
      <c r="DV285" s="1">
        <v>6.0529999999999999</v>
      </c>
      <c r="DW285" s="1" t="s">
        <v>157</v>
      </c>
      <c r="DX285" s="1" t="s">
        <v>156</v>
      </c>
      <c r="DY285" s="1" t="s">
        <v>149</v>
      </c>
      <c r="DZ285" s="1" t="s">
        <v>157</v>
      </c>
      <c r="EA285" s="1">
        <v>670.74099999999999</v>
      </c>
      <c r="EB285" s="1" t="str">
        <f t="shared" si="3"/>
        <v>high</v>
      </c>
      <c r="EC285" s="1">
        <v>504.02300000000002</v>
      </c>
      <c r="ED285" s="1">
        <v>440.34699999999998</v>
      </c>
      <c r="EE285" s="1">
        <v>56.131</v>
      </c>
      <c r="EF285" s="1" t="s">
        <v>149</v>
      </c>
      <c r="EG285" s="1" t="s">
        <v>149</v>
      </c>
      <c r="EH285" s="1" t="s">
        <v>149</v>
      </c>
      <c r="EI285" s="1" t="s">
        <v>157</v>
      </c>
      <c r="EJ285" s="1" t="s">
        <v>621</v>
      </c>
      <c r="EK285" s="1" t="s">
        <v>628</v>
      </c>
      <c r="EL285" s="1" t="s">
        <v>142</v>
      </c>
      <c r="EM285" s="1" t="s">
        <v>628</v>
      </c>
      <c r="EN285" s="1" t="s">
        <v>161</v>
      </c>
      <c r="EO285" s="1" t="s">
        <v>161</v>
      </c>
    </row>
    <row r="286" spans="1:145" ht="14.25" customHeight="1">
      <c r="A286" s="1" t="s">
        <v>446</v>
      </c>
      <c r="B286" s="16" t="s">
        <v>643</v>
      </c>
      <c r="C286" s="1" t="s">
        <v>136</v>
      </c>
      <c r="D286" s="1">
        <v>33</v>
      </c>
      <c r="E286" s="1" t="s">
        <v>137</v>
      </c>
      <c r="F286" s="1">
        <v>76.8</v>
      </c>
      <c r="G286" s="1">
        <v>35</v>
      </c>
      <c r="H286" s="1" t="s">
        <v>138</v>
      </c>
      <c r="I286" s="1">
        <v>33</v>
      </c>
      <c r="J286" s="1">
        <v>110</v>
      </c>
      <c r="K286" s="1">
        <v>162</v>
      </c>
      <c r="L286" s="1">
        <v>166</v>
      </c>
      <c r="M286" s="9">
        <v>4.628571429</v>
      </c>
      <c r="N286" s="9">
        <f t="shared" si="19"/>
        <v>0.67604004368977944</v>
      </c>
      <c r="O286" t="str">
        <f t="shared" si="20"/>
        <v>High</v>
      </c>
      <c r="P286" s="1">
        <v>229.9</v>
      </c>
      <c r="Q286" s="1">
        <v>2.2000000000000002</v>
      </c>
      <c r="R286" s="1">
        <v>83</v>
      </c>
      <c r="S286" s="1">
        <v>5.5</v>
      </c>
      <c r="T286" s="1">
        <v>2.94</v>
      </c>
      <c r="U286" s="1">
        <v>3.32</v>
      </c>
      <c r="V286" s="1">
        <v>0.88554216900000005</v>
      </c>
      <c r="W286" s="1">
        <v>14.05</v>
      </c>
      <c r="X286" s="1">
        <v>4.6064999999999996</v>
      </c>
      <c r="Y286" s="1">
        <v>168</v>
      </c>
      <c r="Z286" s="1">
        <v>253.9539087</v>
      </c>
      <c r="AA286" s="1">
        <v>56.7</v>
      </c>
      <c r="AB286" s="1">
        <v>34.764430429999997</v>
      </c>
      <c r="AC286" s="1">
        <v>2.8765033330000001</v>
      </c>
      <c r="AD286" s="1">
        <v>0.32566026599999998</v>
      </c>
      <c r="AE286" s="1">
        <v>78</v>
      </c>
      <c r="AF286" s="22">
        <v>1.796</v>
      </c>
      <c r="AG286" s="1">
        <v>24.181427670000001</v>
      </c>
      <c r="AH286" s="1" t="s">
        <v>153</v>
      </c>
      <c r="AI286" s="1">
        <v>32.905315039999998</v>
      </c>
      <c r="AJ286" s="1">
        <v>83.8</v>
      </c>
      <c r="AK286" s="1" t="s">
        <v>140</v>
      </c>
      <c r="AL286" s="1" t="s">
        <v>153</v>
      </c>
      <c r="AM286" s="1" t="s">
        <v>142</v>
      </c>
      <c r="AN286" s="1" t="s">
        <v>142</v>
      </c>
      <c r="AO286" s="1" t="s">
        <v>143</v>
      </c>
      <c r="AP286" s="1">
        <v>122</v>
      </c>
      <c r="AQ286" s="1">
        <v>75</v>
      </c>
      <c r="AR286" s="1">
        <v>2290.27</v>
      </c>
      <c r="AS286" s="1">
        <v>17.008800000000001</v>
      </c>
      <c r="AT286" s="1">
        <v>633.64400000000001</v>
      </c>
      <c r="AU286" s="1">
        <v>1082.21</v>
      </c>
      <c r="AV286" s="1">
        <v>13.6616</v>
      </c>
      <c r="AW286" s="1">
        <v>1515.91</v>
      </c>
      <c r="AX286" s="1">
        <v>2740.78</v>
      </c>
      <c r="AY286" s="1">
        <v>230.94300000000001</v>
      </c>
      <c r="AZ286" s="1">
        <v>9.9153699999999994</v>
      </c>
      <c r="BA286" s="1">
        <v>1.3165</v>
      </c>
      <c r="BB286" s="1">
        <v>3.8811100000000001</v>
      </c>
      <c r="BC286" s="1">
        <v>627.77800000000002</v>
      </c>
      <c r="BD286" s="1">
        <v>0.90823100000000001</v>
      </c>
      <c r="BE286" s="1">
        <v>1.3206</v>
      </c>
      <c r="BF286" s="1">
        <v>18.522200000000002</v>
      </c>
      <c r="BG286" s="1">
        <v>4.5753000000000004</v>
      </c>
      <c r="BH286" s="1">
        <v>2.4536699999999998</v>
      </c>
      <c r="BI286" s="1">
        <v>357.52</v>
      </c>
      <c r="BJ286" s="1">
        <v>6.6508399999999996</v>
      </c>
      <c r="BK286" s="1">
        <v>124.11799999999999</v>
      </c>
      <c r="BL286" s="1">
        <v>1.982883349</v>
      </c>
      <c r="BM286" s="1">
        <v>0.279843442</v>
      </c>
      <c r="BN286" s="1">
        <v>0.103251543</v>
      </c>
      <c r="BO286" s="1">
        <v>0</v>
      </c>
      <c r="BP286" s="1" t="s">
        <v>144</v>
      </c>
      <c r="BQ286" s="1" t="s">
        <v>146</v>
      </c>
      <c r="BR286" s="1" t="s">
        <v>145</v>
      </c>
      <c r="BS286" s="1" t="s">
        <v>145</v>
      </c>
      <c r="BT286" s="1" t="s">
        <v>146</v>
      </c>
      <c r="BU286" s="1" t="s">
        <v>146</v>
      </c>
      <c r="BV286" s="1" t="s">
        <v>146</v>
      </c>
      <c r="BW286" s="1">
        <v>4.3377579949999996</v>
      </c>
      <c r="BX286" s="1">
        <v>1.5225606920000001</v>
      </c>
      <c r="BY286" s="1">
        <v>0</v>
      </c>
      <c r="BZ286" s="1">
        <v>0.67768940700000002</v>
      </c>
      <c r="CA286" s="1">
        <v>0.868433601</v>
      </c>
      <c r="CB286" s="1">
        <v>0.205174672</v>
      </c>
      <c r="CC286" s="1">
        <v>8.9595927000000006E-2</v>
      </c>
      <c r="CD286" s="19" t="str">
        <f t="shared" si="21"/>
        <v>Medium</v>
      </c>
      <c r="CE286" s="1" t="str">
        <f t="shared" si="22"/>
        <v>proinflamatoria</v>
      </c>
      <c r="CF286" s="1">
        <v>21.136038190000001</v>
      </c>
      <c r="CG286" s="1" t="s">
        <v>148</v>
      </c>
      <c r="CH286" s="1">
        <v>3.9558320000000003E-3</v>
      </c>
      <c r="CI286" s="1">
        <v>5.2664166999999998E-2</v>
      </c>
      <c r="CJ286" s="1">
        <v>1.9882357E-2</v>
      </c>
      <c r="CK286" s="1">
        <v>0.907089539</v>
      </c>
      <c r="CL286" s="1">
        <v>4.2310209999999997E-3</v>
      </c>
      <c r="CM286" s="1">
        <v>1192.604</v>
      </c>
      <c r="CN286" s="2" t="str">
        <f t="shared" si="2"/>
        <v>High</v>
      </c>
      <c r="CO286" s="1">
        <v>1064.6500000000001</v>
      </c>
      <c r="CP286" s="1">
        <v>801.13499999999999</v>
      </c>
      <c r="CQ286" s="1">
        <v>263.51499999999999</v>
      </c>
      <c r="CR286" s="1">
        <v>288.39499999999998</v>
      </c>
      <c r="CS286" s="1">
        <v>759.75900000000001</v>
      </c>
      <c r="CT286" s="1">
        <v>15.148</v>
      </c>
      <c r="CU286" s="1">
        <v>0</v>
      </c>
      <c r="CV286" s="1">
        <v>15.148</v>
      </c>
      <c r="CW286" s="1">
        <v>0</v>
      </c>
      <c r="CX286" s="1">
        <v>1.339</v>
      </c>
      <c r="CY286" s="1">
        <v>1.339</v>
      </c>
      <c r="CZ286" s="1">
        <v>0.01</v>
      </c>
      <c r="DA286" s="1">
        <v>9.5679999999999996</v>
      </c>
      <c r="DB286" s="1">
        <v>0</v>
      </c>
      <c r="DC286" s="1">
        <v>0</v>
      </c>
      <c r="DD286" s="1">
        <v>41.895000000000003</v>
      </c>
      <c r="DE286" s="1">
        <v>4.9000000000000002E-2</v>
      </c>
      <c r="DF286" s="1">
        <v>15.156000000000001</v>
      </c>
      <c r="DG286" s="1">
        <v>15.206</v>
      </c>
      <c r="DH286" s="1">
        <v>0</v>
      </c>
      <c r="DI286" s="1">
        <v>0.56699999999999995</v>
      </c>
      <c r="DJ286" s="1">
        <v>0.56699999999999995</v>
      </c>
      <c r="DK286" s="1">
        <v>230.126</v>
      </c>
      <c r="DL286" s="1">
        <v>0.60099999999999998</v>
      </c>
      <c r="DM286" s="1">
        <v>230.727</v>
      </c>
      <c r="DN286" s="1">
        <v>5.6000000000000001E-2</v>
      </c>
      <c r="DO286" s="1">
        <v>0.41799999999999998</v>
      </c>
      <c r="DP286" s="1">
        <v>0.47399999999999998</v>
      </c>
      <c r="DQ286" s="1">
        <v>513.85</v>
      </c>
      <c r="DR286" s="1">
        <v>245.435</v>
      </c>
      <c r="DS286" s="1">
        <v>759.28499999999997</v>
      </c>
      <c r="DT286" s="1">
        <v>0</v>
      </c>
      <c r="DU286" s="1">
        <v>1.339</v>
      </c>
      <c r="DV286" s="1">
        <v>1.339</v>
      </c>
      <c r="DW286" s="1" t="s">
        <v>156</v>
      </c>
      <c r="DX286" s="1" t="s">
        <v>149</v>
      </c>
      <c r="DY286" s="1" t="s">
        <v>149</v>
      </c>
      <c r="DZ286" s="1" t="s">
        <v>149</v>
      </c>
      <c r="EA286" s="1">
        <v>520.726</v>
      </c>
      <c r="EB286" s="1" t="str">
        <f t="shared" si="3"/>
        <v>high</v>
      </c>
      <c r="EC286" s="1">
        <v>464.858</v>
      </c>
      <c r="ED286" s="1">
        <v>125.922</v>
      </c>
      <c r="EE286" s="1">
        <v>331.733</v>
      </c>
      <c r="EF286" s="1" t="s">
        <v>156</v>
      </c>
      <c r="EG286" s="1" t="s">
        <v>149</v>
      </c>
      <c r="EH286" s="1" t="s">
        <v>156</v>
      </c>
      <c r="EI286" s="1" t="s">
        <v>149</v>
      </c>
      <c r="EJ286" s="1" t="s">
        <v>621</v>
      </c>
      <c r="EK286" s="1" t="s">
        <v>628</v>
      </c>
      <c r="EL286" s="1" t="s">
        <v>142</v>
      </c>
      <c r="EM286" s="5" t="s">
        <v>630</v>
      </c>
      <c r="EN286" s="1" t="s">
        <v>150</v>
      </c>
      <c r="EO286" s="1" t="s">
        <v>150</v>
      </c>
    </row>
    <row r="287" spans="1:145" ht="14.25" customHeight="1">
      <c r="A287" s="1" t="s">
        <v>447</v>
      </c>
      <c r="B287" s="16" t="s">
        <v>643</v>
      </c>
      <c r="C287" s="1" t="s">
        <v>136</v>
      </c>
      <c r="D287" s="1">
        <v>26</v>
      </c>
      <c r="E287" s="1" t="s">
        <v>137</v>
      </c>
      <c r="F287" s="1">
        <v>118</v>
      </c>
      <c r="G287" s="1">
        <v>41</v>
      </c>
      <c r="H287" s="1" t="s">
        <v>153</v>
      </c>
      <c r="I287" s="1">
        <v>32</v>
      </c>
      <c r="J287" s="1">
        <v>165</v>
      </c>
      <c r="K287" s="1">
        <v>223</v>
      </c>
      <c r="L287" s="1">
        <v>159</v>
      </c>
      <c r="M287" s="9">
        <v>5.4390243900000002</v>
      </c>
      <c r="N287" s="9">
        <f t="shared" si="19"/>
        <v>0.58861326760071597</v>
      </c>
      <c r="O287" t="str">
        <f t="shared" si="20"/>
        <v>High</v>
      </c>
      <c r="P287" s="1">
        <v>172.6</v>
      </c>
      <c r="Q287" s="1">
        <v>0.9</v>
      </c>
      <c r="R287" s="1">
        <v>86</v>
      </c>
      <c r="S287" s="1">
        <v>5.4</v>
      </c>
      <c r="T287" s="1">
        <v>0.56999999999999995</v>
      </c>
      <c r="U287" s="1">
        <v>3.19</v>
      </c>
      <c r="V287" s="1">
        <v>0.178683386</v>
      </c>
      <c r="W287" s="1">
        <v>10.93</v>
      </c>
      <c r="X287" s="1">
        <v>4.7729999999999997</v>
      </c>
      <c r="Y287" s="1">
        <v>132.19999999999999</v>
      </c>
      <c r="Z287" s="1">
        <v>171.7203456</v>
      </c>
      <c r="AA287" s="1">
        <v>71.7</v>
      </c>
      <c r="AB287" s="1">
        <v>43.129152269999999</v>
      </c>
      <c r="AC287" s="1">
        <v>2.3186173330000002</v>
      </c>
      <c r="AD287" s="1">
        <v>0.33590311499999997</v>
      </c>
      <c r="AE287" s="1">
        <v>66.400000000000006</v>
      </c>
      <c r="AF287" s="22">
        <v>1.605</v>
      </c>
      <c r="AG287" s="1">
        <v>25.77614736</v>
      </c>
      <c r="AH287" s="1" t="s">
        <v>139</v>
      </c>
      <c r="AI287" s="1">
        <v>32.905315039999998</v>
      </c>
      <c r="AJ287" s="1">
        <v>80.900000000000006</v>
      </c>
      <c r="AK287" s="1" t="s">
        <v>140</v>
      </c>
      <c r="AL287" s="1" t="s">
        <v>153</v>
      </c>
      <c r="AM287" s="1" t="s">
        <v>142</v>
      </c>
      <c r="AN287" s="1" t="s">
        <v>163</v>
      </c>
      <c r="AO287" s="1" t="s">
        <v>165</v>
      </c>
      <c r="AP287" s="1">
        <v>107</v>
      </c>
      <c r="AQ287" s="1">
        <v>67</v>
      </c>
      <c r="AR287" s="1">
        <v>1811.22</v>
      </c>
      <c r="AS287" s="1">
        <v>18.2563</v>
      </c>
      <c r="AT287" s="1">
        <v>384.26799999999997</v>
      </c>
      <c r="AU287" s="1">
        <v>1276.4000000000001</v>
      </c>
      <c r="AV287" s="1">
        <v>15.6617</v>
      </c>
      <c r="AW287" s="1">
        <v>1155.51</v>
      </c>
      <c r="AX287" s="1">
        <v>3304.95</v>
      </c>
      <c r="AY287" s="1">
        <v>216.744</v>
      </c>
      <c r="AZ287" s="1">
        <v>11.130599999999999</v>
      </c>
      <c r="BA287" s="1">
        <v>4.5673700000000004</v>
      </c>
      <c r="BB287" s="1">
        <v>2.91852</v>
      </c>
      <c r="BC287" s="1">
        <v>1414.13</v>
      </c>
      <c r="BD287" s="1">
        <v>1.3391200000000001</v>
      </c>
      <c r="BE287" s="1">
        <v>3.0509599999999999</v>
      </c>
      <c r="BF287" s="1">
        <v>22.200199999999999</v>
      </c>
      <c r="BG287" s="1">
        <v>7.4957900000000004</v>
      </c>
      <c r="BH287" s="1">
        <v>1.4841</v>
      </c>
      <c r="BI287" s="1">
        <v>471.22500000000002</v>
      </c>
      <c r="BJ287" s="1">
        <v>8.1458600000000008</v>
      </c>
      <c r="BK287" s="1">
        <v>241.96600000000001</v>
      </c>
      <c r="BL287" s="1">
        <v>1.2903005359999999</v>
      </c>
      <c r="BM287" s="1">
        <v>0.60139021400000003</v>
      </c>
      <c r="BN287" s="1">
        <v>0.57472276499999997</v>
      </c>
      <c r="BO287" s="1">
        <v>0</v>
      </c>
      <c r="BP287" s="1" t="s">
        <v>155</v>
      </c>
      <c r="BQ287" s="1" t="s">
        <v>146</v>
      </c>
      <c r="BR287" s="1" t="s">
        <v>145</v>
      </c>
      <c r="BS287" s="1" t="s">
        <v>146</v>
      </c>
      <c r="BT287" s="1" t="s">
        <v>146</v>
      </c>
      <c r="BU287" s="1" t="s">
        <v>146</v>
      </c>
      <c r="BV287" s="1" t="s">
        <v>146</v>
      </c>
      <c r="BW287" s="1">
        <v>287.13201989999999</v>
      </c>
      <c r="BX287" s="1">
        <v>174.33359279999999</v>
      </c>
      <c r="BY287" s="1">
        <v>4.6564149969999997</v>
      </c>
      <c r="BZ287" s="1">
        <v>5.6582777020000004</v>
      </c>
      <c r="CA287" s="1">
        <v>4.8419140230000002</v>
      </c>
      <c r="CB287" s="1">
        <v>-1.3548427569999999</v>
      </c>
      <c r="CC287" s="1">
        <v>-0.74811858499999995</v>
      </c>
      <c r="CD287" s="19" t="str">
        <f t="shared" si="21"/>
        <v>Low</v>
      </c>
      <c r="CE287" s="1" t="str">
        <f t="shared" si="22"/>
        <v>antiinflamatoria</v>
      </c>
      <c r="CF287" s="1">
        <v>24.321384429999998</v>
      </c>
      <c r="CG287" s="1" t="s">
        <v>148</v>
      </c>
      <c r="CH287" s="1">
        <v>1.0260039E-2</v>
      </c>
      <c r="CI287" s="1">
        <v>0.292676455</v>
      </c>
      <c r="CJ287" s="1">
        <v>3.2283742999999997E-2</v>
      </c>
      <c r="CK287" s="1">
        <v>0.53184149999999997</v>
      </c>
      <c r="CL287" s="1">
        <v>6.1471785000000001E-2</v>
      </c>
      <c r="CM287" s="1">
        <v>277.68299999999999</v>
      </c>
      <c r="CN287" s="2" t="str">
        <f t="shared" si="2"/>
        <v>low</v>
      </c>
      <c r="CO287" s="1">
        <v>59.99</v>
      </c>
      <c r="CP287" s="1">
        <v>30.484999999999999</v>
      </c>
      <c r="CQ287" s="1">
        <v>29.504999999999999</v>
      </c>
      <c r="CR287" s="1">
        <v>4.5789999999999997</v>
      </c>
      <c r="CS287" s="1">
        <v>32.186</v>
      </c>
      <c r="CT287" s="1">
        <v>16.228999999999999</v>
      </c>
      <c r="CU287" s="1">
        <v>0</v>
      </c>
      <c r="CV287" s="1">
        <v>16.228999999999999</v>
      </c>
      <c r="CW287" s="1">
        <v>0</v>
      </c>
      <c r="CX287" s="1">
        <v>6.9960000000000004</v>
      </c>
      <c r="CY287" s="1">
        <v>6.9960000000000004</v>
      </c>
      <c r="CZ287" s="1">
        <v>0</v>
      </c>
      <c r="DA287" s="1">
        <v>16.228999999999999</v>
      </c>
      <c r="DB287" s="1">
        <v>0</v>
      </c>
      <c r="DC287" s="1">
        <v>0</v>
      </c>
      <c r="DD287" s="1">
        <v>0</v>
      </c>
      <c r="DE287" s="1">
        <v>0.27300000000000002</v>
      </c>
      <c r="DF287" s="1">
        <v>0.16900000000000001</v>
      </c>
      <c r="DG287" s="1">
        <v>0.442</v>
      </c>
      <c r="DH287" s="1">
        <v>0</v>
      </c>
      <c r="DI287" s="1">
        <v>0.20799999999999999</v>
      </c>
      <c r="DJ287" s="1">
        <v>0.20799999999999999</v>
      </c>
      <c r="DK287" s="1">
        <v>2.831</v>
      </c>
      <c r="DL287" s="1">
        <v>1.0980000000000001</v>
      </c>
      <c r="DM287" s="1">
        <v>3.9289999999999998</v>
      </c>
      <c r="DN287" s="1">
        <v>0.13500000000000001</v>
      </c>
      <c r="DO287" s="1">
        <v>4.6500000000000004</v>
      </c>
      <c r="DP287" s="1">
        <v>4.7850000000000001</v>
      </c>
      <c r="DQ287" s="1">
        <v>11.018000000000001</v>
      </c>
      <c r="DR287" s="1">
        <v>16.382999999999999</v>
      </c>
      <c r="DS287" s="1">
        <v>27.401</v>
      </c>
      <c r="DT287" s="1">
        <v>0</v>
      </c>
      <c r="DU287" s="1">
        <v>6.9960000000000004</v>
      </c>
      <c r="DV287" s="1">
        <v>6.9960000000000004</v>
      </c>
      <c r="DW287" s="1" t="s">
        <v>157</v>
      </c>
      <c r="DX287" s="1" t="s">
        <v>157</v>
      </c>
      <c r="DY287" s="1" t="s">
        <v>157</v>
      </c>
      <c r="DZ287" s="1" t="s">
        <v>157</v>
      </c>
      <c r="EA287" s="1">
        <v>153.31299999999999</v>
      </c>
      <c r="EB287" s="1" t="str">
        <f t="shared" si="3"/>
        <v>low</v>
      </c>
      <c r="EC287" s="1">
        <v>33.121000000000002</v>
      </c>
      <c r="ED287" s="1">
        <v>2.528</v>
      </c>
      <c r="EE287" s="1">
        <v>17.77</v>
      </c>
      <c r="EF287" s="1" t="s">
        <v>157</v>
      </c>
      <c r="EG287" s="1" t="s">
        <v>157</v>
      </c>
      <c r="EH287" s="1" t="s">
        <v>157</v>
      </c>
      <c r="EI287" s="1" t="s">
        <v>157</v>
      </c>
      <c r="EJ287" s="1" t="s">
        <v>165</v>
      </c>
      <c r="EK287" s="1" t="s">
        <v>635</v>
      </c>
      <c r="EL287" s="1" t="s">
        <v>142</v>
      </c>
      <c r="EM287" s="1" t="s">
        <v>628</v>
      </c>
      <c r="EN287" s="1" t="s">
        <v>150</v>
      </c>
      <c r="EO287" s="1" t="s">
        <v>150</v>
      </c>
    </row>
    <row r="288" spans="1:145" ht="14.25" customHeight="1">
      <c r="A288" s="1" t="s">
        <v>448</v>
      </c>
      <c r="B288" s="16" t="s">
        <v>643</v>
      </c>
      <c r="C288" s="1" t="s">
        <v>136</v>
      </c>
      <c r="D288" s="1">
        <v>34</v>
      </c>
      <c r="E288" s="1" t="s">
        <v>137</v>
      </c>
      <c r="F288" s="1">
        <v>64.2</v>
      </c>
      <c r="G288" s="1">
        <v>54</v>
      </c>
      <c r="H288" s="1" t="s">
        <v>153</v>
      </c>
      <c r="I288" s="1">
        <v>23</v>
      </c>
      <c r="J288" s="1">
        <v>90</v>
      </c>
      <c r="K288" s="1">
        <v>181</v>
      </c>
      <c r="L288" s="1">
        <v>113</v>
      </c>
      <c r="M288" s="9">
        <v>3.3518518519999998</v>
      </c>
      <c r="N288" s="9">
        <f t="shared" si="19"/>
        <v>0.32068468366045122</v>
      </c>
      <c r="O288" t="str">
        <f t="shared" si="20"/>
        <v>High</v>
      </c>
      <c r="P288" s="1">
        <v>52.5</v>
      </c>
      <c r="Q288" s="1">
        <v>1.1000000000000001</v>
      </c>
      <c r="R288" s="1">
        <v>87</v>
      </c>
      <c r="S288" s="1">
        <v>5.5</v>
      </c>
      <c r="T288" s="1">
        <v>0.8</v>
      </c>
      <c r="U288" s="1">
        <v>6.67</v>
      </c>
      <c r="V288" s="1">
        <v>0.11994003</v>
      </c>
      <c r="W288" s="1">
        <v>4.01</v>
      </c>
      <c r="X288" s="1">
        <v>4.8285</v>
      </c>
      <c r="Y288" s="1">
        <v>65.900000000000006</v>
      </c>
      <c r="Z288" s="1">
        <v>60.368837030000002</v>
      </c>
      <c r="AA288" s="1">
        <v>192.3</v>
      </c>
      <c r="AB288" s="1">
        <v>116.2052929</v>
      </c>
      <c r="AC288" s="1">
        <v>0.86054600000000003</v>
      </c>
      <c r="AD288" s="1">
        <v>0.39268137400000003</v>
      </c>
      <c r="AE288" s="1">
        <v>47</v>
      </c>
      <c r="AF288" s="22">
        <v>1.59</v>
      </c>
      <c r="AG288" s="1">
        <v>18.591036750000001</v>
      </c>
      <c r="AH288" s="1" t="s">
        <v>153</v>
      </c>
      <c r="AI288" s="1">
        <v>20.54093112</v>
      </c>
      <c r="AJ288" s="1">
        <v>75</v>
      </c>
      <c r="AK288" s="1" t="s">
        <v>153</v>
      </c>
      <c r="AL288" s="1" t="s">
        <v>153</v>
      </c>
      <c r="AM288" s="1" t="s">
        <v>163</v>
      </c>
      <c r="AN288" s="1" t="s">
        <v>163</v>
      </c>
      <c r="AO288" s="1" t="s">
        <v>143</v>
      </c>
      <c r="AP288" s="1">
        <v>100</v>
      </c>
      <c r="AQ288" s="1">
        <v>64</v>
      </c>
      <c r="AR288" s="1">
        <v>2234.92</v>
      </c>
      <c r="AS288" s="1">
        <v>18.917400000000001</v>
      </c>
      <c r="AT288" s="1">
        <v>323.96699999999998</v>
      </c>
      <c r="AU288" s="1">
        <v>908.779</v>
      </c>
      <c r="AV288" s="1">
        <v>16.057500000000001</v>
      </c>
      <c r="AW288" s="1">
        <v>1568.16</v>
      </c>
      <c r="AX288" s="1">
        <v>3335.94</v>
      </c>
      <c r="AY288" s="1">
        <v>248.21899999999999</v>
      </c>
      <c r="AZ288" s="1">
        <v>10.3826</v>
      </c>
      <c r="BA288" s="1">
        <v>2.0944699999999998</v>
      </c>
      <c r="BB288" s="1">
        <v>3.6391800000000001</v>
      </c>
      <c r="BC288" s="1">
        <v>1040.92</v>
      </c>
      <c r="BD288" s="1">
        <v>1.30141</v>
      </c>
      <c r="BE288" s="1">
        <v>1.72743</v>
      </c>
      <c r="BF288" s="1">
        <v>20.994900000000001</v>
      </c>
      <c r="BG288" s="1">
        <v>5.1818600000000004</v>
      </c>
      <c r="BH288" s="1">
        <v>2.1942699999999999</v>
      </c>
      <c r="BI288" s="1">
        <v>419.74900000000002</v>
      </c>
      <c r="BJ288" s="1">
        <v>7.4530000000000003</v>
      </c>
      <c r="BK288" s="1">
        <v>219.893</v>
      </c>
      <c r="BL288" s="1">
        <v>2.319550548</v>
      </c>
      <c r="BM288" s="1">
        <v>0.48130486099999997</v>
      </c>
      <c r="BN288" s="1">
        <v>0.18942988999999999</v>
      </c>
      <c r="BO288" s="1">
        <v>3.1158994999999998E-2</v>
      </c>
      <c r="BP288" s="1" t="s">
        <v>155</v>
      </c>
      <c r="BQ288" s="1" t="s">
        <v>146</v>
      </c>
      <c r="BR288" s="1" t="s">
        <v>146</v>
      </c>
      <c r="BS288" s="1" t="s">
        <v>146</v>
      </c>
      <c r="BT288" s="1" t="s">
        <v>146</v>
      </c>
      <c r="BU288" s="1" t="s">
        <v>146</v>
      </c>
      <c r="BV288" s="1" t="s">
        <v>146</v>
      </c>
      <c r="BW288" s="1">
        <v>62.538560289999999</v>
      </c>
      <c r="BX288" s="1">
        <v>18.435026539999999</v>
      </c>
      <c r="BY288" s="1">
        <v>2.3990262800000002</v>
      </c>
      <c r="BZ288" s="1">
        <v>1.347183421</v>
      </c>
      <c r="CA288" s="1">
        <v>0</v>
      </c>
      <c r="CB288" s="1">
        <v>-1.0673973800000001</v>
      </c>
      <c r="CC288" s="1">
        <v>-0.47758272000000002</v>
      </c>
      <c r="CD288" s="19" t="str">
        <f t="shared" si="21"/>
        <v>Low</v>
      </c>
      <c r="CE288" s="1" t="str">
        <f t="shared" si="22"/>
        <v>antiinflamatoria</v>
      </c>
      <c r="CF288" s="1">
        <v>21.6</v>
      </c>
      <c r="CG288" s="1" t="s">
        <v>148</v>
      </c>
      <c r="CH288" s="1">
        <v>0.178358927</v>
      </c>
      <c r="CI288" s="1">
        <v>9.5539244999999995E-2</v>
      </c>
      <c r="CJ288" s="1">
        <v>1.1615064E-2</v>
      </c>
      <c r="CK288" s="1">
        <v>3.0231232E-2</v>
      </c>
      <c r="CL288" s="1">
        <v>0.35880215199999999</v>
      </c>
      <c r="CM288" s="1">
        <v>766.37300000000005</v>
      </c>
      <c r="CN288" s="2" t="str">
        <f t="shared" si="2"/>
        <v>low</v>
      </c>
      <c r="CO288" s="1">
        <v>166.83699999999999</v>
      </c>
      <c r="CP288" s="1">
        <v>72.509</v>
      </c>
      <c r="CQ288" s="1">
        <v>94.328999999999994</v>
      </c>
      <c r="CR288" s="1">
        <v>8.7089999999999996</v>
      </c>
      <c r="CS288" s="1">
        <v>137.517</v>
      </c>
      <c r="CT288" s="1">
        <v>12.035</v>
      </c>
      <c r="CU288" s="1">
        <v>0</v>
      </c>
      <c r="CV288" s="1">
        <v>12.035</v>
      </c>
      <c r="CW288" s="1">
        <v>0</v>
      </c>
      <c r="CX288" s="1">
        <v>8.5760000000000005</v>
      </c>
      <c r="CY288" s="1">
        <v>8.5760000000000005</v>
      </c>
      <c r="CZ288" s="1">
        <v>0</v>
      </c>
      <c r="DA288" s="1">
        <v>12.035</v>
      </c>
      <c r="DB288" s="1">
        <v>0</v>
      </c>
      <c r="DC288" s="1">
        <v>0</v>
      </c>
      <c r="DD288" s="1">
        <v>5.0000000000000001E-3</v>
      </c>
      <c r="DE288" s="1">
        <v>1.071</v>
      </c>
      <c r="DF288" s="1">
        <v>0</v>
      </c>
      <c r="DG288" s="1">
        <v>1.071</v>
      </c>
      <c r="DH288" s="1">
        <v>4.7830000000000004</v>
      </c>
      <c r="DI288" s="1">
        <v>0.13100000000000001</v>
      </c>
      <c r="DJ288" s="1">
        <v>4.9139999999999997</v>
      </c>
      <c r="DK288" s="1">
        <v>2.4119999999999999</v>
      </c>
      <c r="DL288" s="1">
        <v>0.307</v>
      </c>
      <c r="DM288" s="1">
        <v>2.7189999999999999</v>
      </c>
      <c r="DN288" s="1">
        <v>0.26800000000000002</v>
      </c>
      <c r="DO288" s="1">
        <v>4.2539999999999996</v>
      </c>
      <c r="DP288" s="1">
        <v>4.5220000000000002</v>
      </c>
      <c r="DQ288" s="1">
        <v>51.892000000000003</v>
      </c>
      <c r="DR288" s="1">
        <v>81.018000000000001</v>
      </c>
      <c r="DS288" s="1">
        <v>132.911</v>
      </c>
      <c r="DT288" s="1">
        <v>0</v>
      </c>
      <c r="DU288" s="1">
        <v>8.5760000000000005</v>
      </c>
      <c r="DV288" s="1">
        <v>8.5760000000000005</v>
      </c>
      <c r="DW288" s="1" t="s">
        <v>156</v>
      </c>
      <c r="DX288" s="1" t="s">
        <v>157</v>
      </c>
      <c r="DY288" s="1" t="s">
        <v>157</v>
      </c>
      <c r="DZ288" s="1" t="s">
        <v>156</v>
      </c>
      <c r="EA288" s="1">
        <v>342.90800000000002</v>
      </c>
      <c r="EB288" s="1" t="str">
        <f t="shared" si="3"/>
        <v>low</v>
      </c>
      <c r="EC288" s="1">
        <v>74.650000000000006</v>
      </c>
      <c r="ED288" s="1">
        <v>3.8969999999999998</v>
      </c>
      <c r="EE288" s="1">
        <v>61.530999999999999</v>
      </c>
      <c r="EF288" s="1" t="s">
        <v>157</v>
      </c>
      <c r="EG288" s="1" t="s">
        <v>157</v>
      </c>
      <c r="EH288" s="1" t="s">
        <v>157</v>
      </c>
      <c r="EI288" s="1" t="s">
        <v>156</v>
      </c>
      <c r="EJ288" s="1" t="s">
        <v>621</v>
      </c>
      <c r="EK288" s="1" t="s">
        <v>635</v>
      </c>
      <c r="EL288" s="1" t="s">
        <v>163</v>
      </c>
      <c r="EM288" s="5" t="s">
        <v>629</v>
      </c>
      <c r="EN288" s="1" t="s">
        <v>150</v>
      </c>
      <c r="EO288" s="1" t="s">
        <v>150</v>
      </c>
    </row>
    <row r="289" spans="1:145" ht="14.25" customHeight="1">
      <c r="A289" s="1" t="s">
        <v>449</v>
      </c>
      <c r="B289" s="16" t="s">
        <v>643</v>
      </c>
      <c r="C289" s="1" t="s">
        <v>152</v>
      </c>
      <c r="D289" s="1">
        <v>32</v>
      </c>
      <c r="E289" s="1" t="s">
        <v>137</v>
      </c>
      <c r="F289" s="1">
        <v>98</v>
      </c>
      <c r="G289" s="1">
        <v>44</v>
      </c>
      <c r="H289" s="1" t="s">
        <v>153</v>
      </c>
      <c r="I289" s="1">
        <v>18</v>
      </c>
      <c r="J289" s="1">
        <v>135</v>
      </c>
      <c r="K289" s="1">
        <v>184</v>
      </c>
      <c r="L289" s="1">
        <v>91</v>
      </c>
      <c r="M289" s="9">
        <v>4.1818181819999998</v>
      </c>
      <c r="N289" s="9">
        <f t="shared" si="19"/>
        <v>0.31558871583490622</v>
      </c>
      <c r="O289" t="str">
        <f t="shared" si="20"/>
        <v>High</v>
      </c>
      <c r="P289" s="1">
        <v>182</v>
      </c>
      <c r="Q289" s="1">
        <v>0.6</v>
      </c>
      <c r="R289" s="1">
        <v>69</v>
      </c>
      <c r="S289" s="1">
        <v>5.2</v>
      </c>
      <c r="T289" s="1">
        <v>4.32</v>
      </c>
      <c r="U289" s="1">
        <v>4.62</v>
      </c>
      <c r="V289" s="1">
        <v>0.93506493499999999</v>
      </c>
      <c r="W289" s="1">
        <v>6.64</v>
      </c>
      <c r="X289" s="1">
        <v>3.8294999999999999</v>
      </c>
      <c r="Y289" s="1">
        <v>147.4</v>
      </c>
      <c r="Z289" s="1">
        <v>403.03490140000002</v>
      </c>
      <c r="AA289" s="1">
        <v>124.8</v>
      </c>
      <c r="AB289" s="1">
        <v>88.485552080000005</v>
      </c>
      <c r="AC289" s="1">
        <v>1.130128</v>
      </c>
      <c r="AD289" s="1">
        <v>0.37524191899999998</v>
      </c>
      <c r="AE289" s="1">
        <v>69</v>
      </c>
      <c r="AF289" s="22">
        <v>1.69</v>
      </c>
      <c r="AG289" s="1">
        <v>24.158817970000001</v>
      </c>
      <c r="AH289" s="1" t="s">
        <v>153</v>
      </c>
      <c r="AI289" s="1">
        <v>30.844561299999999</v>
      </c>
      <c r="AJ289" s="1">
        <v>77.5</v>
      </c>
      <c r="AK289" s="1" t="s">
        <v>153</v>
      </c>
      <c r="AL289" s="1" t="s">
        <v>153</v>
      </c>
      <c r="AM289" s="1" t="s">
        <v>142</v>
      </c>
      <c r="AN289" s="1" t="s">
        <v>163</v>
      </c>
      <c r="AO289" s="1" t="s">
        <v>143</v>
      </c>
      <c r="AP289" s="1">
        <v>99</v>
      </c>
      <c r="AQ289" s="1">
        <v>66</v>
      </c>
      <c r="AR289" s="1">
        <v>1228.04</v>
      </c>
      <c r="AS289" s="1">
        <v>11.387700000000001</v>
      </c>
      <c r="AT289" s="1">
        <v>264.66300000000001</v>
      </c>
      <c r="AU289" s="1">
        <v>586.27300000000002</v>
      </c>
      <c r="AV289" s="1">
        <v>9.8568899999999999</v>
      </c>
      <c r="AW289" s="1">
        <v>1089.25</v>
      </c>
      <c r="AX289" s="1">
        <v>1453.65</v>
      </c>
      <c r="AY289" s="1">
        <v>126.88500000000001</v>
      </c>
      <c r="AZ289" s="1">
        <v>8.9932999999999996</v>
      </c>
      <c r="BA289" s="1">
        <v>0.69167599999999996</v>
      </c>
      <c r="BB289" s="1">
        <v>2.1303200000000002</v>
      </c>
      <c r="BC289" s="1">
        <v>743.94100000000003</v>
      </c>
      <c r="BD289" s="1">
        <v>0.668354</v>
      </c>
      <c r="BE289" s="1">
        <v>1.07951</v>
      </c>
      <c r="BF289" s="1">
        <v>10.8018</v>
      </c>
      <c r="BG289" s="1">
        <v>3.20675</v>
      </c>
      <c r="BH289" s="1">
        <v>1.58996</v>
      </c>
      <c r="BI289" s="1">
        <v>242.13200000000001</v>
      </c>
      <c r="BJ289" s="1">
        <v>6.6088699999999996</v>
      </c>
      <c r="BK289" s="1">
        <v>130.036</v>
      </c>
      <c r="BL289" s="1">
        <v>0</v>
      </c>
      <c r="BM289" s="1">
        <v>0</v>
      </c>
      <c r="BN289" s="1">
        <v>0</v>
      </c>
      <c r="BO289" s="1">
        <v>0</v>
      </c>
      <c r="BP289" s="1" t="s">
        <v>155</v>
      </c>
      <c r="BQ289" s="1" t="s">
        <v>146</v>
      </c>
      <c r="BR289" s="1" t="s">
        <v>146</v>
      </c>
      <c r="BS289" s="1" t="s">
        <v>145</v>
      </c>
      <c r="BT289" s="1" t="s">
        <v>146</v>
      </c>
      <c r="BU289" s="1" t="s">
        <v>146</v>
      </c>
      <c r="BV289" s="1" t="s">
        <v>146</v>
      </c>
      <c r="BW289" s="1">
        <v>52.919678849999997</v>
      </c>
      <c r="BX289" s="1">
        <v>11.525085170000001</v>
      </c>
      <c r="BY289" s="1">
        <v>2.5682518380000001</v>
      </c>
      <c r="BZ289" s="1">
        <v>1.2656883370000001</v>
      </c>
      <c r="CA289" s="1">
        <v>0.65074158800000004</v>
      </c>
      <c r="CB289" s="1">
        <v>1.072031986</v>
      </c>
      <c r="CC289" s="1">
        <v>0.87299021700000001</v>
      </c>
      <c r="CD289" s="19" t="str">
        <f t="shared" si="21"/>
        <v>High</v>
      </c>
      <c r="CE289" s="1" t="str">
        <f t="shared" si="22"/>
        <v>proinflamatoria</v>
      </c>
      <c r="CF289" s="1">
        <v>32.387096769999999</v>
      </c>
      <c r="CG289" s="1" t="s">
        <v>148</v>
      </c>
      <c r="CH289" s="1">
        <v>0.26454106599999999</v>
      </c>
      <c r="CI289" s="1">
        <v>0.12696215799999999</v>
      </c>
      <c r="CJ289" s="1">
        <v>4.5302636E-2</v>
      </c>
      <c r="CK289" s="1">
        <v>9.7221752999999994E-2</v>
      </c>
      <c r="CL289" s="1">
        <v>0.16936164500000001</v>
      </c>
      <c r="CM289" s="1">
        <v>406.54500000000002</v>
      </c>
      <c r="CN289" s="2" t="str">
        <f t="shared" si="2"/>
        <v>low</v>
      </c>
      <c r="CO289" s="1">
        <v>383.22399999999999</v>
      </c>
      <c r="CP289" s="1">
        <v>369.93799999999999</v>
      </c>
      <c r="CQ289" s="1">
        <v>13.286</v>
      </c>
      <c r="CR289" s="1">
        <v>248.596</v>
      </c>
      <c r="CS289" s="1">
        <v>133.64400000000001</v>
      </c>
      <c r="CT289" s="1">
        <v>0.88400000000000001</v>
      </c>
      <c r="CU289" s="1">
        <v>0</v>
      </c>
      <c r="CV289" s="1">
        <v>0.88400000000000001</v>
      </c>
      <c r="CW289" s="1">
        <v>0</v>
      </c>
      <c r="CX289" s="1">
        <v>0.1</v>
      </c>
      <c r="CY289" s="1">
        <v>0.1</v>
      </c>
      <c r="CZ289" s="1">
        <v>0</v>
      </c>
      <c r="DA289" s="1">
        <v>0.876</v>
      </c>
      <c r="DB289" s="1">
        <v>131.447</v>
      </c>
      <c r="DC289" s="1">
        <v>0</v>
      </c>
      <c r="DD289" s="1">
        <v>74.923000000000002</v>
      </c>
      <c r="DE289" s="1">
        <v>0.249</v>
      </c>
      <c r="DF289" s="1">
        <v>8.4600000000000009</v>
      </c>
      <c r="DG289" s="1">
        <v>8.7089999999999996</v>
      </c>
      <c r="DH289" s="1">
        <v>8.5250000000000004</v>
      </c>
      <c r="DI289" s="1">
        <v>0.30499999999999999</v>
      </c>
      <c r="DJ289" s="1">
        <v>8.83</v>
      </c>
      <c r="DK289" s="1">
        <v>24.6</v>
      </c>
      <c r="DL289" s="1">
        <v>8.7999999999999995E-2</v>
      </c>
      <c r="DM289" s="1">
        <v>24.687999999999999</v>
      </c>
      <c r="DN289" s="1">
        <v>0.67300000000000004</v>
      </c>
      <c r="DO289" s="1">
        <v>1.325</v>
      </c>
      <c r="DP289" s="1">
        <v>1.9990000000000001</v>
      </c>
      <c r="DQ289" s="1">
        <v>128.637</v>
      </c>
      <c r="DR289" s="1">
        <v>3.008</v>
      </c>
      <c r="DS289" s="1">
        <v>131.64500000000001</v>
      </c>
      <c r="DT289" s="1">
        <v>0</v>
      </c>
      <c r="DU289" s="1">
        <v>0.1</v>
      </c>
      <c r="DV289" s="1">
        <v>0.1</v>
      </c>
      <c r="DW289" s="1" t="s">
        <v>157</v>
      </c>
      <c r="DX289" s="1" t="s">
        <v>156</v>
      </c>
      <c r="DY289" s="1" t="s">
        <v>149</v>
      </c>
      <c r="DZ289" s="1" t="s">
        <v>156</v>
      </c>
      <c r="EA289" s="1">
        <v>331.05200000000002</v>
      </c>
      <c r="EB289" s="1" t="str">
        <f t="shared" si="3"/>
        <v>low</v>
      </c>
      <c r="EC289" s="1">
        <v>312.06200000000001</v>
      </c>
      <c r="ED289" s="1">
        <v>202.43299999999999</v>
      </c>
      <c r="EE289" s="1">
        <v>108.827</v>
      </c>
      <c r="EF289" s="1" t="s">
        <v>157</v>
      </c>
      <c r="EG289" s="1" t="s">
        <v>156</v>
      </c>
      <c r="EH289" s="1" t="s">
        <v>149</v>
      </c>
      <c r="EI289" s="1" t="s">
        <v>156</v>
      </c>
      <c r="EJ289" s="1" t="s">
        <v>621</v>
      </c>
      <c r="EK289" s="1" t="s">
        <v>635</v>
      </c>
      <c r="EL289" s="1" t="s">
        <v>142</v>
      </c>
      <c r="EM289" s="1" t="s">
        <v>628</v>
      </c>
      <c r="EN289" s="1" t="s">
        <v>161</v>
      </c>
      <c r="EO289" s="1" t="s">
        <v>161</v>
      </c>
    </row>
    <row r="290" spans="1:145" ht="14.25" customHeight="1">
      <c r="A290" s="1" t="s">
        <v>450</v>
      </c>
      <c r="B290" s="16" t="s">
        <v>643</v>
      </c>
      <c r="C290" s="1" t="s">
        <v>152</v>
      </c>
      <c r="D290" s="1">
        <v>28</v>
      </c>
      <c r="E290" s="1" t="s">
        <v>137</v>
      </c>
      <c r="F290" s="1">
        <v>150</v>
      </c>
      <c r="G290" s="1">
        <v>47</v>
      </c>
      <c r="H290" s="1" t="s">
        <v>153</v>
      </c>
      <c r="I290" s="1">
        <v>31</v>
      </c>
      <c r="J290" s="1">
        <v>213</v>
      </c>
      <c r="K290" s="1">
        <v>276</v>
      </c>
      <c r="L290" s="1">
        <v>157</v>
      </c>
      <c r="M290" s="9">
        <v>5.8723404260000001</v>
      </c>
      <c r="N290" s="9">
        <f t="shared" si="19"/>
        <v>0.52380179447351627</v>
      </c>
      <c r="O290" t="str">
        <f t="shared" si="20"/>
        <v>High</v>
      </c>
      <c r="P290" s="1">
        <v>224.7</v>
      </c>
      <c r="Q290" s="1">
        <v>8.1999999999999993</v>
      </c>
      <c r="R290" s="1">
        <v>88</v>
      </c>
      <c r="S290" s="1">
        <v>5.2</v>
      </c>
      <c r="T290" s="1">
        <v>5.12</v>
      </c>
      <c r="U290" s="1">
        <v>4.28</v>
      </c>
      <c r="V290" s="1">
        <v>1.196261682</v>
      </c>
      <c r="W290" s="1">
        <v>20.04</v>
      </c>
      <c r="X290" s="1">
        <v>4.8840000000000003</v>
      </c>
      <c r="Y290" s="1">
        <v>190.6</v>
      </c>
      <c r="Z290" s="1">
        <v>289.59537569999998</v>
      </c>
      <c r="AA290" s="1">
        <v>39.5</v>
      </c>
      <c r="AB290" s="1">
        <v>22.98842119</v>
      </c>
      <c r="AC290" s="1">
        <v>4.3500160000000001</v>
      </c>
      <c r="AD290" s="1">
        <v>0.30766289699999999</v>
      </c>
      <c r="AE290" s="1">
        <v>71</v>
      </c>
      <c r="AF290" s="22">
        <v>1.536</v>
      </c>
      <c r="AG290" s="1">
        <v>30.093722870000001</v>
      </c>
      <c r="AH290" s="1" t="s">
        <v>154</v>
      </c>
      <c r="AI290" s="1">
        <v>36.043800709999999</v>
      </c>
      <c r="AJ290" s="1">
        <v>87.2</v>
      </c>
      <c r="AK290" s="1" t="s">
        <v>140</v>
      </c>
      <c r="AL290" s="1" t="s">
        <v>141</v>
      </c>
      <c r="AM290" s="1" t="s">
        <v>163</v>
      </c>
      <c r="AN290" s="1" t="s">
        <v>163</v>
      </c>
      <c r="AO290" s="1" t="s">
        <v>143</v>
      </c>
      <c r="AP290" s="1">
        <v>123</v>
      </c>
      <c r="AQ290" s="1">
        <v>79</v>
      </c>
      <c r="AR290" s="1">
        <v>1705.86</v>
      </c>
      <c r="AS290" s="1">
        <v>16.807700000000001</v>
      </c>
      <c r="AT290" s="1">
        <v>512.03800000000001</v>
      </c>
      <c r="AU290" s="1">
        <v>784.19100000000003</v>
      </c>
      <c r="AV290" s="1">
        <v>14.1829</v>
      </c>
      <c r="AW290" s="1">
        <v>1469.81</v>
      </c>
      <c r="AX290" s="1">
        <v>2543.9699999999998</v>
      </c>
      <c r="AY290" s="1">
        <v>192.28899999999999</v>
      </c>
      <c r="AZ290" s="1">
        <v>9.7517200000000006</v>
      </c>
      <c r="BA290" s="1">
        <v>1.8762099999999999</v>
      </c>
      <c r="BB290" s="1">
        <v>2.5784199999999999</v>
      </c>
      <c r="BC290" s="1">
        <v>792.86400000000003</v>
      </c>
      <c r="BD290" s="1">
        <v>1.1367400000000001</v>
      </c>
      <c r="BE290" s="1">
        <v>1.6110500000000001</v>
      </c>
      <c r="BF290" s="1">
        <v>23.798100000000002</v>
      </c>
      <c r="BG290" s="1">
        <v>6.7202000000000002</v>
      </c>
      <c r="BH290" s="1">
        <v>2.1077599999999999</v>
      </c>
      <c r="BI290" s="1">
        <v>322.35000000000002</v>
      </c>
      <c r="BJ290" s="1">
        <v>7.5497199999999998</v>
      </c>
      <c r="BK290" s="1">
        <v>216.92</v>
      </c>
      <c r="BL290" s="1">
        <v>1.019882792</v>
      </c>
      <c r="BM290" s="1">
        <v>0.24514534599999999</v>
      </c>
      <c r="BN290" s="1">
        <v>0.171296323</v>
      </c>
      <c r="BO290" s="1">
        <v>0</v>
      </c>
      <c r="BP290" s="1" t="s">
        <v>144</v>
      </c>
      <c r="BQ290" s="1" t="s">
        <v>146</v>
      </c>
      <c r="BR290" s="1" t="s">
        <v>145</v>
      </c>
      <c r="BS290" s="1" t="s">
        <v>145</v>
      </c>
      <c r="BT290" s="1" t="s">
        <v>146</v>
      </c>
      <c r="BU290" s="1" t="s">
        <v>145</v>
      </c>
      <c r="BV290" s="1" t="s">
        <v>145</v>
      </c>
      <c r="BW290" s="1">
        <v>32.417314810000001</v>
      </c>
      <c r="BX290" s="1">
        <v>5.0262628210000004</v>
      </c>
      <c r="BY290" s="1">
        <v>1.2859267480000001</v>
      </c>
      <c r="BZ290" s="1">
        <v>0.41981870199999999</v>
      </c>
      <c r="CA290" s="1">
        <v>0.199582435</v>
      </c>
      <c r="CB290" s="1">
        <v>-0.32353439299999998</v>
      </c>
      <c r="CC290" s="1">
        <v>-0.189645014</v>
      </c>
      <c r="CD290" s="19" t="str">
        <f t="shared" si="21"/>
        <v>Low</v>
      </c>
      <c r="CE290" s="1" t="str">
        <f t="shared" si="22"/>
        <v>antiinflamatoria</v>
      </c>
      <c r="CF290" s="1">
        <v>40.770642199999998</v>
      </c>
      <c r="CG290" s="1" t="s">
        <v>148</v>
      </c>
      <c r="CH290" s="1">
        <v>0.10141995400000001</v>
      </c>
      <c r="CI290" s="1">
        <v>0.11487703</v>
      </c>
      <c r="CJ290" s="1">
        <v>0.66708120599999998</v>
      </c>
      <c r="CK290" s="1">
        <v>1.2194896E-2</v>
      </c>
      <c r="CL290" s="1">
        <v>3.7735498999999999E-2</v>
      </c>
      <c r="CM290" s="1">
        <v>792.53200000000004</v>
      </c>
      <c r="CN290" s="2" t="str">
        <f t="shared" si="2"/>
        <v>low</v>
      </c>
      <c r="CO290" s="1">
        <v>416.53199999999998</v>
      </c>
      <c r="CP290" s="1">
        <v>320.33</v>
      </c>
      <c r="CQ290" s="1">
        <v>96.201999999999998</v>
      </c>
      <c r="CR290" s="1">
        <v>276.56200000000001</v>
      </c>
      <c r="CS290" s="1">
        <v>95.945999999999998</v>
      </c>
      <c r="CT290" s="1">
        <v>16.45</v>
      </c>
      <c r="CU290" s="1">
        <v>0</v>
      </c>
      <c r="CV290" s="1">
        <v>16.45</v>
      </c>
      <c r="CW290" s="1">
        <v>0</v>
      </c>
      <c r="CX290" s="1">
        <v>27.375</v>
      </c>
      <c r="CY290" s="1">
        <v>27.375</v>
      </c>
      <c r="CZ290" s="1">
        <v>0.2</v>
      </c>
      <c r="DA290" s="1">
        <v>16.411000000000001</v>
      </c>
      <c r="DB290" s="1">
        <v>42.481000000000002</v>
      </c>
      <c r="DC290" s="1">
        <v>0</v>
      </c>
      <c r="DD290" s="1">
        <v>210.441</v>
      </c>
      <c r="DE290" s="1">
        <v>0</v>
      </c>
      <c r="DF290" s="1">
        <v>0</v>
      </c>
      <c r="DG290" s="1">
        <v>0</v>
      </c>
      <c r="DH290" s="1">
        <v>1.208</v>
      </c>
      <c r="DI290" s="1">
        <v>3.7389999999999999</v>
      </c>
      <c r="DJ290" s="1">
        <v>4.9470000000000001</v>
      </c>
      <c r="DK290" s="1">
        <v>8.3710000000000004</v>
      </c>
      <c r="DL290" s="1">
        <v>5.2850000000000001</v>
      </c>
      <c r="DM290" s="1">
        <v>13.656000000000001</v>
      </c>
      <c r="DN290" s="1">
        <v>5.5839999999999996</v>
      </c>
      <c r="DO290" s="1">
        <v>26.484999999999999</v>
      </c>
      <c r="DP290" s="1">
        <v>32.067999999999998</v>
      </c>
      <c r="DQ290" s="1">
        <v>30.542000000000002</v>
      </c>
      <c r="DR290" s="1">
        <v>33.301000000000002</v>
      </c>
      <c r="DS290" s="1">
        <v>63.843000000000004</v>
      </c>
      <c r="DT290" s="1">
        <v>0</v>
      </c>
      <c r="DU290" s="1">
        <v>27.375</v>
      </c>
      <c r="DV290" s="1">
        <v>27.375</v>
      </c>
      <c r="DW290" s="1" t="s">
        <v>156</v>
      </c>
      <c r="DX290" s="1" t="s">
        <v>156</v>
      </c>
      <c r="DY290" s="1" t="s">
        <v>149</v>
      </c>
      <c r="DZ290" s="1" t="s">
        <v>157</v>
      </c>
      <c r="EA290" s="1">
        <v>464.59399999999999</v>
      </c>
      <c r="EB290" s="1" t="str">
        <f t="shared" si="3"/>
        <v>low</v>
      </c>
      <c r="EC290" s="1">
        <v>244.17699999999999</v>
      </c>
      <c r="ED290" s="1">
        <v>162.125</v>
      </c>
      <c r="EE290" s="1">
        <v>56.244999999999997</v>
      </c>
      <c r="EF290" s="1" t="s">
        <v>156</v>
      </c>
      <c r="EG290" s="1" t="s">
        <v>156</v>
      </c>
      <c r="EH290" s="1" t="s">
        <v>149</v>
      </c>
      <c r="EI290" s="1" t="s">
        <v>157</v>
      </c>
      <c r="EJ290" s="1" t="s">
        <v>621</v>
      </c>
      <c r="EK290" s="1" t="s">
        <v>635</v>
      </c>
      <c r="EL290" s="1" t="s">
        <v>163</v>
      </c>
      <c r="EM290" s="5" t="s">
        <v>629</v>
      </c>
      <c r="EN290" s="1" t="s">
        <v>150</v>
      </c>
      <c r="EO290" s="1" t="s">
        <v>150</v>
      </c>
    </row>
    <row r="291" spans="1:145" ht="14.25" customHeight="1">
      <c r="A291" s="1" t="s">
        <v>451</v>
      </c>
      <c r="B291" s="16" t="s">
        <v>643</v>
      </c>
      <c r="C291" s="1" t="s">
        <v>152</v>
      </c>
      <c r="D291" s="1">
        <v>56</v>
      </c>
      <c r="E291" s="1" t="s">
        <v>159</v>
      </c>
      <c r="F291" s="1">
        <v>127</v>
      </c>
      <c r="G291" s="1">
        <v>39</v>
      </c>
      <c r="H291" s="1" t="s">
        <v>153</v>
      </c>
      <c r="I291" s="1">
        <v>25</v>
      </c>
      <c r="J291" s="1">
        <v>191</v>
      </c>
      <c r="K291" s="1">
        <v>240</v>
      </c>
      <c r="L291" s="1">
        <v>124</v>
      </c>
      <c r="M291" s="9">
        <v>6.153846154</v>
      </c>
      <c r="N291" s="9">
        <f t="shared" si="19"/>
        <v>0.50235707813573582</v>
      </c>
      <c r="O291" t="str">
        <f t="shared" si="20"/>
        <v>High</v>
      </c>
      <c r="P291" s="1">
        <v>114.9</v>
      </c>
      <c r="Q291" s="1">
        <v>1.2</v>
      </c>
      <c r="R291" s="1">
        <v>84</v>
      </c>
      <c r="S291" s="1">
        <v>5.6</v>
      </c>
      <c r="T291" s="1">
        <v>5.44</v>
      </c>
      <c r="U291" s="1">
        <v>4.84</v>
      </c>
      <c r="V291" s="1">
        <v>1.123966942</v>
      </c>
      <c r="W291" s="1">
        <v>15.44</v>
      </c>
      <c r="X291" s="1">
        <v>4.6619999999999999</v>
      </c>
      <c r="Y291" s="1">
        <v>174.9</v>
      </c>
      <c r="Z291" s="1">
        <v>265.74870909999999</v>
      </c>
      <c r="AA291" s="1">
        <v>51.5</v>
      </c>
      <c r="AB291" s="1">
        <v>31.25812711</v>
      </c>
      <c r="AC291" s="1">
        <v>3.1991679999999998</v>
      </c>
      <c r="AD291" s="1">
        <v>0.32083603399999999</v>
      </c>
      <c r="AE291" s="1">
        <v>63.8</v>
      </c>
      <c r="AF291" s="22">
        <v>1.5229999999999999</v>
      </c>
      <c r="AG291" s="1">
        <v>27.505584110000001</v>
      </c>
      <c r="AH291" s="1" t="s">
        <v>139</v>
      </c>
      <c r="AI291" s="1">
        <v>42.992534890000002</v>
      </c>
      <c r="AJ291" s="1">
        <v>88.6</v>
      </c>
      <c r="AK291" s="1" t="s">
        <v>140</v>
      </c>
      <c r="AL291" s="1" t="s">
        <v>141</v>
      </c>
      <c r="AM291" s="1" t="s">
        <v>142</v>
      </c>
      <c r="AN291" s="1" t="s">
        <v>142</v>
      </c>
      <c r="AO291" s="1" t="s">
        <v>143</v>
      </c>
      <c r="AP291" s="1">
        <v>120</v>
      </c>
      <c r="AQ291" s="1">
        <v>70</v>
      </c>
      <c r="AR291" s="1">
        <v>1560.81</v>
      </c>
      <c r="AS291" s="1">
        <v>11.2819</v>
      </c>
      <c r="AT291" s="1">
        <v>852.00199999999995</v>
      </c>
      <c r="AU291" s="1">
        <v>1100.58</v>
      </c>
      <c r="AV291" s="1">
        <v>14.385999999999999</v>
      </c>
      <c r="AW291" s="1">
        <v>1159.07</v>
      </c>
      <c r="AX291" s="1">
        <v>2335.02</v>
      </c>
      <c r="AY291" s="1">
        <v>188.083</v>
      </c>
      <c r="AZ291" s="1">
        <v>9.9535599999999995</v>
      </c>
      <c r="BA291" s="1">
        <v>0.84155899999999995</v>
      </c>
      <c r="BB291" s="1">
        <v>2.3850600000000002</v>
      </c>
      <c r="BC291" s="1">
        <v>850.73</v>
      </c>
      <c r="BD291" s="1">
        <v>0.92644300000000002</v>
      </c>
      <c r="BE291" s="1">
        <v>1.87399</v>
      </c>
      <c r="BF291" s="1">
        <v>11.068</v>
      </c>
      <c r="BG291" s="1">
        <v>4.6933699999999998</v>
      </c>
      <c r="BH291" s="1">
        <v>0.90598199999999995</v>
      </c>
      <c r="BI291" s="1">
        <v>330.81099999999998</v>
      </c>
      <c r="BJ291" s="1">
        <v>7.4310999999999998</v>
      </c>
      <c r="BK291" s="1">
        <v>91.840199999999996</v>
      </c>
      <c r="BL291" s="1">
        <v>1.3728479840000001</v>
      </c>
      <c r="BM291" s="1">
        <v>0.20623704900000001</v>
      </c>
      <c r="BN291" s="1">
        <v>0.112482506</v>
      </c>
      <c r="BO291" s="1">
        <v>9.4088039999999998E-3</v>
      </c>
      <c r="BP291" s="1" t="s">
        <v>144</v>
      </c>
      <c r="BQ291" s="1" t="s">
        <v>146</v>
      </c>
      <c r="BR291" s="1" t="s">
        <v>146</v>
      </c>
      <c r="BS291" s="1" t="s">
        <v>145</v>
      </c>
      <c r="BT291" s="1" t="s">
        <v>146</v>
      </c>
      <c r="BU291" s="1" t="s">
        <v>146</v>
      </c>
      <c r="BV291" s="1" t="s">
        <v>145</v>
      </c>
      <c r="BW291" s="1">
        <v>24.37313039</v>
      </c>
      <c r="BX291" s="1">
        <v>10.88198901</v>
      </c>
      <c r="BY291" s="1">
        <v>0.81245709399999999</v>
      </c>
      <c r="BZ291" s="1">
        <v>0.485620681</v>
      </c>
      <c r="CA291" s="1">
        <v>7.6203882000000001E-2</v>
      </c>
      <c r="CB291" s="1">
        <v>1.4908995629999999</v>
      </c>
      <c r="CC291" s="1">
        <v>0.95509260900000004</v>
      </c>
      <c r="CD291" s="19" t="str">
        <f t="shared" si="21"/>
        <v>High</v>
      </c>
      <c r="CE291" s="1" t="str">
        <f t="shared" si="22"/>
        <v>proinflamatoria</v>
      </c>
      <c r="CF291" s="1">
        <v>41.620767489999999</v>
      </c>
      <c r="CG291" s="1" t="s">
        <v>148</v>
      </c>
      <c r="CH291" s="3">
        <v>7.9200000000000001E-5</v>
      </c>
      <c r="CI291" s="1">
        <v>0.34496692200000001</v>
      </c>
      <c r="CJ291" s="1">
        <v>0.43703204800000001</v>
      </c>
      <c r="CK291" s="1">
        <v>0.119478667</v>
      </c>
      <c r="CL291" s="1">
        <v>2.0758229999999999E-2</v>
      </c>
      <c r="CM291" s="1">
        <v>723.13699999999994</v>
      </c>
      <c r="CN291" s="2" t="str">
        <f t="shared" si="2"/>
        <v>low</v>
      </c>
      <c r="CO291" s="1">
        <v>6.7919999999999998</v>
      </c>
      <c r="CP291" s="1">
        <v>6.4850000000000003</v>
      </c>
      <c r="CQ291" s="1">
        <v>0.308</v>
      </c>
      <c r="CR291" s="1">
        <v>1.077</v>
      </c>
      <c r="CS291" s="1">
        <v>0.49</v>
      </c>
      <c r="CT291" s="1">
        <v>5.109</v>
      </c>
      <c r="CU291" s="1">
        <v>0</v>
      </c>
      <c r="CV291" s="1">
        <v>5.109</v>
      </c>
      <c r="CW291" s="1">
        <v>1.7000000000000001E-2</v>
      </c>
      <c r="CX291" s="1">
        <v>9.8000000000000004E-2</v>
      </c>
      <c r="CY291" s="1">
        <v>0.115</v>
      </c>
      <c r="CZ291" s="1">
        <v>0</v>
      </c>
      <c r="DA291" s="1">
        <v>1.9450000000000001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1E-3</v>
      </c>
      <c r="DI291" s="1">
        <v>0</v>
      </c>
      <c r="DJ291" s="1">
        <v>1E-3</v>
      </c>
      <c r="DK291" s="1">
        <v>0.86699999999999999</v>
      </c>
      <c r="DL291" s="1">
        <v>0.21</v>
      </c>
      <c r="DM291" s="1">
        <v>1.0760000000000001</v>
      </c>
      <c r="DN291" s="1">
        <v>0.154</v>
      </c>
      <c r="DO291" s="1">
        <v>0</v>
      </c>
      <c r="DP291" s="1">
        <v>0.154</v>
      </c>
      <c r="DQ291" s="1">
        <v>0.33600000000000002</v>
      </c>
      <c r="DR291" s="1">
        <v>0</v>
      </c>
      <c r="DS291" s="1">
        <v>0.33600000000000002</v>
      </c>
      <c r="DT291" s="1">
        <v>1.7000000000000001E-2</v>
      </c>
      <c r="DU291" s="1">
        <v>9.8000000000000004E-2</v>
      </c>
      <c r="DV291" s="1">
        <v>0.115</v>
      </c>
      <c r="DW291" s="1" t="s">
        <v>157</v>
      </c>
      <c r="DX291" s="1" t="s">
        <v>157</v>
      </c>
      <c r="DY291" s="1" t="s">
        <v>157</v>
      </c>
      <c r="DZ291" s="1" t="s">
        <v>157</v>
      </c>
      <c r="EA291" s="1">
        <v>463.30900000000003</v>
      </c>
      <c r="EB291" s="1" t="str">
        <f t="shared" si="3"/>
        <v>low</v>
      </c>
      <c r="EC291" s="1">
        <v>4.3520000000000003</v>
      </c>
      <c r="ED291" s="1">
        <v>0.69</v>
      </c>
      <c r="EE291" s="1">
        <v>0.314</v>
      </c>
      <c r="EF291" s="1" t="s">
        <v>156</v>
      </c>
      <c r="EG291" s="1" t="s">
        <v>157</v>
      </c>
      <c r="EH291" s="1" t="s">
        <v>157</v>
      </c>
      <c r="EI291" s="1" t="s">
        <v>157</v>
      </c>
      <c r="EJ291" s="1" t="s">
        <v>621</v>
      </c>
      <c r="EK291" s="1" t="s">
        <v>628</v>
      </c>
      <c r="EL291" s="1" t="s">
        <v>142</v>
      </c>
      <c r="EM291" s="1" t="s">
        <v>628</v>
      </c>
      <c r="EN291" s="1" t="s">
        <v>161</v>
      </c>
      <c r="EO291" s="1" t="s">
        <v>161</v>
      </c>
    </row>
    <row r="292" spans="1:145" ht="14.25" customHeight="1">
      <c r="A292" s="1" t="s">
        <v>452</v>
      </c>
      <c r="B292" s="16" t="s">
        <v>643</v>
      </c>
      <c r="C292" s="1" t="s">
        <v>136</v>
      </c>
      <c r="D292" s="1">
        <v>47</v>
      </c>
      <c r="E292" s="1" t="s">
        <v>159</v>
      </c>
      <c r="F292" s="1">
        <v>103</v>
      </c>
      <c r="G292" s="1">
        <v>52</v>
      </c>
      <c r="H292" s="1" t="s">
        <v>153</v>
      </c>
      <c r="I292" s="1">
        <v>15</v>
      </c>
      <c r="J292" s="1">
        <v>147</v>
      </c>
      <c r="K292" s="1">
        <v>203</v>
      </c>
      <c r="L292" s="1">
        <v>74</v>
      </c>
      <c r="M292" s="9">
        <v>3.903846154</v>
      </c>
      <c r="N292" s="9">
        <f t="shared" si="19"/>
        <v>0.15322837609617704</v>
      </c>
      <c r="O292" t="str">
        <f t="shared" si="20"/>
        <v>Medium</v>
      </c>
      <c r="P292" s="1">
        <v>103.4</v>
      </c>
      <c r="Q292" s="1">
        <v>0.8</v>
      </c>
      <c r="R292" s="1">
        <v>82</v>
      </c>
      <c r="S292" s="1">
        <v>5.6</v>
      </c>
      <c r="T292" s="1">
        <v>0.67</v>
      </c>
      <c r="U292" s="1">
        <v>8.9</v>
      </c>
      <c r="V292" s="1">
        <v>7.5280898999999998E-2</v>
      </c>
      <c r="W292" s="1">
        <v>5.1100000000000003</v>
      </c>
      <c r="X292" s="1">
        <v>4.5510000000000002</v>
      </c>
      <c r="Y292" s="1">
        <v>87.3</v>
      </c>
      <c r="Z292" s="1">
        <v>97.240723119999998</v>
      </c>
      <c r="AA292" s="1">
        <v>153.69999999999999</v>
      </c>
      <c r="AB292" s="1">
        <v>96.750848469999994</v>
      </c>
      <c r="AC292" s="1">
        <v>1.0335826669999999</v>
      </c>
      <c r="AD292" s="1">
        <v>0.38078337899999998</v>
      </c>
      <c r="AE292" s="1">
        <v>66.8</v>
      </c>
      <c r="AF292" s="22">
        <v>1.7110000000000001</v>
      </c>
      <c r="AG292" s="1">
        <v>22.817940499999999</v>
      </c>
      <c r="AH292" s="1" t="s">
        <v>153</v>
      </c>
      <c r="AI292" s="1">
        <v>32.531173090000003</v>
      </c>
      <c r="AJ292" s="1">
        <v>84.9</v>
      </c>
      <c r="AK292" s="1" t="s">
        <v>140</v>
      </c>
      <c r="AL292" s="1" t="s">
        <v>153</v>
      </c>
      <c r="AM292" s="1" t="s">
        <v>142</v>
      </c>
      <c r="AN292" s="1" t="s">
        <v>163</v>
      </c>
      <c r="AO292" s="1" t="s">
        <v>165</v>
      </c>
      <c r="AP292" s="1">
        <v>136</v>
      </c>
      <c r="AQ292" s="1">
        <v>77</v>
      </c>
      <c r="AR292" s="1">
        <v>2237.41</v>
      </c>
      <c r="AS292" s="1">
        <v>26.258600000000001</v>
      </c>
      <c r="AT292" s="1">
        <v>893.15700000000004</v>
      </c>
      <c r="AU292" s="1">
        <v>1330.86</v>
      </c>
      <c r="AV292" s="1">
        <v>18.396799999999999</v>
      </c>
      <c r="AW292" s="1">
        <v>1565.24</v>
      </c>
      <c r="AX292" s="1">
        <v>4098.6899999999996</v>
      </c>
      <c r="AY292" s="1">
        <v>355.54199999999997</v>
      </c>
      <c r="AZ292" s="1">
        <v>11.101000000000001</v>
      </c>
      <c r="BA292" s="1">
        <v>3.1967400000000001</v>
      </c>
      <c r="BB292" s="1">
        <v>4.0507499999999999</v>
      </c>
      <c r="BC292" s="1">
        <v>1298.4000000000001</v>
      </c>
      <c r="BD292" s="1">
        <v>1.28939</v>
      </c>
      <c r="BE292" s="1">
        <v>1.8857900000000001</v>
      </c>
      <c r="BF292" s="1">
        <v>16.892399999999999</v>
      </c>
      <c r="BG292" s="1">
        <v>5.0820600000000002</v>
      </c>
      <c r="BH292" s="1">
        <v>1.9236500000000001</v>
      </c>
      <c r="BI292" s="1">
        <v>358.11599999999999</v>
      </c>
      <c r="BJ292" s="1">
        <v>7.4163300000000003</v>
      </c>
      <c r="BK292" s="1">
        <v>235.18899999999999</v>
      </c>
      <c r="BL292" s="1">
        <v>0</v>
      </c>
      <c r="BM292" s="1">
        <v>0</v>
      </c>
      <c r="BN292" s="1">
        <v>0.20657267400000001</v>
      </c>
      <c r="BO292" s="1">
        <v>3.2119303000000002E-2</v>
      </c>
      <c r="BP292" s="1" t="s">
        <v>155</v>
      </c>
      <c r="BQ292" s="1" t="s">
        <v>145</v>
      </c>
      <c r="BR292" s="1" t="s">
        <v>146</v>
      </c>
      <c r="BS292" s="1" t="s">
        <v>146</v>
      </c>
      <c r="BT292" s="1" t="s">
        <v>146</v>
      </c>
      <c r="BU292" s="1" t="s">
        <v>146</v>
      </c>
      <c r="BV292" s="1" t="s">
        <v>146</v>
      </c>
      <c r="BW292" s="1">
        <v>30.047250550000001</v>
      </c>
      <c r="BX292" s="1">
        <v>4.6495873230000004</v>
      </c>
      <c r="BY292" s="1">
        <v>1.8984918740000001</v>
      </c>
      <c r="BZ292" s="1">
        <v>0.98983418499999998</v>
      </c>
      <c r="CA292" s="1">
        <v>0.18714302199999999</v>
      </c>
      <c r="CB292" s="1">
        <v>-1.2281373120000001</v>
      </c>
      <c r="CC292" s="1">
        <v>-0.54901086799999999</v>
      </c>
      <c r="CD292" s="19" t="str">
        <f t="shared" si="21"/>
        <v>Low</v>
      </c>
      <c r="CE292" s="1" t="str">
        <f t="shared" si="22"/>
        <v>antiinflamatoria</v>
      </c>
      <c r="CF292" s="1">
        <v>23.693757359999999</v>
      </c>
      <c r="CG292" s="1" t="s">
        <v>148</v>
      </c>
      <c r="CH292" s="1">
        <v>9.5061251999999999E-2</v>
      </c>
      <c r="CI292" s="1">
        <v>0.68004244199999997</v>
      </c>
      <c r="CJ292" s="1">
        <v>4.5818459999999997E-3</v>
      </c>
      <c r="CK292" s="1">
        <v>8.0833414000000006E-2</v>
      </c>
      <c r="CL292" s="1">
        <v>5.5560914000000003E-2</v>
      </c>
      <c r="CM292" s="1">
        <v>2323.2939999999999</v>
      </c>
      <c r="CN292" s="2" t="str">
        <f t="shared" si="2"/>
        <v>High</v>
      </c>
      <c r="CO292" s="1">
        <v>2398.0650000000001</v>
      </c>
      <c r="CP292" s="1">
        <v>1745.7280000000001</v>
      </c>
      <c r="CQ292" s="1">
        <v>652.33600000000001</v>
      </c>
      <c r="CR292" s="1">
        <v>176.82300000000001</v>
      </c>
      <c r="CS292" s="1">
        <v>2169.9079999999999</v>
      </c>
      <c r="CT292" s="1">
        <v>47.973999999999997</v>
      </c>
      <c r="CU292" s="1">
        <v>0</v>
      </c>
      <c r="CV292" s="1">
        <v>47.973999999999997</v>
      </c>
      <c r="CW292" s="1">
        <v>0</v>
      </c>
      <c r="CX292" s="1">
        <v>3.359</v>
      </c>
      <c r="CY292" s="1">
        <v>3.359</v>
      </c>
      <c r="CZ292" s="1">
        <v>0</v>
      </c>
      <c r="DA292" s="1">
        <v>33.442</v>
      </c>
      <c r="DB292" s="1">
        <v>131.447</v>
      </c>
      <c r="DC292" s="1">
        <v>0</v>
      </c>
      <c r="DD292" s="1">
        <v>7.9359999999999999</v>
      </c>
      <c r="DE292" s="1">
        <v>0.187</v>
      </c>
      <c r="DF292" s="1">
        <v>0</v>
      </c>
      <c r="DG292" s="1">
        <v>0.187</v>
      </c>
      <c r="DH292" s="1">
        <v>7.9340000000000002</v>
      </c>
      <c r="DI292" s="1">
        <v>8.4000000000000005E-2</v>
      </c>
      <c r="DJ292" s="1">
        <v>8.0180000000000007</v>
      </c>
      <c r="DK292" s="1">
        <v>28.167000000000002</v>
      </c>
      <c r="DL292" s="1">
        <v>1.038</v>
      </c>
      <c r="DM292" s="1">
        <v>29.204999999999998</v>
      </c>
      <c r="DN292" s="1">
        <v>2.12</v>
      </c>
      <c r="DO292" s="1">
        <v>3.61</v>
      </c>
      <c r="DP292" s="1">
        <v>5.73</v>
      </c>
      <c r="DQ292" s="1">
        <v>1519.9349999999999</v>
      </c>
      <c r="DR292" s="1">
        <v>644.21400000000006</v>
      </c>
      <c r="DS292" s="1">
        <v>2164.1489999999999</v>
      </c>
      <c r="DT292" s="1">
        <v>0</v>
      </c>
      <c r="DU292" s="1">
        <v>3.359</v>
      </c>
      <c r="DV292" s="1">
        <v>3.359</v>
      </c>
      <c r="DW292" s="1" t="s">
        <v>149</v>
      </c>
      <c r="DX292" s="1" t="s">
        <v>149</v>
      </c>
      <c r="DY292" s="1" t="s">
        <v>156</v>
      </c>
      <c r="DZ292" s="1" t="s">
        <v>149</v>
      </c>
      <c r="EA292" s="1">
        <v>1038.385</v>
      </c>
      <c r="EB292" s="1" t="str">
        <f t="shared" si="3"/>
        <v>high</v>
      </c>
      <c r="EC292" s="1">
        <v>1071.8040000000001</v>
      </c>
      <c r="ED292" s="1">
        <v>79.03</v>
      </c>
      <c r="EE292" s="1">
        <v>969.83100000000002</v>
      </c>
      <c r="EF292" s="1" t="s">
        <v>149</v>
      </c>
      <c r="EG292" s="1" t="s">
        <v>149</v>
      </c>
      <c r="EH292" s="1" t="s">
        <v>156</v>
      </c>
      <c r="EI292" s="1" t="s">
        <v>149</v>
      </c>
      <c r="EJ292" s="1" t="s">
        <v>165</v>
      </c>
      <c r="EK292" s="1" t="s">
        <v>635</v>
      </c>
      <c r="EL292" s="1" t="s">
        <v>142</v>
      </c>
      <c r="EM292" s="1" t="s">
        <v>628</v>
      </c>
      <c r="EN292" s="1" t="s">
        <v>150</v>
      </c>
      <c r="EO292" s="1" t="s">
        <v>150</v>
      </c>
    </row>
    <row r="293" spans="1:145" ht="14.25" customHeight="1">
      <c r="A293" s="1" t="s">
        <v>453</v>
      </c>
      <c r="B293" s="16" t="s">
        <v>643</v>
      </c>
      <c r="C293" s="1" t="s">
        <v>152</v>
      </c>
      <c r="D293" s="1">
        <v>49</v>
      </c>
      <c r="E293" s="1" t="s">
        <v>159</v>
      </c>
      <c r="F293" s="1">
        <v>123</v>
      </c>
      <c r="G293" s="1">
        <v>45</v>
      </c>
      <c r="H293" s="1" t="s">
        <v>153</v>
      </c>
      <c r="I293" s="1">
        <v>24</v>
      </c>
      <c r="J293" s="1">
        <v>164</v>
      </c>
      <c r="K293" s="1">
        <v>221</v>
      </c>
      <c r="L293" s="1">
        <v>122</v>
      </c>
      <c r="M293" s="9">
        <v>4.9111111110000003</v>
      </c>
      <c r="N293" s="9">
        <f t="shared" si="19"/>
        <v>0.43314731689940456</v>
      </c>
      <c r="O293" t="str">
        <f t="shared" si="20"/>
        <v>High</v>
      </c>
      <c r="P293" s="1">
        <v>26.4</v>
      </c>
      <c r="Q293" s="1">
        <v>1.9</v>
      </c>
      <c r="R293" s="1">
        <v>78</v>
      </c>
      <c r="S293" s="1">
        <v>4.9000000000000004</v>
      </c>
      <c r="T293" s="1">
        <v>3.2</v>
      </c>
      <c r="U293" s="1">
        <v>7.22</v>
      </c>
      <c r="V293" s="1">
        <v>0.44321329599999998</v>
      </c>
      <c r="W293" s="1">
        <v>1.95</v>
      </c>
      <c r="X293" s="1">
        <v>4.3289999999999997</v>
      </c>
      <c r="Y293" s="1">
        <v>51</v>
      </c>
      <c r="Z293" s="1">
        <v>47.04463209</v>
      </c>
      <c r="AA293" s="1">
        <v>406</v>
      </c>
      <c r="AB293" s="1">
        <v>266.53872810000001</v>
      </c>
      <c r="AC293" s="1">
        <v>0.37518000000000001</v>
      </c>
      <c r="AD293" s="1">
        <v>0.457444089</v>
      </c>
      <c r="AE293" s="1">
        <v>64.400000000000006</v>
      </c>
      <c r="AF293" s="22">
        <v>1.6359999999999999</v>
      </c>
      <c r="AG293" s="1">
        <v>24.06131001</v>
      </c>
      <c r="AH293" s="1" t="s">
        <v>153</v>
      </c>
      <c r="AI293" s="1">
        <v>37.579257390000002</v>
      </c>
      <c r="AJ293" s="1">
        <v>85.5</v>
      </c>
      <c r="AK293" s="1" t="s">
        <v>140</v>
      </c>
      <c r="AL293" s="1" t="s">
        <v>153</v>
      </c>
      <c r="AM293" s="1" t="s">
        <v>142</v>
      </c>
      <c r="AN293" s="1" t="s">
        <v>163</v>
      </c>
      <c r="AO293" s="1" t="s">
        <v>165</v>
      </c>
      <c r="AP293" s="1">
        <v>137</v>
      </c>
      <c r="AQ293" s="1">
        <v>85</v>
      </c>
      <c r="AR293" s="1">
        <v>1746.09</v>
      </c>
      <c r="AS293" s="1">
        <v>32.1937</v>
      </c>
      <c r="AT293" s="1">
        <v>507.19400000000002</v>
      </c>
      <c r="AU293" s="1">
        <v>782.03599999999994</v>
      </c>
      <c r="AV293" s="1">
        <v>15.1447</v>
      </c>
      <c r="AW293" s="1">
        <v>1480.08</v>
      </c>
      <c r="AX293" s="1">
        <v>2648.83</v>
      </c>
      <c r="AY293" s="1">
        <v>220.732</v>
      </c>
      <c r="AZ293" s="1">
        <v>9.7901799999999994</v>
      </c>
      <c r="BA293" s="1">
        <v>1.2421899999999999</v>
      </c>
      <c r="BB293" s="1">
        <v>3.4632499999999999</v>
      </c>
      <c r="BC293" s="1">
        <v>965.80799999999999</v>
      </c>
      <c r="BD293" s="1">
        <v>1.1406700000000001</v>
      </c>
      <c r="BE293" s="1">
        <v>1.0986400000000001</v>
      </c>
      <c r="BF293" s="1">
        <v>20.378299999999999</v>
      </c>
      <c r="BG293" s="1">
        <v>3.5995200000000001</v>
      </c>
      <c r="BH293" s="1">
        <v>1.85144</v>
      </c>
      <c r="BI293" s="1">
        <v>327.654</v>
      </c>
      <c r="BJ293" s="1">
        <v>6.9084899999999996</v>
      </c>
      <c r="BK293" s="1">
        <v>199.44900000000001</v>
      </c>
      <c r="BL293" s="1">
        <v>0.63572233600000005</v>
      </c>
      <c r="BM293" s="1">
        <v>0.19751173999999999</v>
      </c>
      <c r="BN293" s="1">
        <v>0.351873936</v>
      </c>
      <c r="BO293" s="1">
        <v>1.0961837E-2</v>
      </c>
      <c r="BP293" s="1" t="s">
        <v>144</v>
      </c>
      <c r="BQ293" s="1" t="s">
        <v>145</v>
      </c>
      <c r="BR293" s="1" t="s">
        <v>146</v>
      </c>
      <c r="BS293" s="1" t="s">
        <v>145</v>
      </c>
      <c r="BT293" s="1" t="s">
        <v>146</v>
      </c>
      <c r="BU293" s="1" t="s">
        <v>146</v>
      </c>
      <c r="BV293" s="1" t="s">
        <v>146</v>
      </c>
      <c r="BW293" s="1">
        <v>19.957485770000002</v>
      </c>
      <c r="BX293" s="1">
        <v>4.6423893539999996</v>
      </c>
      <c r="BY293" s="1">
        <v>0.81963860700000002</v>
      </c>
      <c r="BZ293" s="1">
        <v>0.68204850299999997</v>
      </c>
      <c r="CA293" s="1">
        <v>0.14764685699999999</v>
      </c>
      <c r="CB293" s="1">
        <v>-1.6307598249999999</v>
      </c>
      <c r="CC293" s="1">
        <v>-0.93399760899999995</v>
      </c>
      <c r="CD293" s="19" t="str">
        <f t="shared" si="21"/>
        <v>Low</v>
      </c>
      <c r="CE293" s="1" t="str">
        <f t="shared" si="22"/>
        <v>antiinflamatoria</v>
      </c>
      <c r="CF293" s="1">
        <v>37.730994150000001</v>
      </c>
      <c r="CG293" s="1" t="s">
        <v>148</v>
      </c>
      <c r="CH293" s="1">
        <v>7.5046280000000002E-3</v>
      </c>
      <c r="CI293" s="1">
        <v>0.31697963499999998</v>
      </c>
      <c r="CJ293" s="1">
        <v>7.7294367000000003E-2</v>
      </c>
      <c r="CK293" s="1">
        <v>0.46165035700000001</v>
      </c>
      <c r="CL293" s="1">
        <v>5.6532662999999997E-2</v>
      </c>
      <c r="CM293" s="1">
        <v>920.87</v>
      </c>
      <c r="CN293" s="2" t="str">
        <f t="shared" si="2"/>
        <v>low</v>
      </c>
      <c r="CO293" s="1">
        <v>665.85500000000002</v>
      </c>
      <c r="CP293" s="1">
        <v>619.75300000000004</v>
      </c>
      <c r="CQ293" s="1">
        <v>46.100999999999999</v>
      </c>
      <c r="CR293" s="1">
        <v>441.38400000000001</v>
      </c>
      <c r="CS293" s="1">
        <v>208.82400000000001</v>
      </c>
      <c r="CT293" s="1">
        <v>10.186999999999999</v>
      </c>
      <c r="CU293" s="1">
        <v>0</v>
      </c>
      <c r="CV293" s="1">
        <v>10.186999999999999</v>
      </c>
      <c r="CW293" s="1">
        <v>0</v>
      </c>
      <c r="CX293" s="1">
        <v>5.4610000000000003</v>
      </c>
      <c r="CY293" s="1">
        <v>5.4610000000000003</v>
      </c>
      <c r="CZ293" s="1">
        <v>0</v>
      </c>
      <c r="DA293" s="1">
        <v>9.9429999999999996</v>
      </c>
      <c r="DB293" s="1">
        <v>124.41500000000001</v>
      </c>
      <c r="DC293" s="1">
        <v>0</v>
      </c>
      <c r="DD293" s="1">
        <v>152.84</v>
      </c>
      <c r="DE293" s="1">
        <v>0.105</v>
      </c>
      <c r="DF293" s="1">
        <v>9.2059999999999995</v>
      </c>
      <c r="DG293" s="1">
        <v>9.3109999999999999</v>
      </c>
      <c r="DH293" s="1">
        <v>0</v>
      </c>
      <c r="DI293" s="1">
        <v>0.64100000000000001</v>
      </c>
      <c r="DJ293" s="1">
        <v>0.64100000000000001</v>
      </c>
      <c r="DK293" s="1">
        <v>41.21</v>
      </c>
      <c r="DL293" s="1">
        <v>6.5629999999999997</v>
      </c>
      <c r="DM293" s="1">
        <v>47.773000000000003</v>
      </c>
      <c r="DN293" s="1">
        <v>3.2719999999999998</v>
      </c>
      <c r="DO293" s="1">
        <v>2.5009999999999999</v>
      </c>
      <c r="DP293" s="1">
        <v>5.7729999999999997</v>
      </c>
      <c r="DQ293" s="1">
        <v>181.32499999999999</v>
      </c>
      <c r="DR293" s="1">
        <v>21.718</v>
      </c>
      <c r="DS293" s="1">
        <v>203.04300000000001</v>
      </c>
      <c r="DT293" s="1">
        <v>0</v>
      </c>
      <c r="DU293" s="1">
        <v>5.4610000000000003</v>
      </c>
      <c r="DV293" s="1">
        <v>5.4610000000000003</v>
      </c>
      <c r="DW293" s="1" t="s">
        <v>156</v>
      </c>
      <c r="DX293" s="1" t="s">
        <v>156</v>
      </c>
      <c r="DY293" s="1" t="s">
        <v>149</v>
      </c>
      <c r="DZ293" s="1" t="s">
        <v>156</v>
      </c>
      <c r="EA293" s="1">
        <v>527.39</v>
      </c>
      <c r="EB293" s="1" t="str">
        <f t="shared" si="3"/>
        <v>high</v>
      </c>
      <c r="EC293" s="1">
        <v>381.34</v>
      </c>
      <c r="ED293" s="1">
        <v>252.78399999999999</v>
      </c>
      <c r="EE293" s="1">
        <v>119.595</v>
      </c>
      <c r="EF293" s="1" t="s">
        <v>156</v>
      </c>
      <c r="EG293" s="1" t="s">
        <v>156</v>
      </c>
      <c r="EH293" s="1" t="s">
        <v>149</v>
      </c>
      <c r="EI293" s="1" t="s">
        <v>156</v>
      </c>
      <c r="EJ293" s="1" t="s">
        <v>165</v>
      </c>
      <c r="EK293" s="1" t="s">
        <v>635</v>
      </c>
      <c r="EL293" s="1" t="s">
        <v>142</v>
      </c>
      <c r="EM293" s="1" t="s">
        <v>628</v>
      </c>
      <c r="EN293" s="1" t="s">
        <v>150</v>
      </c>
      <c r="EO293" s="1" t="s">
        <v>150</v>
      </c>
    </row>
    <row r="294" spans="1:145" ht="14.25" customHeight="1">
      <c r="A294" s="1" t="s">
        <v>454</v>
      </c>
      <c r="B294" s="16" t="s">
        <v>643</v>
      </c>
      <c r="C294" s="1" t="s">
        <v>136</v>
      </c>
      <c r="D294" s="1">
        <v>30</v>
      </c>
      <c r="E294" s="1" t="s">
        <v>137</v>
      </c>
      <c r="F294" s="1">
        <v>76.2</v>
      </c>
      <c r="G294" s="1">
        <v>54</v>
      </c>
      <c r="H294" s="1" t="s">
        <v>153</v>
      </c>
      <c r="I294" s="1">
        <v>14</v>
      </c>
      <c r="J294" s="1">
        <v>112</v>
      </c>
      <c r="K294" s="1">
        <v>170</v>
      </c>
      <c r="L294" s="1">
        <v>71</v>
      </c>
      <c r="M294" s="9">
        <v>3.1481481480000002</v>
      </c>
      <c r="N294" s="9">
        <f t="shared" si="19"/>
        <v>0.11886458889610681</v>
      </c>
      <c r="O294" t="str">
        <f t="shared" si="20"/>
        <v>Medium</v>
      </c>
      <c r="P294" s="1">
        <v>190.8</v>
      </c>
      <c r="Q294" s="1">
        <v>1</v>
      </c>
      <c r="R294" s="1">
        <v>83</v>
      </c>
      <c r="S294" s="1">
        <v>5</v>
      </c>
      <c r="T294" s="1">
        <v>0.61</v>
      </c>
      <c r="U294" s="1">
        <v>7.19</v>
      </c>
      <c r="V294" s="1">
        <v>8.4840055999999997E-2</v>
      </c>
      <c r="W294" s="1">
        <v>8.16</v>
      </c>
      <c r="X294" s="1">
        <v>4.6064999999999996</v>
      </c>
      <c r="Y294" s="1">
        <v>116.6</v>
      </c>
      <c r="Z294" s="1">
        <v>147.4920922</v>
      </c>
      <c r="AA294" s="1">
        <v>96.5</v>
      </c>
      <c r="AB294" s="1">
        <v>59.857873470000001</v>
      </c>
      <c r="AC294" s="1">
        <v>1.6706240000000001</v>
      </c>
      <c r="AD294" s="1">
        <v>0.35277119699999998</v>
      </c>
      <c r="AE294" s="1">
        <v>67.8</v>
      </c>
      <c r="AF294" s="22">
        <v>1.675</v>
      </c>
      <c r="AG294" s="1">
        <v>24.165738470000001</v>
      </c>
      <c r="AH294" s="1" t="s">
        <v>153</v>
      </c>
      <c r="AI294" s="1">
        <v>31.063383720000001</v>
      </c>
      <c r="AJ294" s="1">
        <v>83.1</v>
      </c>
      <c r="AK294" s="1" t="s">
        <v>140</v>
      </c>
      <c r="AL294" s="1" t="s">
        <v>153</v>
      </c>
      <c r="AM294" s="1" t="s">
        <v>142</v>
      </c>
      <c r="AN294" s="1" t="s">
        <v>142</v>
      </c>
      <c r="AO294" s="1" t="s">
        <v>143</v>
      </c>
      <c r="AP294" s="1">
        <v>138</v>
      </c>
      <c r="AQ294" s="1">
        <v>87</v>
      </c>
      <c r="AR294" s="1">
        <v>1844.24</v>
      </c>
      <c r="AS294" s="1">
        <v>22.6129</v>
      </c>
      <c r="AT294" s="1">
        <v>633.10400000000004</v>
      </c>
      <c r="AU294" s="1">
        <v>988.71</v>
      </c>
      <c r="AV294" s="1">
        <v>13.5213</v>
      </c>
      <c r="AW294" s="1">
        <v>1104.4000000000001</v>
      </c>
      <c r="AX294" s="1">
        <v>2939.13</v>
      </c>
      <c r="AY294" s="1">
        <v>248.56200000000001</v>
      </c>
      <c r="AZ294" s="1">
        <v>10.0817</v>
      </c>
      <c r="BA294" s="1">
        <v>2.85582</v>
      </c>
      <c r="BB294" s="1">
        <v>4.1502600000000003</v>
      </c>
      <c r="BC294" s="1">
        <v>684.30100000000004</v>
      </c>
      <c r="BD294" s="1">
        <v>2.0395099999999999</v>
      </c>
      <c r="BE294" s="1">
        <v>1.3430500000000001</v>
      </c>
      <c r="BF294" s="1">
        <v>14.622299999999999</v>
      </c>
      <c r="BG294" s="1">
        <v>4.9931999999999999</v>
      </c>
      <c r="BH294" s="1">
        <v>1.3751500000000001</v>
      </c>
      <c r="BI294" s="1">
        <v>392.02600000000001</v>
      </c>
      <c r="BJ294" s="1">
        <v>6.6088699999999996</v>
      </c>
      <c r="BK294" s="1">
        <v>186.173</v>
      </c>
      <c r="BL294" s="1">
        <v>5.1669914019999998</v>
      </c>
      <c r="BM294" s="1">
        <v>1.2198313810000001</v>
      </c>
      <c r="BN294" s="1">
        <v>0.74891569499999999</v>
      </c>
      <c r="BO294" s="1">
        <v>0</v>
      </c>
      <c r="BP294" s="1" t="s">
        <v>155</v>
      </c>
      <c r="BQ294" s="1" t="s">
        <v>145</v>
      </c>
      <c r="BR294" s="1" t="s">
        <v>146</v>
      </c>
      <c r="BS294" s="1" t="s">
        <v>146</v>
      </c>
      <c r="BT294" s="1" t="s">
        <v>146</v>
      </c>
      <c r="BU294" s="1" t="s">
        <v>146</v>
      </c>
      <c r="BV294" s="1" t="s">
        <v>146</v>
      </c>
      <c r="BW294" s="1">
        <v>31.548806849999998</v>
      </c>
      <c r="BX294" s="1">
        <v>6.2419807330000001</v>
      </c>
      <c r="BY294" s="1">
        <v>7.171034412</v>
      </c>
      <c r="BZ294" s="1">
        <v>7.1787777530000003</v>
      </c>
      <c r="CA294" s="1">
        <v>0.132283975</v>
      </c>
      <c r="CB294" s="1">
        <v>-0.43561135400000001</v>
      </c>
      <c r="CC294" s="1">
        <v>-0.23623175399999999</v>
      </c>
      <c r="CD294" s="19" t="str">
        <f t="shared" si="21"/>
        <v>Low</v>
      </c>
      <c r="CE294" s="1" t="str">
        <f t="shared" si="22"/>
        <v>antiinflamatoria</v>
      </c>
      <c r="CF294" s="1">
        <v>23.68712395</v>
      </c>
      <c r="CG294" s="1" t="s">
        <v>148</v>
      </c>
      <c r="CH294" s="1">
        <v>5.4552608000000002E-2</v>
      </c>
      <c r="CI294" s="1">
        <v>0.51491306400000003</v>
      </c>
      <c r="CJ294" s="1">
        <v>0.111692871</v>
      </c>
      <c r="CK294" s="1">
        <v>9.1218619000000001E-2</v>
      </c>
      <c r="CL294" s="1">
        <v>6.3314316999999995E-2</v>
      </c>
      <c r="CM294" s="1">
        <v>1639.1559999999999</v>
      </c>
      <c r="CN294" s="2" t="str">
        <f t="shared" si="2"/>
        <v>High</v>
      </c>
      <c r="CO294" s="1">
        <v>585.60400000000004</v>
      </c>
      <c r="CP294" s="1">
        <v>530.94200000000001</v>
      </c>
      <c r="CQ294" s="1">
        <v>54.661999999999999</v>
      </c>
      <c r="CR294" s="1">
        <v>513.30999999999995</v>
      </c>
      <c r="CS294" s="1">
        <v>65.95</v>
      </c>
      <c r="CT294" s="1">
        <v>1.107</v>
      </c>
      <c r="CU294" s="1">
        <v>0</v>
      </c>
      <c r="CV294" s="1">
        <v>1.107</v>
      </c>
      <c r="CW294" s="1">
        <v>0</v>
      </c>
      <c r="CX294" s="1">
        <v>5.2160000000000002</v>
      </c>
      <c r="CY294" s="1">
        <v>5.2160000000000002</v>
      </c>
      <c r="CZ294" s="1">
        <v>2.1000000000000001E-2</v>
      </c>
      <c r="DA294" s="1">
        <v>0</v>
      </c>
      <c r="DB294" s="1">
        <v>59.817</v>
      </c>
      <c r="DC294" s="1">
        <v>0</v>
      </c>
      <c r="DD294" s="1">
        <v>44.283999999999999</v>
      </c>
      <c r="DE294" s="1">
        <v>19.006</v>
      </c>
      <c r="DF294" s="1">
        <v>25.152999999999999</v>
      </c>
      <c r="DG294" s="1">
        <v>44.158999999999999</v>
      </c>
      <c r="DH294" s="1">
        <v>3.0569999999999999</v>
      </c>
      <c r="DI294" s="1">
        <v>0.73199999999999998</v>
      </c>
      <c r="DJ294" s="1">
        <v>3.7890000000000001</v>
      </c>
      <c r="DK294" s="1">
        <v>358.51900000000001</v>
      </c>
      <c r="DL294" s="1">
        <v>2.742</v>
      </c>
      <c r="DM294" s="1">
        <v>361.26100000000002</v>
      </c>
      <c r="DN294" s="1">
        <v>17.638999999999999</v>
      </c>
      <c r="DO294" s="1">
        <v>13.077999999999999</v>
      </c>
      <c r="DP294" s="1">
        <v>30.716999999999999</v>
      </c>
      <c r="DQ294" s="1">
        <v>27.492999999999999</v>
      </c>
      <c r="DR294" s="1">
        <v>7.7409999999999997</v>
      </c>
      <c r="DS294" s="1">
        <v>35.232999999999997</v>
      </c>
      <c r="DT294" s="1">
        <v>0</v>
      </c>
      <c r="DU294" s="1">
        <v>5.2160000000000002</v>
      </c>
      <c r="DV294" s="1">
        <v>5.2160000000000002</v>
      </c>
      <c r="DW294" s="1" t="s">
        <v>149</v>
      </c>
      <c r="DX294" s="1" t="s">
        <v>156</v>
      </c>
      <c r="DY294" s="1" t="s">
        <v>149</v>
      </c>
      <c r="DZ294" s="1" t="s">
        <v>157</v>
      </c>
      <c r="EA294" s="1">
        <v>888.798</v>
      </c>
      <c r="EB294" s="1" t="str">
        <f t="shared" si="3"/>
        <v>high</v>
      </c>
      <c r="EC294" s="1">
        <v>317.53100000000001</v>
      </c>
      <c r="ED294" s="1">
        <v>278.33199999999999</v>
      </c>
      <c r="EE294" s="1">
        <v>35.76</v>
      </c>
      <c r="EF294" s="1" t="s">
        <v>149</v>
      </c>
      <c r="EG294" s="1" t="s">
        <v>156</v>
      </c>
      <c r="EH294" s="1" t="s">
        <v>149</v>
      </c>
      <c r="EI294" s="1" t="s">
        <v>157</v>
      </c>
      <c r="EJ294" s="1" t="s">
        <v>621</v>
      </c>
      <c r="EK294" s="1" t="s">
        <v>628</v>
      </c>
      <c r="EL294" s="1" t="s">
        <v>142</v>
      </c>
      <c r="EM294" s="1" t="s">
        <v>628</v>
      </c>
      <c r="EN294" s="1" t="s">
        <v>150</v>
      </c>
      <c r="EO294" s="1" t="s">
        <v>150</v>
      </c>
    </row>
    <row r="295" spans="1:145" ht="14.25" customHeight="1">
      <c r="A295" s="1" t="s">
        <v>455</v>
      </c>
      <c r="B295" s="16" t="s">
        <v>643</v>
      </c>
      <c r="C295" s="1" t="s">
        <v>152</v>
      </c>
      <c r="D295" s="1">
        <v>44</v>
      </c>
      <c r="E295" s="1" t="s">
        <v>159</v>
      </c>
      <c r="F295" s="1">
        <v>118</v>
      </c>
      <c r="G295" s="1">
        <v>33</v>
      </c>
      <c r="H295" s="1" t="s">
        <v>153</v>
      </c>
      <c r="I295" s="1">
        <v>42</v>
      </c>
      <c r="J295" s="1">
        <v>155</v>
      </c>
      <c r="K295" s="1">
        <v>235</v>
      </c>
      <c r="L295" s="1">
        <v>208</v>
      </c>
      <c r="M295" s="9">
        <v>7.1212121210000001</v>
      </c>
      <c r="N295" s="9">
        <f t="shared" si="19"/>
        <v>0.7995493950848741</v>
      </c>
      <c r="O295" t="str">
        <f t="shared" si="20"/>
        <v>High</v>
      </c>
      <c r="P295" s="1">
        <v>55</v>
      </c>
      <c r="Q295" s="1">
        <v>1</v>
      </c>
      <c r="R295" s="1">
        <v>91</v>
      </c>
      <c r="S295" s="1">
        <v>5.4</v>
      </c>
      <c r="T295" s="1">
        <v>5.46</v>
      </c>
      <c r="U295" s="1">
        <v>3.6</v>
      </c>
      <c r="V295" s="1">
        <v>1.516666667</v>
      </c>
      <c r="W295" s="1">
        <v>18.43</v>
      </c>
      <c r="X295" s="1">
        <v>5.0505000000000004</v>
      </c>
      <c r="Y295" s="1">
        <v>168.7</v>
      </c>
      <c r="Z295" s="1">
        <v>237.72976460000001</v>
      </c>
      <c r="AA295" s="1">
        <v>42.5</v>
      </c>
      <c r="AB295" s="1">
        <v>24.172568930000001</v>
      </c>
      <c r="AC295" s="1">
        <v>4.1369206670000001</v>
      </c>
      <c r="AD295" s="1">
        <v>0.30974165199999998</v>
      </c>
      <c r="AE295" s="1">
        <v>65.599999999999994</v>
      </c>
      <c r="AF295" s="22">
        <v>1.601</v>
      </c>
      <c r="AG295" s="1">
        <v>25.59299875</v>
      </c>
      <c r="AH295" s="1" t="s">
        <v>139</v>
      </c>
      <c r="AI295" s="1">
        <v>36.320746649999997</v>
      </c>
      <c r="AJ295" s="1">
        <v>83.6</v>
      </c>
      <c r="AK295" s="1" t="s">
        <v>140</v>
      </c>
      <c r="AL295" s="1" t="s">
        <v>153</v>
      </c>
      <c r="AM295" s="1" t="s">
        <v>142</v>
      </c>
      <c r="AN295" s="1" t="s">
        <v>142</v>
      </c>
      <c r="AO295" s="1" t="s">
        <v>143</v>
      </c>
      <c r="AP295" s="1">
        <v>136</v>
      </c>
      <c r="AQ295" s="1">
        <v>87</v>
      </c>
      <c r="AR295" s="1">
        <v>1924.54</v>
      </c>
      <c r="AS295" s="1">
        <v>15.515499999999999</v>
      </c>
      <c r="AT295" s="1">
        <v>929.29700000000003</v>
      </c>
      <c r="AU295" s="1">
        <v>1161.97</v>
      </c>
      <c r="AV295" s="1">
        <v>13.8146</v>
      </c>
      <c r="AW295" s="1">
        <v>1402.34</v>
      </c>
      <c r="AX295" s="1">
        <v>3202.93</v>
      </c>
      <c r="AY295" s="1">
        <v>237.59899999999999</v>
      </c>
      <c r="AZ295" s="1">
        <v>9.8930299999999995</v>
      </c>
      <c r="BA295" s="1">
        <v>1.2175800000000001</v>
      </c>
      <c r="BB295" s="1">
        <v>3.6584500000000002</v>
      </c>
      <c r="BC295" s="1">
        <v>671.23800000000006</v>
      </c>
      <c r="BD295" s="1">
        <v>0.88368800000000003</v>
      </c>
      <c r="BE295" s="1">
        <v>1.62961</v>
      </c>
      <c r="BF295" s="1">
        <v>10.6671</v>
      </c>
      <c r="BG295" s="1">
        <v>4.0062300000000004</v>
      </c>
      <c r="BH295" s="1">
        <v>2.5087700000000002</v>
      </c>
      <c r="BI295" s="1">
        <v>347.76400000000001</v>
      </c>
      <c r="BJ295" s="1">
        <v>6.9061300000000001</v>
      </c>
      <c r="BK295" s="1">
        <v>138.86600000000001</v>
      </c>
      <c r="BL295" s="1">
        <v>0</v>
      </c>
      <c r="BM295" s="1">
        <v>0</v>
      </c>
      <c r="BN295" s="1">
        <v>0</v>
      </c>
      <c r="BO295" s="1">
        <v>0</v>
      </c>
      <c r="BP295" s="1" t="s">
        <v>144</v>
      </c>
      <c r="BQ295" s="1" t="s">
        <v>145</v>
      </c>
      <c r="BR295" s="1" t="s">
        <v>145</v>
      </c>
      <c r="BS295" s="1" t="s">
        <v>145</v>
      </c>
      <c r="BT295" s="1" t="s">
        <v>146</v>
      </c>
      <c r="BU295" s="1" t="s">
        <v>146</v>
      </c>
      <c r="BV295" s="1" t="s">
        <v>145</v>
      </c>
      <c r="BW295" s="1">
        <v>29.830460240000001</v>
      </c>
      <c r="BX295" s="1">
        <v>5.7488924450000001</v>
      </c>
      <c r="BY295" s="1">
        <v>2.8573175210000001</v>
      </c>
      <c r="BZ295" s="1">
        <v>2.65773517</v>
      </c>
      <c r="CA295" s="1">
        <v>0.23407113500000001</v>
      </c>
      <c r="CB295" s="1">
        <v>0.48440644900000002</v>
      </c>
      <c r="CC295" s="1">
        <v>0.25163971400000001</v>
      </c>
      <c r="CD295" s="19" t="str">
        <f t="shared" si="21"/>
        <v>Medium</v>
      </c>
      <c r="CE295" s="1" t="str">
        <f t="shared" si="22"/>
        <v>proinflamatoria</v>
      </c>
      <c r="CF295" s="1">
        <v>37.698564589999997</v>
      </c>
      <c r="CG295" s="1" t="s">
        <v>148</v>
      </c>
      <c r="CH295" s="1">
        <v>0.269472041</v>
      </c>
      <c r="CI295" s="1">
        <v>0.36796764100000001</v>
      </c>
      <c r="CJ295" s="1">
        <v>1.0828839E-2</v>
      </c>
      <c r="CK295" s="1">
        <v>4.4237865000000001E-2</v>
      </c>
      <c r="CL295" s="1">
        <v>0.134132841</v>
      </c>
      <c r="CM295" s="1">
        <v>1399.1679999999999</v>
      </c>
      <c r="CN295" s="2" t="str">
        <f t="shared" si="2"/>
        <v>High</v>
      </c>
      <c r="CO295" s="1">
        <v>1374.2560000000001</v>
      </c>
      <c r="CP295" s="1">
        <v>912.81500000000005</v>
      </c>
      <c r="CQ295" s="1">
        <v>461.44200000000001</v>
      </c>
      <c r="CR295" s="1">
        <v>15.192</v>
      </c>
      <c r="CS295" s="1">
        <v>1323.165</v>
      </c>
      <c r="CT295" s="1">
        <v>16.763999999999999</v>
      </c>
      <c r="CU295" s="1">
        <v>0</v>
      </c>
      <c r="CV295" s="1">
        <v>16.763999999999999</v>
      </c>
      <c r="CW295" s="1">
        <v>0</v>
      </c>
      <c r="CX295" s="1">
        <v>19.135999999999999</v>
      </c>
      <c r="CY295" s="1">
        <v>19.135999999999999</v>
      </c>
      <c r="CZ295" s="1">
        <v>0</v>
      </c>
      <c r="DA295" s="1">
        <v>6.9989999999999997</v>
      </c>
      <c r="DB295" s="1">
        <v>0</v>
      </c>
      <c r="DC295" s="1">
        <v>0</v>
      </c>
      <c r="DD295" s="1">
        <v>0</v>
      </c>
      <c r="DE295" s="1">
        <v>0.498</v>
      </c>
      <c r="DF295" s="1">
        <v>12.69</v>
      </c>
      <c r="DG295" s="1">
        <v>13.188000000000001</v>
      </c>
      <c r="DH295" s="1">
        <v>0</v>
      </c>
      <c r="DI295" s="1">
        <v>0.52400000000000002</v>
      </c>
      <c r="DJ295" s="1">
        <v>0.52400000000000002</v>
      </c>
      <c r="DK295" s="1">
        <v>1.0640000000000001</v>
      </c>
      <c r="DL295" s="1">
        <v>0.41499999999999998</v>
      </c>
      <c r="DM295" s="1">
        <v>1.4790000000000001</v>
      </c>
      <c r="DN295" s="1">
        <v>0.13400000000000001</v>
      </c>
      <c r="DO295" s="1">
        <v>1.5069999999999999</v>
      </c>
      <c r="DP295" s="1">
        <v>1.641</v>
      </c>
      <c r="DQ295" s="1">
        <v>894.35400000000004</v>
      </c>
      <c r="DR295" s="1">
        <v>427.16899999999998</v>
      </c>
      <c r="DS295" s="1">
        <v>1321.5239999999999</v>
      </c>
      <c r="DT295" s="1">
        <v>0</v>
      </c>
      <c r="DU295" s="1">
        <v>19.135999999999999</v>
      </c>
      <c r="DV295" s="1">
        <v>19.135999999999999</v>
      </c>
      <c r="DW295" s="1" t="s">
        <v>149</v>
      </c>
      <c r="DX295" s="1" t="s">
        <v>149</v>
      </c>
      <c r="DY295" s="1" t="s">
        <v>157</v>
      </c>
      <c r="DZ295" s="1" t="s">
        <v>149</v>
      </c>
      <c r="EA295" s="1">
        <v>727.01400000000001</v>
      </c>
      <c r="EB295" s="1" t="str">
        <f t="shared" si="3"/>
        <v>high</v>
      </c>
      <c r="EC295" s="1">
        <v>714.07</v>
      </c>
      <c r="ED295" s="1">
        <v>7.8940000000000001</v>
      </c>
      <c r="EE295" s="1">
        <v>687.52300000000002</v>
      </c>
      <c r="EF295" s="1" t="s">
        <v>149</v>
      </c>
      <c r="EG295" s="1" t="s">
        <v>149</v>
      </c>
      <c r="EH295" s="1" t="s">
        <v>157</v>
      </c>
      <c r="EI295" s="1" t="s">
        <v>149</v>
      </c>
      <c r="EJ295" s="1" t="s">
        <v>621</v>
      </c>
      <c r="EK295" s="1" t="s">
        <v>628</v>
      </c>
      <c r="EL295" s="1" t="s">
        <v>142</v>
      </c>
      <c r="EM295" s="1" t="s">
        <v>628</v>
      </c>
      <c r="EN295" s="1" t="s">
        <v>150</v>
      </c>
      <c r="EO295" s="1" t="s">
        <v>150</v>
      </c>
    </row>
    <row r="296" spans="1:145" ht="14.25" customHeight="1">
      <c r="A296" s="1" t="s">
        <v>456</v>
      </c>
      <c r="B296" s="16" t="s">
        <v>643</v>
      </c>
      <c r="C296" s="1" t="s">
        <v>136</v>
      </c>
      <c r="D296" s="1">
        <v>39</v>
      </c>
      <c r="E296" s="1" t="s">
        <v>137</v>
      </c>
      <c r="F296" s="1">
        <v>98.7</v>
      </c>
      <c r="G296" s="1">
        <v>36</v>
      </c>
      <c r="H296" s="1" t="s">
        <v>138</v>
      </c>
      <c r="I296" s="1">
        <v>25</v>
      </c>
      <c r="J296" s="1">
        <v>135</v>
      </c>
      <c r="K296" s="1">
        <v>179</v>
      </c>
      <c r="L296" s="1">
        <v>127</v>
      </c>
      <c r="M296" s="9">
        <v>4.9722222220000001</v>
      </c>
      <c r="N296" s="9">
        <f t="shared" si="19"/>
        <v>0.54750122018866954</v>
      </c>
      <c r="O296" t="str">
        <f t="shared" si="20"/>
        <v>High</v>
      </c>
      <c r="P296" s="1">
        <v>271.89999999999998</v>
      </c>
      <c r="Q296" s="1">
        <v>0.5</v>
      </c>
      <c r="R296" s="1">
        <v>77</v>
      </c>
      <c r="S296" s="1">
        <v>5.3</v>
      </c>
      <c r="T296" s="1">
        <v>0.34</v>
      </c>
      <c r="U296" s="1">
        <v>3.91</v>
      </c>
      <c r="V296" s="1">
        <v>8.6956521999999994E-2</v>
      </c>
      <c r="W296" s="1">
        <v>6.22</v>
      </c>
      <c r="X296" s="1">
        <v>4.2735000000000003</v>
      </c>
      <c r="Y296" s="1">
        <v>113</v>
      </c>
      <c r="Z296" s="1">
        <v>160.8274079</v>
      </c>
      <c r="AA296" s="1">
        <v>128.80000000000001</v>
      </c>
      <c r="AB296" s="1">
        <v>84.646386919999998</v>
      </c>
      <c r="AC296" s="1">
        <v>1.1813853329999999</v>
      </c>
      <c r="AD296" s="1">
        <v>0.37254889800000002</v>
      </c>
      <c r="AE296" s="1">
        <v>59.2</v>
      </c>
      <c r="AF296" s="22">
        <v>1.6950000000000001</v>
      </c>
      <c r="AG296" s="1">
        <v>20.605459400000001</v>
      </c>
      <c r="AH296" s="1" t="s">
        <v>153</v>
      </c>
      <c r="AI296" s="1">
        <v>26.84009309</v>
      </c>
      <c r="AJ296" s="1">
        <v>78.400000000000006</v>
      </c>
      <c r="AK296" s="1" t="s">
        <v>153</v>
      </c>
      <c r="AL296" s="1" t="s">
        <v>153</v>
      </c>
      <c r="AM296" s="1" t="s">
        <v>142</v>
      </c>
      <c r="AN296" s="1" t="s">
        <v>142</v>
      </c>
      <c r="AO296" s="1" t="s">
        <v>143</v>
      </c>
      <c r="AP296" s="1">
        <v>104</v>
      </c>
      <c r="AQ296" s="1">
        <v>71</v>
      </c>
      <c r="AR296" s="1">
        <v>2530.7800000000002</v>
      </c>
      <c r="AS296" s="1">
        <v>27.051300000000001</v>
      </c>
      <c r="AT296" s="1">
        <v>794.42</v>
      </c>
      <c r="AU296" s="1">
        <v>1133.25</v>
      </c>
      <c r="AV296" s="1">
        <v>16.097799999999999</v>
      </c>
      <c r="AW296" s="1">
        <v>1814.4</v>
      </c>
      <c r="AX296" s="1">
        <v>4128.87</v>
      </c>
      <c r="AY296" s="1">
        <v>354.613</v>
      </c>
      <c r="AZ296" s="1">
        <v>10.7187</v>
      </c>
      <c r="BA296" s="1">
        <v>3.5743200000000002</v>
      </c>
      <c r="BB296" s="1">
        <v>4.5413199999999998</v>
      </c>
      <c r="BC296" s="1">
        <v>1078.45</v>
      </c>
      <c r="BD296" s="1">
        <v>1.24963</v>
      </c>
      <c r="BE296" s="1">
        <v>1.64523</v>
      </c>
      <c r="BF296" s="1">
        <v>16.783200000000001</v>
      </c>
      <c r="BG296" s="1">
        <v>5.3103499999999997</v>
      </c>
      <c r="BH296" s="1">
        <v>1.9664999999999999</v>
      </c>
      <c r="BI296" s="1">
        <v>395.75400000000002</v>
      </c>
      <c r="BJ296" s="1">
        <v>6.8210199999999999</v>
      </c>
      <c r="BK296" s="1">
        <v>271.69200000000001</v>
      </c>
      <c r="BL296" s="1">
        <v>5.2655388009999999</v>
      </c>
      <c r="BM296" s="1">
        <v>2.1923028069999999</v>
      </c>
      <c r="BN296" s="1">
        <v>0.53849037300000002</v>
      </c>
      <c r="BO296" s="1">
        <v>0</v>
      </c>
      <c r="BP296" s="1" t="s">
        <v>155</v>
      </c>
      <c r="BQ296" s="1" t="s">
        <v>146</v>
      </c>
      <c r="BR296" s="1" t="s">
        <v>146</v>
      </c>
      <c r="BS296" s="1" t="s">
        <v>145</v>
      </c>
      <c r="BT296" s="1" t="s">
        <v>146</v>
      </c>
      <c r="BU296" s="1" t="s">
        <v>146</v>
      </c>
      <c r="BV296" s="1" t="s">
        <v>146</v>
      </c>
      <c r="BW296" s="1" t="s">
        <v>147</v>
      </c>
      <c r="BX296" s="1" t="s">
        <v>147</v>
      </c>
      <c r="BY296" s="1" t="s">
        <v>147</v>
      </c>
      <c r="BZ296" s="1" t="s">
        <v>147</v>
      </c>
      <c r="CA296" s="1" t="s">
        <v>147</v>
      </c>
      <c r="CB296" s="1">
        <v>-1.121211438</v>
      </c>
      <c r="CC296" s="1">
        <v>-0.44299148100000002</v>
      </c>
      <c r="CD296" s="19" t="str">
        <f t="shared" si="21"/>
        <v>Low</v>
      </c>
      <c r="CE296" s="1" t="str">
        <f t="shared" si="22"/>
        <v>antiinflamatoria</v>
      </c>
      <c r="CF296" s="1">
        <v>20.760204080000001</v>
      </c>
      <c r="CG296" s="1" t="s">
        <v>148</v>
      </c>
      <c r="CH296" s="1">
        <v>0.15616665299999999</v>
      </c>
      <c r="CI296" s="1">
        <v>0.68856125199999996</v>
      </c>
      <c r="CJ296" s="1">
        <v>9.7904410000000004E-3</v>
      </c>
      <c r="CK296" s="1">
        <v>3.0613766000000001E-2</v>
      </c>
      <c r="CL296" s="1">
        <v>4.2193323999999997E-2</v>
      </c>
      <c r="CM296" s="1">
        <v>2140.4250000000002</v>
      </c>
      <c r="CN296" s="2" t="str">
        <f t="shared" si="2"/>
        <v>High</v>
      </c>
      <c r="CO296" s="1">
        <v>1018.17</v>
      </c>
      <c r="CP296" s="1">
        <v>685.28399999999999</v>
      </c>
      <c r="CQ296" s="1">
        <v>332.88600000000002</v>
      </c>
      <c r="CR296" s="1">
        <v>230.55500000000001</v>
      </c>
      <c r="CS296" s="1">
        <v>745.76</v>
      </c>
      <c r="CT296" s="1">
        <v>4.3289999999999997</v>
      </c>
      <c r="CU296" s="1">
        <v>0</v>
      </c>
      <c r="CV296" s="1">
        <v>4.3289999999999997</v>
      </c>
      <c r="CW296" s="1">
        <v>0</v>
      </c>
      <c r="CX296" s="1">
        <v>37.244999999999997</v>
      </c>
      <c r="CY296" s="1">
        <v>37.244999999999997</v>
      </c>
      <c r="CZ296" s="1">
        <v>0.28100000000000003</v>
      </c>
      <c r="DA296" s="1">
        <v>0.439</v>
      </c>
      <c r="DB296" s="1">
        <v>77.054000000000002</v>
      </c>
      <c r="DC296" s="1">
        <v>0</v>
      </c>
      <c r="DD296" s="1">
        <v>118.771</v>
      </c>
      <c r="DE296" s="1">
        <v>0.15</v>
      </c>
      <c r="DF296" s="1">
        <v>1.073</v>
      </c>
      <c r="DG296" s="1">
        <v>1.224</v>
      </c>
      <c r="DH296" s="1">
        <v>0</v>
      </c>
      <c r="DI296" s="1">
        <v>0.98199999999999998</v>
      </c>
      <c r="DJ296" s="1">
        <v>0.98199999999999998</v>
      </c>
      <c r="DK296" s="1">
        <v>21.641999999999999</v>
      </c>
      <c r="DL296" s="1">
        <v>10.882</v>
      </c>
      <c r="DM296" s="1">
        <v>32.523000000000003</v>
      </c>
      <c r="DN296" s="1">
        <v>17.440000000000001</v>
      </c>
      <c r="DO296" s="1">
        <v>42.243000000000002</v>
      </c>
      <c r="DP296" s="1">
        <v>59.683</v>
      </c>
      <c r="DQ296" s="1">
        <v>445.59500000000003</v>
      </c>
      <c r="DR296" s="1">
        <v>240.44</v>
      </c>
      <c r="DS296" s="1">
        <v>686.03399999999999</v>
      </c>
      <c r="DT296" s="1">
        <v>0</v>
      </c>
      <c r="DU296" s="1">
        <v>37.244999999999997</v>
      </c>
      <c r="DV296" s="1">
        <v>37.244999999999997</v>
      </c>
      <c r="DW296" s="1" t="s">
        <v>149</v>
      </c>
      <c r="DX296" s="1" t="s">
        <v>149</v>
      </c>
      <c r="DY296" s="1" t="s">
        <v>156</v>
      </c>
      <c r="DZ296" s="1" t="s">
        <v>149</v>
      </c>
      <c r="EA296" s="1">
        <v>845.75699999999995</v>
      </c>
      <c r="EB296" s="1" t="str">
        <f t="shared" si="3"/>
        <v>high</v>
      </c>
      <c r="EC296" s="1">
        <v>402.315</v>
      </c>
      <c r="ED296" s="1">
        <v>91.1</v>
      </c>
      <c r="EE296" s="1">
        <v>294.67599999999999</v>
      </c>
      <c r="EF296" s="1" t="s">
        <v>149</v>
      </c>
      <c r="EG296" s="1" t="s">
        <v>156</v>
      </c>
      <c r="EH296" s="1" t="s">
        <v>156</v>
      </c>
      <c r="EI296" s="1" t="s">
        <v>149</v>
      </c>
      <c r="EJ296" s="1" t="s">
        <v>621</v>
      </c>
      <c r="EK296" s="1" t="s">
        <v>628</v>
      </c>
      <c r="EL296" s="1" t="s">
        <v>142</v>
      </c>
      <c r="EM296" s="5" t="s">
        <v>630</v>
      </c>
      <c r="EN296" s="1" t="s">
        <v>168</v>
      </c>
      <c r="EO296" s="1" t="s">
        <v>168</v>
      </c>
    </row>
    <row r="297" spans="1:145" ht="14.25" customHeight="1">
      <c r="A297" s="1" t="s">
        <v>457</v>
      </c>
      <c r="B297" s="16" t="s">
        <v>643</v>
      </c>
      <c r="C297" s="1" t="s">
        <v>136</v>
      </c>
      <c r="D297" s="1">
        <v>28</v>
      </c>
      <c r="E297" s="1" t="s">
        <v>137</v>
      </c>
      <c r="F297" s="1">
        <v>82.5</v>
      </c>
      <c r="G297" s="1">
        <v>31</v>
      </c>
      <c r="H297" s="1" t="s">
        <v>138</v>
      </c>
      <c r="I297" s="1">
        <v>19</v>
      </c>
      <c r="J297" s="1">
        <v>115</v>
      </c>
      <c r="K297" s="1">
        <v>158</v>
      </c>
      <c r="L297" s="1">
        <v>96</v>
      </c>
      <c r="M297" s="9">
        <v>5.096774194</v>
      </c>
      <c r="N297" s="9">
        <f t="shared" si="19"/>
        <v>0.49090953920529573</v>
      </c>
      <c r="O297" t="str">
        <f t="shared" si="20"/>
        <v>High</v>
      </c>
      <c r="P297" s="1">
        <v>131</v>
      </c>
      <c r="Q297" s="1">
        <v>1.7</v>
      </c>
      <c r="R297" s="1">
        <v>85</v>
      </c>
      <c r="S297" s="1">
        <v>4.8</v>
      </c>
      <c r="T297" s="1">
        <v>0.72</v>
      </c>
      <c r="U297" s="1">
        <v>5.12</v>
      </c>
      <c r="V297" s="1">
        <v>0.140625</v>
      </c>
      <c r="W297" s="1">
        <v>8.67</v>
      </c>
      <c r="X297" s="1">
        <v>4.7175000000000002</v>
      </c>
      <c r="Y297" s="1">
        <v>115.8</v>
      </c>
      <c r="Z297" s="1">
        <v>142.42299790000001</v>
      </c>
      <c r="AA297" s="1">
        <v>90.3</v>
      </c>
      <c r="AB297" s="1">
        <v>55.011249800000002</v>
      </c>
      <c r="AC297" s="1">
        <v>1.8178099999999999</v>
      </c>
      <c r="AD297" s="1">
        <v>0.34826601499999998</v>
      </c>
      <c r="AE297" s="1">
        <v>84</v>
      </c>
      <c r="AF297" s="22">
        <v>1.7150000000000001</v>
      </c>
      <c r="AG297" s="1">
        <v>28.55952877</v>
      </c>
      <c r="AH297" s="1" t="s">
        <v>139</v>
      </c>
      <c r="AI297" s="1">
        <v>34.552722039999999</v>
      </c>
      <c r="AJ297" s="1">
        <v>99.3</v>
      </c>
      <c r="AK297" s="1" t="s">
        <v>140</v>
      </c>
      <c r="AL297" s="1" t="s">
        <v>141</v>
      </c>
      <c r="AM297" s="1" t="s">
        <v>142</v>
      </c>
      <c r="AN297" s="1" t="s">
        <v>163</v>
      </c>
      <c r="AO297" s="1" t="s">
        <v>143</v>
      </c>
      <c r="AP297" s="1">
        <v>114</v>
      </c>
      <c r="AQ297" s="1">
        <v>69</v>
      </c>
      <c r="AR297" s="1">
        <v>2685.85</v>
      </c>
      <c r="AS297" s="1">
        <v>27.2302</v>
      </c>
      <c r="AT297" s="1">
        <v>558.423</v>
      </c>
      <c r="AU297" s="1">
        <v>1219.33</v>
      </c>
      <c r="AV297" s="1">
        <v>15.128</v>
      </c>
      <c r="AW297" s="1">
        <v>1472.21</v>
      </c>
      <c r="AX297" s="1">
        <v>4219.8500000000004</v>
      </c>
      <c r="AY297" s="1">
        <v>302.47300000000001</v>
      </c>
      <c r="AZ297" s="1">
        <v>10.893700000000001</v>
      </c>
      <c r="BA297" s="1">
        <v>2.9198300000000001</v>
      </c>
      <c r="BB297" s="1">
        <v>4.0388599999999997</v>
      </c>
      <c r="BC297" s="1">
        <v>823.90099999999995</v>
      </c>
      <c r="BD297" s="1">
        <v>1.1621600000000001</v>
      </c>
      <c r="BE297" s="1">
        <v>1.6784600000000001</v>
      </c>
      <c r="BF297" s="1">
        <v>26.122699999999998</v>
      </c>
      <c r="BG297" s="1">
        <v>6.4734100000000003</v>
      </c>
      <c r="BH297" s="1">
        <v>1.9645699999999999</v>
      </c>
      <c r="BI297" s="1">
        <v>395.47800000000001</v>
      </c>
      <c r="BJ297" s="1">
        <v>7.1220100000000004</v>
      </c>
      <c r="BK297" s="1">
        <v>267.279</v>
      </c>
      <c r="BL297" s="1">
        <v>0</v>
      </c>
      <c r="BM297" s="1">
        <v>0</v>
      </c>
      <c r="BN297" s="1">
        <v>0</v>
      </c>
      <c r="BO297" s="1">
        <v>0</v>
      </c>
      <c r="BP297" s="1" t="s">
        <v>155</v>
      </c>
      <c r="BQ297" s="1" t="s">
        <v>146</v>
      </c>
      <c r="BR297" s="1" t="s">
        <v>146</v>
      </c>
      <c r="BS297" s="1" t="s">
        <v>145</v>
      </c>
      <c r="BT297" s="1" t="s">
        <v>146</v>
      </c>
      <c r="BU297" s="1" t="s">
        <v>146</v>
      </c>
      <c r="BV297" s="1" t="s">
        <v>146</v>
      </c>
      <c r="BW297" s="1">
        <v>19.573484780000001</v>
      </c>
      <c r="BX297" s="1">
        <v>4.6678285659999998</v>
      </c>
      <c r="BY297" s="1">
        <v>1.6586895340000001</v>
      </c>
      <c r="BZ297" s="1">
        <v>1.3292917230000001</v>
      </c>
      <c r="CA297" s="1">
        <v>0.23367194599999999</v>
      </c>
      <c r="CB297" s="1">
        <v>-0.83835554300000004</v>
      </c>
      <c r="CC297" s="1">
        <v>-0.31212045500000002</v>
      </c>
      <c r="CD297" s="19" t="str">
        <f t="shared" si="21"/>
        <v>Low</v>
      </c>
      <c r="CE297" s="1" t="str">
        <f t="shared" si="22"/>
        <v>antiinflamatoria</v>
      </c>
      <c r="CF297" s="1">
        <v>29.45820745</v>
      </c>
      <c r="CG297" s="1" t="s">
        <v>148</v>
      </c>
      <c r="CH297" s="1">
        <v>0.29101902800000001</v>
      </c>
      <c r="CI297" s="1">
        <v>0.181703276</v>
      </c>
      <c r="CJ297" s="1">
        <v>6.0294470000000003E-3</v>
      </c>
      <c r="CK297" s="1">
        <v>0.28381102000000002</v>
      </c>
      <c r="CL297" s="1">
        <v>7.2694974999999995E-2</v>
      </c>
      <c r="CM297" s="1">
        <v>848.47</v>
      </c>
      <c r="CN297" s="2" t="str">
        <f t="shared" si="2"/>
        <v>low</v>
      </c>
      <c r="CO297" s="1">
        <v>97.504999999999995</v>
      </c>
      <c r="CP297" s="1">
        <v>47.97</v>
      </c>
      <c r="CQ297" s="1">
        <v>49.534999999999997</v>
      </c>
      <c r="CR297" s="1">
        <v>23.396000000000001</v>
      </c>
      <c r="CS297" s="1">
        <v>48.09</v>
      </c>
      <c r="CT297" s="1">
        <v>8.7609999999999992</v>
      </c>
      <c r="CU297" s="1">
        <v>0</v>
      </c>
      <c r="CV297" s="1">
        <v>8.7609999999999992</v>
      </c>
      <c r="CW297" s="1">
        <v>0</v>
      </c>
      <c r="CX297" s="1">
        <v>17.257000000000001</v>
      </c>
      <c r="CY297" s="1">
        <v>17.257000000000001</v>
      </c>
      <c r="CZ297" s="1">
        <v>0</v>
      </c>
      <c r="DA297" s="1">
        <v>8.4710000000000001</v>
      </c>
      <c r="DB297" s="1">
        <v>0</v>
      </c>
      <c r="DC297" s="1">
        <v>0</v>
      </c>
      <c r="DD297" s="1">
        <v>0.95099999999999996</v>
      </c>
      <c r="DE297" s="1">
        <v>0</v>
      </c>
      <c r="DF297" s="1">
        <v>16.920000000000002</v>
      </c>
      <c r="DG297" s="1">
        <v>16.920000000000002</v>
      </c>
      <c r="DH297" s="1">
        <v>0</v>
      </c>
      <c r="DI297" s="1">
        <v>1.478</v>
      </c>
      <c r="DJ297" s="1">
        <v>1.478</v>
      </c>
      <c r="DK297" s="1">
        <v>2.1829999999999998</v>
      </c>
      <c r="DL297" s="1">
        <v>1.8640000000000001</v>
      </c>
      <c r="DM297" s="1">
        <v>4.0469999999999997</v>
      </c>
      <c r="DN297" s="1">
        <v>0.108</v>
      </c>
      <c r="DO297" s="1">
        <v>3.26</v>
      </c>
      <c r="DP297" s="1">
        <v>3.3679999999999999</v>
      </c>
      <c r="DQ297" s="1">
        <v>35.966000000000001</v>
      </c>
      <c r="DR297" s="1">
        <v>8.7560000000000002</v>
      </c>
      <c r="DS297" s="1">
        <v>44.722000000000001</v>
      </c>
      <c r="DT297" s="1">
        <v>0</v>
      </c>
      <c r="DU297" s="1">
        <v>17.257000000000001</v>
      </c>
      <c r="DV297" s="1">
        <v>17.257000000000001</v>
      </c>
      <c r="DW297" s="1" t="s">
        <v>156</v>
      </c>
      <c r="DX297" s="1" t="s">
        <v>157</v>
      </c>
      <c r="DY297" s="1" t="s">
        <v>157</v>
      </c>
      <c r="DZ297" s="1" t="s">
        <v>157</v>
      </c>
      <c r="EA297" s="1">
        <v>315.904</v>
      </c>
      <c r="EB297" s="1" t="str">
        <f t="shared" si="3"/>
        <v>low</v>
      </c>
      <c r="EC297" s="1">
        <v>36.302999999999997</v>
      </c>
      <c r="ED297" s="1">
        <v>8.7110000000000003</v>
      </c>
      <c r="EE297" s="1">
        <v>17.905000000000001</v>
      </c>
      <c r="EF297" s="1" t="s">
        <v>157</v>
      </c>
      <c r="EG297" s="1" t="s">
        <v>157</v>
      </c>
      <c r="EH297" s="1" t="s">
        <v>157</v>
      </c>
      <c r="EI297" s="1" t="s">
        <v>157</v>
      </c>
      <c r="EJ297" s="1" t="s">
        <v>621</v>
      </c>
      <c r="EK297" s="1" t="s">
        <v>635</v>
      </c>
      <c r="EL297" s="1" t="s">
        <v>142</v>
      </c>
      <c r="EM297" s="5" t="s">
        <v>629</v>
      </c>
      <c r="EN297" s="1" t="s">
        <v>168</v>
      </c>
      <c r="EO297" s="1" t="s">
        <v>168</v>
      </c>
    </row>
    <row r="298" spans="1:145" ht="14.25" customHeight="1">
      <c r="A298" s="1" t="s">
        <v>458</v>
      </c>
      <c r="B298" s="16" t="s">
        <v>643</v>
      </c>
      <c r="C298" s="1" t="s">
        <v>136</v>
      </c>
      <c r="D298" s="1">
        <v>29</v>
      </c>
      <c r="E298" s="1" t="s">
        <v>137</v>
      </c>
      <c r="F298" s="1">
        <v>95.5</v>
      </c>
      <c r="G298" s="1">
        <v>28</v>
      </c>
      <c r="H298" s="1" t="s">
        <v>138</v>
      </c>
      <c r="I298" s="1">
        <v>28</v>
      </c>
      <c r="J298" s="1">
        <v>121</v>
      </c>
      <c r="K298" s="1">
        <v>167</v>
      </c>
      <c r="L298" s="1">
        <v>138</v>
      </c>
      <c r="M298" s="9">
        <v>5.9642857139999998</v>
      </c>
      <c r="N298" s="9">
        <f t="shared" si="19"/>
        <v>0.69272105505901727</v>
      </c>
      <c r="O298" t="str">
        <f t="shared" si="20"/>
        <v>High</v>
      </c>
      <c r="P298" s="1">
        <v>65.7</v>
      </c>
      <c r="Q298" s="1">
        <v>1.9</v>
      </c>
      <c r="R298" s="1">
        <v>90</v>
      </c>
      <c r="S298" s="1">
        <v>5.8</v>
      </c>
      <c r="T298" s="1">
        <v>6.65</v>
      </c>
      <c r="U298" s="1">
        <v>4</v>
      </c>
      <c r="V298" s="1">
        <v>1.6625000000000001</v>
      </c>
      <c r="W298" s="1">
        <v>26.12</v>
      </c>
      <c r="X298" s="1">
        <v>4.9950000000000001</v>
      </c>
      <c r="Y298" s="1">
        <v>218.6</v>
      </c>
      <c r="Z298" s="1">
        <v>349.43143809999998</v>
      </c>
      <c r="AA298" s="1">
        <v>30.5</v>
      </c>
      <c r="AB298" s="1">
        <v>17.24542306</v>
      </c>
      <c r="AC298" s="1">
        <v>5.7986399999999998</v>
      </c>
      <c r="AD298" s="1">
        <v>0.29628348100000002</v>
      </c>
      <c r="AE298" s="1">
        <v>95.3</v>
      </c>
      <c r="AF298" s="22">
        <v>1.74</v>
      </c>
      <c r="AG298" s="1">
        <v>31.477077550000001</v>
      </c>
      <c r="AH298" s="1" t="s">
        <v>154</v>
      </c>
      <c r="AI298" s="1">
        <v>38.526851929999999</v>
      </c>
      <c r="AJ298" s="1">
        <v>112.5</v>
      </c>
      <c r="AK298" s="1" t="s">
        <v>140</v>
      </c>
      <c r="AL298" s="1" t="s">
        <v>141</v>
      </c>
      <c r="AM298" s="1" t="s">
        <v>142</v>
      </c>
      <c r="AN298" s="1" t="s">
        <v>163</v>
      </c>
      <c r="AO298" s="1" t="s">
        <v>167</v>
      </c>
      <c r="AP298" s="1">
        <v>146</v>
      </c>
      <c r="AQ298" s="1">
        <v>94</v>
      </c>
      <c r="AR298" s="1">
        <v>2066.96</v>
      </c>
      <c r="AS298" s="1">
        <v>18.6831</v>
      </c>
      <c r="AT298" s="1">
        <v>442.041</v>
      </c>
      <c r="AU298" s="1">
        <v>922.76900000000001</v>
      </c>
      <c r="AV298" s="1">
        <v>12.0456</v>
      </c>
      <c r="AW298" s="1">
        <v>1135.45</v>
      </c>
      <c r="AX298" s="1">
        <v>3527.03</v>
      </c>
      <c r="AY298" s="1">
        <v>261.875</v>
      </c>
      <c r="AZ298" s="1">
        <v>10.3363</v>
      </c>
      <c r="BA298" s="1">
        <v>1.5055000000000001</v>
      </c>
      <c r="BB298" s="1">
        <v>3.0061499999999999</v>
      </c>
      <c r="BC298" s="1">
        <v>753.90300000000002</v>
      </c>
      <c r="BD298" s="1">
        <v>0.95659000000000005</v>
      </c>
      <c r="BE298" s="1">
        <v>2.0367099999999998</v>
      </c>
      <c r="BF298" s="1">
        <v>13.1898</v>
      </c>
      <c r="BG298" s="1">
        <v>6.1451200000000004</v>
      </c>
      <c r="BH298" s="1">
        <v>1.0605500000000001</v>
      </c>
      <c r="BI298" s="1">
        <v>337.80700000000002</v>
      </c>
      <c r="BJ298" s="1">
        <v>7.2473700000000001</v>
      </c>
      <c r="BK298" s="1">
        <v>142.036</v>
      </c>
      <c r="BL298" s="1">
        <v>1.878776132</v>
      </c>
      <c r="BM298" s="1">
        <v>3.5756859030000001</v>
      </c>
      <c r="BN298" s="1">
        <v>0.89468813599999997</v>
      </c>
      <c r="BO298" s="1">
        <v>0</v>
      </c>
      <c r="BP298" s="1" t="s">
        <v>144</v>
      </c>
      <c r="BQ298" s="1" t="s">
        <v>145</v>
      </c>
      <c r="BR298" s="1" t="s">
        <v>146</v>
      </c>
      <c r="BS298" s="1" t="s">
        <v>145</v>
      </c>
      <c r="BT298" s="1" t="s">
        <v>146</v>
      </c>
      <c r="BU298" s="1" t="s">
        <v>146</v>
      </c>
      <c r="BV298" s="1" t="s">
        <v>145</v>
      </c>
      <c r="BW298" s="1">
        <v>17.763992510000001</v>
      </c>
      <c r="BX298" s="1">
        <v>3.967107591</v>
      </c>
      <c r="BY298" s="1">
        <v>1.077662889</v>
      </c>
      <c r="BZ298" s="1">
        <v>0.82159855500000001</v>
      </c>
      <c r="CA298" s="1">
        <v>0.29557549300000002</v>
      </c>
      <c r="CB298" s="1">
        <v>0.94944399700000004</v>
      </c>
      <c r="CC298" s="1">
        <v>0.459334299</v>
      </c>
      <c r="CD298" s="19" t="str">
        <f t="shared" si="21"/>
        <v>High</v>
      </c>
      <c r="CE298" s="1" t="str">
        <f t="shared" si="22"/>
        <v>proinflamatoria</v>
      </c>
      <c r="CF298" s="1">
        <v>33.066666669999996</v>
      </c>
      <c r="CG298" s="1" t="s">
        <v>148</v>
      </c>
      <c r="CH298" s="1">
        <v>0.135765364</v>
      </c>
      <c r="CI298" s="1">
        <v>6.6328117000000006E-2</v>
      </c>
      <c r="CJ298" s="1">
        <v>0.70162711200000005</v>
      </c>
      <c r="CK298" s="1">
        <v>9.741942E-3</v>
      </c>
      <c r="CL298" s="1">
        <v>9.8455799999999996E-3</v>
      </c>
      <c r="CM298" s="1">
        <v>855.27</v>
      </c>
      <c r="CN298" s="2" t="str">
        <f t="shared" si="2"/>
        <v>low</v>
      </c>
      <c r="CO298" s="1">
        <v>521.596</v>
      </c>
      <c r="CP298" s="1">
        <v>316.928</v>
      </c>
      <c r="CQ298" s="1">
        <v>204.667</v>
      </c>
      <c r="CR298" s="1">
        <v>24.597999999999999</v>
      </c>
      <c r="CS298" s="1">
        <v>489.58699999999999</v>
      </c>
      <c r="CT298" s="1">
        <v>3.2349999999999999</v>
      </c>
      <c r="CU298" s="1">
        <v>0</v>
      </c>
      <c r="CV298" s="1">
        <v>3.2349999999999999</v>
      </c>
      <c r="CW298" s="1">
        <v>0</v>
      </c>
      <c r="CX298" s="1">
        <v>4.1749999999999998</v>
      </c>
      <c r="CY298" s="1">
        <v>4.1749999999999998</v>
      </c>
      <c r="CZ298" s="1">
        <v>0</v>
      </c>
      <c r="DA298" s="1">
        <v>0.32900000000000001</v>
      </c>
      <c r="DB298" s="1">
        <v>0</v>
      </c>
      <c r="DC298" s="1">
        <v>0</v>
      </c>
      <c r="DD298" s="1">
        <v>5.6379999999999999</v>
      </c>
      <c r="DE298" s="1">
        <v>0.374</v>
      </c>
      <c r="DF298" s="1">
        <v>16.920000000000002</v>
      </c>
      <c r="DG298" s="1">
        <v>17.294</v>
      </c>
      <c r="DH298" s="1">
        <v>0</v>
      </c>
      <c r="DI298" s="1">
        <v>0.61199999999999999</v>
      </c>
      <c r="DJ298" s="1">
        <v>0.61199999999999999</v>
      </c>
      <c r="DK298" s="1">
        <v>0.79800000000000004</v>
      </c>
      <c r="DL298" s="1">
        <v>0.25600000000000001</v>
      </c>
      <c r="DM298" s="1">
        <v>1.054</v>
      </c>
      <c r="DN298" s="1">
        <v>0.27700000000000002</v>
      </c>
      <c r="DO298" s="1">
        <v>0.97699999999999998</v>
      </c>
      <c r="DP298" s="1">
        <v>1.254</v>
      </c>
      <c r="DQ298" s="1">
        <v>306.57499999999999</v>
      </c>
      <c r="DR298" s="1">
        <v>181.69499999999999</v>
      </c>
      <c r="DS298" s="1">
        <v>488.27100000000002</v>
      </c>
      <c r="DT298" s="1">
        <v>0</v>
      </c>
      <c r="DU298" s="1">
        <v>4.1749999999999998</v>
      </c>
      <c r="DV298" s="1">
        <v>4.1749999999999998</v>
      </c>
      <c r="DW298" s="1" t="s">
        <v>156</v>
      </c>
      <c r="DX298" s="1" t="s">
        <v>156</v>
      </c>
      <c r="DY298" s="1" t="s">
        <v>157</v>
      </c>
      <c r="DZ298" s="1" t="s">
        <v>149</v>
      </c>
      <c r="EA298" s="1">
        <v>413.78100000000001</v>
      </c>
      <c r="EB298" s="1" t="str">
        <f t="shared" si="3"/>
        <v>low</v>
      </c>
      <c r="EC298" s="1">
        <v>252.34899999999999</v>
      </c>
      <c r="ED298" s="1">
        <v>11.9</v>
      </c>
      <c r="EE298" s="1">
        <v>236.864</v>
      </c>
      <c r="EF298" s="1" t="s">
        <v>156</v>
      </c>
      <c r="EG298" s="1" t="s">
        <v>156</v>
      </c>
      <c r="EH298" s="1" t="s">
        <v>157</v>
      </c>
      <c r="EI298" s="1" t="s">
        <v>149</v>
      </c>
      <c r="EJ298" s="1" t="s">
        <v>138</v>
      </c>
      <c r="EK298" s="1" t="s">
        <v>635</v>
      </c>
      <c r="EL298" s="1" t="s">
        <v>142</v>
      </c>
      <c r="EM298" s="1" t="s">
        <v>628</v>
      </c>
      <c r="EN298" s="1" t="s">
        <v>150</v>
      </c>
      <c r="EO298" s="1" t="s">
        <v>150</v>
      </c>
    </row>
    <row r="299" spans="1:145" ht="14.25" customHeight="1">
      <c r="A299" s="1" t="s">
        <v>459</v>
      </c>
      <c r="B299" s="16" t="s">
        <v>643</v>
      </c>
      <c r="C299" s="1" t="s">
        <v>136</v>
      </c>
      <c r="D299" s="1">
        <v>38</v>
      </c>
      <c r="E299" s="1" t="s">
        <v>137</v>
      </c>
      <c r="F299" s="1">
        <v>109</v>
      </c>
      <c r="G299" s="1">
        <v>38</v>
      </c>
      <c r="H299" s="1" t="s">
        <v>138</v>
      </c>
      <c r="I299" s="1">
        <v>39</v>
      </c>
      <c r="J299" s="1">
        <v>138</v>
      </c>
      <c r="K299" s="1">
        <v>223</v>
      </c>
      <c r="L299" s="1">
        <v>193</v>
      </c>
      <c r="M299" s="9">
        <v>5.8684210529999996</v>
      </c>
      <c r="N299" s="9">
        <f t="shared" si="19"/>
        <v>0.70577371239096354</v>
      </c>
      <c r="O299" t="str">
        <f t="shared" si="20"/>
        <v>High</v>
      </c>
      <c r="P299" s="1">
        <v>185.5</v>
      </c>
      <c r="Q299" s="1">
        <v>6.4</v>
      </c>
      <c r="R299" s="1">
        <v>114</v>
      </c>
      <c r="S299" s="1">
        <v>5.8</v>
      </c>
      <c r="T299" s="1">
        <v>15.39</v>
      </c>
      <c r="U299" s="1">
        <v>2.7</v>
      </c>
      <c r="V299" s="1">
        <v>5.7</v>
      </c>
      <c r="W299" s="1">
        <v>56.94</v>
      </c>
      <c r="X299" s="1">
        <v>6.327</v>
      </c>
      <c r="Y299" s="1">
        <v>244</v>
      </c>
      <c r="Z299" s="1">
        <v>402.82985500000001</v>
      </c>
      <c r="AA299" s="1">
        <v>13.9</v>
      </c>
      <c r="AB299" s="1">
        <v>6.2455001169999997</v>
      </c>
      <c r="AC299" s="1">
        <v>16.011527999999998</v>
      </c>
      <c r="AD299" s="1">
        <v>0.26203716100000002</v>
      </c>
      <c r="AE299" s="1">
        <v>100</v>
      </c>
      <c r="AF299" s="22">
        <v>1.5980000000000001</v>
      </c>
      <c r="AG299" s="1">
        <v>39.160339659999998</v>
      </c>
      <c r="AH299" s="1" t="s">
        <v>154</v>
      </c>
      <c r="AI299" s="1">
        <v>44.737181249999999</v>
      </c>
      <c r="AJ299" s="1">
        <v>119</v>
      </c>
      <c r="AK299" s="1" t="s">
        <v>140</v>
      </c>
      <c r="AL299" s="1" t="s">
        <v>141</v>
      </c>
      <c r="AM299" s="1" t="s">
        <v>142</v>
      </c>
      <c r="AN299" s="1" t="s">
        <v>163</v>
      </c>
      <c r="AO299" s="1" t="s">
        <v>167</v>
      </c>
      <c r="AP299" s="1">
        <v>117</v>
      </c>
      <c r="AQ299" s="1">
        <v>80</v>
      </c>
      <c r="AR299" s="1">
        <v>2693.17</v>
      </c>
      <c r="AS299" s="1">
        <v>17.977799999999998</v>
      </c>
      <c r="AT299" s="1">
        <v>1035.07</v>
      </c>
      <c r="AU299" s="1">
        <v>1247.5999999999999</v>
      </c>
      <c r="AV299" s="1">
        <v>16.1752</v>
      </c>
      <c r="AW299" s="1">
        <v>2110.8000000000002</v>
      </c>
      <c r="AX299" s="1">
        <v>3840.95</v>
      </c>
      <c r="AY299" s="1">
        <v>250.78399999999999</v>
      </c>
      <c r="AZ299" s="1">
        <v>10.640599999999999</v>
      </c>
      <c r="BA299" s="1">
        <v>1.50817</v>
      </c>
      <c r="BB299" s="1">
        <v>4.4077200000000003</v>
      </c>
      <c r="BC299" s="1">
        <v>1278.29</v>
      </c>
      <c r="BD299" s="1">
        <v>1.5356399999999999</v>
      </c>
      <c r="BE299" s="1">
        <v>2.1730999999999998</v>
      </c>
      <c r="BF299" s="1">
        <v>18.3992</v>
      </c>
      <c r="BG299" s="1">
        <v>5.4268900000000002</v>
      </c>
      <c r="BH299" s="1">
        <v>2.0992899999999999</v>
      </c>
      <c r="BI299" s="1">
        <v>431.36700000000002</v>
      </c>
      <c r="BJ299" s="1">
        <v>7.7668499999999998</v>
      </c>
      <c r="BK299" s="1">
        <v>227.1</v>
      </c>
      <c r="BL299" s="1">
        <v>2.5746389999999999</v>
      </c>
      <c r="BM299" s="1">
        <v>0.77120259899999999</v>
      </c>
      <c r="BN299" s="1">
        <v>0.32387295500000002</v>
      </c>
      <c r="BO299" s="1">
        <v>1.2225923E-2</v>
      </c>
      <c r="BP299" s="1" t="s">
        <v>144</v>
      </c>
      <c r="BQ299" s="1" t="s">
        <v>146</v>
      </c>
      <c r="BR299" s="1" t="s">
        <v>145</v>
      </c>
      <c r="BS299" s="1" t="s">
        <v>145</v>
      </c>
      <c r="BT299" s="1" t="s">
        <v>145</v>
      </c>
      <c r="BU299" s="1" t="s">
        <v>145</v>
      </c>
      <c r="BV299" s="1" t="s">
        <v>145</v>
      </c>
      <c r="BW299" s="1">
        <v>23.245388800000001</v>
      </c>
      <c r="BX299" s="1">
        <v>3.3080281020000002</v>
      </c>
      <c r="BY299" s="1">
        <v>1.5960137249999999</v>
      </c>
      <c r="BZ299" s="1">
        <v>1.069632718</v>
      </c>
      <c r="CA299" s="1">
        <v>0.27934966100000003</v>
      </c>
      <c r="CB299" s="1">
        <v>-0.66681064499999998</v>
      </c>
      <c r="CC299" s="1">
        <v>-0.24760885399999999</v>
      </c>
      <c r="CD299" s="19" t="str">
        <f t="shared" si="21"/>
        <v>Low</v>
      </c>
      <c r="CE299" s="1" t="str">
        <f t="shared" si="22"/>
        <v>antiinflamatoria</v>
      </c>
      <c r="CF299" s="1">
        <v>37.142857139999997</v>
      </c>
      <c r="CG299" s="1" t="s">
        <v>148</v>
      </c>
      <c r="CH299" s="1">
        <v>6.220879E-2</v>
      </c>
      <c r="CI299" s="1">
        <v>0.29274230800000001</v>
      </c>
      <c r="CJ299" s="1">
        <v>2.8963610000000001E-3</v>
      </c>
      <c r="CK299" s="1">
        <v>2.4514125000000001E-2</v>
      </c>
      <c r="CL299" s="1">
        <v>0.18893506299999999</v>
      </c>
      <c r="CM299" s="1">
        <v>683.62</v>
      </c>
      <c r="CN299" s="2" t="str">
        <f t="shared" si="2"/>
        <v>low</v>
      </c>
      <c r="CO299" s="1">
        <v>434.27300000000002</v>
      </c>
      <c r="CP299" s="1">
        <v>265.40300000000002</v>
      </c>
      <c r="CQ299" s="1">
        <v>168.87100000000001</v>
      </c>
      <c r="CR299" s="1">
        <v>309.45800000000003</v>
      </c>
      <c r="CS299" s="1">
        <v>114.35599999999999</v>
      </c>
      <c r="CT299" s="1">
        <v>6.0170000000000003</v>
      </c>
      <c r="CU299" s="1">
        <v>0</v>
      </c>
      <c r="CV299" s="1">
        <v>6.0170000000000003</v>
      </c>
      <c r="CW299" s="1">
        <v>0</v>
      </c>
      <c r="CX299" s="1">
        <v>4.4429999999999996</v>
      </c>
      <c r="CY299" s="1">
        <v>4.4429999999999996</v>
      </c>
      <c r="CZ299" s="1">
        <v>0</v>
      </c>
      <c r="DA299" s="1">
        <v>6.0170000000000003</v>
      </c>
      <c r="DB299" s="1">
        <v>0</v>
      </c>
      <c r="DC299" s="1">
        <v>0</v>
      </c>
      <c r="DD299" s="1">
        <v>21.863</v>
      </c>
      <c r="DE299" s="1">
        <v>0.748</v>
      </c>
      <c r="DF299" s="1">
        <v>50.055</v>
      </c>
      <c r="DG299" s="1">
        <v>50.802999999999997</v>
      </c>
      <c r="DH299" s="1">
        <v>1.208</v>
      </c>
      <c r="DI299" s="1">
        <v>1.8029999999999999</v>
      </c>
      <c r="DJ299" s="1">
        <v>3.0110000000000001</v>
      </c>
      <c r="DK299" s="1">
        <v>232.636</v>
      </c>
      <c r="DL299" s="1">
        <v>1.1459999999999999</v>
      </c>
      <c r="DM299" s="1">
        <v>233.78100000000001</v>
      </c>
      <c r="DN299" s="1">
        <v>0.47799999999999998</v>
      </c>
      <c r="DO299" s="1">
        <v>1.546</v>
      </c>
      <c r="DP299" s="1">
        <v>2.024</v>
      </c>
      <c r="DQ299" s="1">
        <v>2.391</v>
      </c>
      <c r="DR299" s="1">
        <v>109.81399999999999</v>
      </c>
      <c r="DS299" s="1">
        <v>112.20399999999999</v>
      </c>
      <c r="DT299" s="1">
        <v>0</v>
      </c>
      <c r="DU299" s="1">
        <v>4.4429999999999996</v>
      </c>
      <c r="DV299" s="1">
        <v>4.4429999999999996</v>
      </c>
      <c r="DW299" s="1" t="s">
        <v>157</v>
      </c>
      <c r="DX299" s="1" t="s">
        <v>156</v>
      </c>
      <c r="DY299" s="1" t="s">
        <v>149</v>
      </c>
      <c r="DZ299" s="1" t="s">
        <v>157</v>
      </c>
      <c r="EA299" s="1">
        <v>253.83500000000001</v>
      </c>
      <c r="EB299" s="1" t="str">
        <f t="shared" si="3"/>
        <v>low</v>
      </c>
      <c r="EC299" s="1">
        <v>161.25</v>
      </c>
      <c r="ED299" s="1">
        <v>114.905</v>
      </c>
      <c r="EE299" s="1">
        <v>42.460999999999999</v>
      </c>
      <c r="EF299" s="1" t="s">
        <v>157</v>
      </c>
      <c r="EG299" s="1" t="s">
        <v>157</v>
      </c>
      <c r="EH299" s="1" t="s">
        <v>156</v>
      </c>
      <c r="EI299" s="1" t="s">
        <v>157</v>
      </c>
      <c r="EJ299" s="1" t="s">
        <v>138</v>
      </c>
      <c r="EK299" s="1" t="s">
        <v>635</v>
      </c>
      <c r="EL299" s="1" t="s">
        <v>142</v>
      </c>
      <c r="EM299" s="1" t="s">
        <v>628</v>
      </c>
      <c r="EN299" s="1" t="s">
        <v>168</v>
      </c>
      <c r="EO299" s="1" t="s">
        <v>168</v>
      </c>
    </row>
    <row r="300" spans="1:145" ht="14.25" customHeight="1">
      <c r="A300" s="1" t="s">
        <v>460</v>
      </c>
      <c r="B300" s="16" t="s">
        <v>643</v>
      </c>
      <c r="C300" s="1" t="s">
        <v>136</v>
      </c>
      <c r="D300" s="1">
        <v>46</v>
      </c>
      <c r="E300" s="1" t="s">
        <v>159</v>
      </c>
      <c r="F300" s="1">
        <v>106</v>
      </c>
      <c r="G300" s="1">
        <v>30</v>
      </c>
      <c r="H300" s="1" t="s">
        <v>138</v>
      </c>
      <c r="I300" s="1">
        <v>52</v>
      </c>
      <c r="J300" s="1">
        <v>127</v>
      </c>
      <c r="K300" s="1">
        <v>186</v>
      </c>
      <c r="L300" s="1">
        <v>259</v>
      </c>
      <c r="M300" s="9">
        <v>6.2</v>
      </c>
      <c r="N300" s="9">
        <f t="shared" si="19"/>
        <v>0.93617850936158942</v>
      </c>
      <c r="O300" t="str">
        <f t="shared" si="20"/>
        <v>High</v>
      </c>
      <c r="P300" s="1">
        <v>175.6</v>
      </c>
      <c r="Q300" s="1">
        <v>2.1</v>
      </c>
      <c r="R300" s="1">
        <v>72</v>
      </c>
      <c r="S300" s="1">
        <v>4.8</v>
      </c>
      <c r="T300" s="1">
        <v>0.4</v>
      </c>
      <c r="U300" s="1">
        <v>3.47</v>
      </c>
      <c r="V300" s="1">
        <v>0.11527377499999999</v>
      </c>
      <c r="W300" s="1">
        <v>8.0299999999999994</v>
      </c>
      <c r="X300" s="1">
        <v>3.996</v>
      </c>
      <c r="Y300" s="1">
        <v>153.4</v>
      </c>
      <c r="Z300" s="1">
        <v>323.79032260000002</v>
      </c>
      <c r="AA300" s="1">
        <v>102.1</v>
      </c>
      <c r="AB300" s="1">
        <v>70.119933130000007</v>
      </c>
      <c r="AC300" s="1">
        <v>1.4261280000000001</v>
      </c>
      <c r="AD300" s="1">
        <v>0.36153573100000003</v>
      </c>
      <c r="AE300" s="1">
        <v>61</v>
      </c>
      <c r="AF300" s="22">
        <v>1.6279999999999999</v>
      </c>
      <c r="AG300" s="1">
        <v>23.015532839999999</v>
      </c>
      <c r="AH300" s="1" t="s">
        <v>153</v>
      </c>
      <c r="AI300" s="1">
        <v>29.0330011</v>
      </c>
      <c r="AJ300" s="1">
        <v>82.5</v>
      </c>
      <c r="AK300" s="1" t="s">
        <v>140</v>
      </c>
      <c r="AL300" s="1" t="s">
        <v>153</v>
      </c>
      <c r="AM300" s="1" t="s">
        <v>142</v>
      </c>
      <c r="AN300" s="1" t="s">
        <v>163</v>
      </c>
      <c r="AO300" s="1" t="s">
        <v>165</v>
      </c>
      <c r="AP300" s="1">
        <v>160</v>
      </c>
      <c r="AQ300" s="1">
        <v>96</v>
      </c>
      <c r="AR300" s="1">
        <v>1799.46</v>
      </c>
      <c r="AS300" s="1">
        <v>13.789199999999999</v>
      </c>
      <c r="AT300" s="1">
        <v>656.64099999999996</v>
      </c>
      <c r="AU300" s="1">
        <v>1039.3800000000001</v>
      </c>
      <c r="AV300" s="1">
        <v>14.548500000000001</v>
      </c>
      <c r="AW300" s="1">
        <v>1163.31</v>
      </c>
      <c r="AX300" s="1">
        <v>2855.4</v>
      </c>
      <c r="AY300" s="1">
        <v>228.16399999999999</v>
      </c>
      <c r="AZ300" s="1">
        <v>11.0458</v>
      </c>
      <c r="BA300" s="1">
        <v>1.48132</v>
      </c>
      <c r="BB300" s="1">
        <v>2.9579800000000001</v>
      </c>
      <c r="BC300" s="1">
        <v>811.62099999999998</v>
      </c>
      <c r="BD300" s="1">
        <v>1.0476399999999999</v>
      </c>
      <c r="BE300" s="1">
        <v>2.0770499999999998</v>
      </c>
      <c r="BF300" s="1">
        <v>15.7279</v>
      </c>
      <c r="BG300" s="1">
        <v>4.6715499999999999</v>
      </c>
      <c r="BH300" s="1">
        <v>1.64411</v>
      </c>
      <c r="BI300" s="1">
        <v>352.40300000000002</v>
      </c>
      <c r="BJ300" s="1">
        <v>7.3388900000000001</v>
      </c>
      <c r="BK300" s="1">
        <v>97.020099999999999</v>
      </c>
      <c r="BL300" s="1">
        <v>1.121954372</v>
      </c>
      <c r="BM300" s="1">
        <v>0.28364817599999997</v>
      </c>
      <c r="BN300" s="1">
        <v>0.15723915199999999</v>
      </c>
      <c r="BO300" s="1">
        <v>0</v>
      </c>
      <c r="BP300" s="1" t="s">
        <v>144</v>
      </c>
      <c r="BQ300" s="1" t="s">
        <v>145</v>
      </c>
      <c r="BR300" s="1" t="s">
        <v>145</v>
      </c>
      <c r="BS300" s="1" t="s">
        <v>145</v>
      </c>
      <c r="BT300" s="1" t="s">
        <v>146</v>
      </c>
      <c r="BU300" s="1" t="s">
        <v>146</v>
      </c>
      <c r="BV300" s="1" t="s">
        <v>146</v>
      </c>
      <c r="BW300" s="1">
        <v>20.265393530000001</v>
      </c>
      <c r="BX300" s="1">
        <v>3.4074312419999999</v>
      </c>
      <c r="BY300" s="1">
        <v>1.1440101220000001</v>
      </c>
      <c r="BZ300" s="1">
        <v>0.67308966999999997</v>
      </c>
      <c r="CA300" s="1">
        <v>0.20716701400000001</v>
      </c>
      <c r="CB300" s="1">
        <v>0.43844978200000001</v>
      </c>
      <c r="CC300" s="1">
        <v>0.243718611</v>
      </c>
      <c r="CD300" s="19" t="str">
        <f t="shared" si="21"/>
        <v>Medium</v>
      </c>
      <c r="CE300" s="1" t="str">
        <f t="shared" si="22"/>
        <v>proinflamatoria</v>
      </c>
      <c r="CF300" s="1">
        <v>24.533333330000001</v>
      </c>
      <c r="CG300" s="1" t="s">
        <v>148</v>
      </c>
      <c r="CH300" s="1">
        <v>0.11747295200000001</v>
      </c>
      <c r="CI300" s="1">
        <v>0.13720506299999999</v>
      </c>
      <c r="CJ300" s="1">
        <v>7.4547247999999997E-2</v>
      </c>
      <c r="CK300" s="1">
        <v>0.22568184499999999</v>
      </c>
      <c r="CL300" s="1">
        <v>0.15932843899999999</v>
      </c>
      <c r="CM300" s="1">
        <v>906.33299999999997</v>
      </c>
      <c r="CN300" s="2" t="str">
        <f t="shared" si="2"/>
        <v>low</v>
      </c>
      <c r="CO300" s="1">
        <v>720.96799999999996</v>
      </c>
      <c r="CP300" s="1">
        <v>472.79899999999998</v>
      </c>
      <c r="CQ300" s="1">
        <v>248.17</v>
      </c>
      <c r="CR300" s="1">
        <v>1.7789999999999999</v>
      </c>
      <c r="CS300" s="1">
        <v>702.75800000000004</v>
      </c>
      <c r="CT300" s="1">
        <v>8.6120000000000001</v>
      </c>
      <c r="CU300" s="1">
        <v>0</v>
      </c>
      <c r="CV300" s="1">
        <v>8.6120000000000001</v>
      </c>
      <c r="CW300" s="1">
        <v>0</v>
      </c>
      <c r="CX300" s="1">
        <v>7.819</v>
      </c>
      <c r="CY300" s="1">
        <v>7.819</v>
      </c>
      <c r="CZ300" s="1">
        <v>0</v>
      </c>
      <c r="DA300" s="1">
        <v>3.7690000000000001</v>
      </c>
      <c r="DB300" s="1">
        <v>0</v>
      </c>
      <c r="DC300" s="1">
        <v>0</v>
      </c>
      <c r="DD300" s="1">
        <v>0.316</v>
      </c>
      <c r="DE300" s="1">
        <v>0</v>
      </c>
      <c r="DF300" s="1">
        <v>0</v>
      </c>
      <c r="DG300" s="1">
        <v>0</v>
      </c>
      <c r="DH300" s="1">
        <v>0</v>
      </c>
      <c r="DI300" s="1">
        <v>8.6999999999999994E-2</v>
      </c>
      <c r="DJ300" s="1">
        <v>8.6999999999999994E-2</v>
      </c>
      <c r="DK300" s="1">
        <v>0.72699999999999998</v>
      </c>
      <c r="DL300" s="1">
        <v>0.64900000000000002</v>
      </c>
      <c r="DM300" s="1">
        <v>1.3759999999999999</v>
      </c>
      <c r="DN300" s="1">
        <v>9.6000000000000002E-2</v>
      </c>
      <c r="DO300" s="1">
        <v>2.6190000000000002</v>
      </c>
      <c r="DP300" s="1">
        <v>2.7149999999999999</v>
      </c>
      <c r="DQ300" s="1">
        <v>463.03500000000003</v>
      </c>
      <c r="DR300" s="1">
        <v>236.983</v>
      </c>
      <c r="DS300" s="1">
        <v>700.01800000000003</v>
      </c>
      <c r="DT300" s="1">
        <v>0</v>
      </c>
      <c r="DU300" s="1">
        <v>7.819</v>
      </c>
      <c r="DV300" s="1">
        <v>7.819</v>
      </c>
      <c r="DW300" s="1" t="s">
        <v>156</v>
      </c>
      <c r="DX300" s="1" t="s">
        <v>156</v>
      </c>
      <c r="DY300" s="1" t="s">
        <v>157</v>
      </c>
      <c r="DZ300" s="1" t="s">
        <v>149</v>
      </c>
      <c r="EA300" s="1">
        <v>503.66899999999998</v>
      </c>
      <c r="EB300" s="1" t="str">
        <f t="shared" si="3"/>
        <v>low</v>
      </c>
      <c r="EC300" s="1">
        <v>400.65800000000002</v>
      </c>
      <c r="ED300" s="1">
        <v>0.98899999999999999</v>
      </c>
      <c r="EE300" s="1">
        <v>390.53800000000001</v>
      </c>
      <c r="EF300" s="1" t="s">
        <v>156</v>
      </c>
      <c r="EG300" s="1" t="s">
        <v>156</v>
      </c>
      <c r="EH300" s="1" t="s">
        <v>157</v>
      </c>
      <c r="EI300" s="1" t="s">
        <v>149</v>
      </c>
      <c r="EJ300" s="1" t="s">
        <v>165</v>
      </c>
      <c r="EK300" s="1" t="s">
        <v>635</v>
      </c>
      <c r="EL300" s="1" t="s">
        <v>142</v>
      </c>
      <c r="EM300" s="1" t="s">
        <v>628</v>
      </c>
      <c r="EN300" s="1" t="s">
        <v>150</v>
      </c>
      <c r="EO300" s="1" t="s">
        <v>150</v>
      </c>
    </row>
    <row r="301" spans="1:145" ht="14.25" customHeight="1">
      <c r="A301" s="1" t="s">
        <v>461</v>
      </c>
      <c r="B301" s="16" t="s">
        <v>643</v>
      </c>
      <c r="C301" s="1" t="s">
        <v>152</v>
      </c>
      <c r="D301" s="1">
        <v>34</v>
      </c>
      <c r="E301" s="1" t="s">
        <v>137</v>
      </c>
      <c r="F301" s="1">
        <v>64.7</v>
      </c>
      <c r="G301" s="1">
        <v>46</v>
      </c>
      <c r="H301" s="1" t="s">
        <v>153</v>
      </c>
      <c r="I301" s="1">
        <v>17</v>
      </c>
      <c r="J301" s="1">
        <v>89</v>
      </c>
      <c r="K301" s="1">
        <v>146</v>
      </c>
      <c r="L301" s="1">
        <v>85</v>
      </c>
      <c r="M301" s="9">
        <v>3.1739130430000002</v>
      </c>
      <c r="N301" s="9">
        <f t="shared" si="19"/>
        <v>0.26666109403271865</v>
      </c>
      <c r="O301" t="str">
        <f t="shared" si="20"/>
        <v>High</v>
      </c>
      <c r="P301" s="1">
        <v>70.5</v>
      </c>
      <c r="Q301" s="1">
        <v>5.4</v>
      </c>
      <c r="R301" s="1">
        <v>75</v>
      </c>
      <c r="S301" s="1">
        <v>5.3</v>
      </c>
      <c r="T301" s="1">
        <v>14.83</v>
      </c>
      <c r="U301" s="1">
        <v>6.57</v>
      </c>
      <c r="V301" s="1">
        <v>2.2572298329999998</v>
      </c>
      <c r="W301" s="1">
        <v>6.3</v>
      </c>
      <c r="X301" s="1">
        <v>4.1624999999999996</v>
      </c>
      <c r="Y301" s="1">
        <v>120.2</v>
      </c>
      <c r="Z301" s="1">
        <v>190.1886792</v>
      </c>
      <c r="AA301" s="1">
        <v>128.19999999999999</v>
      </c>
      <c r="AB301" s="1">
        <v>85.800085800000005</v>
      </c>
      <c r="AC301" s="1">
        <v>1.1655</v>
      </c>
      <c r="AD301" s="1">
        <v>0.373366692</v>
      </c>
      <c r="AE301" s="1">
        <v>80.900000000000006</v>
      </c>
      <c r="AF301" s="22">
        <v>1.62</v>
      </c>
      <c r="AG301" s="1">
        <v>30.826093579999998</v>
      </c>
      <c r="AH301" s="1" t="s">
        <v>154</v>
      </c>
      <c r="AI301" s="1">
        <v>36.511126830000002</v>
      </c>
      <c r="AJ301" s="1">
        <v>105</v>
      </c>
      <c r="AK301" s="1" t="s">
        <v>140</v>
      </c>
      <c r="AL301" s="1" t="s">
        <v>141</v>
      </c>
      <c r="AM301" s="1" t="s">
        <v>142</v>
      </c>
      <c r="AN301" s="1" t="s">
        <v>163</v>
      </c>
      <c r="AO301" s="1" t="s">
        <v>143</v>
      </c>
      <c r="AP301" s="1">
        <v>105</v>
      </c>
      <c r="AQ301" s="1">
        <v>74</v>
      </c>
      <c r="AR301" s="1">
        <v>1277.71</v>
      </c>
      <c r="AS301" s="1">
        <v>14.125400000000001</v>
      </c>
      <c r="AT301" s="1">
        <v>380.42099999999999</v>
      </c>
      <c r="AU301" s="1">
        <v>777.99</v>
      </c>
      <c r="AV301" s="1">
        <v>11.495200000000001</v>
      </c>
      <c r="AW301" s="1">
        <v>1324.49</v>
      </c>
      <c r="AX301" s="1">
        <v>2111.5500000000002</v>
      </c>
      <c r="AY301" s="1">
        <v>168.35499999999999</v>
      </c>
      <c r="AZ301" s="1">
        <v>10.043699999999999</v>
      </c>
      <c r="BA301" s="1">
        <v>1.2962</v>
      </c>
      <c r="BB301" s="1">
        <v>2.9544600000000001</v>
      </c>
      <c r="BC301" s="1">
        <v>674.18299999999999</v>
      </c>
      <c r="BD301" s="1">
        <v>1.0476399999999999</v>
      </c>
      <c r="BE301" s="1">
        <v>1.4264699999999999</v>
      </c>
      <c r="BF301" s="1">
        <v>12.7201</v>
      </c>
      <c r="BG301" s="1">
        <v>3.77746</v>
      </c>
      <c r="BH301" s="1">
        <v>0.95824799999999999</v>
      </c>
      <c r="BI301" s="1">
        <v>283.20999999999998</v>
      </c>
      <c r="BJ301" s="1">
        <v>7.0343999999999998</v>
      </c>
      <c r="BK301" s="1">
        <v>165.40299999999999</v>
      </c>
      <c r="BL301" s="1">
        <v>0</v>
      </c>
      <c r="BM301" s="1">
        <v>0</v>
      </c>
      <c r="BN301" s="1">
        <v>0</v>
      </c>
      <c r="BO301" s="1">
        <v>0</v>
      </c>
      <c r="BP301" s="1" t="s">
        <v>144</v>
      </c>
      <c r="BQ301" s="1" t="s">
        <v>146</v>
      </c>
      <c r="BR301" s="1" t="s">
        <v>146</v>
      </c>
      <c r="BS301" s="1" t="s">
        <v>145</v>
      </c>
      <c r="BT301" s="1" t="s">
        <v>146</v>
      </c>
      <c r="BU301" s="1" t="s">
        <v>145</v>
      </c>
      <c r="BV301" s="1" t="s">
        <v>146</v>
      </c>
      <c r="BW301" s="1">
        <v>16.377042930000002</v>
      </c>
      <c r="BX301" s="1">
        <v>3.688548903</v>
      </c>
      <c r="BY301" s="1">
        <v>1.6254199899999999</v>
      </c>
      <c r="BZ301" s="1">
        <v>0.68189269699999999</v>
      </c>
      <c r="CA301" s="1">
        <v>0.23728812299999999</v>
      </c>
      <c r="CB301" s="1">
        <v>0.63614410499999996</v>
      </c>
      <c r="CC301" s="1">
        <v>0.49776534</v>
      </c>
      <c r="CD301" s="19" t="str">
        <f t="shared" si="21"/>
        <v>High</v>
      </c>
      <c r="CE301" s="1" t="str">
        <f t="shared" si="22"/>
        <v>proinflamatoria</v>
      </c>
      <c r="CF301" s="1">
        <v>45.142857139999997</v>
      </c>
      <c r="CG301" s="1" t="s">
        <v>148</v>
      </c>
      <c r="CH301" s="1">
        <v>3.587369E-3</v>
      </c>
      <c r="CI301" s="1">
        <v>0.13923997799999999</v>
      </c>
      <c r="CJ301" s="1">
        <v>2.1190506000000001E-2</v>
      </c>
      <c r="CK301" s="1">
        <v>0.296500229</v>
      </c>
      <c r="CL301" s="1">
        <v>0.124932215</v>
      </c>
      <c r="CM301" s="1">
        <v>637.26800000000003</v>
      </c>
      <c r="CN301" s="2" t="str">
        <f t="shared" si="2"/>
        <v>low</v>
      </c>
      <c r="CO301" s="1">
        <v>297.714</v>
      </c>
      <c r="CP301" s="1">
        <v>209.09800000000001</v>
      </c>
      <c r="CQ301" s="1">
        <v>88.616</v>
      </c>
      <c r="CR301" s="1">
        <v>167.56100000000001</v>
      </c>
      <c r="CS301" s="1">
        <v>99.105000000000004</v>
      </c>
      <c r="CT301" s="1">
        <v>7.2009999999999996</v>
      </c>
      <c r="CU301" s="1">
        <v>0</v>
      </c>
      <c r="CV301" s="1">
        <v>7.2009999999999996</v>
      </c>
      <c r="CW301" s="1">
        <v>0</v>
      </c>
      <c r="CX301" s="1">
        <v>23.847000000000001</v>
      </c>
      <c r="CY301" s="1">
        <v>23.847000000000001</v>
      </c>
      <c r="CZ301" s="1">
        <v>0</v>
      </c>
      <c r="DA301" s="1">
        <v>4.2359999999999998</v>
      </c>
      <c r="DB301" s="1">
        <v>47.853000000000002</v>
      </c>
      <c r="DC301" s="1">
        <v>0</v>
      </c>
      <c r="DD301" s="1">
        <v>11.042999999999999</v>
      </c>
      <c r="DE301" s="1">
        <v>50.261000000000003</v>
      </c>
      <c r="DF301" s="1">
        <v>15.333</v>
      </c>
      <c r="DG301" s="1">
        <v>65.593999999999994</v>
      </c>
      <c r="DH301" s="1">
        <v>7.6420000000000003</v>
      </c>
      <c r="DI301" s="1">
        <v>9.1999999999999998E-2</v>
      </c>
      <c r="DJ301" s="1">
        <v>7.734</v>
      </c>
      <c r="DK301" s="1">
        <v>28.297000000000001</v>
      </c>
      <c r="DL301" s="1">
        <v>7.016</v>
      </c>
      <c r="DM301" s="1">
        <v>35.313000000000002</v>
      </c>
      <c r="DN301" s="1">
        <v>14.243</v>
      </c>
      <c r="DO301" s="1">
        <v>10.571</v>
      </c>
      <c r="DP301" s="1">
        <v>24.814</v>
      </c>
      <c r="DQ301" s="1">
        <v>42.534999999999997</v>
      </c>
      <c r="DR301" s="1">
        <v>31.731999999999999</v>
      </c>
      <c r="DS301" s="1">
        <v>74.266000000000005</v>
      </c>
      <c r="DT301" s="1">
        <v>0</v>
      </c>
      <c r="DU301" s="1">
        <v>23.847000000000001</v>
      </c>
      <c r="DV301" s="1">
        <v>23.847000000000001</v>
      </c>
      <c r="DW301" s="1" t="s">
        <v>157</v>
      </c>
      <c r="DX301" s="1" t="s">
        <v>157</v>
      </c>
      <c r="DY301" s="1" t="s">
        <v>156</v>
      </c>
      <c r="DZ301" s="1" t="s">
        <v>157</v>
      </c>
      <c r="EA301" s="1">
        <v>498.75799999999998</v>
      </c>
      <c r="EB301" s="1" t="str">
        <f t="shared" si="3"/>
        <v>low</v>
      </c>
      <c r="EC301" s="1">
        <v>233.006</v>
      </c>
      <c r="ED301" s="1">
        <v>131.142</v>
      </c>
      <c r="EE301" s="1">
        <v>77.564999999999998</v>
      </c>
      <c r="EF301" s="1" t="s">
        <v>156</v>
      </c>
      <c r="EG301" s="1" t="s">
        <v>156</v>
      </c>
      <c r="EH301" s="1" t="s">
        <v>156</v>
      </c>
      <c r="EI301" s="1" t="s">
        <v>156</v>
      </c>
      <c r="EJ301" s="1" t="s">
        <v>621</v>
      </c>
      <c r="EK301" s="1" t="s">
        <v>635</v>
      </c>
      <c r="EL301" s="1" t="s">
        <v>142</v>
      </c>
      <c r="EM301" s="1" t="s">
        <v>628</v>
      </c>
      <c r="EN301" s="1" t="s">
        <v>161</v>
      </c>
      <c r="EO301" s="1" t="s">
        <v>161</v>
      </c>
    </row>
    <row r="302" spans="1:145" ht="14.25" customHeight="1">
      <c r="A302" s="1" t="s">
        <v>462</v>
      </c>
      <c r="B302" s="16" t="s">
        <v>643</v>
      </c>
      <c r="C302" s="1" t="s">
        <v>136</v>
      </c>
      <c r="D302" s="1">
        <v>37</v>
      </c>
      <c r="E302" s="1" t="s">
        <v>137</v>
      </c>
      <c r="F302" s="1">
        <v>91.4</v>
      </c>
      <c r="G302" s="1">
        <v>46</v>
      </c>
      <c r="H302" s="1" t="s">
        <v>153</v>
      </c>
      <c r="I302" s="1">
        <v>40</v>
      </c>
      <c r="J302" s="1">
        <v>113</v>
      </c>
      <c r="K302" s="1">
        <v>210</v>
      </c>
      <c r="L302" s="1">
        <v>201</v>
      </c>
      <c r="M302" s="9">
        <v>4.565217391</v>
      </c>
      <c r="N302" s="9">
        <f t="shared" si="19"/>
        <v>0.64043822573891485</v>
      </c>
      <c r="O302" t="str">
        <f t="shared" si="20"/>
        <v>High</v>
      </c>
      <c r="P302" s="1">
        <v>173.4</v>
      </c>
      <c r="Q302" s="1">
        <v>1.9</v>
      </c>
      <c r="R302" s="1">
        <v>89</v>
      </c>
      <c r="S302" s="1">
        <v>5.3</v>
      </c>
      <c r="T302" s="1">
        <v>7.39</v>
      </c>
      <c r="U302" s="1">
        <v>4.28</v>
      </c>
      <c r="V302" s="1">
        <v>1.726635514</v>
      </c>
      <c r="W302" s="1">
        <v>20.38</v>
      </c>
      <c r="X302" s="1">
        <v>4.9394999999999998</v>
      </c>
      <c r="Y302" s="1">
        <v>188.6</v>
      </c>
      <c r="Z302" s="1">
        <v>283.15387290000001</v>
      </c>
      <c r="AA302" s="1">
        <v>38.799999999999997</v>
      </c>
      <c r="AB302" s="1">
        <v>22.350917150000001</v>
      </c>
      <c r="AC302" s="1">
        <v>4.4740893330000002</v>
      </c>
      <c r="AD302" s="1">
        <v>0.30651110999999998</v>
      </c>
      <c r="AE302" s="1">
        <v>72.2</v>
      </c>
      <c r="AF302" s="22">
        <v>1.5840000000000001</v>
      </c>
      <c r="AG302" s="1">
        <v>28.77576268</v>
      </c>
      <c r="AH302" s="1" t="s">
        <v>139</v>
      </c>
      <c r="AI302" s="1">
        <v>38.661538069999999</v>
      </c>
      <c r="AJ302" s="1">
        <v>87.5</v>
      </c>
      <c r="AK302" s="1" t="s">
        <v>140</v>
      </c>
      <c r="AL302" s="1" t="s">
        <v>153</v>
      </c>
      <c r="AM302" s="1" t="s">
        <v>142</v>
      </c>
      <c r="AN302" s="1" t="s">
        <v>142</v>
      </c>
      <c r="AO302" s="1" t="s">
        <v>143</v>
      </c>
      <c r="AP302" s="1">
        <v>129</v>
      </c>
      <c r="AQ302" s="1">
        <v>82</v>
      </c>
      <c r="AR302" s="1">
        <v>2400.5700000000002</v>
      </c>
      <c r="AS302" s="1">
        <v>21.9757</v>
      </c>
      <c r="AT302" s="1">
        <v>423.97699999999998</v>
      </c>
      <c r="AU302" s="1">
        <v>993.08799999999997</v>
      </c>
      <c r="AV302" s="1">
        <v>16.6648</v>
      </c>
      <c r="AW302" s="1">
        <v>1411.98</v>
      </c>
      <c r="AX302" s="1">
        <v>3659.87</v>
      </c>
      <c r="AY302" s="1">
        <v>290.64499999999998</v>
      </c>
      <c r="AZ302" s="1">
        <v>10.8919</v>
      </c>
      <c r="BA302" s="1">
        <v>2.29732</v>
      </c>
      <c r="BB302" s="1">
        <v>3.62636</v>
      </c>
      <c r="BC302" s="1">
        <v>519.77300000000002</v>
      </c>
      <c r="BD302" s="1">
        <v>1.1457599999999999</v>
      </c>
      <c r="BE302" s="1">
        <v>1.4063399999999999</v>
      </c>
      <c r="BF302" s="1">
        <v>15.446199999999999</v>
      </c>
      <c r="BG302" s="1">
        <v>5.78728</v>
      </c>
      <c r="BH302" s="1">
        <v>1.1076900000000001</v>
      </c>
      <c r="BI302" s="1">
        <v>345.45499999999998</v>
      </c>
      <c r="BJ302" s="1">
        <v>7.1430899999999999</v>
      </c>
      <c r="BK302" s="1">
        <v>144.179</v>
      </c>
      <c r="BL302" s="1">
        <v>7.9022210859999999</v>
      </c>
      <c r="BM302" s="1">
        <v>2.7840940160000001</v>
      </c>
      <c r="BN302" s="1">
        <v>0.84894593399999996</v>
      </c>
      <c r="BO302" s="1">
        <v>0</v>
      </c>
      <c r="BP302" s="1" t="s">
        <v>144</v>
      </c>
      <c r="BQ302" s="1" t="s">
        <v>146</v>
      </c>
      <c r="BR302" s="1" t="s">
        <v>145</v>
      </c>
      <c r="BS302" s="1" t="s">
        <v>146</v>
      </c>
      <c r="BT302" s="1" t="s">
        <v>146</v>
      </c>
      <c r="BU302" s="1" t="s">
        <v>146</v>
      </c>
      <c r="BV302" s="1" t="s">
        <v>145</v>
      </c>
      <c r="BW302" s="1" t="s">
        <v>147</v>
      </c>
      <c r="BX302" s="1" t="s">
        <v>147</v>
      </c>
      <c r="BY302" s="1" t="s">
        <v>147</v>
      </c>
      <c r="BZ302" s="1" t="s">
        <v>147</v>
      </c>
      <c r="CA302" s="1" t="s">
        <v>147</v>
      </c>
      <c r="CB302" s="1">
        <v>0.69189332999999997</v>
      </c>
      <c r="CC302" s="1">
        <v>0.28816881700000002</v>
      </c>
      <c r="CD302" s="19" t="str">
        <f t="shared" si="21"/>
        <v>Medium</v>
      </c>
      <c r="CE302" s="1" t="str">
        <f t="shared" si="22"/>
        <v>proinflamatoria</v>
      </c>
      <c r="CF302" s="1">
        <v>27.79428571</v>
      </c>
      <c r="CG302" s="1" t="s">
        <v>148</v>
      </c>
      <c r="CH302" s="1">
        <v>0.41611467000000002</v>
      </c>
      <c r="CI302" s="1">
        <v>0.44152459599999999</v>
      </c>
      <c r="CJ302" s="1">
        <v>2.4161147000000001E-2</v>
      </c>
      <c r="CK302" s="1">
        <v>2.8939080999999998E-2</v>
      </c>
      <c r="CL302" s="1">
        <v>2.9101965E-2</v>
      </c>
      <c r="CM302" s="1">
        <v>483.27499999999998</v>
      </c>
      <c r="CN302" s="2" t="str">
        <f t="shared" si="2"/>
        <v>low</v>
      </c>
      <c r="CO302" s="1">
        <v>442.68700000000001</v>
      </c>
      <c r="CP302" s="1">
        <v>205.94399999999999</v>
      </c>
      <c r="CQ302" s="1">
        <v>236.74299999999999</v>
      </c>
      <c r="CR302" s="1">
        <v>47.637999999999998</v>
      </c>
      <c r="CS302" s="1">
        <v>386.16199999999998</v>
      </c>
      <c r="CT302" s="1">
        <v>0</v>
      </c>
      <c r="CU302" s="1">
        <v>0</v>
      </c>
      <c r="CV302" s="1">
        <v>0</v>
      </c>
      <c r="CW302" s="1">
        <v>0</v>
      </c>
      <c r="CX302" s="1">
        <v>8.8160000000000007</v>
      </c>
      <c r="CY302" s="1">
        <v>8.8160000000000007</v>
      </c>
      <c r="CZ302" s="1">
        <v>7.0000000000000007E-2</v>
      </c>
      <c r="DA302" s="1">
        <v>0</v>
      </c>
      <c r="DB302" s="1">
        <v>14.6</v>
      </c>
      <c r="DC302" s="1">
        <v>0</v>
      </c>
      <c r="DD302" s="1">
        <v>30.693000000000001</v>
      </c>
      <c r="DE302" s="1">
        <v>1E-3</v>
      </c>
      <c r="DF302" s="1">
        <v>0.01</v>
      </c>
      <c r="DG302" s="1">
        <v>1.0999999999999999E-2</v>
      </c>
      <c r="DH302" s="1">
        <v>0</v>
      </c>
      <c r="DI302" s="1">
        <v>2.1999999999999999E-2</v>
      </c>
      <c r="DJ302" s="1">
        <v>2.1999999999999999E-2</v>
      </c>
      <c r="DK302" s="1">
        <v>1.129</v>
      </c>
      <c r="DL302" s="1">
        <v>1.1830000000000001</v>
      </c>
      <c r="DM302" s="1">
        <v>2.3109999999999999</v>
      </c>
      <c r="DN302" s="1">
        <v>1.7509999999999999</v>
      </c>
      <c r="DO302" s="1">
        <v>12.067</v>
      </c>
      <c r="DP302" s="1">
        <v>13.817</v>
      </c>
      <c r="DQ302" s="1">
        <v>157.56800000000001</v>
      </c>
      <c r="DR302" s="1">
        <v>214.51300000000001</v>
      </c>
      <c r="DS302" s="1">
        <v>372.08199999999999</v>
      </c>
      <c r="DT302" s="1">
        <v>0</v>
      </c>
      <c r="DU302" s="1">
        <v>8.8160000000000007</v>
      </c>
      <c r="DV302" s="1">
        <v>8.8160000000000007</v>
      </c>
      <c r="DW302" s="1" t="s">
        <v>157</v>
      </c>
      <c r="DX302" s="1" t="s">
        <v>156</v>
      </c>
      <c r="DY302" s="1" t="s">
        <v>157</v>
      </c>
      <c r="DZ302" s="1" t="s">
        <v>156</v>
      </c>
      <c r="EA302" s="1">
        <v>201.31700000000001</v>
      </c>
      <c r="EB302" s="1" t="str">
        <f t="shared" si="3"/>
        <v>low</v>
      </c>
      <c r="EC302" s="1">
        <v>184.40899999999999</v>
      </c>
      <c r="ED302" s="1">
        <v>19.844999999999999</v>
      </c>
      <c r="EE302" s="1">
        <v>160.863</v>
      </c>
      <c r="EF302" s="1" t="s">
        <v>157</v>
      </c>
      <c r="EG302" s="1" t="s">
        <v>156</v>
      </c>
      <c r="EH302" s="1" t="s">
        <v>157</v>
      </c>
      <c r="EI302" s="1" t="s">
        <v>156</v>
      </c>
      <c r="EJ302" s="1" t="s">
        <v>621</v>
      </c>
      <c r="EK302" s="1" t="s">
        <v>628</v>
      </c>
      <c r="EL302" s="1" t="s">
        <v>142</v>
      </c>
      <c r="EM302" s="1" t="s">
        <v>628</v>
      </c>
      <c r="EN302" s="1" t="s">
        <v>168</v>
      </c>
      <c r="EO302" s="1" t="s">
        <v>150</v>
      </c>
    </row>
    <row r="303" spans="1:145" ht="14.25" customHeight="1">
      <c r="A303" s="1" t="s">
        <v>463</v>
      </c>
      <c r="B303" s="16" t="s">
        <v>643</v>
      </c>
      <c r="C303" s="1" t="s">
        <v>152</v>
      </c>
      <c r="D303" s="1">
        <v>27</v>
      </c>
      <c r="E303" s="1" t="s">
        <v>137</v>
      </c>
      <c r="F303" s="1">
        <v>46.4</v>
      </c>
      <c r="G303" s="1">
        <v>51</v>
      </c>
      <c r="H303" s="1" t="s">
        <v>153</v>
      </c>
      <c r="I303" s="1">
        <v>10</v>
      </c>
      <c r="J303" s="1">
        <v>69</v>
      </c>
      <c r="K303" s="1">
        <v>129</v>
      </c>
      <c r="L303" s="1">
        <v>51</v>
      </c>
      <c r="M303" s="9">
        <v>2.5294117649999999</v>
      </c>
      <c r="N303" s="9">
        <f t="shared" si="19"/>
        <v>0</v>
      </c>
      <c r="O303" t="str">
        <f t="shared" si="20"/>
        <v>Low</v>
      </c>
      <c r="P303" s="1">
        <v>166.8</v>
      </c>
      <c r="Q303" s="1">
        <v>2.1</v>
      </c>
      <c r="R303" s="1">
        <v>85</v>
      </c>
      <c r="S303" s="1">
        <v>5.4</v>
      </c>
      <c r="T303" s="1">
        <v>7.78</v>
      </c>
      <c r="U303" s="1">
        <v>9.39</v>
      </c>
      <c r="V303" s="1">
        <v>0.82854100100000005</v>
      </c>
      <c r="W303" s="1">
        <v>6.9</v>
      </c>
      <c r="X303" s="1">
        <v>4.7175000000000002</v>
      </c>
      <c r="Y303" s="1">
        <v>99.3</v>
      </c>
      <c r="Z303" s="1">
        <v>113.3470226</v>
      </c>
      <c r="AA303" s="1">
        <v>113.1</v>
      </c>
      <c r="AB303" s="1">
        <v>69.122831270000006</v>
      </c>
      <c r="AC303" s="1">
        <v>1.4467000000000001</v>
      </c>
      <c r="AD303" s="1">
        <v>0.36072455399999998</v>
      </c>
      <c r="AE303" s="1">
        <v>62</v>
      </c>
      <c r="AF303" s="22">
        <v>1.5349999999999999</v>
      </c>
      <c r="AG303" s="1">
        <v>26.31327653</v>
      </c>
      <c r="AH303" s="1" t="s">
        <v>139</v>
      </c>
      <c r="AI303" s="1">
        <v>39.318486980000003</v>
      </c>
      <c r="AJ303" s="1">
        <v>81.7</v>
      </c>
      <c r="AK303" s="1" t="s">
        <v>140</v>
      </c>
      <c r="AL303" s="1" t="s">
        <v>153</v>
      </c>
      <c r="AM303" s="1" t="s">
        <v>142</v>
      </c>
      <c r="AN303" s="1" t="s">
        <v>163</v>
      </c>
      <c r="AO303" s="1" t="s">
        <v>143</v>
      </c>
      <c r="AP303" s="1">
        <v>99</v>
      </c>
      <c r="AQ303" s="1">
        <v>61</v>
      </c>
      <c r="AR303" s="1">
        <v>2066.98</v>
      </c>
      <c r="AS303" s="1">
        <v>16.393699999999999</v>
      </c>
      <c r="AT303" s="1">
        <v>720.38499999999999</v>
      </c>
      <c r="AU303" s="1">
        <v>1070.5999999999999</v>
      </c>
      <c r="AV303" s="1">
        <v>13.2172</v>
      </c>
      <c r="AW303" s="1">
        <v>908.125</v>
      </c>
      <c r="AX303" s="1">
        <v>2500.09</v>
      </c>
      <c r="AY303" s="1">
        <v>245.08500000000001</v>
      </c>
      <c r="AZ303" s="1">
        <v>10.0456</v>
      </c>
      <c r="BA303" s="1">
        <v>1.6526099999999999</v>
      </c>
      <c r="BB303" s="1">
        <v>2.9615</v>
      </c>
      <c r="BC303" s="1">
        <v>642.42999999999995</v>
      </c>
      <c r="BD303" s="1">
        <v>1.05385</v>
      </c>
      <c r="BE303" s="1">
        <v>1.7073199999999999</v>
      </c>
      <c r="BF303" s="1">
        <v>14.823399999999999</v>
      </c>
      <c r="BG303" s="1">
        <v>4.6660399999999997</v>
      </c>
      <c r="BH303" s="1">
        <v>1.0672900000000001</v>
      </c>
      <c r="BI303" s="1">
        <v>374.71800000000002</v>
      </c>
      <c r="BJ303" s="1">
        <v>7.01511</v>
      </c>
      <c r="BK303" s="1">
        <v>85.613500000000002</v>
      </c>
      <c r="BL303" s="1">
        <v>0</v>
      </c>
      <c r="BM303" s="1">
        <v>0</v>
      </c>
      <c r="BN303" s="1">
        <v>0</v>
      </c>
      <c r="BO303" s="1">
        <v>0</v>
      </c>
      <c r="BP303" s="1" t="s">
        <v>155</v>
      </c>
      <c r="BQ303" s="1" t="s">
        <v>146</v>
      </c>
      <c r="BR303" s="1" t="s">
        <v>146</v>
      </c>
      <c r="BS303" s="1" t="s">
        <v>146</v>
      </c>
      <c r="BT303" s="1" t="s">
        <v>146</v>
      </c>
      <c r="BU303" s="1" t="s">
        <v>146</v>
      </c>
      <c r="BV303" s="1" t="s">
        <v>146</v>
      </c>
      <c r="BW303" s="1">
        <v>12.171262670000001</v>
      </c>
      <c r="BX303" s="1">
        <v>3.7094722789999999</v>
      </c>
      <c r="BY303" s="1">
        <v>0.80909961699999999</v>
      </c>
      <c r="BZ303" s="1">
        <v>0.57977065699999997</v>
      </c>
      <c r="CA303" s="1">
        <v>0.26801388500000001</v>
      </c>
      <c r="CB303" s="1">
        <v>1.8558078229999999</v>
      </c>
      <c r="CC303" s="1">
        <v>0.89782671599999997</v>
      </c>
      <c r="CD303" s="19" t="str">
        <f t="shared" si="21"/>
        <v>High</v>
      </c>
      <c r="CE303" s="1" t="str">
        <f t="shared" si="22"/>
        <v>proinflamatoria</v>
      </c>
      <c r="CF303" s="1">
        <v>38.423500609999998</v>
      </c>
      <c r="CG303" s="1" t="s">
        <v>148</v>
      </c>
      <c r="CH303" s="1">
        <v>0.12911762500000001</v>
      </c>
      <c r="CI303" s="1">
        <v>0.130801688</v>
      </c>
      <c r="CJ303" s="1">
        <v>8.1149604E-2</v>
      </c>
      <c r="CK303" s="1">
        <v>9.6676289999999998E-2</v>
      </c>
      <c r="CL303" s="1">
        <v>0.32106373500000002</v>
      </c>
      <c r="CM303" s="1">
        <v>2671.163</v>
      </c>
      <c r="CN303" s="2" t="str">
        <f t="shared" si="2"/>
        <v>High</v>
      </c>
      <c r="CO303" s="1">
        <v>1379.3050000000001</v>
      </c>
      <c r="CP303" s="1">
        <v>1349.62</v>
      </c>
      <c r="CQ303" s="1">
        <v>29.684000000000001</v>
      </c>
      <c r="CR303" s="1">
        <v>1312.348</v>
      </c>
      <c r="CS303" s="1">
        <v>57.643999999999998</v>
      </c>
      <c r="CT303" s="1">
        <v>8.9540000000000006</v>
      </c>
      <c r="CU303" s="1">
        <v>0</v>
      </c>
      <c r="CV303" s="1">
        <v>8.9540000000000006</v>
      </c>
      <c r="CW303" s="1">
        <v>0</v>
      </c>
      <c r="CX303" s="1">
        <v>0.35899999999999999</v>
      </c>
      <c r="CY303" s="1">
        <v>0.35899999999999999</v>
      </c>
      <c r="CZ303" s="1">
        <v>0</v>
      </c>
      <c r="DA303" s="1">
        <v>8.8390000000000004</v>
      </c>
      <c r="DB303" s="1">
        <v>47.853000000000002</v>
      </c>
      <c r="DC303" s="1">
        <v>0</v>
      </c>
      <c r="DD303" s="1">
        <v>1250.5050000000001</v>
      </c>
      <c r="DE303" s="1">
        <v>0.498</v>
      </c>
      <c r="DF303" s="1">
        <v>0</v>
      </c>
      <c r="DG303" s="1">
        <v>0.498</v>
      </c>
      <c r="DH303" s="1">
        <v>6.9980000000000002</v>
      </c>
      <c r="DI303" s="1">
        <v>0</v>
      </c>
      <c r="DJ303" s="1">
        <v>6.9980000000000002</v>
      </c>
      <c r="DK303" s="1">
        <v>4.6050000000000004</v>
      </c>
      <c r="DL303" s="1">
        <v>1.8879999999999999</v>
      </c>
      <c r="DM303" s="1">
        <v>6.4930000000000003</v>
      </c>
      <c r="DN303" s="1">
        <v>14.086</v>
      </c>
      <c r="DO303" s="1">
        <v>23.477</v>
      </c>
      <c r="DP303" s="1">
        <v>37.563000000000002</v>
      </c>
      <c r="DQ303" s="1">
        <v>16.120999999999999</v>
      </c>
      <c r="DR303" s="1">
        <v>3.96</v>
      </c>
      <c r="DS303" s="1">
        <v>20.081</v>
      </c>
      <c r="DT303" s="1">
        <v>0</v>
      </c>
      <c r="DU303" s="1">
        <v>0.35899999999999999</v>
      </c>
      <c r="DV303" s="1">
        <v>0.35899999999999999</v>
      </c>
      <c r="DW303" s="1" t="s">
        <v>149</v>
      </c>
      <c r="DX303" s="1" t="s">
        <v>149</v>
      </c>
      <c r="DY303" s="1" t="s">
        <v>149</v>
      </c>
      <c r="DZ303" s="1" t="s">
        <v>157</v>
      </c>
      <c r="EA303" s="1">
        <v>1292.3030000000001</v>
      </c>
      <c r="EB303" s="1" t="str">
        <f t="shared" si="3"/>
        <v>high</v>
      </c>
      <c r="EC303" s="1">
        <v>667.30399999999997</v>
      </c>
      <c r="ED303" s="1">
        <v>634.91099999999994</v>
      </c>
      <c r="EE303" s="1">
        <v>27.888000000000002</v>
      </c>
      <c r="EF303" s="1" t="s">
        <v>149</v>
      </c>
      <c r="EG303" s="1" t="s">
        <v>149</v>
      </c>
      <c r="EH303" s="1" t="s">
        <v>149</v>
      </c>
      <c r="EI303" s="1" t="s">
        <v>157</v>
      </c>
      <c r="EJ303" s="1" t="s">
        <v>621</v>
      </c>
      <c r="EK303" s="1" t="s">
        <v>635</v>
      </c>
      <c r="EL303" s="1" t="s">
        <v>142</v>
      </c>
      <c r="EM303" s="1" t="s">
        <v>628</v>
      </c>
      <c r="EN303" s="1" t="s">
        <v>150</v>
      </c>
      <c r="EO303" s="1" t="s">
        <v>150</v>
      </c>
    </row>
    <row r="304" spans="1:145" ht="14.25" customHeight="1">
      <c r="A304" s="1" t="s">
        <v>464</v>
      </c>
      <c r="B304" s="16" t="s">
        <v>643</v>
      </c>
      <c r="C304" s="1" t="s">
        <v>152</v>
      </c>
      <c r="D304" s="1">
        <v>37</v>
      </c>
      <c r="E304" s="1" t="s">
        <v>137</v>
      </c>
      <c r="F304" s="1">
        <v>64.7</v>
      </c>
      <c r="G304" s="1">
        <v>63</v>
      </c>
      <c r="H304" s="1" t="s">
        <v>153</v>
      </c>
      <c r="I304" s="1">
        <v>10</v>
      </c>
      <c r="J304" s="1">
        <v>96</v>
      </c>
      <c r="K304" s="1">
        <v>163</v>
      </c>
      <c r="L304" s="1">
        <v>51</v>
      </c>
      <c r="M304" s="9">
        <v>2.5873015869999998</v>
      </c>
      <c r="N304" s="9">
        <f t="shared" si="19"/>
        <v>-9.1770373355645335E-2</v>
      </c>
      <c r="O304" t="str">
        <f t="shared" si="20"/>
        <v>Low</v>
      </c>
      <c r="P304" s="1">
        <v>163.19999999999999</v>
      </c>
      <c r="Q304" s="1">
        <v>6</v>
      </c>
      <c r="R304" s="1">
        <v>91</v>
      </c>
      <c r="S304" s="1">
        <v>5.3</v>
      </c>
      <c r="T304" s="1">
        <v>46.02</v>
      </c>
      <c r="U304" s="1">
        <v>4.8099999999999996</v>
      </c>
      <c r="V304" s="1">
        <v>9.5675675679999994</v>
      </c>
      <c r="W304" s="1">
        <v>17.25</v>
      </c>
      <c r="X304" s="1">
        <v>5.0505000000000004</v>
      </c>
      <c r="Y304" s="1">
        <v>161.30000000000001</v>
      </c>
      <c r="Z304" s="1">
        <v>222.5088681</v>
      </c>
      <c r="AA304" s="1">
        <v>45.3</v>
      </c>
      <c r="AB304" s="1">
        <v>25.826112779999999</v>
      </c>
      <c r="AC304" s="1">
        <v>3.8720500000000002</v>
      </c>
      <c r="AD304" s="1">
        <v>0.312523363</v>
      </c>
      <c r="AE304" s="1">
        <v>92</v>
      </c>
      <c r="AF304" s="22">
        <v>1.587</v>
      </c>
      <c r="AG304" s="1">
        <v>36.528679580000002</v>
      </c>
      <c r="AH304" s="1" t="s">
        <v>154</v>
      </c>
      <c r="AI304" s="1">
        <v>44.364174130000002</v>
      </c>
      <c r="AJ304" s="1">
        <v>106.8</v>
      </c>
      <c r="AK304" s="1" t="s">
        <v>140</v>
      </c>
      <c r="AL304" s="1" t="s">
        <v>141</v>
      </c>
      <c r="AM304" s="1" t="s">
        <v>142</v>
      </c>
      <c r="AN304" s="1" t="s">
        <v>163</v>
      </c>
      <c r="AO304" s="1" t="s">
        <v>143</v>
      </c>
      <c r="AP304" s="1">
        <v>108</v>
      </c>
      <c r="AQ304" s="1">
        <v>63</v>
      </c>
      <c r="AR304" s="1">
        <v>1837.25</v>
      </c>
      <c r="AS304" s="1">
        <v>13.728</v>
      </c>
      <c r="AT304" s="1">
        <v>701.34900000000005</v>
      </c>
      <c r="AU304" s="1">
        <v>937.98099999999999</v>
      </c>
      <c r="AV304" s="1">
        <v>10.9832</v>
      </c>
      <c r="AW304" s="1">
        <v>1352.04</v>
      </c>
      <c r="AX304" s="1">
        <v>2747.66</v>
      </c>
      <c r="AY304" s="1">
        <v>194.48400000000001</v>
      </c>
      <c r="AZ304" s="1">
        <v>10.0532</v>
      </c>
      <c r="BA304" s="1">
        <v>1.07751</v>
      </c>
      <c r="BB304" s="1">
        <v>2.5091199999999998</v>
      </c>
      <c r="BC304" s="1">
        <v>710.85699999999997</v>
      </c>
      <c r="BD304" s="1">
        <v>0.83310200000000001</v>
      </c>
      <c r="BE304" s="1">
        <v>1.3931500000000001</v>
      </c>
      <c r="BF304" s="1">
        <v>12.9496</v>
      </c>
      <c r="BG304" s="1">
        <v>3.5191400000000002</v>
      </c>
      <c r="BH304" s="1">
        <v>2.15469</v>
      </c>
      <c r="BI304" s="1">
        <v>256.32600000000002</v>
      </c>
      <c r="BJ304" s="1">
        <v>6.9212699999999998</v>
      </c>
      <c r="BK304" s="1">
        <v>121.935</v>
      </c>
      <c r="BL304" s="1">
        <v>0.23376644199999999</v>
      </c>
      <c r="BM304" s="1">
        <v>0.157346294</v>
      </c>
      <c r="BN304" s="1">
        <v>0.193266558</v>
      </c>
      <c r="BO304" s="1">
        <v>1.9658961999999999E-2</v>
      </c>
      <c r="BP304" s="1" t="s">
        <v>144</v>
      </c>
      <c r="BQ304" s="1" t="s">
        <v>146</v>
      </c>
      <c r="BR304" s="1" t="s">
        <v>146</v>
      </c>
      <c r="BS304" s="1" t="s">
        <v>146</v>
      </c>
      <c r="BT304" s="1" t="s">
        <v>146</v>
      </c>
      <c r="BU304" s="1" t="s">
        <v>145</v>
      </c>
      <c r="BV304" s="1" t="s">
        <v>145</v>
      </c>
      <c r="BW304" s="1">
        <v>29.998261500000002</v>
      </c>
      <c r="BX304" s="1">
        <v>33.0337198</v>
      </c>
      <c r="BY304" s="1">
        <v>33.346780590000002</v>
      </c>
      <c r="BZ304" s="1">
        <v>17.449933619999999</v>
      </c>
      <c r="CA304" s="1">
        <v>17.57777153</v>
      </c>
      <c r="CB304" s="1">
        <v>0.214374711</v>
      </c>
      <c r="CC304" s="1">
        <v>0.116698264</v>
      </c>
      <c r="CD304" s="19" t="str">
        <f t="shared" si="21"/>
        <v>Medium</v>
      </c>
      <c r="CE304" s="1" t="str">
        <f t="shared" si="22"/>
        <v>proinflamatoria</v>
      </c>
      <c r="CF304" s="1">
        <v>46.280898880000002</v>
      </c>
      <c r="CG304" s="1" t="s">
        <v>148</v>
      </c>
      <c r="CH304" s="1">
        <v>5.8683159999999998E-2</v>
      </c>
      <c r="CI304" s="1">
        <v>5.4494984000000003E-2</v>
      </c>
      <c r="CJ304" s="1">
        <v>0.14707314699999999</v>
      </c>
      <c r="CK304" s="1">
        <v>0.50516216999999997</v>
      </c>
      <c r="CL304" s="1">
        <v>0.145758255</v>
      </c>
      <c r="CM304" s="1">
        <v>378.08100000000002</v>
      </c>
      <c r="CN304" s="2" t="str">
        <f t="shared" si="2"/>
        <v>low</v>
      </c>
      <c r="CO304" s="1">
        <v>85.256</v>
      </c>
      <c r="CP304" s="1">
        <v>57.58</v>
      </c>
      <c r="CQ304" s="1">
        <v>27.675999999999998</v>
      </c>
      <c r="CR304" s="1">
        <v>12.545</v>
      </c>
      <c r="CS304" s="1">
        <v>58.908000000000001</v>
      </c>
      <c r="CT304" s="1">
        <v>0.55800000000000005</v>
      </c>
      <c r="CU304" s="1">
        <v>0</v>
      </c>
      <c r="CV304" s="1">
        <v>0.55800000000000005</v>
      </c>
      <c r="CW304" s="1">
        <v>0</v>
      </c>
      <c r="CX304" s="1">
        <v>13.244999999999999</v>
      </c>
      <c r="CY304" s="1">
        <v>13.244999999999999</v>
      </c>
      <c r="CZ304" s="1">
        <v>0</v>
      </c>
      <c r="DA304" s="1">
        <v>0.55800000000000005</v>
      </c>
      <c r="DB304" s="1">
        <v>0</v>
      </c>
      <c r="DC304" s="1">
        <v>0</v>
      </c>
      <c r="DD304" s="1">
        <v>0.76600000000000001</v>
      </c>
      <c r="DE304" s="1">
        <v>0</v>
      </c>
      <c r="DF304" s="1">
        <v>4.2300000000000004</v>
      </c>
      <c r="DG304" s="1">
        <v>4.2300000000000004</v>
      </c>
      <c r="DH304" s="1">
        <v>5.4359999999999999</v>
      </c>
      <c r="DI304" s="1">
        <v>0.24</v>
      </c>
      <c r="DJ304" s="1">
        <v>5.6760000000000002</v>
      </c>
      <c r="DK304" s="1">
        <v>1.298</v>
      </c>
      <c r="DL304" s="1">
        <v>0.57499999999999996</v>
      </c>
      <c r="DM304" s="1">
        <v>1.873</v>
      </c>
      <c r="DN304" s="1">
        <v>0.105</v>
      </c>
      <c r="DO304" s="1">
        <v>2.3410000000000002</v>
      </c>
      <c r="DP304" s="1">
        <v>2.4460000000000002</v>
      </c>
      <c r="DQ304" s="1">
        <v>49.417000000000002</v>
      </c>
      <c r="DR304" s="1">
        <v>7.0449999999999999</v>
      </c>
      <c r="DS304" s="1">
        <v>56.462000000000003</v>
      </c>
      <c r="DT304" s="1">
        <v>0</v>
      </c>
      <c r="DU304" s="1">
        <v>13.244999999999999</v>
      </c>
      <c r="DV304" s="1">
        <v>13.244999999999999</v>
      </c>
      <c r="DW304" s="1" t="s">
        <v>157</v>
      </c>
      <c r="DX304" s="1" t="s">
        <v>157</v>
      </c>
      <c r="DY304" s="1" t="s">
        <v>157</v>
      </c>
      <c r="DZ304" s="1" t="s">
        <v>157</v>
      </c>
      <c r="EA304" s="1">
        <v>205.786</v>
      </c>
      <c r="EB304" s="1" t="str">
        <f t="shared" si="3"/>
        <v>low</v>
      </c>
      <c r="EC304" s="1">
        <v>46.404000000000003</v>
      </c>
      <c r="ED304" s="1">
        <v>6.8280000000000003</v>
      </c>
      <c r="EE304" s="1">
        <v>32.063000000000002</v>
      </c>
      <c r="EF304" s="1" t="s">
        <v>157</v>
      </c>
      <c r="EG304" s="1" t="s">
        <v>157</v>
      </c>
      <c r="EH304" s="1" t="s">
        <v>157</v>
      </c>
      <c r="EI304" s="1" t="s">
        <v>157</v>
      </c>
      <c r="EJ304" s="1" t="s">
        <v>621</v>
      </c>
      <c r="EK304" s="1" t="s">
        <v>635</v>
      </c>
      <c r="EL304" s="1" t="s">
        <v>142</v>
      </c>
      <c r="EM304" s="1" t="s">
        <v>628</v>
      </c>
      <c r="EN304" s="1" t="s">
        <v>150</v>
      </c>
      <c r="EO304" s="1" t="s">
        <v>150</v>
      </c>
    </row>
    <row r="305" spans="1:145" ht="14.25" customHeight="1">
      <c r="A305" s="1" t="s">
        <v>465</v>
      </c>
      <c r="B305" s="16" t="s">
        <v>643</v>
      </c>
      <c r="C305" s="1" t="s">
        <v>152</v>
      </c>
      <c r="D305" s="1">
        <v>32</v>
      </c>
      <c r="E305" s="1" t="s">
        <v>137</v>
      </c>
      <c r="F305" s="1">
        <v>48.6</v>
      </c>
      <c r="G305" s="1">
        <v>41</v>
      </c>
      <c r="H305" s="1" t="s">
        <v>153</v>
      </c>
      <c r="I305" s="1">
        <v>10</v>
      </c>
      <c r="J305" s="1">
        <v>68</v>
      </c>
      <c r="K305" s="1">
        <v>114</v>
      </c>
      <c r="L305" s="1">
        <v>51</v>
      </c>
      <c r="M305" s="9">
        <v>2.7804878049999999</v>
      </c>
      <c r="N305" s="9">
        <f t="shared" si="19"/>
        <v>9.4786319378200867E-2</v>
      </c>
      <c r="O305" t="str">
        <f t="shared" si="20"/>
        <v>Low</v>
      </c>
      <c r="P305" s="1">
        <v>68.400000000000006</v>
      </c>
      <c r="Q305" s="1">
        <v>0.7</v>
      </c>
      <c r="R305" s="1">
        <v>70</v>
      </c>
      <c r="S305" s="1">
        <v>5.3</v>
      </c>
      <c r="T305" s="1">
        <v>5.85</v>
      </c>
      <c r="U305" s="1">
        <v>4.8099999999999996</v>
      </c>
      <c r="V305" s="1">
        <v>1.2162162160000001</v>
      </c>
      <c r="W305" s="1">
        <v>6.49</v>
      </c>
      <c r="X305" s="1">
        <v>3.8849999999999998</v>
      </c>
      <c r="Y305" s="1">
        <v>141</v>
      </c>
      <c r="Z305" s="1">
        <v>337.14285710000001</v>
      </c>
      <c r="AA305" s="1">
        <v>127.1</v>
      </c>
      <c r="AB305" s="1">
        <v>89.237377350000003</v>
      </c>
      <c r="AC305" s="1">
        <v>1.1206066669999999</v>
      </c>
      <c r="AD305" s="1">
        <v>0.375760017</v>
      </c>
      <c r="AE305" s="1">
        <v>54.2</v>
      </c>
      <c r="AF305" s="22">
        <v>1.5920000000000001</v>
      </c>
      <c r="AG305" s="1">
        <v>21.385192289999999</v>
      </c>
      <c r="AH305" s="1" t="s">
        <v>153</v>
      </c>
      <c r="AI305" s="1">
        <v>31.063383720000001</v>
      </c>
      <c r="AJ305" s="1">
        <v>70.5</v>
      </c>
      <c r="AK305" s="1" t="s">
        <v>153</v>
      </c>
      <c r="AL305" s="1" t="s">
        <v>153</v>
      </c>
      <c r="AM305" s="1" t="s">
        <v>142</v>
      </c>
      <c r="AN305" s="1" t="s">
        <v>142</v>
      </c>
      <c r="AO305" s="1" t="s">
        <v>165</v>
      </c>
      <c r="AP305" s="1">
        <v>115</v>
      </c>
      <c r="AQ305" s="1">
        <v>75</v>
      </c>
      <c r="AR305" s="1">
        <v>1470.73</v>
      </c>
      <c r="AS305" s="1">
        <v>14.0794</v>
      </c>
      <c r="AT305" s="1">
        <v>394.32400000000001</v>
      </c>
      <c r="AU305" s="1">
        <v>780.79399999999998</v>
      </c>
      <c r="AV305" s="1">
        <v>11.300800000000001</v>
      </c>
      <c r="AW305" s="1">
        <v>1233.3599999999999</v>
      </c>
      <c r="AX305" s="1">
        <v>1834.01</v>
      </c>
      <c r="AY305" s="1">
        <v>152.63800000000001</v>
      </c>
      <c r="AZ305" s="1">
        <v>9.7005400000000002</v>
      </c>
      <c r="BA305" s="1">
        <v>0.884301</v>
      </c>
      <c r="BB305" s="1">
        <v>2.5091199999999998</v>
      </c>
      <c r="BC305" s="1">
        <v>691.66</v>
      </c>
      <c r="BD305" s="1">
        <v>0.98066200000000003</v>
      </c>
      <c r="BE305" s="1">
        <v>1.3597900000000001</v>
      </c>
      <c r="BF305" s="1">
        <v>11.4025</v>
      </c>
      <c r="BG305" s="1">
        <v>3.9050600000000002</v>
      </c>
      <c r="BH305" s="1">
        <v>1.1447099999999999</v>
      </c>
      <c r="BI305" s="1">
        <v>326.34100000000001</v>
      </c>
      <c r="BJ305" s="1">
        <v>6.9451999999999998</v>
      </c>
      <c r="BK305" s="1">
        <v>84.409499999999994</v>
      </c>
      <c r="BL305" s="1">
        <v>1.0197214020000001</v>
      </c>
      <c r="BM305" s="1">
        <v>0.32831902299999999</v>
      </c>
      <c r="BN305" s="1">
        <v>0.61221197400000005</v>
      </c>
      <c r="BO305" s="1">
        <v>0</v>
      </c>
      <c r="BP305" s="1" t="s">
        <v>155</v>
      </c>
      <c r="BQ305" s="1" t="s">
        <v>146</v>
      </c>
      <c r="BR305" s="1" t="s">
        <v>146</v>
      </c>
      <c r="BS305" s="1" t="s">
        <v>145</v>
      </c>
      <c r="BT305" s="1" t="s">
        <v>146</v>
      </c>
      <c r="BU305" s="1" t="s">
        <v>146</v>
      </c>
      <c r="BV305" s="1" t="s">
        <v>146</v>
      </c>
      <c r="BW305" s="1">
        <v>26.013013189999999</v>
      </c>
      <c r="BX305" s="1">
        <v>19.723052280000001</v>
      </c>
      <c r="BY305" s="1">
        <v>9.6636514630000008</v>
      </c>
      <c r="BZ305" s="1">
        <v>4.4994990550000002</v>
      </c>
      <c r="CA305" s="1">
        <v>3.7995064599999999</v>
      </c>
      <c r="CB305" s="1">
        <v>0.90491568700000002</v>
      </c>
      <c r="CC305" s="1">
        <v>0.61517041900000002</v>
      </c>
      <c r="CD305" s="19" t="str">
        <f t="shared" si="21"/>
        <v>High</v>
      </c>
      <c r="CE305" s="1" t="str">
        <f t="shared" si="22"/>
        <v>proinflamatoria</v>
      </c>
      <c r="CF305" s="1">
        <v>30.83687943</v>
      </c>
      <c r="CG305" s="1" t="s">
        <v>148</v>
      </c>
      <c r="CH305" s="3">
        <v>3.79E-5</v>
      </c>
      <c r="CI305" s="1">
        <v>0.35928620100000003</v>
      </c>
      <c r="CJ305" s="1">
        <v>0.11578389</v>
      </c>
      <c r="CK305" s="1">
        <v>0.205349701</v>
      </c>
      <c r="CL305" s="1">
        <v>5.4709404000000003E-2</v>
      </c>
      <c r="CM305" s="1">
        <v>622.18600000000004</v>
      </c>
      <c r="CN305" s="2" t="str">
        <f t="shared" si="2"/>
        <v>low</v>
      </c>
      <c r="CO305" s="1">
        <v>290.11</v>
      </c>
      <c r="CP305" s="1">
        <v>279.12700000000001</v>
      </c>
      <c r="CQ305" s="1">
        <v>10.983000000000001</v>
      </c>
      <c r="CR305" s="1">
        <v>244.684</v>
      </c>
      <c r="CS305" s="1">
        <v>44.484999999999999</v>
      </c>
      <c r="CT305" s="1">
        <v>0.185</v>
      </c>
      <c r="CU305" s="1">
        <v>0</v>
      </c>
      <c r="CV305" s="1">
        <v>0.185</v>
      </c>
      <c r="CW305" s="1">
        <v>0</v>
      </c>
      <c r="CX305" s="1">
        <v>0.753</v>
      </c>
      <c r="CY305" s="1">
        <v>0.753</v>
      </c>
      <c r="CZ305" s="1">
        <v>4.0000000000000001E-3</v>
      </c>
      <c r="DA305" s="1">
        <v>0</v>
      </c>
      <c r="DB305" s="1">
        <v>1.6060000000000001</v>
      </c>
      <c r="DC305" s="1">
        <v>0</v>
      </c>
      <c r="DD305" s="1">
        <v>217.04</v>
      </c>
      <c r="DE305" s="1">
        <v>7.0999999999999994E-2</v>
      </c>
      <c r="DF305" s="1">
        <v>0</v>
      </c>
      <c r="DG305" s="1">
        <v>7.0999999999999994E-2</v>
      </c>
      <c r="DH305" s="1">
        <v>3.7999999999999999E-2</v>
      </c>
      <c r="DI305" s="1">
        <v>0.29499999999999998</v>
      </c>
      <c r="DJ305" s="1">
        <v>0.33300000000000002</v>
      </c>
      <c r="DK305" s="1">
        <v>12.057</v>
      </c>
      <c r="DL305" s="1">
        <v>4.2709999999999999</v>
      </c>
      <c r="DM305" s="1">
        <v>16.329000000000001</v>
      </c>
      <c r="DN305" s="1">
        <v>2.0270000000000001</v>
      </c>
      <c r="DO305" s="1">
        <v>0.97399999999999998</v>
      </c>
      <c r="DP305" s="1">
        <v>3.0009999999999999</v>
      </c>
      <c r="DQ305" s="1">
        <v>36.793999999999997</v>
      </c>
      <c r="DR305" s="1">
        <v>4.6890000000000001</v>
      </c>
      <c r="DS305" s="1">
        <v>41.482999999999997</v>
      </c>
      <c r="DT305" s="1">
        <v>0</v>
      </c>
      <c r="DU305" s="1">
        <v>0.753</v>
      </c>
      <c r="DV305" s="1">
        <v>0.753</v>
      </c>
      <c r="DW305" s="1" t="s">
        <v>157</v>
      </c>
      <c r="DX305" s="1" t="s">
        <v>157</v>
      </c>
      <c r="DY305" s="1" t="s">
        <v>156</v>
      </c>
      <c r="DZ305" s="1" t="s">
        <v>157</v>
      </c>
      <c r="EA305" s="1">
        <v>423.04500000000002</v>
      </c>
      <c r="EB305" s="1" t="str">
        <f t="shared" si="3"/>
        <v>low</v>
      </c>
      <c r="EC305" s="1">
        <v>197.256</v>
      </c>
      <c r="ED305" s="1">
        <v>166.369</v>
      </c>
      <c r="EE305" s="1">
        <v>30.247</v>
      </c>
      <c r="EF305" s="1" t="s">
        <v>156</v>
      </c>
      <c r="EG305" s="1" t="s">
        <v>156</v>
      </c>
      <c r="EH305" s="1" t="s">
        <v>149</v>
      </c>
      <c r="EI305" s="1" t="s">
        <v>157</v>
      </c>
      <c r="EJ305" s="1" t="s">
        <v>165</v>
      </c>
      <c r="EK305" s="1" t="s">
        <v>628</v>
      </c>
      <c r="EL305" s="1" t="s">
        <v>142</v>
      </c>
      <c r="EM305" s="1" t="s">
        <v>628</v>
      </c>
      <c r="EN305" s="1" t="s">
        <v>161</v>
      </c>
      <c r="EO305" s="1" t="s">
        <v>161</v>
      </c>
    </row>
    <row r="306" spans="1:145" ht="14.25" customHeight="1">
      <c r="A306" s="1" t="s">
        <v>466</v>
      </c>
      <c r="B306" s="16" t="s">
        <v>643</v>
      </c>
      <c r="C306" s="1" t="s">
        <v>152</v>
      </c>
      <c r="D306" s="1">
        <v>45</v>
      </c>
      <c r="E306" s="1" t="s">
        <v>159</v>
      </c>
      <c r="F306" s="1">
        <v>76.900000000000006</v>
      </c>
      <c r="G306" s="1">
        <v>44</v>
      </c>
      <c r="H306" s="1" t="s">
        <v>153</v>
      </c>
      <c r="I306" s="1">
        <v>31</v>
      </c>
      <c r="J306" s="1">
        <v>115</v>
      </c>
      <c r="K306" s="1">
        <v>175</v>
      </c>
      <c r="L306" s="1">
        <v>153</v>
      </c>
      <c r="M306" s="9">
        <v>3.9772727269999999</v>
      </c>
      <c r="N306" s="9">
        <f t="shared" si="19"/>
        <v>0.54123875433141133</v>
      </c>
      <c r="O306" t="str">
        <f t="shared" si="20"/>
        <v>High</v>
      </c>
      <c r="P306" s="1">
        <v>103.1</v>
      </c>
      <c r="Q306" s="1">
        <v>0.9</v>
      </c>
      <c r="R306" s="1">
        <v>77</v>
      </c>
      <c r="S306" s="1">
        <v>5.2</v>
      </c>
      <c r="T306" s="1">
        <v>11.63</v>
      </c>
      <c r="U306" s="1">
        <v>3.97</v>
      </c>
      <c r="V306" s="1">
        <v>2.929471033</v>
      </c>
      <c r="W306" s="1">
        <v>12.78</v>
      </c>
      <c r="X306" s="1">
        <v>4.2735000000000003</v>
      </c>
      <c r="Y306" s="1">
        <v>182.9</v>
      </c>
      <c r="Z306" s="1">
        <v>330.44602459999999</v>
      </c>
      <c r="AA306" s="1">
        <v>63.5</v>
      </c>
      <c r="AB306" s="1">
        <v>41.197224300000002</v>
      </c>
      <c r="AC306" s="1">
        <v>2.4273479999999998</v>
      </c>
      <c r="AD306" s="1">
        <v>0.33367235899999997</v>
      </c>
      <c r="AE306" s="1">
        <v>59.4</v>
      </c>
      <c r="AF306" s="22">
        <v>1.538</v>
      </c>
      <c r="AG306" s="1">
        <v>25.111564680000001</v>
      </c>
      <c r="AH306" s="1" t="s">
        <v>139</v>
      </c>
      <c r="AI306" s="1">
        <v>35.986767579999999</v>
      </c>
      <c r="AJ306" s="1">
        <v>86.9</v>
      </c>
      <c r="AK306" s="1" t="s">
        <v>140</v>
      </c>
      <c r="AL306" s="1" t="s">
        <v>141</v>
      </c>
      <c r="AM306" s="1" t="s">
        <v>142</v>
      </c>
      <c r="AN306" s="1" t="s">
        <v>163</v>
      </c>
      <c r="AO306" s="1" t="s">
        <v>165</v>
      </c>
      <c r="AP306" s="1">
        <v>107</v>
      </c>
      <c r="AQ306" s="1">
        <v>63</v>
      </c>
      <c r="AR306" s="1">
        <v>2311.2399999999998</v>
      </c>
      <c r="AS306" s="1">
        <v>22.1114</v>
      </c>
      <c r="AT306" s="1">
        <v>837.96900000000005</v>
      </c>
      <c r="AU306" s="1">
        <v>1162.3</v>
      </c>
      <c r="AV306" s="1">
        <v>16.995200000000001</v>
      </c>
      <c r="AW306" s="1">
        <v>1371.37</v>
      </c>
      <c r="AX306" s="1">
        <v>3653.32</v>
      </c>
      <c r="AY306" s="1">
        <v>278.916</v>
      </c>
      <c r="AZ306" s="1">
        <v>10.651999999999999</v>
      </c>
      <c r="BA306" s="1">
        <v>2.3615200000000001</v>
      </c>
      <c r="BB306" s="1">
        <v>3.4304399999999999</v>
      </c>
      <c r="BC306" s="1">
        <v>850.91300000000001</v>
      </c>
      <c r="BD306" s="1">
        <v>1.34575</v>
      </c>
      <c r="BE306" s="1">
        <v>1.7550600000000001</v>
      </c>
      <c r="BF306" s="1">
        <v>17.706600000000002</v>
      </c>
      <c r="BG306" s="1">
        <v>4.9840200000000001</v>
      </c>
      <c r="BH306" s="1">
        <v>2.5312399999999999</v>
      </c>
      <c r="BI306" s="1">
        <v>495.90199999999999</v>
      </c>
      <c r="BJ306" s="1">
        <v>6.9745499999999998</v>
      </c>
      <c r="BK306" s="1">
        <v>147.06299999999999</v>
      </c>
      <c r="BL306" s="1">
        <v>0</v>
      </c>
      <c r="BM306" s="1">
        <v>0</v>
      </c>
      <c r="BN306" s="1">
        <v>0.109170457</v>
      </c>
      <c r="BO306" s="1">
        <v>0</v>
      </c>
      <c r="BP306" s="1" t="s">
        <v>144</v>
      </c>
      <c r="BQ306" s="1" t="s">
        <v>146</v>
      </c>
      <c r="BR306" s="1" t="s">
        <v>145</v>
      </c>
      <c r="BS306" s="1" t="s">
        <v>145</v>
      </c>
      <c r="BT306" s="1" t="s">
        <v>146</v>
      </c>
      <c r="BU306" s="1" t="s">
        <v>146</v>
      </c>
      <c r="BV306" s="1" t="s">
        <v>146</v>
      </c>
      <c r="BW306" s="1">
        <v>25.92275609</v>
      </c>
      <c r="BX306" s="1">
        <v>17.338931079999998</v>
      </c>
      <c r="BY306" s="1">
        <v>9.1319096870000003</v>
      </c>
      <c r="BZ306" s="1">
        <v>2.625069893</v>
      </c>
      <c r="CA306" s="1">
        <v>4.5024021410000001</v>
      </c>
      <c r="CB306" s="1">
        <v>-0.85007316300000002</v>
      </c>
      <c r="CC306" s="1">
        <v>-0.36783780300000002</v>
      </c>
      <c r="CD306" s="19" t="str">
        <f t="shared" si="21"/>
        <v>Low</v>
      </c>
      <c r="CE306" s="1" t="str">
        <f t="shared" si="22"/>
        <v>antiinflamatoria</v>
      </c>
      <c r="CF306" s="1">
        <v>40.602991940000003</v>
      </c>
      <c r="CG306" s="1" t="s">
        <v>148</v>
      </c>
      <c r="CH306" s="1">
        <v>3.5948173999999999E-2</v>
      </c>
      <c r="CI306" s="1">
        <v>0.13130742000000001</v>
      </c>
      <c r="CJ306" s="1">
        <v>4.3627797000000003E-2</v>
      </c>
      <c r="CK306" s="1">
        <v>0.254888104</v>
      </c>
      <c r="CL306" s="1">
        <v>0.23203769099999999</v>
      </c>
      <c r="CM306" s="1">
        <v>606.85400000000004</v>
      </c>
      <c r="CN306" s="2" t="str">
        <f t="shared" si="2"/>
        <v>low</v>
      </c>
      <c r="CO306" s="1">
        <v>153.37</v>
      </c>
      <c r="CP306" s="1">
        <v>108.97</v>
      </c>
      <c r="CQ306" s="1">
        <v>44.4</v>
      </c>
      <c r="CR306" s="1">
        <v>99.727000000000004</v>
      </c>
      <c r="CS306" s="1">
        <v>36.341000000000001</v>
      </c>
      <c r="CT306" s="1">
        <v>7.9630000000000001</v>
      </c>
      <c r="CU306" s="1">
        <v>0</v>
      </c>
      <c r="CV306" s="1">
        <v>7.9630000000000001</v>
      </c>
      <c r="CW306" s="1">
        <v>0</v>
      </c>
      <c r="CX306" s="1">
        <v>9.3390000000000004</v>
      </c>
      <c r="CY306" s="1">
        <v>9.3390000000000004</v>
      </c>
      <c r="CZ306" s="1">
        <v>0</v>
      </c>
      <c r="DA306" s="1">
        <v>7.9630000000000001</v>
      </c>
      <c r="DB306" s="1">
        <v>0</v>
      </c>
      <c r="DC306" s="1">
        <v>0</v>
      </c>
      <c r="DD306" s="1">
        <v>52.901000000000003</v>
      </c>
      <c r="DE306" s="1">
        <v>8.5000000000000006E-2</v>
      </c>
      <c r="DF306" s="1">
        <v>9.07</v>
      </c>
      <c r="DG306" s="1">
        <v>9.1549999999999994</v>
      </c>
      <c r="DH306" s="1">
        <v>7.9969999999999999</v>
      </c>
      <c r="DI306" s="1">
        <v>0.54400000000000004</v>
      </c>
      <c r="DJ306" s="1">
        <v>8.5410000000000004</v>
      </c>
      <c r="DK306" s="1">
        <v>23.459</v>
      </c>
      <c r="DL306" s="1">
        <v>5.6539999999999999</v>
      </c>
      <c r="DM306" s="1">
        <v>29.113</v>
      </c>
      <c r="DN306" s="1">
        <v>0.48</v>
      </c>
      <c r="DO306" s="1">
        <v>3.8340000000000001</v>
      </c>
      <c r="DP306" s="1">
        <v>4.3140000000000001</v>
      </c>
      <c r="DQ306" s="1">
        <v>16.056000000000001</v>
      </c>
      <c r="DR306" s="1">
        <v>15.949</v>
      </c>
      <c r="DS306" s="1">
        <v>32.006</v>
      </c>
      <c r="DT306" s="1">
        <v>0</v>
      </c>
      <c r="DU306" s="1">
        <v>9.3390000000000004</v>
      </c>
      <c r="DV306" s="1">
        <v>9.3390000000000004</v>
      </c>
      <c r="DW306" s="1" t="s">
        <v>157</v>
      </c>
      <c r="DX306" s="1" t="s">
        <v>157</v>
      </c>
      <c r="DY306" s="1" t="s">
        <v>156</v>
      </c>
      <c r="DZ306" s="1" t="s">
        <v>157</v>
      </c>
      <c r="EA306" s="1">
        <v>262.56599999999997</v>
      </c>
      <c r="EB306" s="1" t="str">
        <f t="shared" si="3"/>
        <v>low</v>
      </c>
      <c r="EC306" s="1">
        <v>66.358000000000004</v>
      </c>
      <c r="ED306" s="1">
        <v>43.149000000000001</v>
      </c>
      <c r="EE306" s="1">
        <v>15.723000000000001</v>
      </c>
      <c r="EF306" s="1" t="s">
        <v>157</v>
      </c>
      <c r="EG306" s="1" t="s">
        <v>157</v>
      </c>
      <c r="EH306" s="1" t="s">
        <v>156</v>
      </c>
      <c r="EI306" s="1" t="s">
        <v>157</v>
      </c>
      <c r="EJ306" s="1" t="s">
        <v>165</v>
      </c>
      <c r="EK306" s="1" t="s">
        <v>635</v>
      </c>
      <c r="EL306" s="1" t="s">
        <v>142</v>
      </c>
      <c r="EM306" s="1" t="s">
        <v>628</v>
      </c>
      <c r="EN306" s="1" t="s">
        <v>150</v>
      </c>
      <c r="EO306" s="1" t="s">
        <v>150</v>
      </c>
    </row>
    <row r="307" spans="1:145" ht="14.25" customHeight="1">
      <c r="A307" s="1" t="s">
        <v>467</v>
      </c>
      <c r="B307" s="16" t="s">
        <v>643</v>
      </c>
      <c r="C307" s="1" t="s">
        <v>136</v>
      </c>
      <c r="D307" s="1">
        <v>50</v>
      </c>
      <c r="E307" s="1" t="s">
        <v>159</v>
      </c>
      <c r="F307" s="1">
        <v>125</v>
      </c>
      <c r="G307" s="1">
        <v>44</v>
      </c>
      <c r="H307" s="1" t="s">
        <v>153</v>
      </c>
      <c r="I307" s="1">
        <v>46</v>
      </c>
      <c r="J307" s="1">
        <v>162</v>
      </c>
      <c r="K307" s="1">
        <v>231</v>
      </c>
      <c r="L307" s="1">
        <v>231</v>
      </c>
      <c r="M307" s="9">
        <v>5.25</v>
      </c>
      <c r="N307" s="9">
        <f t="shared" si="19"/>
        <v>0.72015930340595691</v>
      </c>
      <c r="O307" t="str">
        <f t="shared" si="20"/>
        <v>High</v>
      </c>
      <c r="P307" s="1">
        <v>219.6</v>
      </c>
      <c r="Q307" s="1">
        <v>2.9</v>
      </c>
      <c r="R307" s="1">
        <v>88</v>
      </c>
      <c r="S307" s="1">
        <v>5.6</v>
      </c>
      <c r="T307" s="1">
        <v>3.45</v>
      </c>
      <c r="U307" s="1">
        <v>4.46</v>
      </c>
      <c r="V307" s="1">
        <v>0.77354260100000005</v>
      </c>
      <c r="W307" s="1">
        <v>16.45</v>
      </c>
      <c r="X307" s="1">
        <v>4.8840000000000003</v>
      </c>
      <c r="Y307" s="1">
        <v>166.7</v>
      </c>
      <c r="Z307" s="1">
        <v>237.71676299999999</v>
      </c>
      <c r="AA307" s="1">
        <v>47.9</v>
      </c>
      <c r="AB307" s="1">
        <v>28.005347149999999</v>
      </c>
      <c r="AC307" s="1">
        <v>3.5707466669999999</v>
      </c>
      <c r="AD307" s="1">
        <v>0.31599781300000002</v>
      </c>
      <c r="AE307" s="1">
        <v>69.900000000000006</v>
      </c>
      <c r="AF307" s="22">
        <v>1.6220000000000001</v>
      </c>
      <c r="AG307" s="1">
        <v>26.569016349999998</v>
      </c>
      <c r="AH307" s="1" t="s">
        <v>139</v>
      </c>
      <c r="AI307" s="1">
        <v>39.3707426</v>
      </c>
      <c r="AJ307" s="1">
        <v>93.3</v>
      </c>
      <c r="AK307" s="1" t="s">
        <v>140</v>
      </c>
      <c r="AL307" s="1" t="s">
        <v>141</v>
      </c>
      <c r="AM307" s="1" t="s">
        <v>142</v>
      </c>
      <c r="AN307" s="1" t="s">
        <v>163</v>
      </c>
      <c r="AO307" s="1" t="s">
        <v>143</v>
      </c>
      <c r="AP307" s="1">
        <v>169</v>
      </c>
      <c r="AQ307" s="1">
        <v>106</v>
      </c>
      <c r="AR307" s="1">
        <v>2197.69</v>
      </c>
      <c r="AS307" s="1">
        <v>15.6988</v>
      </c>
      <c r="AT307" s="1">
        <v>790.05700000000002</v>
      </c>
      <c r="AU307" s="1">
        <v>1149.1400000000001</v>
      </c>
      <c r="AV307" s="1">
        <v>16.215800000000002</v>
      </c>
      <c r="AW307" s="1">
        <v>1681.06</v>
      </c>
      <c r="AX307" s="1">
        <v>3416.81</v>
      </c>
      <c r="AY307" s="1">
        <v>243.923</v>
      </c>
      <c r="AZ307" s="1">
        <v>11.0656</v>
      </c>
      <c r="BA307" s="1">
        <v>1.5551299999999999</v>
      </c>
      <c r="BB307" s="1">
        <v>3.7269700000000001</v>
      </c>
      <c r="BC307" s="1">
        <v>891.25599999999997</v>
      </c>
      <c r="BD307" s="1">
        <v>1.52739</v>
      </c>
      <c r="BE307" s="1">
        <v>2.14656</v>
      </c>
      <c r="BF307" s="1">
        <v>16.796800000000001</v>
      </c>
      <c r="BG307" s="1">
        <v>6.3307599999999997</v>
      </c>
      <c r="BH307" s="1">
        <v>2.4661200000000001</v>
      </c>
      <c r="BI307" s="1">
        <v>415.84</v>
      </c>
      <c r="BJ307" s="1">
        <v>7.64147</v>
      </c>
      <c r="BK307" s="1">
        <v>178.22499999999999</v>
      </c>
      <c r="BL307" s="1">
        <v>6.1944410029999997</v>
      </c>
      <c r="BM307" s="1">
        <v>1.1938763539999999</v>
      </c>
      <c r="BN307" s="1">
        <v>0.64972404299999997</v>
      </c>
      <c r="BO307" s="1">
        <v>3.3737030000000001E-2</v>
      </c>
      <c r="BP307" s="1" t="s">
        <v>144</v>
      </c>
      <c r="BQ307" s="1" t="s">
        <v>145</v>
      </c>
      <c r="BR307" s="1" t="s">
        <v>145</v>
      </c>
      <c r="BS307" s="1" t="s">
        <v>146</v>
      </c>
      <c r="BT307" s="1" t="s">
        <v>146</v>
      </c>
      <c r="BU307" s="1" t="s">
        <v>146</v>
      </c>
      <c r="BV307" s="1" t="s">
        <v>145</v>
      </c>
      <c r="BW307" s="1">
        <v>25.377994309999998</v>
      </c>
      <c r="BX307" s="1">
        <v>16.757322420000001</v>
      </c>
      <c r="BY307" s="1">
        <v>8.7742176700000005</v>
      </c>
      <c r="BZ307" s="1">
        <v>3.5533184019999999</v>
      </c>
      <c r="CA307" s="1">
        <v>4.7380600429999999</v>
      </c>
      <c r="CB307" s="1">
        <v>-0.30731550200000002</v>
      </c>
      <c r="CC307" s="1">
        <v>-0.13981597000000001</v>
      </c>
      <c r="CD307" s="19" t="str">
        <f t="shared" si="21"/>
        <v>Medium</v>
      </c>
      <c r="CE307" s="1" t="str">
        <f t="shared" si="22"/>
        <v>antiinflamatoria</v>
      </c>
      <c r="CF307" s="1">
        <v>29.230439440000001</v>
      </c>
      <c r="CG307" s="1" t="s">
        <v>148</v>
      </c>
      <c r="CH307" s="1">
        <v>0.26712718099999999</v>
      </c>
      <c r="CI307" s="1">
        <v>0.13216456100000001</v>
      </c>
      <c r="CJ307" s="1">
        <v>0.113102785</v>
      </c>
      <c r="CK307" s="1">
        <v>0.17964412199999999</v>
      </c>
      <c r="CL307" s="1">
        <v>3.3270668000000003E-2</v>
      </c>
      <c r="CM307" s="1">
        <v>716.48199999999997</v>
      </c>
      <c r="CN307" s="2" t="str">
        <f t="shared" si="2"/>
        <v>low</v>
      </c>
      <c r="CO307" s="1">
        <v>368.86200000000002</v>
      </c>
      <c r="CP307" s="1">
        <v>185.48</v>
      </c>
      <c r="CQ307" s="1">
        <v>183.38200000000001</v>
      </c>
      <c r="CR307" s="1">
        <v>111.908</v>
      </c>
      <c r="CS307" s="1">
        <v>244.11099999999999</v>
      </c>
      <c r="CT307" s="1">
        <v>4.4649999999999999</v>
      </c>
      <c r="CU307" s="1">
        <v>0</v>
      </c>
      <c r="CV307" s="1">
        <v>4.4649999999999999</v>
      </c>
      <c r="CW307" s="1">
        <v>0</v>
      </c>
      <c r="CX307" s="1">
        <v>8.3789999999999996</v>
      </c>
      <c r="CY307" s="1">
        <v>8.3789999999999996</v>
      </c>
      <c r="CZ307" s="1">
        <v>0</v>
      </c>
      <c r="DA307" s="1">
        <v>3.5350000000000001</v>
      </c>
      <c r="DB307" s="1">
        <v>0</v>
      </c>
      <c r="DC307" s="1">
        <v>0</v>
      </c>
      <c r="DD307" s="1">
        <v>2E-3</v>
      </c>
      <c r="DE307" s="1">
        <v>0.11899999999999999</v>
      </c>
      <c r="DF307" s="1">
        <v>17.766999999999999</v>
      </c>
      <c r="DG307" s="1">
        <v>17.885999999999999</v>
      </c>
      <c r="DH307" s="1">
        <v>0</v>
      </c>
      <c r="DI307" s="1">
        <v>0.81899999999999995</v>
      </c>
      <c r="DJ307" s="1">
        <v>0.81899999999999995</v>
      </c>
      <c r="DK307" s="1">
        <v>73.843000000000004</v>
      </c>
      <c r="DL307" s="1">
        <v>19.356999999999999</v>
      </c>
      <c r="DM307" s="1">
        <v>93.2</v>
      </c>
      <c r="DN307" s="1">
        <v>1.4450000000000001</v>
      </c>
      <c r="DO307" s="1">
        <v>4.34</v>
      </c>
      <c r="DP307" s="1">
        <v>5.7859999999999996</v>
      </c>
      <c r="DQ307" s="1">
        <v>105.55800000000001</v>
      </c>
      <c r="DR307" s="1">
        <v>132.67099999999999</v>
      </c>
      <c r="DS307" s="1">
        <v>238.23</v>
      </c>
      <c r="DT307" s="1">
        <v>0</v>
      </c>
      <c r="DU307" s="1">
        <v>8.3789999999999996</v>
      </c>
      <c r="DV307" s="1">
        <v>8.3789999999999996</v>
      </c>
      <c r="DW307" s="1" t="s">
        <v>157</v>
      </c>
      <c r="DX307" s="1" t="s">
        <v>156</v>
      </c>
      <c r="DY307" s="1" t="s">
        <v>156</v>
      </c>
      <c r="DZ307" s="1" t="s">
        <v>156</v>
      </c>
      <c r="EA307" s="1">
        <v>326.01600000000002</v>
      </c>
      <c r="EB307" s="1" t="str">
        <f t="shared" si="3"/>
        <v>low</v>
      </c>
      <c r="EC307" s="1">
        <v>167.84100000000001</v>
      </c>
      <c r="ED307" s="1">
        <v>50.920999999999999</v>
      </c>
      <c r="EE307" s="1">
        <v>111.07599999999999</v>
      </c>
      <c r="EF307" s="1" t="s">
        <v>157</v>
      </c>
      <c r="EG307" s="1" t="s">
        <v>157</v>
      </c>
      <c r="EH307" s="1" t="s">
        <v>156</v>
      </c>
      <c r="EI307" s="1" t="s">
        <v>156</v>
      </c>
      <c r="EJ307" s="1" t="s">
        <v>621</v>
      </c>
      <c r="EK307" s="1" t="s">
        <v>635</v>
      </c>
      <c r="EL307" s="1" t="s">
        <v>142</v>
      </c>
      <c r="EM307" s="1" t="s">
        <v>628</v>
      </c>
      <c r="EN307" s="1" t="s">
        <v>150</v>
      </c>
      <c r="EO307" s="1" t="s">
        <v>150</v>
      </c>
    </row>
    <row r="308" spans="1:145" ht="14.25" customHeight="1">
      <c r="A308" s="1" t="s">
        <v>468</v>
      </c>
      <c r="B308" s="16" t="s">
        <v>643</v>
      </c>
      <c r="C308" s="1" t="s">
        <v>136</v>
      </c>
      <c r="D308" s="1">
        <v>51</v>
      </c>
      <c r="E308" s="1" t="s">
        <v>159</v>
      </c>
      <c r="F308" s="1">
        <v>67.400000000000006</v>
      </c>
      <c r="G308" s="1">
        <v>48</v>
      </c>
      <c r="H308" s="1" t="s">
        <v>153</v>
      </c>
      <c r="I308" s="1">
        <v>18</v>
      </c>
      <c r="J308" s="1">
        <v>92</v>
      </c>
      <c r="K308" s="1">
        <v>151</v>
      </c>
      <c r="L308" s="1">
        <v>92</v>
      </c>
      <c r="M308" s="9">
        <v>3.1458333330000001</v>
      </c>
      <c r="N308" s="9">
        <f t="shared" si="19"/>
        <v>0.28254658996996806</v>
      </c>
      <c r="O308" t="str">
        <f t="shared" si="20"/>
        <v>High</v>
      </c>
      <c r="P308" s="1">
        <v>98.9</v>
      </c>
      <c r="Q308" s="1">
        <v>1.3</v>
      </c>
      <c r="R308" s="1">
        <v>85</v>
      </c>
      <c r="S308" s="1">
        <v>5.3</v>
      </c>
      <c r="T308" s="1">
        <v>0.76</v>
      </c>
      <c r="U308" s="1">
        <v>4.22</v>
      </c>
      <c r="V308" s="1">
        <v>0.18009478700000001</v>
      </c>
      <c r="W308" s="1">
        <v>7.32</v>
      </c>
      <c r="X308" s="1">
        <v>4.7175000000000002</v>
      </c>
      <c r="Y308" s="1">
        <v>103.3</v>
      </c>
      <c r="Z308" s="1">
        <v>120.2464066</v>
      </c>
      <c r="AA308" s="1">
        <v>106.7</v>
      </c>
      <c r="AB308" s="1">
        <v>65.156767180000003</v>
      </c>
      <c r="AC308" s="1">
        <v>1.5347599999999999</v>
      </c>
      <c r="AD308" s="1">
        <v>0.35741598699999999</v>
      </c>
      <c r="AE308" s="1">
        <v>82.8</v>
      </c>
      <c r="AF308" s="22">
        <v>1.7330000000000001</v>
      </c>
      <c r="AG308" s="1">
        <v>27.569774339999999</v>
      </c>
      <c r="AH308" s="1" t="s">
        <v>139</v>
      </c>
      <c r="AI308" s="1">
        <v>38.846631639999998</v>
      </c>
      <c r="AJ308" s="1">
        <v>101</v>
      </c>
      <c r="AK308" s="1" t="s">
        <v>140</v>
      </c>
      <c r="AL308" s="1" t="s">
        <v>141</v>
      </c>
      <c r="AM308" s="1" t="s">
        <v>163</v>
      </c>
      <c r="AN308" s="1" t="s">
        <v>163</v>
      </c>
      <c r="AO308" s="1" t="s">
        <v>143</v>
      </c>
      <c r="AP308" s="1">
        <v>100</v>
      </c>
      <c r="AQ308" s="1">
        <v>61</v>
      </c>
      <c r="AR308" s="1">
        <v>1946.37</v>
      </c>
      <c r="AS308" s="1">
        <v>23.054200000000002</v>
      </c>
      <c r="AT308" s="1">
        <v>598.48299999999995</v>
      </c>
      <c r="AU308" s="1">
        <v>1185.71</v>
      </c>
      <c r="AV308" s="1">
        <v>14.7149</v>
      </c>
      <c r="AW308" s="1">
        <v>1079.3399999999999</v>
      </c>
      <c r="AX308" s="1">
        <v>3888.12</v>
      </c>
      <c r="AY308" s="1">
        <v>276.43900000000002</v>
      </c>
      <c r="AZ308" s="1">
        <v>11.156000000000001</v>
      </c>
      <c r="BA308" s="1">
        <v>2.5550000000000002</v>
      </c>
      <c r="BB308" s="1">
        <v>3.3041399999999999</v>
      </c>
      <c r="BC308" s="1">
        <v>727.46500000000003</v>
      </c>
      <c r="BD308" s="1">
        <v>1.0476399999999999</v>
      </c>
      <c r="BE308" s="1">
        <v>2.0367099999999998</v>
      </c>
      <c r="BF308" s="1">
        <v>15.5115</v>
      </c>
      <c r="BG308" s="1">
        <v>5.5977100000000002</v>
      </c>
      <c r="BH308" s="1">
        <v>0.53385400000000005</v>
      </c>
      <c r="BI308" s="1">
        <v>417.09399999999999</v>
      </c>
      <c r="BJ308" s="1">
        <v>7.4619299999999997</v>
      </c>
      <c r="BK308" s="1">
        <v>177.339</v>
      </c>
      <c r="BL308" s="1">
        <v>1.2908054929999999</v>
      </c>
      <c r="BM308" s="1">
        <v>0.36714297600000001</v>
      </c>
      <c r="BN308" s="1">
        <v>0.22024210699999999</v>
      </c>
      <c r="BO308" s="1">
        <v>0</v>
      </c>
      <c r="BP308" s="1" t="s">
        <v>155</v>
      </c>
      <c r="BQ308" s="1" t="s">
        <v>146</v>
      </c>
      <c r="BR308" s="1" t="s">
        <v>146</v>
      </c>
      <c r="BS308" s="1" t="s">
        <v>146</v>
      </c>
      <c r="BT308" s="1" t="s">
        <v>146</v>
      </c>
      <c r="BU308" s="1" t="s">
        <v>146</v>
      </c>
      <c r="BV308" s="1" t="s">
        <v>146</v>
      </c>
      <c r="BW308" s="1">
        <v>21.150022209999999</v>
      </c>
      <c r="BX308" s="1">
        <v>19.95976594</v>
      </c>
      <c r="BY308" s="1">
        <v>7.0920555829999996</v>
      </c>
      <c r="BZ308" s="1">
        <v>2.6143595679999998</v>
      </c>
      <c r="CA308" s="1">
        <v>3.29105458</v>
      </c>
      <c r="CB308" s="1">
        <v>0.174607506</v>
      </c>
      <c r="CC308" s="1">
        <v>8.9726365000000002E-2</v>
      </c>
      <c r="CD308" s="19" t="str">
        <f t="shared" si="21"/>
        <v>Medium</v>
      </c>
      <c r="CE308" s="1" t="str">
        <f t="shared" si="22"/>
        <v>proinflamatoria</v>
      </c>
      <c r="CF308" s="1">
        <v>29.68316832</v>
      </c>
      <c r="CG308" s="1" t="s">
        <v>148</v>
      </c>
      <c r="CH308" s="1">
        <v>0.54842089299999996</v>
      </c>
      <c r="CI308" s="1">
        <v>0.14900555900000001</v>
      </c>
      <c r="CJ308" s="1">
        <v>6.4718900000000001E-3</v>
      </c>
      <c r="CK308" s="1">
        <v>3.7141554E-2</v>
      </c>
      <c r="CL308" s="1">
        <v>0.156170263</v>
      </c>
      <c r="CM308" s="1">
        <v>2593.4899999999998</v>
      </c>
      <c r="CN308" s="2" t="str">
        <f t="shared" si="2"/>
        <v>High</v>
      </c>
      <c r="CO308" s="1">
        <v>607.47799999999995</v>
      </c>
      <c r="CP308" s="1">
        <v>570.69600000000003</v>
      </c>
      <c r="CQ308" s="1">
        <v>36.781999999999996</v>
      </c>
      <c r="CR308" s="1">
        <v>279.57600000000002</v>
      </c>
      <c r="CS308" s="1">
        <v>319.57299999999998</v>
      </c>
      <c r="CT308" s="1">
        <v>0.73699999999999999</v>
      </c>
      <c r="CU308" s="1">
        <v>0</v>
      </c>
      <c r="CV308" s="1">
        <v>0.73699999999999999</v>
      </c>
      <c r="CW308" s="1">
        <v>0</v>
      </c>
      <c r="CX308" s="1">
        <v>7.38</v>
      </c>
      <c r="CY308" s="1">
        <v>7.38</v>
      </c>
      <c r="CZ308" s="1">
        <v>0.21199999999999999</v>
      </c>
      <c r="DA308" s="1">
        <v>0.73699999999999999</v>
      </c>
      <c r="DB308" s="1">
        <v>0</v>
      </c>
      <c r="DC308" s="1">
        <v>0</v>
      </c>
      <c r="DD308" s="1">
        <v>93.263000000000005</v>
      </c>
      <c r="DE308" s="1">
        <v>0.27900000000000003</v>
      </c>
      <c r="DF308" s="1">
        <v>13.802</v>
      </c>
      <c r="DG308" s="1">
        <v>14.081</v>
      </c>
      <c r="DH308" s="1">
        <v>7.274</v>
      </c>
      <c r="DI308" s="1">
        <v>0.57999999999999996</v>
      </c>
      <c r="DJ308" s="1">
        <v>7.8540000000000001</v>
      </c>
      <c r="DK308" s="1">
        <v>156.274</v>
      </c>
      <c r="DL308" s="1">
        <v>8.1029999999999998</v>
      </c>
      <c r="DM308" s="1">
        <v>164.37799999999999</v>
      </c>
      <c r="DN308" s="1">
        <v>0.36</v>
      </c>
      <c r="DO308" s="1">
        <v>0.36299999999999999</v>
      </c>
      <c r="DP308" s="1">
        <v>0.72299999999999998</v>
      </c>
      <c r="DQ308" s="1">
        <v>312.29700000000003</v>
      </c>
      <c r="DR308" s="1">
        <v>6.5540000000000003</v>
      </c>
      <c r="DS308" s="1">
        <v>318.851</v>
      </c>
      <c r="DT308" s="1">
        <v>0</v>
      </c>
      <c r="DU308" s="1">
        <v>7.38</v>
      </c>
      <c r="DV308" s="1">
        <v>7.38</v>
      </c>
      <c r="DW308" s="1" t="s">
        <v>149</v>
      </c>
      <c r="DX308" s="1" t="s">
        <v>156</v>
      </c>
      <c r="DY308" s="1" t="s">
        <v>149</v>
      </c>
      <c r="DZ308" s="1" t="s">
        <v>156</v>
      </c>
      <c r="EA308" s="1">
        <v>1332.4749999999999</v>
      </c>
      <c r="EB308" s="1" t="str">
        <f t="shared" si="3"/>
        <v>high</v>
      </c>
      <c r="EC308" s="1">
        <v>312.108</v>
      </c>
      <c r="ED308" s="1">
        <v>143.63999999999999</v>
      </c>
      <c r="EE308" s="1">
        <v>164.18899999999999</v>
      </c>
      <c r="EF308" s="1" t="s">
        <v>149</v>
      </c>
      <c r="EG308" s="1" t="s">
        <v>156</v>
      </c>
      <c r="EH308" s="1" t="s">
        <v>149</v>
      </c>
      <c r="EI308" s="1" t="s">
        <v>156</v>
      </c>
      <c r="EJ308" s="1" t="s">
        <v>621</v>
      </c>
      <c r="EK308" s="1" t="s">
        <v>635</v>
      </c>
      <c r="EL308" s="1" t="s">
        <v>163</v>
      </c>
      <c r="EM308" s="5" t="s">
        <v>629</v>
      </c>
      <c r="EN308" s="1" t="s">
        <v>150</v>
      </c>
      <c r="EO308" s="1" t="s">
        <v>150</v>
      </c>
    </row>
    <row r="309" spans="1:145" ht="14.25" customHeight="1">
      <c r="A309" s="1" t="s">
        <v>469</v>
      </c>
      <c r="B309" s="16" t="s">
        <v>643</v>
      </c>
      <c r="C309" s="1" t="s">
        <v>136</v>
      </c>
      <c r="D309" s="1">
        <v>48</v>
      </c>
      <c r="E309" s="1" t="s">
        <v>159</v>
      </c>
      <c r="F309" s="1">
        <v>93.3</v>
      </c>
      <c r="G309" s="1">
        <v>26</v>
      </c>
      <c r="H309" s="1" t="s">
        <v>138</v>
      </c>
      <c r="I309" s="1">
        <v>60</v>
      </c>
      <c r="J309" s="1">
        <v>107</v>
      </c>
      <c r="K309" s="1">
        <v>176</v>
      </c>
      <c r="L309" s="1">
        <v>299</v>
      </c>
      <c r="M309" s="9">
        <v>6.769230769</v>
      </c>
      <c r="N309" s="9">
        <f t="shared" si="19"/>
        <v>1.0606978403536116</v>
      </c>
      <c r="O309" t="str">
        <f t="shared" si="20"/>
        <v>High</v>
      </c>
      <c r="P309" s="1">
        <v>247.5</v>
      </c>
      <c r="Q309" s="1">
        <v>1.2</v>
      </c>
      <c r="R309" s="1">
        <v>97</v>
      </c>
      <c r="S309" s="1">
        <v>5.3</v>
      </c>
      <c r="T309" s="1">
        <v>4.7699999999999996</v>
      </c>
      <c r="U309" s="1">
        <v>4</v>
      </c>
      <c r="V309" s="1">
        <v>1.1924999999999999</v>
      </c>
      <c r="W309" s="1">
        <v>16.98</v>
      </c>
      <c r="X309" s="1">
        <v>5.3834999999999997</v>
      </c>
      <c r="Y309" s="1">
        <v>140.9</v>
      </c>
      <c r="Z309" s="1">
        <v>180.30262809999999</v>
      </c>
      <c r="AA309" s="1">
        <v>45.3</v>
      </c>
      <c r="AB309" s="1">
        <v>24.613882029999999</v>
      </c>
      <c r="AC309" s="1">
        <v>4.062748</v>
      </c>
      <c r="AD309" s="1">
        <v>0.31049732000000002</v>
      </c>
      <c r="AE309" s="1">
        <v>88.4</v>
      </c>
      <c r="AF309" s="22">
        <v>1.647</v>
      </c>
      <c r="AG309" s="1">
        <v>32.588552200000002</v>
      </c>
      <c r="AH309" s="1" t="s">
        <v>154</v>
      </c>
      <c r="AI309" s="1">
        <v>38.867366480000001</v>
      </c>
      <c r="AJ309" s="1">
        <v>112.3</v>
      </c>
      <c r="AK309" s="1" t="s">
        <v>140</v>
      </c>
      <c r="AL309" s="1" t="s">
        <v>141</v>
      </c>
      <c r="AM309" s="1" t="s">
        <v>142</v>
      </c>
      <c r="AN309" s="1" t="s">
        <v>142</v>
      </c>
      <c r="AO309" s="1" t="s">
        <v>143</v>
      </c>
      <c r="AP309" s="1">
        <v>117</v>
      </c>
      <c r="AQ309" s="1">
        <v>82</v>
      </c>
      <c r="AR309" s="1">
        <v>3908.08</v>
      </c>
      <c r="AS309" s="1">
        <v>30.759699999999999</v>
      </c>
      <c r="AT309" s="1">
        <v>772.05399999999997</v>
      </c>
      <c r="AU309" s="1">
        <v>1692.19</v>
      </c>
      <c r="AV309" s="1">
        <v>21.995899999999999</v>
      </c>
      <c r="AW309" s="1">
        <v>2590.62</v>
      </c>
      <c r="AX309" s="1">
        <v>5656.96</v>
      </c>
      <c r="AY309" s="1">
        <v>431.05700000000002</v>
      </c>
      <c r="AZ309" s="1">
        <v>12.619199999999999</v>
      </c>
      <c r="BA309" s="1">
        <v>4.6370100000000001</v>
      </c>
      <c r="BB309" s="1">
        <v>4.4885900000000003</v>
      </c>
      <c r="BC309" s="1">
        <v>877.22199999999998</v>
      </c>
      <c r="BD309" s="1">
        <v>1.98268</v>
      </c>
      <c r="BE309" s="1">
        <v>2.7062499999999998</v>
      </c>
      <c r="BF309" s="1">
        <v>32.4542</v>
      </c>
      <c r="BG309" s="1">
        <v>10.5831</v>
      </c>
      <c r="BH309" s="1">
        <v>2.57755</v>
      </c>
      <c r="BI309" s="1">
        <v>456.62599999999998</v>
      </c>
      <c r="BJ309" s="1">
        <v>7.94123</v>
      </c>
      <c r="BK309" s="1">
        <v>273.68599999999998</v>
      </c>
      <c r="BL309" s="1">
        <v>2.3667544629999999</v>
      </c>
      <c r="BM309" s="1">
        <v>0.51762714600000004</v>
      </c>
      <c r="BN309" s="1">
        <v>0.27183988399999998</v>
      </c>
      <c r="BO309" s="1">
        <v>3.4226516999999998E-2</v>
      </c>
      <c r="BP309" s="1" t="s">
        <v>144</v>
      </c>
      <c r="BQ309" s="1" t="s">
        <v>146</v>
      </c>
      <c r="BR309" s="1" t="s">
        <v>145</v>
      </c>
      <c r="BS309" s="1" t="s">
        <v>145</v>
      </c>
      <c r="BT309" s="1" t="s">
        <v>146</v>
      </c>
      <c r="BU309" s="1" t="s">
        <v>146</v>
      </c>
      <c r="BV309" s="1" t="s">
        <v>145</v>
      </c>
      <c r="BW309" s="1">
        <v>24.001501829999999</v>
      </c>
      <c r="BX309" s="1">
        <v>21.148536719999999</v>
      </c>
      <c r="BY309" s="1">
        <v>8.7556369200000006</v>
      </c>
      <c r="BZ309" s="1">
        <v>3.0184448050000001</v>
      </c>
      <c r="CA309" s="1">
        <v>5.9773464269999996</v>
      </c>
      <c r="CB309" s="1">
        <v>-1.4773275109999999</v>
      </c>
      <c r="CC309" s="1">
        <v>-0.37802648700000002</v>
      </c>
      <c r="CD309" s="19" t="str">
        <f t="shared" si="21"/>
        <v>Low</v>
      </c>
      <c r="CE309" s="1" t="str">
        <f t="shared" si="22"/>
        <v>antiinflamatoria</v>
      </c>
      <c r="CF309" s="1">
        <v>34.667853960000002</v>
      </c>
      <c r="CG309" s="1" t="s">
        <v>148</v>
      </c>
      <c r="CH309" s="1">
        <v>2.7949358000000001E-2</v>
      </c>
      <c r="CI309" s="1">
        <v>0.126560652</v>
      </c>
      <c r="CJ309" s="1">
        <v>1.2967100000000001E-2</v>
      </c>
      <c r="CK309" s="1">
        <v>0.21194199899999999</v>
      </c>
      <c r="CL309" s="1">
        <v>6.2951768000000005E-2</v>
      </c>
      <c r="CM309" s="1">
        <v>4774.7460000000001</v>
      </c>
      <c r="CN309" s="2" t="str">
        <f t="shared" si="2"/>
        <v>High</v>
      </c>
      <c r="CO309" s="1">
        <v>4219.9210000000003</v>
      </c>
      <c r="CP309" s="1">
        <v>2736.6439999999998</v>
      </c>
      <c r="CQ309" s="1">
        <v>1483.277</v>
      </c>
      <c r="CR309" s="1">
        <v>46.645000000000003</v>
      </c>
      <c r="CS309" s="1">
        <v>4118.4089999999997</v>
      </c>
      <c r="CT309" s="1">
        <v>38.594999999999999</v>
      </c>
      <c r="CU309" s="1">
        <v>0</v>
      </c>
      <c r="CV309" s="1">
        <v>38.594999999999999</v>
      </c>
      <c r="CW309" s="1">
        <v>0</v>
      </c>
      <c r="CX309" s="1">
        <v>16.271999999999998</v>
      </c>
      <c r="CY309" s="1">
        <v>16.271999999999998</v>
      </c>
      <c r="CZ309" s="1">
        <v>0</v>
      </c>
      <c r="DA309" s="1">
        <v>10.23</v>
      </c>
      <c r="DB309" s="1">
        <v>0</v>
      </c>
      <c r="DC309" s="1">
        <v>0</v>
      </c>
      <c r="DD309" s="1">
        <v>0</v>
      </c>
      <c r="DE309" s="1">
        <v>0.20599999999999999</v>
      </c>
      <c r="DF309" s="1">
        <v>18.388000000000002</v>
      </c>
      <c r="DG309" s="1">
        <v>18.594000000000001</v>
      </c>
      <c r="DH309" s="1">
        <v>6.2480000000000002</v>
      </c>
      <c r="DI309" s="1">
        <v>0.77600000000000002</v>
      </c>
      <c r="DJ309" s="1">
        <v>7.0229999999999997</v>
      </c>
      <c r="DK309" s="1">
        <v>15.109</v>
      </c>
      <c r="DL309" s="1">
        <v>5.9189999999999996</v>
      </c>
      <c r="DM309" s="1">
        <v>21.027999999999999</v>
      </c>
      <c r="DN309" s="1">
        <v>0.89900000000000002</v>
      </c>
      <c r="DO309" s="1">
        <v>4.7629999999999999</v>
      </c>
      <c r="DP309" s="1">
        <v>5.6619999999999999</v>
      </c>
      <c r="DQ309" s="1">
        <v>2675.4760000000001</v>
      </c>
      <c r="DR309" s="1">
        <v>1437.048</v>
      </c>
      <c r="DS309" s="1">
        <v>4112.5240000000003</v>
      </c>
      <c r="DT309" s="1">
        <v>0</v>
      </c>
      <c r="DU309" s="1">
        <v>16.271999999999998</v>
      </c>
      <c r="DV309" s="1">
        <v>16.271999999999998</v>
      </c>
      <c r="DW309" s="1" t="s">
        <v>149</v>
      </c>
      <c r="DX309" s="1" t="s">
        <v>149</v>
      </c>
      <c r="DY309" s="1" t="s">
        <v>157</v>
      </c>
      <c r="DZ309" s="1" t="s">
        <v>149</v>
      </c>
      <c r="EA309" s="1">
        <v>1221.7629999999999</v>
      </c>
      <c r="EB309" s="1" t="str">
        <f t="shared" si="3"/>
        <v>high</v>
      </c>
      <c r="EC309" s="1">
        <v>1079.7940000000001</v>
      </c>
      <c r="ED309" s="1">
        <v>11.936</v>
      </c>
      <c r="EE309" s="1">
        <v>1053.819</v>
      </c>
      <c r="EF309" s="1" t="s">
        <v>149</v>
      </c>
      <c r="EG309" s="1" t="s">
        <v>149</v>
      </c>
      <c r="EH309" s="1" t="s">
        <v>157</v>
      </c>
      <c r="EI309" s="1" t="s">
        <v>149</v>
      </c>
      <c r="EJ309" s="1" t="s">
        <v>621</v>
      </c>
      <c r="EK309" s="1" t="s">
        <v>628</v>
      </c>
      <c r="EL309" s="1" t="s">
        <v>142</v>
      </c>
      <c r="EM309" s="1" t="s">
        <v>628</v>
      </c>
      <c r="EN309" s="1" t="s">
        <v>168</v>
      </c>
      <c r="EO309" s="1" t="s">
        <v>168</v>
      </c>
    </row>
    <row r="310" spans="1:145" ht="14.25" customHeight="1">
      <c r="A310" s="1" t="s">
        <v>470</v>
      </c>
      <c r="B310" s="16" t="s">
        <v>643</v>
      </c>
      <c r="C310" s="1" t="s">
        <v>152</v>
      </c>
      <c r="D310" s="1">
        <v>24</v>
      </c>
      <c r="E310" s="1" t="s">
        <v>137</v>
      </c>
      <c r="F310" s="1">
        <v>77.8</v>
      </c>
      <c r="G310" s="1">
        <v>38</v>
      </c>
      <c r="H310" s="1" t="s">
        <v>153</v>
      </c>
      <c r="I310" s="1">
        <v>20</v>
      </c>
      <c r="J310" s="1">
        <v>101</v>
      </c>
      <c r="K310" s="1">
        <v>155</v>
      </c>
      <c r="L310" s="1">
        <v>102</v>
      </c>
      <c r="M310" s="9">
        <v>4.0789473679999997</v>
      </c>
      <c r="N310" s="9">
        <f t="shared" si="19"/>
        <v>0.4288165751451074</v>
      </c>
      <c r="O310" t="str">
        <f t="shared" si="20"/>
        <v>High</v>
      </c>
      <c r="P310" s="1">
        <v>201.8</v>
      </c>
      <c r="Q310" s="1">
        <v>1.8</v>
      </c>
      <c r="R310" s="1">
        <v>90</v>
      </c>
      <c r="S310" s="1">
        <v>5.7</v>
      </c>
      <c r="T310" s="1">
        <v>12.68</v>
      </c>
      <c r="U310" s="1">
        <v>0.68</v>
      </c>
      <c r="V310" s="1">
        <v>18.647058820000002</v>
      </c>
      <c r="W310" s="1">
        <v>15.23</v>
      </c>
      <c r="X310" s="1">
        <v>4.9950000000000001</v>
      </c>
      <c r="Y310" s="1">
        <v>151.4</v>
      </c>
      <c r="Z310" s="1">
        <v>203.74581939999999</v>
      </c>
      <c r="AA310" s="1">
        <v>51.3</v>
      </c>
      <c r="AB310" s="1">
        <v>29.576523340000001</v>
      </c>
      <c r="AC310" s="1">
        <v>3.3810600000000002</v>
      </c>
      <c r="AD310" s="1">
        <v>0.31838284900000002</v>
      </c>
      <c r="AE310" s="1">
        <v>96.4</v>
      </c>
      <c r="AF310" s="22">
        <v>1.802</v>
      </c>
      <c r="AG310" s="1">
        <v>29.68707848</v>
      </c>
      <c r="AH310" s="1" t="s">
        <v>139</v>
      </c>
      <c r="AI310" s="1">
        <v>40.910586369999997</v>
      </c>
      <c r="AJ310" s="1">
        <v>97.5</v>
      </c>
      <c r="AK310" s="1" t="s">
        <v>140</v>
      </c>
      <c r="AL310" s="1" t="s">
        <v>141</v>
      </c>
      <c r="AM310" s="1" t="s">
        <v>163</v>
      </c>
      <c r="AN310" s="1" t="s">
        <v>163</v>
      </c>
      <c r="AO310" s="1" t="s">
        <v>143</v>
      </c>
      <c r="AP310" s="1">
        <v>104</v>
      </c>
      <c r="AQ310" s="1">
        <v>68</v>
      </c>
      <c r="AR310" s="1">
        <v>2279.84</v>
      </c>
      <c r="AS310" s="1">
        <v>17.3522</v>
      </c>
      <c r="AT310" s="1">
        <v>650.35299999999995</v>
      </c>
      <c r="AU310" s="1">
        <v>1166.22</v>
      </c>
      <c r="AV310" s="1">
        <v>15.153600000000001</v>
      </c>
      <c r="AW310" s="1">
        <v>2185.0100000000002</v>
      </c>
      <c r="AX310" s="1">
        <v>2628.51</v>
      </c>
      <c r="AY310" s="1">
        <v>229.941</v>
      </c>
      <c r="AZ310" s="1">
        <v>10.8271</v>
      </c>
      <c r="BA310" s="1">
        <v>1.39028</v>
      </c>
      <c r="BB310" s="1">
        <v>3.0489899999999999</v>
      </c>
      <c r="BC310" s="1">
        <v>948.27700000000004</v>
      </c>
      <c r="BD310" s="1">
        <v>1.6587099999999999</v>
      </c>
      <c r="BE310" s="1">
        <v>2.0672000000000001</v>
      </c>
      <c r="BF310" s="1">
        <v>20.122599999999998</v>
      </c>
      <c r="BG310" s="1">
        <v>4.6825000000000001</v>
      </c>
      <c r="BH310" s="1">
        <v>0.66747999999999996</v>
      </c>
      <c r="BI310" s="1">
        <v>473.8</v>
      </c>
      <c r="BJ310" s="1">
        <v>7.3528099999999998</v>
      </c>
      <c r="BK310" s="1">
        <v>99.444900000000004</v>
      </c>
      <c r="BL310" s="1">
        <v>0.77130871999999995</v>
      </c>
      <c r="BM310" s="1">
        <v>0.236329544</v>
      </c>
      <c r="BN310" s="1">
        <v>0.108842788</v>
      </c>
      <c r="BO310" s="1">
        <v>3.2234464999999997E-2</v>
      </c>
      <c r="BP310" s="1" t="s">
        <v>144</v>
      </c>
      <c r="BQ310" s="1" t="s">
        <v>146</v>
      </c>
      <c r="BR310" s="1" t="s">
        <v>146</v>
      </c>
      <c r="BS310" s="1" t="s">
        <v>145</v>
      </c>
      <c r="BT310" s="1" t="s">
        <v>146</v>
      </c>
      <c r="BU310" s="1" t="s">
        <v>146</v>
      </c>
      <c r="BV310" s="1" t="s">
        <v>145</v>
      </c>
      <c r="BW310" s="1">
        <v>17.972434799999998</v>
      </c>
      <c r="BX310" s="1">
        <v>16.35611802</v>
      </c>
      <c r="BY310" s="1">
        <v>4.6196073870000003</v>
      </c>
      <c r="BZ310" s="1">
        <v>2.1450331560000002</v>
      </c>
      <c r="CA310" s="1">
        <v>3.4324840280000002</v>
      </c>
      <c r="CB310" s="1">
        <v>0.45198253300000002</v>
      </c>
      <c r="CC310" s="1">
        <v>0.19823795299999999</v>
      </c>
      <c r="CD310" s="19" t="str">
        <f t="shared" si="21"/>
        <v>Medium</v>
      </c>
      <c r="CE310" s="1" t="str">
        <f t="shared" si="22"/>
        <v>proinflamatoria</v>
      </c>
      <c r="CF310" s="1">
        <v>39.035897439999999</v>
      </c>
      <c r="CG310" s="1" t="s">
        <v>148</v>
      </c>
      <c r="CH310" s="1">
        <v>0.26831238800000001</v>
      </c>
      <c r="CI310" s="1">
        <v>0.182181329</v>
      </c>
      <c r="CJ310" s="1">
        <v>7.4955117000000002E-2</v>
      </c>
      <c r="CK310" s="1">
        <v>3.8689408000000002E-2</v>
      </c>
      <c r="CL310" s="1">
        <v>0.24528725300000001</v>
      </c>
      <c r="CM310" s="1">
        <v>156.50800000000001</v>
      </c>
      <c r="CN310" s="2" t="str">
        <f t="shared" si="2"/>
        <v>low</v>
      </c>
      <c r="CO310" s="1">
        <v>100.816</v>
      </c>
      <c r="CP310" s="1">
        <v>79.912000000000006</v>
      </c>
      <c r="CQ310" s="1">
        <v>20.904</v>
      </c>
      <c r="CR310" s="1">
        <v>69.3</v>
      </c>
      <c r="CS310" s="1">
        <v>9.5190000000000001</v>
      </c>
      <c r="CT310" s="1">
        <v>20.419</v>
      </c>
      <c r="CU310" s="1">
        <v>0</v>
      </c>
      <c r="CV310" s="1">
        <v>20.419</v>
      </c>
      <c r="CW310" s="1">
        <v>0</v>
      </c>
      <c r="CX310" s="1">
        <v>1.5780000000000001</v>
      </c>
      <c r="CY310" s="1">
        <v>1.5780000000000001</v>
      </c>
      <c r="CZ310" s="1">
        <v>0</v>
      </c>
      <c r="DA310" s="1">
        <v>20.358000000000001</v>
      </c>
      <c r="DB310" s="1">
        <v>0.23</v>
      </c>
      <c r="DC310" s="1">
        <v>0</v>
      </c>
      <c r="DD310" s="1">
        <v>0.16900000000000001</v>
      </c>
      <c r="DE310" s="1">
        <v>1.0309999999999999</v>
      </c>
      <c r="DF310" s="1">
        <v>0.35399999999999998</v>
      </c>
      <c r="DG310" s="1">
        <v>1.385</v>
      </c>
      <c r="DH310" s="1">
        <v>1E-3</v>
      </c>
      <c r="DI310" s="1">
        <v>0.20599999999999999</v>
      </c>
      <c r="DJ310" s="1">
        <v>0.20699999999999999</v>
      </c>
      <c r="DK310" s="1">
        <v>54.261000000000003</v>
      </c>
      <c r="DL310" s="1">
        <v>13.048</v>
      </c>
      <c r="DM310" s="1">
        <v>67.308999999999997</v>
      </c>
      <c r="DN310" s="1">
        <v>0.87</v>
      </c>
      <c r="DO310" s="1">
        <v>4.4880000000000004</v>
      </c>
      <c r="DP310" s="1">
        <v>5.3579999999999997</v>
      </c>
      <c r="DQ310" s="1">
        <v>2.93</v>
      </c>
      <c r="DR310" s="1">
        <v>1.2310000000000001</v>
      </c>
      <c r="DS310" s="1">
        <v>4.1609999999999996</v>
      </c>
      <c r="DT310" s="1">
        <v>0</v>
      </c>
      <c r="DU310" s="1">
        <v>1.5780000000000001</v>
      </c>
      <c r="DV310" s="1">
        <v>1.5780000000000001</v>
      </c>
      <c r="DW310" s="1" t="s">
        <v>157</v>
      </c>
      <c r="DX310" s="1" t="s">
        <v>157</v>
      </c>
      <c r="DY310" s="1" t="s">
        <v>156</v>
      </c>
      <c r="DZ310" s="1" t="s">
        <v>157</v>
      </c>
      <c r="EA310" s="1">
        <v>68.647999999999996</v>
      </c>
      <c r="EB310" s="1" t="str">
        <f t="shared" si="3"/>
        <v>low</v>
      </c>
      <c r="EC310" s="1">
        <v>44.220999999999997</v>
      </c>
      <c r="ED310" s="1">
        <v>30.396999999999998</v>
      </c>
      <c r="EE310" s="1">
        <v>4.1749999999999998</v>
      </c>
      <c r="EF310" s="1" t="s">
        <v>157</v>
      </c>
      <c r="EG310" s="1" t="s">
        <v>157</v>
      </c>
      <c r="EH310" s="1" t="s">
        <v>157</v>
      </c>
      <c r="EI310" s="1" t="s">
        <v>157</v>
      </c>
      <c r="EJ310" s="1" t="s">
        <v>621</v>
      </c>
      <c r="EK310" s="1" t="s">
        <v>635</v>
      </c>
      <c r="EL310" s="1" t="s">
        <v>163</v>
      </c>
      <c r="EM310" s="5" t="s">
        <v>629</v>
      </c>
      <c r="EN310" s="1" t="s">
        <v>150</v>
      </c>
      <c r="EO310" s="1" t="s">
        <v>150</v>
      </c>
    </row>
    <row r="311" spans="1:145" ht="14.25" customHeight="1">
      <c r="A311" s="1" t="s">
        <v>471</v>
      </c>
      <c r="B311" s="16" t="s">
        <v>643</v>
      </c>
      <c r="C311" s="1" t="s">
        <v>152</v>
      </c>
      <c r="D311" s="1">
        <v>36</v>
      </c>
      <c r="E311" s="1" t="s">
        <v>137</v>
      </c>
      <c r="F311" s="1">
        <v>96.7</v>
      </c>
      <c r="G311" s="1">
        <v>32</v>
      </c>
      <c r="H311" s="1" t="s">
        <v>153</v>
      </c>
      <c r="I311" s="1">
        <v>42</v>
      </c>
      <c r="J311" s="1">
        <v>109</v>
      </c>
      <c r="K311" s="1">
        <v>167</v>
      </c>
      <c r="L311" s="1">
        <v>210</v>
      </c>
      <c r="M311" s="9">
        <v>5.21875</v>
      </c>
      <c r="N311" s="9">
        <f t="shared" si="19"/>
        <v>0.81706931641401326</v>
      </c>
      <c r="O311" t="str">
        <f t="shared" si="20"/>
        <v>High</v>
      </c>
      <c r="P311" s="1">
        <v>208.2</v>
      </c>
      <c r="Q311" s="1">
        <v>1.2</v>
      </c>
      <c r="R311" s="1">
        <v>83</v>
      </c>
      <c r="S311" s="1">
        <v>5.5</v>
      </c>
      <c r="T311" s="1">
        <v>6.79</v>
      </c>
      <c r="U311" s="1">
        <v>2.95</v>
      </c>
      <c r="V311" s="1">
        <v>2.3016949150000001</v>
      </c>
      <c r="W311" s="1">
        <v>18.95</v>
      </c>
      <c r="X311" s="1">
        <v>4.6064999999999996</v>
      </c>
      <c r="Y311" s="1">
        <v>205.6</v>
      </c>
      <c r="Z311" s="1">
        <v>342.5214641</v>
      </c>
      <c r="AA311" s="1">
        <v>42.4</v>
      </c>
      <c r="AB311" s="1">
        <v>25.775210950000002</v>
      </c>
      <c r="AC311" s="1">
        <v>3.8796966670000002</v>
      </c>
      <c r="AD311" s="1">
        <v>0.31243969900000002</v>
      </c>
      <c r="AE311" s="1">
        <v>63.2</v>
      </c>
      <c r="AF311" s="22">
        <v>1.61</v>
      </c>
      <c r="AG311" s="1">
        <v>24.381775390000001</v>
      </c>
      <c r="AH311" s="1" t="s">
        <v>153</v>
      </c>
      <c r="AI311" s="1">
        <v>38.391022130000003</v>
      </c>
      <c r="AJ311" s="1">
        <v>82.9</v>
      </c>
      <c r="AK311" s="1" t="s">
        <v>140</v>
      </c>
      <c r="AL311" s="1" t="s">
        <v>153</v>
      </c>
      <c r="AM311" s="1" t="s">
        <v>142</v>
      </c>
      <c r="AN311" s="1" t="s">
        <v>142</v>
      </c>
      <c r="AO311" s="1" t="s">
        <v>143</v>
      </c>
      <c r="AP311" s="1">
        <v>95</v>
      </c>
      <c r="AQ311" s="1">
        <v>63</v>
      </c>
      <c r="AR311" s="1">
        <v>1609.24</v>
      </c>
      <c r="AS311" s="1">
        <v>19.4605</v>
      </c>
      <c r="AT311" s="1">
        <v>311.63</v>
      </c>
      <c r="AU311" s="1">
        <v>794.95899999999995</v>
      </c>
      <c r="AV311" s="1">
        <v>10.908200000000001</v>
      </c>
      <c r="AW311" s="1">
        <v>769.346</v>
      </c>
      <c r="AX311" s="1">
        <v>2958.12</v>
      </c>
      <c r="AY311" s="1">
        <v>229.196</v>
      </c>
      <c r="AZ311" s="1">
        <v>9.8540799999999997</v>
      </c>
      <c r="BA311" s="1">
        <v>1.69811</v>
      </c>
      <c r="BB311" s="1">
        <v>2.7170999999999998</v>
      </c>
      <c r="BC311" s="1">
        <v>828.00699999999995</v>
      </c>
      <c r="BD311" s="1">
        <v>0.79988099999999995</v>
      </c>
      <c r="BE311" s="1">
        <v>1.62961</v>
      </c>
      <c r="BF311" s="1">
        <v>10.584099999999999</v>
      </c>
      <c r="BG311" s="1">
        <v>5.0830000000000002</v>
      </c>
      <c r="BH311" s="1">
        <v>0.76209700000000002</v>
      </c>
      <c r="BI311" s="1">
        <v>330.31900000000002</v>
      </c>
      <c r="BJ311" s="1">
        <v>7.1118199999999998</v>
      </c>
      <c r="BK311" s="1">
        <v>131.34</v>
      </c>
      <c r="BL311" s="1">
        <v>1.500372485</v>
      </c>
      <c r="BM311" s="1">
        <v>0.43098113399999999</v>
      </c>
      <c r="BN311" s="1">
        <v>0.16527793800000001</v>
      </c>
      <c r="BO311" s="1">
        <v>0</v>
      </c>
      <c r="BP311" s="1" t="s">
        <v>144</v>
      </c>
      <c r="BQ311" s="1" t="s">
        <v>146</v>
      </c>
      <c r="BR311" s="1" t="s">
        <v>145</v>
      </c>
      <c r="BS311" s="1" t="s">
        <v>145</v>
      </c>
      <c r="BT311" s="1" t="s">
        <v>146</v>
      </c>
      <c r="BU311" s="1" t="s">
        <v>146</v>
      </c>
      <c r="BV311" s="1" t="s">
        <v>145</v>
      </c>
      <c r="BW311" s="1">
        <v>27.998951550000001</v>
      </c>
      <c r="BX311" s="1">
        <v>18.170336160000002</v>
      </c>
      <c r="BY311" s="1">
        <v>22.620602309999999</v>
      </c>
      <c r="BZ311" s="1">
        <v>9.4426503440000005</v>
      </c>
      <c r="CA311" s="1">
        <v>2.8977418880000001</v>
      </c>
      <c r="CB311" s="1">
        <v>0.324759825</v>
      </c>
      <c r="CC311" s="1">
        <v>0.20183954300000001</v>
      </c>
      <c r="CD311" s="19" t="str">
        <f t="shared" si="21"/>
        <v>Medium</v>
      </c>
      <c r="CE311" s="1" t="str">
        <f t="shared" si="22"/>
        <v>proinflamatoria</v>
      </c>
      <c r="CF311" s="1">
        <v>37.15802171</v>
      </c>
      <c r="CG311" s="1" t="s">
        <v>148</v>
      </c>
      <c r="CH311" s="1">
        <v>4.7627361E-2</v>
      </c>
      <c r="CI311" s="1">
        <v>0.102342959</v>
      </c>
      <c r="CJ311" s="1">
        <v>9.9165469999999995E-3</v>
      </c>
      <c r="CK311" s="1">
        <v>0.41174622</v>
      </c>
      <c r="CL311" s="1">
        <v>0.217395859</v>
      </c>
      <c r="CM311" s="1">
        <v>594.02300000000002</v>
      </c>
      <c r="CN311" s="2" t="str">
        <f t="shared" si="2"/>
        <v>low</v>
      </c>
      <c r="CO311" s="1">
        <v>19.556999999999999</v>
      </c>
      <c r="CP311" s="1">
        <v>13.097</v>
      </c>
      <c r="CQ311" s="1">
        <v>6.46</v>
      </c>
      <c r="CR311" s="1">
        <v>15.323</v>
      </c>
      <c r="CS311" s="1">
        <v>1.0129999999999999</v>
      </c>
      <c r="CT311" s="1">
        <v>0.41699999999999998</v>
      </c>
      <c r="CU311" s="1">
        <v>0</v>
      </c>
      <c r="CV311" s="1">
        <v>0.41699999999999998</v>
      </c>
      <c r="CW311" s="1">
        <v>2.5999999999999999E-2</v>
      </c>
      <c r="CX311" s="1">
        <v>2.7789999999999999</v>
      </c>
      <c r="CY311" s="1">
        <v>2.8050000000000002</v>
      </c>
      <c r="CZ311" s="1">
        <v>0</v>
      </c>
      <c r="DA311" s="1">
        <v>0</v>
      </c>
      <c r="DB311" s="1">
        <v>0</v>
      </c>
      <c r="DC311" s="1">
        <v>0</v>
      </c>
      <c r="DD311" s="1">
        <v>11.276</v>
      </c>
      <c r="DE311" s="1">
        <v>0.13400000000000001</v>
      </c>
      <c r="DF311" s="1">
        <v>0</v>
      </c>
      <c r="DG311" s="1">
        <v>0.13400000000000001</v>
      </c>
      <c r="DH311" s="1">
        <v>3.3000000000000002E-2</v>
      </c>
      <c r="DI311" s="1">
        <v>3.036</v>
      </c>
      <c r="DJ311" s="1">
        <v>3.069</v>
      </c>
      <c r="DK311" s="1">
        <v>0.59599999999999997</v>
      </c>
      <c r="DL311" s="1">
        <v>0.248</v>
      </c>
      <c r="DM311" s="1">
        <v>0.84499999999999997</v>
      </c>
      <c r="DN311" s="1">
        <v>3.4000000000000002E-2</v>
      </c>
      <c r="DO311" s="1">
        <v>0.11700000000000001</v>
      </c>
      <c r="DP311" s="1">
        <v>0.151</v>
      </c>
      <c r="DQ311" s="1">
        <v>0.58099999999999996</v>
      </c>
      <c r="DR311" s="1">
        <v>0.28100000000000003</v>
      </c>
      <c r="DS311" s="1">
        <v>0.86199999999999999</v>
      </c>
      <c r="DT311" s="1">
        <v>2.5999999999999999E-2</v>
      </c>
      <c r="DU311" s="1">
        <v>2.7789999999999999</v>
      </c>
      <c r="DV311" s="1">
        <v>2.8050000000000002</v>
      </c>
      <c r="DW311" s="1" t="s">
        <v>157</v>
      </c>
      <c r="DX311" s="1" t="s">
        <v>157</v>
      </c>
      <c r="DY311" s="1" t="s">
        <v>157</v>
      </c>
      <c r="DZ311" s="1" t="s">
        <v>157</v>
      </c>
      <c r="EA311" s="1">
        <v>369.13299999999998</v>
      </c>
      <c r="EB311" s="1" t="str">
        <f t="shared" si="3"/>
        <v>low</v>
      </c>
      <c r="EC311" s="1">
        <v>12.153</v>
      </c>
      <c r="ED311" s="1">
        <v>9.5220000000000002</v>
      </c>
      <c r="EE311" s="1">
        <v>0.629</v>
      </c>
      <c r="EF311" s="1" t="s">
        <v>157</v>
      </c>
      <c r="EG311" s="1" t="s">
        <v>157</v>
      </c>
      <c r="EH311" s="1" t="s">
        <v>157</v>
      </c>
      <c r="EI311" s="1" t="s">
        <v>157</v>
      </c>
      <c r="EJ311" s="1" t="s">
        <v>621</v>
      </c>
      <c r="EK311" s="1" t="s">
        <v>628</v>
      </c>
      <c r="EL311" s="1" t="s">
        <v>142</v>
      </c>
      <c r="EM311" s="1" t="s">
        <v>628</v>
      </c>
      <c r="EN311" s="1" t="s">
        <v>161</v>
      </c>
      <c r="EO311" s="1" t="s">
        <v>150</v>
      </c>
    </row>
    <row r="312" spans="1:145" ht="14.25" customHeight="1">
      <c r="A312" s="1" t="s">
        <v>472</v>
      </c>
      <c r="B312" s="16" t="s">
        <v>643</v>
      </c>
      <c r="C312" s="1" t="s">
        <v>152</v>
      </c>
      <c r="D312" s="1">
        <v>39</v>
      </c>
      <c r="E312" s="1" t="s">
        <v>137</v>
      </c>
      <c r="F312" s="1">
        <v>91.5</v>
      </c>
      <c r="G312" s="1">
        <v>42</v>
      </c>
      <c r="H312" s="1" t="s">
        <v>153</v>
      </c>
      <c r="I312" s="1">
        <v>18</v>
      </c>
      <c r="J312" s="1">
        <v>120</v>
      </c>
      <c r="K312" s="1">
        <v>177</v>
      </c>
      <c r="L312" s="1">
        <v>92</v>
      </c>
      <c r="M312" s="9">
        <v>4.2142857139999998</v>
      </c>
      <c r="N312" s="9">
        <f t="shared" si="19"/>
        <v>0.34053853694765485</v>
      </c>
      <c r="O312" t="str">
        <f t="shared" si="20"/>
        <v>High</v>
      </c>
      <c r="P312" s="1">
        <v>209.3</v>
      </c>
      <c r="Q312" s="1">
        <v>4.3</v>
      </c>
      <c r="R312" s="1">
        <v>102</v>
      </c>
      <c r="S312" s="1">
        <v>6</v>
      </c>
      <c r="T312" s="1">
        <v>12.49</v>
      </c>
      <c r="U312" s="1">
        <v>5.52</v>
      </c>
      <c r="V312" s="1">
        <v>2.262681159</v>
      </c>
      <c r="W312" s="1">
        <v>15.19</v>
      </c>
      <c r="X312" s="1">
        <v>5.6609999999999996</v>
      </c>
      <c r="Y312" s="1">
        <v>118.5</v>
      </c>
      <c r="Z312" s="1">
        <v>140.58306339999999</v>
      </c>
      <c r="AA312" s="1">
        <v>49.8</v>
      </c>
      <c r="AB312" s="1">
        <v>26.165653710000001</v>
      </c>
      <c r="AC312" s="1">
        <v>3.8218040000000002</v>
      </c>
      <c r="AD312" s="1">
        <v>0.31307838900000001</v>
      </c>
      <c r="AE312" s="1">
        <v>69.5</v>
      </c>
      <c r="AF312" s="22">
        <v>1.524</v>
      </c>
      <c r="AG312" s="1">
        <v>29.923670959999999</v>
      </c>
      <c r="AH312" s="1" t="s">
        <v>139</v>
      </c>
      <c r="AI312" s="1">
        <v>36.511126830000002</v>
      </c>
      <c r="AJ312" s="1">
        <v>84.7</v>
      </c>
      <c r="AK312" s="1" t="s">
        <v>140</v>
      </c>
      <c r="AL312" s="1" t="s">
        <v>153</v>
      </c>
      <c r="AM312" s="1" t="s">
        <v>142</v>
      </c>
      <c r="AN312" s="1" t="s">
        <v>142</v>
      </c>
      <c r="AO312" s="1" t="s">
        <v>143</v>
      </c>
      <c r="AP312" s="1">
        <v>110</v>
      </c>
      <c r="AQ312" s="1">
        <v>79</v>
      </c>
      <c r="AR312" s="1">
        <v>1821.26</v>
      </c>
      <c r="AS312" s="1">
        <v>14.657999999999999</v>
      </c>
      <c r="AT312" s="1">
        <v>457.24900000000002</v>
      </c>
      <c r="AU312" s="1">
        <v>817.73800000000006</v>
      </c>
      <c r="AV312" s="1">
        <v>11.459199999999999</v>
      </c>
      <c r="AW312" s="1">
        <v>1257.29</v>
      </c>
      <c r="AX312" s="1">
        <v>2407.2600000000002</v>
      </c>
      <c r="AY312" s="1">
        <v>191.04900000000001</v>
      </c>
      <c r="AZ312" s="1">
        <v>9.5840300000000003</v>
      </c>
      <c r="BA312" s="1">
        <v>1.35809</v>
      </c>
      <c r="BB312" s="1">
        <v>2.9473699999999998</v>
      </c>
      <c r="BC312" s="1">
        <v>647.88900000000001</v>
      </c>
      <c r="BD312" s="1">
        <v>0.98668800000000001</v>
      </c>
      <c r="BE312" s="1">
        <v>1.17309</v>
      </c>
      <c r="BF312" s="1">
        <v>13.5077</v>
      </c>
      <c r="BG312" s="1">
        <v>4.2931499999999998</v>
      </c>
      <c r="BH312" s="1">
        <v>2.1174200000000001</v>
      </c>
      <c r="BI312" s="1">
        <v>306.81299999999999</v>
      </c>
      <c r="BJ312" s="1">
        <v>6.7876500000000002</v>
      </c>
      <c r="BK312" s="1">
        <v>157.84399999999999</v>
      </c>
      <c r="BL312" s="1">
        <v>0.86132662599999998</v>
      </c>
      <c r="BM312" s="1">
        <v>0.80052020000000002</v>
      </c>
      <c r="BN312" s="1">
        <v>0.220932821</v>
      </c>
      <c r="BO312" s="1">
        <v>0</v>
      </c>
      <c r="BP312" s="1" t="s">
        <v>144</v>
      </c>
      <c r="BQ312" s="1" t="s">
        <v>146</v>
      </c>
      <c r="BR312" s="1" t="s">
        <v>146</v>
      </c>
      <c r="BS312" s="1" t="s">
        <v>145</v>
      </c>
      <c r="BT312" s="1" t="s">
        <v>145</v>
      </c>
      <c r="BU312" s="1" t="s">
        <v>145</v>
      </c>
      <c r="BV312" s="1" t="s">
        <v>145</v>
      </c>
      <c r="BW312" s="1">
        <v>27.12215243</v>
      </c>
      <c r="BX312" s="1">
        <v>21.35755472</v>
      </c>
      <c r="BY312" s="1">
        <v>19.17349561</v>
      </c>
      <c r="BZ312" s="1">
        <v>8.5325175830000006</v>
      </c>
      <c r="CA312" s="1">
        <v>4.9983596410000004</v>
      </c>
      <c r="CB312" s="1">
        <v>0.68993837899999999</v>
      </c>
      <c r="CC312" s="1">
        <v>0.37887884599999999</v>
      </c>
      <c r="CD312" s="19" t="str">
        <f t="shared" si="21"/>
        <v>High</v>
      </c>
      <c r="CE312" s="1" t="str">
        <f t="shared" si="22"/>
        <v>proinflamatoria</v>
      </c>
      <c r="CF312" s="1">
        <v>40.014167649999997</v>
      </c>
      <c r="CG312" s="1" t="s">
        <v>148</v>
      </c>
      <c r="CH312" s="1">
        <v>0.20802090000000001</v>
      </c>
      <c r="CI312" s="1">
        <v>6.4805076000000003E-2</v>
      </c>
      <c r="CJ312" s="1">
        <v>0.13341024000000001</v>
      </c>
      <c r="CK312" s="1">
        <v>8.4416245000000001E-2</v>
      </c>
      <c r="CL312" s="1">
        <v>5.2115495999999997E-2</v>
      </c>
      <c r="CM312" s="1">
        <v>1078.856</v>
      </c>
      <c r="CN312" s="2" t="str">
        <f t="shared" si="2"/>
        <v>High</v>
      </c>
      <c r="CO312" s="1">
        <v>887.745</v>
      </c>
      <c r="CP312" s="1">
        <v>617.654</v>
      </c>
      <c r="CQ312" s="1">
        <v>270.09100000000001</v>
      </c>
      <c r="CR312" s="1">
        <v>50.344999999999999</v>
      </c>
      <c r="CS312" s="1">
        <v>808.36400000000003</v>
      </c>
      <c r="CT312" s="1">
        <v>6.6580000000000004</v>
      </c>
      <c r="CU312" s="1">
        <v>0</v>
      </c>
      <c r="CV312" s="1">
        <v>6.6580000000000004</v>
      </c>
      <c r="CW312" s="1">
        <v>0</v>
      </c>
      <c r="CX312" s="1">
        <v>22.376999999999999</v>
      </c>
      <c r="CY312" s="1">
        <v>22.376999999999999</v>
      </c>
      <c r="CZ312" s="1">
        <v>0</v>
      </c>
      <c r="DA312" s="1">
        <v>1.0780000000000001</v>
      </c>
      <c r="DB312" s="1">
        <v>0</v>
      </c>
      <c r="DC312" s="1">
        <v>0</v>
      </c>
      <c r="DD312" s="1">
        <v>45.534999999999997</v>
      </c>
      <c r="DE312" s="1">
        <v>2.1999999999999999E-2</v>
      </c>
      <c r="DF312" s="1">
        <v>0</v>
      </c>
      <c r="DG312" s="1">
        <v>2.1999999999999999E-2</v>
      </c>
      <c r="DH312" s="1">
        <v>4.3479999999999999</v>
      </c>
      <c r="DI312" s="1">
        <v>2.5999999999999999E-2</v>
      </c>
      <c r="DJ312" s="1">
        <v>4.3739999999999997</v>
      </c>
      <c r="DK312" s="1">
        <v>6.3E-2</v>
      </c>
      <c r="DL312" s="1">
        <v>0.3</v>
      </c>
      <c r="DM312" s="1">
        <v>0.36299999999999999</v>
      </c>
      <c r="DN312" s="1">
        <v>0.128</v>
      </c>
      <c r="DO312" s="1">
        <v>0.66900000000000004</v>
      </c>
      <c r="DP312" s="1">
        <v>0.79700000000000004</v>
      </c>
      <c r="DQ312" s="1">
        <v>560.84799999999996</v>
      </c>
      <c r="DR312" s="1">
        <v>246.71799999999999</v>
      </c>
      <c r="DS312" s="1">
        <v>807.56700000000001</v>
      </c>
      <c r="DT312" s="1">
        <v>0</v>
      </c>
      <c r="DU312" s="1">
        <v>22.376999999999999</v>
      </c>
      <c r="DV312" s="1">
        <v>22.376999999999999</v>
      </c>
      <c r="DW312" s="1" t="s">
        <v>156</v>
      </c>
      <c r="DX312" s="1" t="s">
        <v>149</v>
      </c>
      <c r="DY312" s="1" t="s">
        <v>157</v>
      </c>
      <c r="DZ312" s="1" t="s">
        <v>149</v>
      </c>
      <c r="EA312" s="1">
        <v>592.36800000000005</v>
      </c>
      <c r="EB312" s="1" t="str">
        <f t="shared" si="3"/>
        <v>high</v>
      </c>
      <c r="EC312" s="1">
        <v>487.43400000000003</v>
      </c>
      <c r="ED312" s="1">
        <v>27.643000000000001</v>
      </c>
      <c r="EE312" s="1">
        <v>443.84899999999999</v>
      </c>
      <c r="EF312" s="1" t="s">
        <v>156</v>
      </c>
      <c r="EG312" s="1" t="s">
        <v>149</v>
      </c>
      <c r="EH312" s="1" t="s">
        <v>157</v>
      </c>
      <c r="EI312" s="1" t="s">
        <v>149</v>
      </c>
      <c r="EJ312" s="1" t="s">
        <v>621</v>
      </c>
      <c r="EK312" s="1" t="s">
        <v>628</v>
      </c>
      <c r="EL312" s="1" t="s">
        <v>142</v>
      </c>
      <c r="EM312" s="1" t="s">
        <v>628</v>
      </c>
      <c r="EN312" s="1" t="s">
        <v>150</v>
      </c>
      <c r="EO312" s="1" t="s">
        <v>150</v>
      </c>
    </row>
    <row r="313" spans="1:145" ht="14.25" customHeight="1">
      <c r="A313" s="1" t="s">
        <v>473</v>
      </c>
      <c r="B313" s="16" t="s">
        <v>643</v>
      </c>
      <c r="C313" s="1" t="s">
        <v>152</v>
      </c>
      <c r="D313" s="1">
        <v>35</v>
      </c>
      <c r="E313" s="1" t="s">
        <v>137</v>
      </c>
      <c r="F313" s="1">
        <v>59.8</v>
      </c>
      <c r="G313" s="1">
        <v>15</v>
      </c>
      <c r="H313" s="1" t="s">
        <v>153</v>
      </c>
      <c r="I313" s="1">
        <v>49</v>
      </c>
      <c r="J313" s="1">
        <v>89</v>
      </c>
      <c r="K313" s="1">
        <v>142</v>
      </c>
      <c r="L313" s="1">
        <v>77</v>
      </c>
      <c r="M313" s="9">
        <v>9.4666666670000001</v>
      </c>
      <c r="N313" s="9">
        <f t="shared" si="19"/>
        <v>0.71039946611680072</v>
      </c>
      <c r="O313" t="str">
        <f t="shared" si="20"/>
        <v>High</v>
      </c>
      <c r="P313" s="1">
        <v>209.3</v>
      </c>
      <c r="Q313" s="1">
        <v>0.5</v>
      </c>
      <c r="R313" s="1">
        <v>76</v>
      </c>
      <c r="S313" s="1">
        <v>5.6</v>
      </c>
      <c r="T313" s="1">
        <v>3.98</v>
      </c>
      <c r="U313" s="1">
        <v>7.72</v>
      </c>
      <c r="V313" s="1">
        <v>0.51554404099999995</v>
      </c>
      <c r="W313" s="1">
        <v>6.96</v>
      </c>
      <c r="X313" s="1">
        <v>4.218</v>
      </c>
      <c r="Y313" s="1">
        <v>125.1</v>
      </c>
      <c r="Z313" s="1">
        <v>193.87186629999999</v>
      </c>
      <c r="AA313" s="1">
        <v>115.7</v>
      </c>
      <c r="AB313" s="1">
        <v>76.641977729999994</v>
      </c>
      <c r="AC313" s="1">
        <v>1.3047679999999999</v>
      </c>
      <c r="AD313" s="1">
        <v>0.366655858</v>
      </c>
      <c r="AE313" s="1">
        <v>48</v>
      </c>
      <c r="AF313" s="22">
        <v>1.514</v>
      </c>
      <c r="AG313" s="1">
        <v>20.940617639999999</v>
      </c>
      <c r="AH313" s="1" t="s">
        <v>153</v>
      </c>
      <c r="AI313" s="1">
        <v>32.71108924</v>
      </c>
      <c r="AJ313" s="1">
        <v>73.599999999999994</v>
      </c>
      <c r="AK313" s="1" t="s">
        <v>153</v>
      </c>
      <c r="AL313" s="1" t="s">
        <v>153</v>
      </c>
      <c r="AM313" s="1" t="s">
        <v>142</v>
      </c>
      <c r="AN313" s="1" t="s">
        <v>142</v>
      </c>
      <c r="AO313" s="1" t="s">
        <v>143</v>
      </c>
      <c r="AP313" s="1">
        <v>96</v>
      </c>
      <c r="AQ313" s="1">
        <v>54</v>
      </c>
      <c r="AR313" s="1">
        <v>2048.77</v>
      </c>
      <c r="AS313" s="1">
        <v>28.471299999999999</v>
      </c>
      <c r="AT313" s="1">
        <v>475.03100000000001</v>
      </c>
      <c r="AU313" s="1">
        <v>889.37699999999995</v>
      </c>
      <c r="AV313" s="1">
        <v>13.2905</v>
      </c>
      <c r="AW313" s="1">
        <v>698.79399999999998</v>
      </c>
      <c r="AX313" s="1">
        <v>3142.13</v>
      </c>
      <c r="AY313" s="1">
        <v>283.83699999999999</v>
      </c>
      <c r="AZ313" s="1">
        <v>9.68764</v>
      </c>
      <c r="BA313" s="1">
        <v>1.9783999999999999</v>
      </c>
      <c r="BB313" s="1">
        <v>3.8622100000000001</v>
      </c>
      <c r="BC313" s="1">
        <v>684.49099999999999</v>
      </c>
      <c r="BD313" s="1">
        <v>1.21055</v>
      </c>
      <c r="BE313" s="1">
        <v>1.3639699999999999</v>
      </c>
      <c r="BF313" s="1">
        <v>12.6707</v>
      </c>
      <c r="BG313" s="1">
        <v>4.3469600000000002</v>
      </c>
      <c r="BH313" s="1">
        <v>1.2124999999999999</v>
      </c>
      <c r="BI313" s="1">
        <v>480.88499999999999</v>
      </c>
      <c r="BJ313" s="1">
        <v>5.9084899999999996</v>
      </c>
      <c r="BK313" s="1">
        <v>154.1</v>
      </c>
      <c r="BL313" s="1">
        <v>0.92845824499999996</v>
      </c>
      <c r="BM313" s="1">
        <v>0.158997052</v>
      </c>
      <c r="BN313" s="1">
        <v>9.7660369999999996E-2</v>
      </c>
      <c r="BO313" s="1">
        <v>0</v>
      </c>
      <c r="BP313" s="1" t="s">
        <v>155</v>
      </c>
      <c r="BQ313" s="1" t="s">
        <v>146</v>
      </c>
      <c r="BR313" s="1" t="s">
        <v>146</v>
      </c>
      <c r="BS313" s="1" t="s">
        <v>145</v>
      </c>
      <c r="BT313" s="1" t="s">
        <v>146</v>
      </c>
      <c r="BU313" s="1" t="s">
        <v>146</v>
      </c>
      <c r="BV313" s="1" t="s">
        <v>146</v>
      </c>
      <c r="BW313" s="1">
        <v>21.693891310000001</v>
      </c>
      <c r="BX313" s="1">
        <v>23.339323910000001</v>
      </c>
      <c r="BY313" s="1">
        <v>10.78698114</v>
      </c>
      <c r="BZ313" s="1">
        <v>5.1089471099999999</v>
      </c>
      <c r="CA313" s="1">
        <v>6.5900049139999997</v>
      </c>
      <c r="CB313" s="1">
        <v>-0.74702620099999995</v>
      </c>
      <c r="CC313" s="1">
        <v>-0.36458086899999997</v>
      </c>
      <c r="CD313" s="19" t="str">
        <f t="shared" si="21"/>
        <v>Low</v>
      </c>
      <c r="CE313" s="1" t="str">
        <f t="shared" si="22"/>
        <v>antiinflamatoria</v>
      </c>
      <c r="CF313" s="1">
        <v>34.858695650000001</v>
      </c>
      <c r="CG313" s="1" t="s">
        <v>148</v>
      </c>
      <c r="CH313" s="1">
        <v>2.7462960000000001E-3</v>
      </c>
      <c r="CI313" s="1">
        <v>9.8209105000000005E-2</v>
      </c>
      <c r="CJ313" s="1">
        <v>5.9876997000000001E-2</v>
      </c>
      <c r="CK313" s="1">
        <v>0.41418790900000002</v>
      </c>
      <c r="CL313" s="1">
        <v>0.19850694299999999</v>
      </c>
      <c r="CM313" s="1">
        <v>1567.63</v>
      </c>
      <c r="CN313" s="2" t="str">
        <f t="shared" si="2"/>
        <v>High</v>
      </c>
      <c r="CO313" s="1">
        <v>577.22299999999996</v>
      </c>
      <c r="CP313" s="1">
        <v>453.55200000000002</v>
      </c>
      <c r="CQ313" s="1">
        <v>123.67100000000001</v>
      </c>
      <c r="CR313" s="1">
        <v>374.77100000000002</v>
      </c>
      <c r="CS313" s="1">
        <v>163.572</v>
      </c>
      <c r="CT313" s="1">
        <v>21.212</v>
      </c>
      <c r="CU313" s="1">
        <v>0</v>
      </c>
      <c r="CV313" s="1">
        <v>21.212</v>
      </c>
      <c r="CW313" s="1">
        <v>8.9999999999999993E-3</v>
      </c>
      <c r="CX313" s="1">
        <v>17.393999999999998</v>
      </c>
      <c r="CY313" s="1">
        <v>17.402999999999999</v>
      </c>
      <c r="CZ313" s="1">
        <v>0.26600000000000001</v>
      </c>
      <c r="DA313" s="1">
        <v>21.12</v>
      </c>
      <c r="DB313" s="1">
        <v>202.232</v>
      </c>
      <c r="DC313" s="1">
        <v>0</v>
      </c>
      <c r="DD313" s="1">
        <v>139.053</v>
      </c>
      <c r="DE313" s="1">
        <v>4.5999999999999999E-2</v>
      </c>
      <c r="DF313" s="1">
        <v>0.33</v>
      </c>
      <c r="DG313" s="1">
        <v>0.377</v>
      </c>
      <c r="DH313" s="1">
        <v>8.1240000000000006</v>
      </c>
      <c r="DI313" s="1">
        <v>3.2000000000000001E-2</v>
      </c>
      <c r="DJ313" s="1">
        <v>8.1560000000000006</v>
      </c>
      <c r="DK313" s="1">
        <v>14.38</v>
      </c>
      <c r="DL313" s="1">
        <v>10.542</v>
      </c>
      <c r="DM313" s="1">
        <v>24.922000000000001</v>
      </c>
      <c r="DN313" s="1">
        <v>47.584000000000003</v>
      </c>
      <c r="DO313" s="1">
        <v>69.725999999999999</v>
      </c>
      <c r="DP313" s="1">
        <v>117.31</v>
      </c>
      <c r="DQ313" s="1">
        <v>20.617000000000001</v>
      </c>
      <c r="DR313" s="1">
        <v>25.614999999999998</v>
      </c>
      <c r="DS313" s="1">
        <v>46.231999999999999</v>
      </c>
      <c r="DT313" s="1">
        <v>8.9999999999999993E-3</v>
      </c>
      <c r="DU313" s="1">
        <v>17.393999999999998</v>
      </c>
      <c r="DV313" s="1">
        <v>17.402999999999999</v>
      </c>
      <c r="DW313" s="1" t="s">
        <v>149</v>
      </c>
      <c r="DX313" s="1" t="s">
        <v>156</v>
      </c>
      <c r="DY313" s="1" t="s">
        <v>149</v>
      </c>
      <c r="DZ313" s="1" t="s">
        <v>156</v>
      </c>
      <c r="EA313" s="1">
        <v>765.15700000000004</v>
      </c>
      <c r="EB313" s="1" t="str">
        <f t="shared" si="3"/>
        <v>high</v>
      </c>
      <c r="EC313" s="1">
        <v>281.74099999999999</v>
      </c>
      <c r="ED313" s="1">
        <v>182.92500000000001</v>
      </c>
      <c r="EE313" s="1">
        <v>79.838999999999999</v>
      </c>
      <c r="EF313" s="1" t="s">
        <v>149</v>
      </c>
      <c r="EG313" s="1" t="s">
        <v>156</v>
      </c>
      <c r="EH313" s="1" t="s">
        <v>149</v>
      </c>
      <c r="EI313" s="1" t="s">
        <v>156</v>
      </c>
      <c r="EJ313" s="1" t="s">
        <v>621</v>
      </c>
      <c r="EK313" s="1" t="s">
        <v>628</v>
      </c>
      <c r="EL313" s="1" t="s">
        <v>142</v>
      </c>
      <c r="EM313" s="1" t="s">
        <v>628</v>
      </c>
      <c r="EN313" s="1" t="s">
        <v>150</v>
      </c>
      <c r="EO313" s="1" t="s">
        <v>150</v>
      </c>
    </row>
    <row r="314" spans="1:145" ht="14.25" customHeight="1">
      <c r="A314" s="1" t="s">
        <v>474</v>
      </c>
      <c r="B314" s="16" t="s">
        <v>643</v>
      </c>
      <c r="C314" s="1" t="s">
        <v>136</v>
      </c>
      <c r="D314" s="1">
        <v>29</v>
      </c>
      <c r="E314" s="1" t="s">
        <v>137</v>
      </c>
      <c r="F314" s="1">
        <v>51.3</v>
      </c>
      <c r="G314" s="1">
        <v>34</v>
      </c>
      <c r="H314" s="1" t="s">
        <v>138</v>
      </c>
      <c r="I314" s="1">
        <v>23</v>
      </c>
      <c r="J314" s="1">
        <v>65</v>
      </c>
      <c r="K314" s="1">
        <v>115</v>
      </c>
      <c r="L314" s="1">
        <v>115</v>
      </c>
      <c r="M314" s="9">
        <v>3.3823529410000002</v>
      </c>
      <c r="N314" s="9">
        <f t="shared" si="19"/>
        <v>0.52921892331135656</v>
      </c>
      <c r="O314" t="str">
        <f t="shared" si="20"/>
        <v>High</v>
      </c>
      <c r="P314" s="1">
        <v>271.39999999999998</v>
      </c>
      <c r="Q314" s="1">
        <v>2.9</v>
      </c>
      <c r="R314" s="1">
        <v>84</v>
      </c>
      <c r="S314" s="1">
        <v>5.9</v>
      </c>
      <c r="T314" s="1">
        <v>2.4900000000000002</v>
      </c>
      <c r="U314" s="1">
        <v>3.97</v>
      </c>
      <c r="V314" s="1">
        <v>0.62720403000000002</v>
      </c>
      <c r="W314" s="1">
        <v>11.53</v>
      </c>
      <c r="X314" s="1">
        <v>4.6619999999999999</v>
      </c>
      <c r="Y314" s="1">
        <v>143.6</v>
      </c>
      <c r="Z314" s="1">
        <v>198.45094660000001</v>
      </c>
      <c r="AA314" s="1">
        <v>68.5</v>
      </c>
      <c r="AB314" s="1">
        <v>41.858237870000004</v>
      </c>
      <c r="AC314" s="1">
        <v>2.3890159999999998</v>
      </c>
      <c r="AD314" s="1">
        <v>0.33444381099999998</v>
      </c>
      <c r="AE314" s="1">
        <v>74.8</v>
      </c>
      <c r="AF314" s="22">
        <v>1.7370000000000001</v>
      </c>
      <c r="AG314" s="1">
        <v>24.791451850000001</v>
      </c>
      <c r="AH314" s="1" t="s">
        <v>153</v>
      </c>
      <c r="AI314" s="1">
        <v>35.72440624</v>
      </c>
      <c r="AJ314" s="1">
        <v>92.2</v>
      </c>
      <c r="AK314" s="1" t="s">
        <v>140</v>
      </c>
      <c r="AL314" s="1" t="s">
        <v>141</v>
      </c>
      <c r="AM314" s="1" t="s">
        <v>142</v>
      </c>
      <c r="AN314" s="1" t="s">
        <v>163</v>
      </c>
      <c r="AO314" s="1" t="s">
        <v>143</v>
      </c>
      <c r="AP314" s="1">
        <v>121</v>
      </c>
      <c r="AQ314" s="1">
        <v>78</v>
      </c>
      <c r="AR314" s="1">
        <v>1806.44</v>
      </c>
      <c r="AS314" s="1">
        <v>14.9787</v>
      </c>
      <c r="AT314" s="1">
        <v>484.108</v>
      </c>
      <c r="AU314" s="1">
        <v>845.37199999999996</v>
      </c>
      <c r="AV314" s="1">
        <v>12.167299999999999</v>
      </c>
      <c r="AW314" s="1">
        <v>753.54700000000003</v>
      </c>
      <c r="AX314" s="1">
        <v>1829.58</v>
      </c>
      <c r="AY314" s="1">
        <v>185.30699999999999</v>
      </c>
      <c r="AZ314" s="1">
        <v>9.5476799999999997</v>
      </c>
      <c r="BA314" s="1">
        <v>1.0866</v>
      </c>
      <c r="BB314" s="1">
        <v>3.4666100000000002</v>
      </c>
      <c r="BC314" s="1">
        <v>775.63300000000004</v>
      </c>
      <c r="BD314" s="1">
        <v>0.79303000000000001</v>
      </c>
      <c r="BE314" s="1">
        <v>1.3486400000000001</v>
      </c>
      <c r="BF314" s="1">
        <v>9.52135</v>
      </c>
      <c r="BG314" s="1">
        <v>4.6660399999999997</v>
      </c>
      <c r="BH314" s="1">
        <v>0.86490500000000003</v>
      </c>
      <c r="BI314" s="1">
        <v>385.24799999999999</v>
      </c>
      <c r="BJ314" s="1">
        <v>6.8218300000000003</v>
      </c>
      <c r="BK314" s="1">
        <v>144.839</v>
      </c>
      <c r="BL314" s="1">
        <v>3.3993512510000001</v>
      </c>
      <c r="BM314" s="1">
        <v>2.9536357</v>
      </c>
      <c r="BN314" s="1">
        <v>1.1355085840000001</v>
      </c>
      <c r="BO314" s="1">
        <v>0</v>
      </c>
      <c r="BP314" s="1" t="s">
        <v>155</v>
      </c>
      <c r="BQ314" s="1" t="s">
        <v>146</v>
      </c>
      <c r="BR314" s="1" t="s">
        <v>146</v>
      </c>
      <c r="BS314" s="1" t="s">
        <v>145</v>
      </c>
      <c r="BT314" s="1" t="s">
        <v>146</v>
      </c>
      <c r="BU314" s="1" t="s">
        <v>146</v>
      </c>
      <c r="BV314" s="1" t="s">
        <v>146</v>
      </c>
      <c r="BW314" s="1">
        <v>25.08473043</v>
      </c>
      <c r="BX314" s="1">
        <v>13.32176108</v>
      </c>
      <c r="BY314" s="1">
        <v>10.72315702</v>
      </c>
      <c r="BZ314" s="1">
        <v>4.4533834580000002</v>
      </c>
      <c r="CA314" s="1">
        <v>5.7758745390000001</v>
      </c>
      <c r="CB314" s="1">
        <v>0.66337387800000003</v>
      </c>
      <c r="CC314" s="1">
        <v>0.36731665499999999</v>
      </c>
      <c r="CD314" s="19" t="str">
        <f t="shared" si="21"/>
        <v>High</v>
      </c>
      <c r="CE314" s="1" t="str">
        <f t="shared" si="22"/>
        <v>proinflamatoria</v>
      </c>
      <c r="CF314" s="1">
        <v>26.321041210000001</v>
      </c>
      <c r="CG314" s="1" t="s">
        <v>148</v>
      </c>
      <c r="CH314" s="1">
        <v>0.27762302700000002</v>
      </c>
      <c r="CI314" s="1">
        <v>0.11354291</v>
      </c>
      <c r="CJ314" s="1">
        <v>2.9579520000000002E-2</v>
      </c>
      <c r="CK314" s="1">
        <v>6.7316620000000002E-3</v>
      </c>
      <c r="CL314" s="1">
        <v>7.5872131999999995E-2</v>
      </c>
      <c r="CM314" s="1">
        <v>393.05700000000002</v>
      </c>
      <c r="CN314" s="2" t="str">
        <f t="shared" si="2"/>
        <v>low</v>
      </c>
      <c r="CO314" s="1">
        <v>377.51400000000001</v>
      </c>
      <c r="CP314" s="1">
        <v>356.65600000000001</v>
      </c>
      <c r="CQ314" s="1">
        <v>20.858000000000001</v>
      </c>
      <c r="CR314" s="1">
        <v>361.26499999999999</v>
      </c>
      <c r="CS314" s="1">
        <v>14.819000000000001</v>
      </c>
      <c r="CT314" s="1">
        <v>1.3839999999999999</v>
      </c>
      <c r="CU314" s="1">
        <v>0</v>
      </c>
      <c r="CV314" s="1">
        <v>1.3839999999999999</v>
      </c>
      <c r="CW314" s="1">
        <v>0</v>
      </c>
      <c r="CX314" s="1">
        <v>4.5999999999999999E-2</v>
      </c>
      <c r="CY314" s="1">
        <v>4.5999999999999999E-2</v>
      </c>
      <c r="CZ314" s="1">
        <v>0</v>
      </c>
      <c r="DA314" s="1">
        <v>0</v>
      </c>
      <c r="DB314" s="1">
        <v>0</v>
      </c>
      <c r="DC314" s="1">
        <v>0</v>
      </c>
      <c r="DD314" s="1">
        <v>27.408000000000001</v>
      </c>
      <c r="DE314" s="1">
        <v>23.623999999999999</v>
      </c>
      <c r="DF314" s="1">
        <v>6.1050000000000004</v>
      </c>
      <c r="DG314" s="1">
        <v>29.73</v>
      </c>
      <c r="DH314" s="1">
        <v>3.55</v>
      </c>
      <c r="DI314" s="1">
        <v>0</v>
      </c>
      <c r="DJ314" s="1">
        <v>3.55</v>
      </c>
      <c r="DK314" s="1">
        <v>299.94900000000001</v>
      </c>
      <c r="DL314" s="1">
        <v>0.57899999999999996</v>
      </c>
      <c r="DM314" s="1">
        <v>300.52699999999999</v>
      </c>
      <c r="DN314" s="1">
        <v>0.24099999999999999</v>
      </c>
      <c r="DO314" s="1">
        <v>0.44800000000000001</v>
      </c>
      <c r="DP314" s="1">
        <v>0.68899999999999995</v>
      </c>
      <c r="DQ314" s="1">
        <v>0.45</v>
      </c>
      <c r="DR314" s="1">
        <v>13.68</v>
      </c>
      <c r="DS314" s="1">
        <v>14.13</v>
      </c>
      <c r="DT314" s="1">
        <v>0</v>
      </c>
      <c r="DU314" s="1">
        <v>4.5999999999999999E-2</v>
      </c>
      <c r="DV314" s="1">
        <v>4.5999999999999999E-2</v>
      </c>
      <c r="DW314" s="1" t="s">
        <v>157</v>
      </c>
      <c r="DX314" s="1" t="s">
        <v>156</v>
      </c>
      <c r="DY314" s="1" t="s">
        <v>149</v>
      </c>
      <c r="DZ314" s="1" t="s">
        <v>157</v>
      </c>
      <c r="EA314" s="1">
        <v>217.58699999999999</v>
      </c>
      <c r="EB314" s="1" t="str">
        <f t="shared" si="3"/>
        <v>low</v>
      </c>
      <c r="EC314" s="1">
        <v>208.982</v>
      </c>
      <c r="ED314" s="1">
        <v>199.98699999999999</v>
      </c>
      <c r="EE314" s="1">
        <v>8.2029999999999994</v>
      </c>
      <c r="EF314" s="1" t="s">
        <v>157</v>
      </c>
      <c r="EG314" s="1" t="s">
        <v>156</v>
      </c>
      <c r="EH314" s="1" t="s">
        <v>149</v>
      </c>
      <c r="EI314" s="1" t="s">
        <v>157</v>
      </c>
      <c r="EJ314" s="1" t="s">
        <v>621</v>
      </c>
      <c r="EK314" s="1" t="s">
        <v>635</v>
      </c>
      <c r="EL314" s="1" t="s">
        <v>142</v>
      </c>
      <c r="EM314" s="1" t="s">
        <v>628</v>
      </c>
      <c r="EN314" s="1" t="s">
        <v>150</v>
      </c>
      <c r="EO314" s="1" t="s">
        <v>150</v>
      </c>
    </row>
    <row r="315" spans="1:145" ht="14.25" customHeight="1">
      <c r="A315" s="1" t="s">
        <v>475</v>
      </c>
      <c r="B315" s="16" t="s">
        <v>643</v>
      </c>
      <c r="C315" s="1" t="s">
        <v>152</v>
      </c>
      <c r="D315" s="1">
        <v>30</v>
      </c>
      <c r="E315" s="1" t="s">
        <v>137</v>
      </c>
      <c r="F315" s="1">
        <v>95.9</v>
      </c>
      <c r="G315" s="1">
        <v>108</v>
      </c>
      <c r="H315" s="1" t="s">
        <v>153</v>
      </c>
      <c r="I315" s="1">
        <v>10</v>
      </c>
      <c r="J315" s="1">
        <v>134</v>
      </c>
      <c r="K315" s="1">
        <v>234</v>
      </c>
      <c r="L315" s="1">
        <v>52</v>
      </c>
      <c r="M315" s="9">
        <v>2.1666666669999999</v>
      </c>
      <c r="N315" s="9">
        <f t="shared" si="19"/>
        <v>-0.31742041185215059</v>
      </c>
      <c r="O315" t="str">
        <f t="shared" si="20"/>
        <v>Low</v>
      </c>
      <c r="P315" s="1">
        <v>271.39999999999998</v>
      </c>
      <c r="Q315" s="1">
        <v>6.4</v>
      </c>
      <c r="R315" s="1">
        <v>79</v>
      </c>
      <c r="S315" s="1">
        <v>5.6</v>
      </c>
      <c r="T315" s="1">
        <v>13.42</v>
      </c>
      <c r="U315" s="1">
        <v>10.6</v>
      </c>
      <c r="V315" s="1">
        <v>1.2660377359999999</v>
      </c>
      <c r="W315" s="1">
        <v>9.65</v>
      </c>
      <c r="X315" s="1">
        <v>4.3845000000000001</v>
      </c>
      <c r="Y315" s="1">
        <v>144</v>
      </c>
      <c r="Z315" s="1">
        <v>218.20237420000001</v>
      </c>
      <c r="AA315" s="1">
        <v>83</v>
      </c>
      <c r="AB315" s="1">
        <v>53.178383349999997</v>
      </c>
      <c r="AC315" s="1">
        <v>1.880463333</v>
      </c>
      <c r="AD315" s="1">
        <v>0.34649017799999998</v>
      </c>
      <c r="AE315" s="1">
        <v>68.2</v>
      </c>
      <c r="AF315" s="22">
        <v>1.532</v>
      </c>
      <c r="AG315" s="1">
        <v>29.058075250000002</v>
      </c>
      <c r="AH315" s="1" t="s">
        <v>139</v>
      </c>
      <c r="AI315" s="1">
        <v>34.552722039999999</v>
      </c>
      <c r="AJ315" s="1">
        <v>80.5</v>
      </c>
      <c r="AK315" s="1" t="s">
        <v>140</v>
      </c>
      <c r="AL315" s="1" t="s">
        <v>153</v>
      </c>
      <c r="AM315" s="1" t="s">
        <v>163</v>
      </c>
      <c r="AN315" s="1" t="s">
        <v>163</v>
      </c>
      <c r="AO315" s="1" t="s">
        <v>167</v>
      </c>
      <c r="AP315" s="1">
        <v>112</v>
      </c>
      <c r="AQ315" s="1">
        <v>80</v>
      </c>
      <c r="AR315" s="1">
        <v>1753.81</v>
      </c>
      <c r="AS315" s="1">
        <v>11.3302</v>
      </c>
      <c r="AT315" s="1">
        <v>855.68299999999999</v>
      </c>
      <c r="AU315" s="1">
        <v>1089.68</v>
      </c>
      <c r="AV315" s="1">
        <v>14.1982</v>
      </c>
      <c r="AW315" s="1">
        <v>1397.94</v>
      </c>
      <c r="AX315" s="1">
        <v>3670.51</v>
      </c>
      <c r="AY315" s="1">
        <v>233.744</v>
      </c>
      <c r="AZ315" s="1">
        <v>10.6462</v>
      </c>
      <c r="BA315" s="1">
        <v>1.3687199999999999</v>
      </c>
      <c r="BB315" s="1">
        <v>3.2463000000000002</v>
      </c>
      <c r="BC315" s="1">
        <v>945.64099999999996</v>
      </c>
      <c r="BD315" s="1">
        <v>1.4395100000000001</v>
      </c>
      <c r="BE315" s="1">
        <v>2.0101599999999999</v>
      </c>
      <c r="BF315" s="1">
        <v>17.5185</v>
      </c>
      <c r="BG315" s="1">
        <v>4.0007299999999999</v>
      </c>
      <c r="BH315" s="1">
        <v>2.56454</v>
      </c>
      <c r="BI315" s="1">
        <v>330.20600000000002</v>
      </c>
      <c r="BJ315" s="1">
        <v>7.29962</v>
      </c>
      <c r="BK315" s="1">
        <v>169.55</v>
      </c>
      <c r="BL315" s="1">
        <v>0</v>
      </c>
      <c r="BM315" s="1">
        <v>0</v>
      </c>
      <c r="BN315" s="1">
        <v>0.12613417499999999</v>
      </c>
      <c r="BO315" s="1">
        <v>0</v>
      </c>
      <c r="BP315" s="1" t="s">
        <v>155</v>
      </c>
      <c r="BQ315" s="1" t="s">
        <v>146</v>
      </c>
      <c r="BR315" s="1" t="s">
        <v>146</v>
      </c>
      <c r="BS315" s="1" t="s">
        <v>146</v>
      </c>
      <c r="BT315" s="1" t="s">
        <v>146</v>
      </c>
      <c r="BU315" s="1" t="s">
        <v>145</v>
      </c>
      <c r="BV315" s="1" t="s">
        <v>146</v>
      </c>
      <c r="BW315" s="1">
        <v>25.989757440000002</v>
      </c>
      <c r="BX315" s="1">
        <v>0</v>
      </c>
      <c r="BY315" s="1">
        <v>8.7467997339999997</v>
      </c>
      <c r="BZ315" s="1">
        <v>3.8525036620000002</v>
      </c>
      <c r="CA315" s="1">
        <v>2.9674154129999999</v>
      </c>
      <c r="CB315" s="1">
        <v>-0.50269235400000001</v>
      </c>
      <c r="CC315" s="1">
        <v>-0.28659769299999999</v>
      </c>
      <c r="CD315" s="19" t="str">
        <f t="shared" si="21"/>
        <v>Low</v>
      </c>
      <c r="CE315" s="1" t="str">
        <f t="shared" si="22"/>
        <v>antiinflamatoria</v>
      </c>
      <c r="CF315" s="1">
        <v>37.937888200000003</v>
      </c>
      <c r="CG315" s="1" t="s">
        <v>148</v>
      </c>
      <c r="CH315" s="1">
        <v>4.1630843000000001E-2</v>
      </c>
      <c r="CI315" s="1">
        <v>0.20806371300000001</v>
      </c>
      <c r="CJ315" s="1">
        <v>4.6653695000000002E-2</v>
      </c>
      <c r="CK315" s="1">
        <v>0.19901352999999999</v>
      </c>
      <c r="CL315" s="1">
        <v>0.111407756</v>
      </c>
      <c r="CM315" s="1">
        <v>1979.518</v>
      </c>
      <c r="CN315" s="2" t="str">
        <f t="shared" si="2"/>
        <v>High</v>
      </c>
      <c r="CO315" s="1">
        <v>2018.6379999999999</v>
      </c>
      <c r="CP315" s="1">
        <v>1361.171</v>
      </c>
      <c r="CQ315" s="1">
        <v>657.46699999999998</v>
      </c>
      <c r="CR315" s="1">
        <v>103.613</v>
      </c>
      <c r="CS315" s="1">
        <v>1835.5029999999999</v>
      </c>
      <c r="CT315" s="1">
        <v>19.140999999999998</v>
      </c>
      <c r="CU315" s="1">
        <v>0</v>
      </c>
      <c r="CV315" s="1">
        <v>19.140999999999998</v>
      </c>
      <c r="CW315" s="1">
        <v>0</v>
      </c>
      <c r="CX315" s="1">
        <v>60.381</v>
      </c>
      <c r="CY315" s="1">
        <v>60.381</v>
      </c>
      <c r="CZ315" s="1">
        <v>0</v>
      </c>
      <c r="DA315" s="1">
        <v>5.7140000000000004</v>
      </c>
      <c r="DB315" s="1">
        <v>0</v>
      </c>
      <c r="DC315" s="1">
        <v>0</v>
      </c>
      <c r="DD315" s="1">
        <v>77.441000000000003</v>
      </c>
      <c r="DE315" s="1">
        <v>0</v>
      </c>
      <c r="DF315" s="1">
        <v>0</v>
      </c>
      <c r="DG315" s="1">
        <v>0</v>
      </c>
      <c r="DH315" s="1">
        <v>7.4379999999999997</v>
      </c>
      <c r="DI315" s="1">
        <v>6.4000000000000001E-2</v>
      </c>
      <c r="DJ315" s="1">
        <v>7.5019999999999998</v>
      </c>
      <c r="DK315" s="1">
        <v>13.802</v>
      </c>
      <c r="DL315" s="1">
        <v>4.8689999999999998</v>
      </c>
      <c r="DM315" s="1">
        <v>18.670000000000002</v>
      </c>
      <c r="DN315" s="1">
        <v>7.1999999999999995E-2</v>
      </c>
      <c r="DO315" s="1">
        <v>2.4449999999999998</v>
      </c>
      <c r="DP315" s="1">
        <v>2.5169999999999999</v>
      </c>
      <c r="DQ315" s="1">
        <v>1243.278</v>
      </c>
      <c r="DR315" s="1">
        <v>589.70799999999997</v>
      </c>
      <c r="DS315" s="1">
        <v>1832.9860000000001</v>
      </c>
      <c r="DT315" s="1">
        <v>0</v>
      </c>
      <c r="DU315" s="1">
        <v>60.381</v>
      </c>
      <c r="DV315" s="1">
        <v>60.381</v>
      </c>
      <c r="DW315" s="1" t="s">
        <v>149</v>
      </c>
      <c r="DX315" s="1" t="s">
        <v>149</v>
      </c>
      <c r="DY315" s="1" t="s">
        <v>156</v>
      </c>
      <c r="DZ315" s="1" t="s">
        <v>149</v>
      </c>
      <c r="EA315" s="1">
        <v>1128.6959999999999</v>
      </c>
      <c r="EB315" s="1" t="str">
        <f t="shared" si="3"/>
        <v>high</v>
      </c>
      <c r="EC315" s="1">
        <v>1151.002</v>
      </c>
      <c r="ED315" s="1">
        <v>59.079000000000001</v>
      </c>
      <c r="EE315" s="1">
        <v>1046.58</v>
      </c>
      <c r="EF315" s="1" t="s">
        <v>149</v>
      </c>
      <c r="EG315" s="1" t="s">
        <v>149</v>
      </c>
      <c r="EH315" s="1" t="s">
        <v>156</v>
      </c>
      <c r="EI315" s="1" t="s">
        <v>149</v>
      </c>
      <c r="EJ315" s="1" t="s">
        <v>138</v>
      </c>
      <c r="EK315" s="1" t="s">
        <v>635</v>
      </c>
      <c r="EL315" s="1" t="s">
        <v>163</v>
      </c>
      <c r="EM315" s="5" t="s">
        <v>629</v>
      </c>
      <c r="EN315" s="1" t="s">
        <v>150</v>
      </c>
      <c r="EO315" s="1" t="s">
        <v>150</v>
      </c>
    </row>
    <row r="316" spans="1:145" ht="14.25" customHeight="1">
      <c r="A316" s="1" t="s">
        <v>476</v>
      </c>
      <c r="B316" s="16" t="s">
        <v>643</v>
      </c>
      <c r="C316" s="1" t="s">
        <v>152</v>
      </c>
      <c r="D316" s="1">
        <v>44</v>
      </c>
      <c r="E316" s="1" t="s">
        <v>159</v>
      </c>
      <c r="F316" s="1">
        <v>167</v>
      </c>
      <c r="G316" s="1">
        <v>27</v>
      </c>
      <c r="H316" s="1" t="s">
        <v>153</v>
      </c>
      <c r="I316" s="1">
        <v>218</v>
      </c>
      <c r="J316" s="1">
        <v>98</v>
      </c>
      <c r="K316" s="1">
        <v>291</v>
      </c>
      <c r="L316" s="1">
        <v>1090</v>
      </c>
      <c r="M316" s="9">
        <v>10.777777779999999</v>
      </c>
      <c r="N316" s="9">
        <f t="shared" si="19"/>
        <v>1.6060627337816364</v>
      </c>
      <c r="O316" t="str">
        <f t="shared" si="20"/>
        <v>High</v>
      </c>
      <c r="P316" s="1">
        <v>41.1</v>
      </c>
      <c r="Q316" s="1">
        <v>0.4</v>
      </c>
      <c r="R316" s="1">
        <v>290</v>
      </c>
      <c r="S316" s="1">
        <v>9.4</v>
      </c>
      <c r="T316" s="1">
        <v>2.96</v>
      </c>
      <c r="U316" s="1">
        <v>7.44</v>
      </c>
      <c r="V316" s="1">
        <v>0.39784946199999999</v>
      </c>
      <c r="W316" s="1">
        <v>13.12</v>
      </c>
      <c r="X316" s="1">
        <v>16.094999999999999</v>
      </c>
      <c r="Y316" s="1">
        <v>16.7</v>
      </c>
      <c r="Z316" s="1">
        <v>20.833664150000001</v>
      </c>
      <c r="AA316" s="1">
        <v>38.700000000000003</v>
      </c>
      <c r="AB316" s="1">
        <v>10.65510422</v>
      </c>
      <c r="AC316" s="1">
        <v>9.3851733329999991</v>
      </c>
      <c r="AD316" s="1">
        <v>0.27899745199999998</v>
      </c>
      <c r="AE316" s="1">
        <v>57.2</v>
      </c>
      <c r="AF316" s="22">
        <v>1.5669999999999999</v>
      </c>
      <c r="AG316" s="1">
        <v>23.294749029999998</v>
      </c>
      <c r="AH316" s="1" t="s">
        <v>153</v>
      </c>
      <c r="AI316" s="1">
        <v>39.533319689999999</v>
      </c>
      <c r="AJ316" s="1">
        <v>86.9</v>
      </c>
      <c r="AK316" s="1" t="s">
        <v>140</v>
      </c>
      <c r="AL316" s="1" t="s">
        <v>141</v>
      </c>
      <c r="AM316" s="1" t="s">
        <v>142</v>
      </c>
      <c r="AN316" s="1" t="s">
        <v>163</v>
      </c>
      <c r="AO316" s="1" t="s">
        <v>167</v>
      </c>
      <c r="AP316" s="1">
        <v>115</v>
      </c>
      <c r="AQ316" s="1">
        <v>81</v>
      </c>
      <c r="AR316" s="1">
        <v>1725.42</v>
      </c>
      <c r="AS316" s="1">
        <v>21.7058</v>
      </c>
      <c r="AT316" s="1">
        <v>505.26799999999997</v>
      </c>
      <c r="AU316" s="1">
        <v>1037.56</v>
      </c>
      <c r="AV316" s="1">
        <v>14.192</v>
      </c>
      <c r="AW316" s="1">
        <v>863.74199999999996</v>
      </c>
      <c r="AX316" s="1">
        <v>2333.5300000000002</v>
      </c>
      <c r="AY316" s="1">
        <v>217.798</v>
      </c>
      <c r="AZ316" s="1">
        <v>9.9833200000000009</v>
      </c>
      <c r="BA316" s="1">
        <v>1.4461900000000001</v>
      </c>
      <c r="BB316" s="1">
        <v>3.51261</v>
      </c>
      <c r="BC316" s="1">
        <v>843.005</v>
      </c>
      <c r="BD316" s="1">
        <v>1.1816599999999999</v>
      </c>
      <c r="BE316" s="1">
        <v>1.4994000000000001</v>
      </c>
      <c r="BF316" s="1">
        <v>14.012700000000001</v>
      </c>
      <c r="BG316" s="1">
        <v>4.7308000000000003</v>
      </c>
      <c r="BH316" s="1">
        <v>1.0468900000000001</v>
      </c>
      <c r="BI316" s="1">
        <v>436.74700000000001</v>
      </c>
      <c r="BJ316" s="1">
        <v>6.8795900000000003</v>
      </c>
      <c r="BK316" s="1">
        <v>117.78</v>
      </c>
      <c r="BL316" s="1">
        <v>0</v>
      </c>
      <c r="BM316" s="1">
        <v>0</v>
      </c>
      <c r="BN316" s="1">
        <v>0</v>
      </c>
      <c r="BO316" s="1">
        <v>0</v>
      </c>
      <c r="BP316" s="1" t="s">
        <v>144</v>
      </c>
      <c r="BQ316" s="1" t="s">
        <v>146</v>
      </c>
      <c r="BR316" s="1" t="s">
        <v>145</v>
      </c>
      <c r="BS316" s="1" t="s">
        <v>145</v>
      </c>
      <c r="BT316" s="1" t="s">
        <v>145</v>
      </c>
      <c r="BU316" s="1" t="s">
        <v>146</v>
      </c>
      <c r="BV316" s="1" t="s">
        <v>145</v>
      </c>
      <c r="BW316" s="1">
        <v>34.457200020000002</v>
      </c>
      <c r="BX316" s="1">
        <v>19.257505219999999</v>
      </c>
      <c r="BY316" s="1">
        <v>11.08346747</v>
      </c>
      <c r="BZ316" s="1">
        <v>4.094893602</v>
      </c>
      <c r="CA316" s="1">
        <v>10.05155573</v>
      </c>
      <c r="CB316" s="1">
        <v>-0.370349345</v>
      </c>
      <c r="CC316" s="1">
        <v>-0.21469527199999999</v>
      </c>
      <c r="CD316" s="19" t="str">
        <f t="shared" si="21"/>
        <v>Low</v>
      </c>
      <c r="CE316" s="1" t="str">
        <f t="shared" si="22"/>
        <v>antiinflamatoria</v>
      </c>
      <c r="CF316" s="1">
        <v>39.935558110000002</v>
      </c>
      <c r="CG316" s="1" t="s">
        <v>148</v>
      </c>
      <c r="CH316" s="1">
        <v>4.8226485999999999E-2</v>
      </c>
      <c r="CI316" s="1">
        <v>4.8916993999999998E-2</v>
      </c>
      <c r="CJ316" s="1">
        <v>1.0393952999999999E-2</v>
      </c>
      <c r="CK316" s="1">
        <v>0.243785434</v>
      </c>
      <c r="CL316" s="1">
        <v>0.167139119</v>
      </c>
      <c r="CM316" s="1">
        <v>1543.07</v>
      </c>
      <c r="CN316" s="2" t="str">
        <f t="shared" si="2"/>
        <v>High</v>
      </c>
      <c r="CO316" s="1">
        <v>519.84299999999996</v>
      </c>
      <c r="CP316" s="1">
        <v>425.06099999999998</v>
      </c>
      <c r="CQ316" s="1">
        <v>94.781999999999996</v>
      </c>
      <c r="CR316" s="1">
        <v>243.92099999999999</v>
      </c>
      <c r="CS316" s="1">
        <v>267.24700000000001</v>
      </c>
      <c r="CT316" s="1">
        <v>5.1920000000000002</v>
      </c>
      <c r="CU316" s="1">
        <v>0</v>
      </c>
      <c r="CV316" s="1">
        <v>5.1920000000000002</v>
      </c>
      <c r="CW316" s="1">
        <v>4.8000000000000001E-2</v>
      </c>
      <c r="CX316" s="1">
        <v>3.4039999999999999</v>
      </c>
      <c r="CY316" s="1">
        <v>3.452</v>
      </c>
      <c r="CZ316" s="1">
        <v>3.1E-2</v>
      </c>
      <c r="DA316" s="1">
        <v>2.7919999999999998</v>
      </c>
      <c r="DB316" s="1">
        <v>0</v>
      </c>
      <c r="DC316" s="1">
        <v>0</v>
      </c>
      <c r="DD316" s="1">
        <v>21.780999999999999</v>
      </c>
      <c r="DE316" s="1">
        <v>4.1000000000000002E-2</v>
      </c>
      <c r="DF316" s="1">
        <v>0.29499999999999998</v>
      </c>
      <c r="DG316" s="1">
        <v>0.33600000000000002</v>
      </c>
      <c r="DH316" s="1">
        <v>0.32700000000000001</v>
      </c>
      <c r="DI316" s="1">
        <v>9.2999999999999999E-2</v>
      </c>
      <c r="DJ316" s="1">
        <v>0.42</v>
      </c>
      <c r="DK316" s="1">
        <v>219.77600000000001</v>
      </c>
      <c r="DL316" s="1">
        <v>1.6080000000000001</v>
      </c>
      <c r="DM316" s="1">
        <v>221.38399999999999</v>
      </c>
      <c r="DN316" s="1">
        <v>0.28599999999999998</v>
      </c>
      <c r="DO316" s="1">
        <v>1.7529999999999999</v>
      </c>
      <c r="DP316" s="1">
        <v>2.0390000000000001</v>
      </c>
      <c r="DQ316" s="1">
        <v>177.578</v>
      </c>
      <c r="DR316" s="1">
        <v>87.629000000000005</v>
      </c>
      <c r="DS316" s="1">
        <v>265.20699999999999</v>
      </c>
      <c r="DT316" s="1">
        <v>4.8000000000000001E-2</v>
      </c>
      <c r="DU316" s="1">
        <v>3.4039999999999999</v>
      </c>
      <c r="DV316" s="1">
        <v>3.452</v>
      </c>
      <c r="DW316" s="1" t="s">
        <v>149</v>
      </c>
      <c r="DX316" s="1" t="s">
        <v>156</v>
      </c>
      <c r="DY316" s="1" t="s">
        <v>156</v>
      </c>
      <c r="DZ316" s="1" t="s">
        <v>156</v>
      </c>
      <c r="EA316" s="1">
        <v>894.31600000000003</v>
      </c>
      <c r="EB316" s="1" t="str">
        <f t="shared" si="3"/>
        <v>high</v>
      </c>
      <c r="EC316" s="1">
        <v>301.28500000000003</v>
      </c>
      <c r="ED316" s="1">
        <v>141.369</v>
      </c>
      <c r="EE316" s="1">
        <v>154.88800000000001</v>
      </c>
      <c r="EF316" s="1" t="s">
        <v>149</v>
      </c>
      <c r="EG316" s="1" t="s">
        <v>156</v>
      </c>
      <c r="EH316" s="1" t="s">
        <v>149</v>
      </c>
      <c r="EI316" s="1" t="s">
        <v>156</v>
      </c>
      <c r="EJ316" s="1" t="s">
        <v>138</v>
      </c>
      <c r="EK316" s="1" t="s">
        <v>635</v>
      </c>
      <c r="EL316" s="1" t="s">
        <v>142</v>
      </c>
      <c r="EM316" s="5" t="s">
        <v>630</v>
      </c>
      <c r="EN316" s="1" t="s">
        <v>150</v>
      </c>
      <c r="EO316" s="1" t="s">
        <v>150</v>
      </c>
    </row>
    <row r="317" spans="1:145" ht="14.25" customHeight="1">
      <c r="A317" s="1" t="s">
        <v>477</v>
      </c>
      <c r="B317" s="16" t="s">
        <v>643</v>
      </c>
      <c r="C317" s="1" t="s">
        <v>152</v>
      </c>
      <c r="D317" s="1">
        <v>34</v>
      </c>
      <c r="E317" s="1" t="s">
        <v>137</v>
      </c>
      <c r="F317" s="1">
        <v>107</v>
      </c>
      <c r="G317" s="1">
        <v>26</v>
      </c>
      <c r="H317" s="1" t="s">
        <v>153</v>
      </c>
      <c r="I317" s="1">
        <v>37</v>
      </c>
      <c r="J317" s="1">
        <v>137</v>
      </c>
      <c r="K317" s="1">
        <v>188</v>
      </c>
      <c r="L317" s="1">
        <v>187</v>
      </c>
      <c r="M317" s="9">
        <v>7.230769231</v>
      </c>
      <c r="N317" s="9">
        <f t="shared" si="19"/>
        <v>0.85686825856568105</v>
      </c>
      <c r="O317" t="str">
        <f t="shared" si="20"/>
        <v>High</v>
      </c>
      <c r="P317" s="1">
        <v>148.6</v>
      </c>
      <c r="Q317" s="1">
        <v>1.4</v>
      </c>
      <c r="R317" s="1">
        <v>80</v>
      </c>
      <c r="S317" s="1">
        <v>5.5</v>
      </c>
      <c r="T317" s="1">
        <v>10.66</v>
      </c>
      <c r="U317" s="1">
        <v>4.8099999999999996</v>
      </c>
      <c r="V317" s="1">
        <v>2.2162162159999999</v>
      </c>
      <c r="W317" s="1">
        <v>11.71</v>
      </c>
      <c r="X317" s="1">
        <v>4.4400000000000004</v>
      </c>
      <c r="Y317" s="1">
        <v>159.9</v>
      </c>
      <c r="Z317" s="1">
        <v>249.14893620000001</v>
      </c>
      <c r="AA317" s="1">
        <v>68.400000000000006</v>
      </c>
      <c r="AB317" s="1">
        <v>43.275555660000002</v>
      </c>
      <c r="AC317" s="1">
        <v>2.3107733330000002</v>
      </c>
      <c r="AD317" s="1">
        <v>0.33606925300000001</v>
      </c>
      <c r="AE317" s="1">
        <v>71</v>
      </c>
      <c r="AF317" s="22">
        <v>1.5409999999999999</v>
      </c>
      <c r="AG317" s="1">
        <v>29.898752720000001</v>
      </c>
      <c r="AH317" s="1" t="s">
        <v>139</v>
      </c>
      <c r="AI317" s="1">
        <v>40.437250429999999</v>
      </c>
      <c r="AJ317" s="1">
        <v>94.4</v>
      </c>
      <c r="AK317" s="1" t="s">
        <v>140</v>
      </c>
      <c r="AL317" s="1" t="s">
        <v>141</v>
      </c>
      <c r="AM317" s="1" t="s">
        <v>142</v>
      </c>
      <c r="AN317" s="1" t="s">
        <v>163</v>
      </c>
      <c r="AO317" s="1" t="s">
        <v>143</v>
      </c>
      <c r="AP317" s="1">
        <v>102</v>
      </c>
      <c r="AQ317" s="1">
        <v>67</v>
      </c>
      <c r="AR317" s="1">
        <v>2547.5100000000002</v>
      </c>
      <c r="AS317" s="1">
        <v>16.400500000000001</v>
      </c>
      <c r="AT317" s="1">
        <v>807.29200000000003</v>
      </c>
      <c r="AU317" s="1">
        <v>1040.6500000000001</v>
      </c>
      <c r="AV317" s="1">
        <v>15.5831</v>
      </c>
      <c r="AW317" s="1">
        <v>1751.12</v>
      </c>
      <c r="AX317" s="1">
        <v>3368.59</v>
      </c>
      <c r="AY317" s="1">
        <v>212.94300000000001</v>
      </c>
      <c r="AZ317" s="1">
        <v>10.479900000000001</v>
      </c>
      <c r="BA317" s="1">
        <v>1.9278</v>
      </c>
      <c r="BB317" s="1">
        <v>2.8633299999999999</v>
      </c>
      <c r="BC317" s="1">
        <v>591.447</v>
      </c>
      <c r="BD317" s="1">
        <v>0.85117799999999999</v>
      </c>
      <c r="BE317" s="1">
        <v>1.6326799999999999</v>
      </c>
      <c r="BF317" s="1">
        <v>15.276</v>
      </c>
      <c r="BG317" s="1">
        <v>4.7387800000000002</v>
      </c>
      <c r="BH317" s="1">
        <v>0.85933199999999998</v>
      </c>
      <c r="BI317" s="1">
        <v>278.05200000000002</v>
      </c>
      <c r="BJ317" s="1">
        <v>8.0101300000000002</v>
      </c>
      <c r="BK317" s="1">
        <v>158.55699999999999</v>
      </c>
      <c r="BL317" s="1">
        <v>7.8149422279999996</v>
      </c>
      <c r="BM317" s="1">
        <v>2.0540216689999999</v>
      </c>
      <c r="BN317" s="1">
        <v>0.42839058499999999</v>
      </c>
      <c r="BO317" s="1">
        <v>0</v>
      </c>
      <c r="BP317" s="1" t="s">
        <v>144</v>
      </c>
      <c r="BQ317" s="1" t="s">
        <v>146</v>
      </c>
      <c r="BR317" s="1" t="s">
        <v>145</v>
      </c>
      <c r="BS317" s="1" t="s">
        <v>145</v>
      </c>
      <c r="BT317" s="1" t="s">
        <v>146</v>
      </c>
      <c r="BU317" s="1" t="s">
        <v>146</v>
      </c>
      <c r="BV317" s="1" t="s">
        <v>146</v>
      </c>
      <c r="BW317" s="1">
        <v>30.09183028</v>
      </c>
      <c r="BX317" s="1">
        <v>15.61476206</v>
      </c>
      <c r="BY317" s="1">
        <v>11.73082279</v>
      </c>
      <c r="BZ317" s="1">
        <v>3.4373714909999999</v>
      </c>
      <c r="CA317" s="1">
        <v>4.8478197070000002</v>
      </c>
      <c r="CB317" s="1">
        <v>1.509294321</v>
      </c>
      <c r="CC317" s="1">
        <v>0.59234471</v>
      </c>
      <c r="CD317" s="19" t="str">
        <f t="shared" si="21"/>
        <v>High</v>
      </c>
      <c r="CE317" s="1" t="str">
        <f t="shared" si="22"/>
        <v>proinflamatoria</v>
      </c>
      <c r="CF317" s="1">
        <v>43.35169492</v>
      </c>
      <c r="CG317" s="1" t="s">
        <v>148</v>
      </c>
      <c r="CH317" s="1">
        <v>9.4343877000000007E-2</v>
      </c>
      <c r="CI317" s="1">
        <v>0.53535332800000002</v>
      </c>
      <c r="CJ317" s="1">
        <v>2.5010762999999998E-2</v>
      </c>
      <c r="CK317" s="1">
        <v>0.182681072</v>
      </c>
      <c r="CL317" s="1">
        <v>7.7984379000000006E-2</v>
      </c>
      <c r="CM317" s="1">
        <v>291.685</v>
      </c>
      <c r="CN317" s="2" t="str">
        <f t="shared" si="2"/>
        <v>low</v>
      </c>
      <c r="CO317" s="1">
        <v>6.508</v>
      </c>
      <c r="CP317" s="1">
        <v>0.91200000000000003</v>
      </c>
      <c r="CQ317" s="1">
        <v>5.5960000000000001</v>
      </c>
      <c r="CR317" s="1">
        <v>2.7989999999999999</v>
      </c>
      <c r="CS317" s="1">
        <v>3.6970000000000001</v>
      </c>
      <c r="CT317" s="1">
        <v>0</v>
      </c>
      <c r="CU317" s="1">
        <v>0</v>
      </c>
      <c r="CV317" s="1">
        <v>0</v>
      </c>
      <c r="CW317" s="1">
        <v>0</v>
      </c>
      <c r="CX317" s="1">
        <v>1.2E-2</v>
      </c>
      <c r="CY317" s="1">
        <v>1.2E-2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0.16400000000000001</v>
      </c>
      <c r="DO317" s="1">
        <v>0.28799999999999998</v>
      </c>
      <c r="DP317" s="1">
        <v>0.45200000000000001</v>
      </c>
      <c r="DQ317" s="1">
        <v>7.6999999999999999E-2</v>
      </c>
      <c r="DR317" s="1">
        <v>3.1680000000000001</v>
      </c>
      <c r="DS317" s="1">
        <v>3.2450000000000001</v>
      </c>
      <c r="DT317" s="1">
        <v>0</v>
      </c>
      <c r="DU317" s="1">
        <v>1.2E-2</v>
      </c>
      <c r="DV317" s="1">
        <v>1.2E-2</v>
      </c>
      <c r="DW317" s="1" t="s">
        <v>157</v>
      </c>
      <c r="DX317" s="1" t="s">
        <v>157</v>
      </c>
      <c r="DY317" s="1" t="s">
        <v>157</v>
      </c>
      <c r="DZ317" s="1" t="s">
        <v>157</v>
      </c>
      <c r="EA317" s="1">
        <v>114.498</v>
      </c>
      <c r="EB317" s="1" t="str">
        <f t="shared" si="3"/>
        <v>low</v>
      </c>
      <c r="EC317" s="1">
        <v>2.5550000000000002</v>
      </c>
      <c r="ED317" s="1">
        <v>1.099</v>
      </c>
      <c r="EE317" s="1">
        <v>1.4510000000000001</v>
      </c>
      <c r="EF317" s="1" t="s">
        <v>157</v>
      </c>
      <c r="EG317" s="1" t="s">
        <v>157</v>
      </c>
      <c r="EH317" s="1" t="s">
        <v>157</v>
      </c>
      <c r="EI317" s="1" t="s">
        <v>157</v>
      </c>
      <c r="EJ317" s="1" t="s">
        <v>621</v>
      </c>
      <c r="EK317" s="1" t="s">
        <v>635</v>
      </c>
      <c r="EL317" s="1" t="s">
        <v>142</v>
      </c>
      <c r="EM317" s="1" t="s">
        <v>628</v>
      </c>
      <c r="EN317" s="1" t="s">
        <v>168</v>
      </c>
      <c r="EO317" s="1" t="s">
        <v>168</v>
      </c>
    </row>
    <row r="318" spans="1:145" ht="14.25" customHeight="1">
      <c r="A318" s="1" t="s">
        <v>478</v>
      </c>
      <c r="B318" s="16" t="s">
        <v>643</v>
      </c>
      <c r="C318" s="1" t="s">
        <v>136</v>
      </c>
      <c r="D318" s="1">
        <v>37</v>
      </c>
      <c r="E318" s="1" t="s">
        <v>137</v>
      </c>
      <c r="F318" s="1">
        <v>102</v>
      </c>
      <c r="G318" s="1">
        <v>20</v>
      </c>
      <c r="H318" s="1" t="s">
        <v>138</v>
      </c>
      <c r="I318" s="1">
        <v>75</v>
      </c>
      <c r="J318" s="1">
        <v>101</v>
      </c>
      <c r="K318" s="1">
        <v>167</v>
      </c>
      <c r="L318" s="1">
        <v>374</v>
      </c>
      <c r="M318" s="9">
        <v>8.35</v>
      </c>
      <c r="N318" s="9">
        <f t="shared" si="19"/>
        <v>1.271841606536499</v>
      </c>
      <c r="O318" t="str">
        <f t="shared" si="20"/>
        <v>High</v>
      </c>
      <c r="P318" s="1">
        <v>136.9</v>
      </c>
      <c r="Q318" s="1">
        <v>5.6</v>
      </c>
      <c r="R318" s="1">
        <v>95</v>
      </c>
      <c r="S318" s="1">
        <v>6.3</v>
      </c>
      <c r="T318" s="1">
        <v>3.13</v>
      </c>
      <c r="U318" s="1">
        <v>3.5</v>
      </c>
      <c r="V318" s="1">
        <v>0.89428571400000001</v>
      </c>
      <c r="W318" s="1">
        <v>41.67</v>
      </c>
      <c r="X318" s="1">
        <v>5.2725</v>
      </c>
      <c r="Y318" s="1">
        <v>271.89999999999998</v>
      </c>
      <c r="Z318" s="1">
        <v>470.18335680000001</v>
      </c>
      <c r="AA318" s="1">
        <v>19.399999999999999</v>
      </c>
      <c r="AB318" s="1">
        <v>10.24100149</v>
      </c>
      <c r="AC318" s="1">
        <v>9.7646700000000006</v>
      </c>
      <c r="AD318" s="1">
        <v>0.277663828</v>
      </c>
      <c r="AE318" s="1">
        <v>85.9</v>
      </c>
      <c r="AF318" s="22">
        <v>1.585</v>
      </c>
      <c r="AG318" s="1">
        <v>34.192797220000003</v>
      </c>
      <c r="AH318" s="1" t="s">
        <v>154</v>
      </c>
      <c r="AI318" s="1">
        <v>37.260659779999997</v>
      </c>
      <c r="AJ318" s="1">
        <v>106</v>
      </c>
      <c r="AK318" s="1" t="s">
        <v>140</v>
      </c>
      <c r="AL318" s="1" t="s">
        <v>141</v>
      </c>
      <c r="AM318" s="1" t="s">
        <v>142</v>
      </c>
      <c r="AN318" s="1" t="s">
        <v>163</v>
      </c>
      <c r="AO318" s="1" t="s">
        <v>165</v>
      </c>
      <c r="AP318" s="1">
        <v>125</v>
      </c>
      <c r="AQ318" s="1">
        <v>86</v>
      </c>
      <c r="AR318" s="1">
        <v>2390.56</v>
      </c>
      <c r="AS318" s="1">
        <v>29.027000000000001</v>
      </c>
      <c r="AT318" s="1">
        <v>731.91399999999999</v>
      </c>
      <c r="AU318" s="1">
        <v>1477.85</v>
      </c>
      <c r="AV318" s="1">
        <v>17.0914</v>
      </c>
      <c r="AW318" s="1">
        <v>1269.1300000000001</v>
      </c>
      <c r="AX318" s="1">
        <v>3999.4</v>
      </c>
      <c r="AY318" s="1">
        <v>338.13299999999998</v>
      </c>
      <c r="AZ318" s="1">
        <v>11.524800000000001</v>
      </c>
      <c r="BA318" s="1">
        <v>3.1546099999999999</v>
      </c>
      <c r="BB318" s="1">
        <v>3.6255199999999999</v>
      </c>
      <c r="BC318" s="1">
        <v>708.351</v>
      </c>
      <c r="BD318" s="1">
        <v>1.34948</v>
      </c>
      <c r="BE318" s="1">
        <v>1.9178599999999999</v>
      </c>
      <c r="BF318" s="1">
        <v>20.968699999999998</v>
      </c>
      <c r="BG318" s="1">
        <v>6.1379400000000004</v>
      </c>
      <c r="BH318" s="1">
        <v>0.82813700000000001</v>
      </c>
      <c r="BI318" s="1">
        <v>495.79300000000001</v>
      </c>
      <c r="BJ318" s="1">
        <v>7.4182600000000001</v>
      </c>
      <c r="BK318" s="1">
        <v>103.23399999999999</v>
      </c>
      <c r="BL318" s="1">
        <v>1.817699274</v>
      </c>
      <c r="BM318" s="1">
        <v>0.38954255500000001</v>
      </c>
      <c r="BN318" s="1">
        <v>0.28705698299999999</v>
      </c>
      <c r="BO318" s="1">
        <v>2.3166279000000001E-2</v>
      </c>
      <c r="BP318" s="1" t="s">
        <v>144</v>
      </c>
      <c r="BQ318" s="1" t="s">
        <v>145</v>
      </c>
      <c r="BR318" s="1" t="s">
        <v>145</v>
      </c>
      <c r="BS318" s="1" t="s">
        <v>145</v>
      </c>
      <c r="BT318" s="1" t="s">
        <v>146</v>
      </c>
      <c r="BU318" s="1" t="s">
        <v>145</v>
      </c>
      <c r="BV318" s="1" t="s">
        <v>145</v>
      </c>
      <c r="BW318" s="1">
        <v>16.14456431</v>
      </c>
      <c r="BX318" s="1">
        <v>15.093441159999999</v>
      </c>
      <c r="BY318" s="1">
        <v>6.6015791840000002</v>
      </c>
      <c r="BZ318" s="1">
        <v>0.54622654100000001</v>
      </c>
      <c r="CA318" s="1">
        <v>4.6309901419999999</v>
      </c>
      <c r="CB318" s="1">
        <v>-6.4787892E-2</v>
      </c>
      <c r="CC318" s="1">
        <v>-2.7096566999999998E-2</v>
      </c>
      <c r="CD318" s="19" t="str">
        <f t="shared" si="21"/>
        <v>Medium</v>
      </c>
      <c r="CE318" s="1" t="str">
        <f t="shared" si="22"/>
        <v>antiinflamatoria</v>
      </c>
      <c r="CF318" s="1">
        <v>34.09433962</v>
      </c>
      <c r="CG318" s="1" t="s">
        <v>148</v>
      </c>
      <c r="CH318" s="1">
        <v>4.2905143E-2</v>
      </c>
      <c r="CI318" s="1">
        <v>0.53644352500000003</v>
      </c>
      <c r="CJ318" s="1">
        <v>1.5680192999999999E-2</v>
      </c>
      <c r="CK318" s="1">
        <v>0.106745929</v>
      </c>
      <c r="CL318" s="1">
        <v>0.20875333900000001</v>
      </c>
      <c r="CM318" s="1">
        <v>3066.201</v>
      </c>
      <c r="CN318" s="2" t="str">
        <f t="shared" si="2"/>
        <v>High</v>
      </c>
      <c r="CO318" s="1">
        <v>684.06399999999996</v>
      </c>
      <c r="CP318" s="1">
        <v>607.82600000000002</v>
      </c>
      <c r="CQ318" s="1">
        <v>76.238</v>
      </c>
      <c r="CR318" s="1">
        <v>531.09900000000005</v>
      </c>
      <c r="CS318" s="1">
        <v>138.489</v>
      </c>
      <c r="CT318" s="1">
        <v>1.958</v>
      </c>
      <c r="CU318" s="1">
        <v>0</v>
      </c>
      <c r="CV318" s="1">
        <v>1.958</v>
      </c>
      <c r="CW318" s="1">
        <v>0</v>
      </c>
      <c r="CX318" s="1">
        <v>12.472</v>
      </c>
      <c r="CY318" s="1">
        <v>12.472</v>
      </c>
      <c r="CZ318" s="1">
        <v>4.5999999999999999E-2</v>
      </c>
      <c r="DA318" s="1">
        <v>1.7999999999999999E-2</v>
      </c>
      <c r="DB318" s="1">
        <v>63.804000000000002</v>
      </c>
      <c r="DC318" s="1">
        <v>0</v>
      </c>
      <c r="DD318" s="1">
        <v>454.642</v>
      </c>
      <c r="DE318" s="1">
        <v>0.45600000000000002</v>
      </c>
      <c r="DF318" s="1">
        <v>0</v>
      </c>
      <c r="DG318" s="1">
        <v>0.45600000000000002</v>
      </c>
      <c r="DH318" s="1">
        <v>0.5</v>
      </c>
      <c r="DI318" s="1">
        <v>9.9000000000000005E-2</v>
      </c>
      <c r="DJ318" s="1">
        <v>0.59899999999999998</v>
      </c>
      <c r="DK318" s="1">
        <v>7.9690000000000003</v>
      </c>
      <c r="DL318" s="1">
        <v>3.621</v>
      </c>
      <c r="DM318" s="1">
        <v>11.59</v>
      </c>
      <c r="DN318" s="1">
        <v>24.44</v>
      </c>
      <c r="DO318" s="1">
        <v>24.516999999999999</v>
      </c>
      <c r="DP318" s="1">
        <v>48.956000000000003</v>
      </c>
      <c r="DQ318" s="1">
        <v>53.764000000000003</v>
      </c>
      <c r="DR318" s="1">
        <v>35.340000000000003</v>
      </c>
      <c r="DS318" s="1">
        <v>89.103999999999999</v>
      </c>
      <c r="DT318" s="1">
        <v>0</v>
      </c>
      <c r="DU318" s="1">
        <v>12.472</v>
      </c>
      <c r="DV318" s="1">
        <v>12.472</v>
      </c>
      <c r="DW318" s="1" t="s">
        <v>149</v>
      </c>
      <c r="DX318" s="1" t="s">
        <v>156</v>
      </c>
      <c r="DY318" s="1" t="s">
        <v>149</v>
      </c>
      <c r="DZ318" s="1" t="s">
        <v>156</v>
      </c>
      <c r="EA318" s="1">
        <v>1282.6289999999999</v>
      </c>
      <c r="EB318" s="1" t="str">
        <f t="shared" si="3"/>
        <v>high</v>
      </c>
      <c r="EC318" s="1">
        <v>286.15199999999999</v>
      </c>
      <c r="ED318" s="1">
        <v>222.16499999999999</v>
      </c>
      <c r="EE318" s="1">
        <v>57.932000000000002</v>
      </c>
      <c r="EF318" s="1" t="s">
        <v>149</v>
      </c>
      <c r="EG318" s="1" t="s">
        <v>156</v>
      </c>
      <c r="EH318" s="1" t="s">
        <v>149</v>
      </c>
      <c r="EI318" s="1" t="s">
        <v>156</v>
      </c>
      <c r="EJ318" s="1" t="s">
        <v>165</v>
      </c>
      <c r="EK318" s="1" t="s">
        <v>635</v>
      </c>
      <c r="EL318" s="1" t="s">
        <v>142</v>
      </c>
      <c r="EM318" s="1" t="s">
        <v>628</v>
      </c>
      <c r="EN318" s="1" t="s">
        <v>168</v>
      </c>
      <c r="EO318" s="1" t="s">
        <v>150</v>
      </c>
    </row>
    <row r="319" spans="1:145" ht="14.25" customHeight="1">
      <c r="A319" s="1" t="s">
        <v>479</v>
      </c>
      <c r="B319" s="16" t="s">
        <v>643</v>
      </c>
      <c r="C319" s="1" t="s">
        <v>152</v>
      </c>
      <c r="D319" s="1">
        <v>24</v>
      </c>
      <c r="E319" s="1" t="s">
        <v>137</v>
      </c>
      <c r="F319" s="1">
        <v>72.8</v>
      </c>
      <c r="G319" s="1">
        <v>65</v>
      </c>
      <c r="H319" s="1" t="s">
        <v>153</v>
      </c>
      <c r="I319" s="1">
        <v>23</v>
      </c>
      <c r="J319" s="1">
        <v>86</v>
      </c>
      <c r="K319" s="1">
        <v>164</v>
      </c>
      <c r="L319" s="1">
        <v>115</v>
      </c>
      <c r="M319" s="9">
        <v>2.5230769230000001</v>
      </c>
      <c r="N319" s="9">
        <f t="shared" si="19"/>
        <v>0.24778448371075609</v>
      </c>
      <c r="O319" t="str">
        <f t="shared" si="20"/>
        <v>Medium</v>
      </c>
      <c r="P319" s="1">
        <v>187.5</v>
      </c>
      <c r="Q319" s="1">
        <v>6.5</v>
      </c>
      <c r="R319" s="1">
        <v>76</v>
      </c>
      <c r="S319" s="1">
        <v>5.6</v>
      </c>
      <c r="T319" s="1">
        <v>8.09</v>
      </c>
      <c r="U319" s="1">
        <v>4.3099999999999996</v>
      </c>
      <c r="V319" s="1">
        <v>1.8770301620000001</v>
      </c>
      <c r="W319" s="1">
        <v>9.11</v>
      </c>
      <c r="X319" s="1">
        <v>4.218</v>
      </c>
      <c r="Y319" s="1">
        <v>149.69999999999999</v>
      </c>
      <c r="Z319" s="1">
        <v>253.76044569999999</v>
      </c>
      <c r="AA319" s="1">
        <v>88.8</v>
      </c>
      <c r="AB319" s="1">
        <v>58.554134480000002</v>
      </c>
      <c r="AC319" s="1">
        <v>1.7078213330000001</v>
      </c>
      <c r="AD319" s="1">
        <v>0.35158501800000003</v>
      </c>
      <c r="AE319" s="1">
        <v>64</v>
      </c>
      <c r="AF319" s="22">
        <v>1.5920000000000001</v>
      </c>
      <c r="AG319" s="1">
        <v>25.251887580000002</v>
      </c>
      <c r="AH319" s="1" t="s">
        <v>139</v>
      </c>
      <c r="AI319" s="1">
        <v>36.965076240000002</v>
      </c>
      <c r="AJ319" s="1">
        <v>77.5</v>
      </c>
      <c r="AK319" s="1" t="s">
        <v>153</v>
      </c>
      <c r="AL319" s="1" t="s">
        <v>153</v>
      </c>
      <c r="AM319" s="1" t="s">
        <v>142</v>
      </c>
      <c r="AN319" s="1" t="s">
        <v>163</v>
      </c>
      <c r="AO319" s="1" t="s">
        <v>143</v>
      </c>
      <c r="AP319" s="1">
        <v>115</v>
      </c>
      <c r="AQ319" s="1">
        <v>77</v>
      </c>
      <c r="AR319" s="1">
        <v>1762.65</v>
      </c>
      <c r="AS319" s="1">
        <v>26.752300000000002</v>
      </c>
      <c r="AT319" s="1">
        <v>761.79</v>
      </c>
      <c r="AU319" s="1">
        <v>1103.1300000000001</v>
      </c>
      <c r="AV319" s="1">
        <v>13.9754</v>
      </c>
      <c r="AW319" s="1">
        <v>1206.8599999999999</v>
      </c>
      <c r="AX319" s="1">
        <v>3849.81</v>
      </c>
      <c r="AY319" s="1">
        <v>297.488</v>
      </c>
      <c r="AZ319" s="1">
        <v>10.0321</v>
      </c>
      <c r="BA319" s="1">
        <v>1.56908</v>
      </c>
      <c r="BB319" s="1">
        <v>3.1177899999999998</v>
      </c>
      <c r="BC319" s="1">
        <v>619.98500000000001</v>
      </c>
      <c r="BD319" s="1">
        <v>1.3596600000000001</v>
      </c>
      <c r="BE319" s="1">
        <v>1.64852</v>
      </c>
      <c r="BF319" s="1">
        <v>14.203900000000001</v>
      </c>
      <c r="BG319" s="1">
        <v>5.0500100000000003</v>
      </c>
      <c r="BH319" s="1">
        <v>0.85338400000000003</v>
      </c>
      <c r="BI319" s="1">
        <v>412.00400000000002</v>
      </c>
      <c r="BJ319" s="1">
        <v>6.9610000000000003</v>
      </c>
      <c r="BK319" s="1">
        <v>116.69499999999999</v>
      </c>
      <c r="BL319" s="1">
        <v>2.4919273469999998</v>
      </c>
      <c r="BM319" s="1">
        <v>0.57093722899999999</v>
      </c>
      <c r="BN319" s="1">
        <v>0.45720085599999999</v>
      </c>
      <c r="BO319" s="1">
        <v>2.9215517E-2</v>
      </c>
      <c r="BP319" s="1" t="s">
        <v>155</v>
      </c>
      <c r="BQ319" s="1" t="s">
        <v>146</v>
      </c>
      <c r="BR319" s="1" t="s">
        <v>146</v>
      </c>
      <c r="BS319" s="1" t="s">
        <v>146</v>
      </c>
      <c r="BT319" s="1" t="s">
        <v>146</v>
      </c>
      <c r="BU319" s="1" t="s">
        <v>145</v>
      </c>
      <c r="BV319" s="1" t="s">
        <v>146</v>
      </c>
      <c r="BW319" s="1">
        <v>119.859105</v>
      </c>
      <c r="BX319" s="1">
        <v>46.056351800000002</v>
      </c>
      <c r="BY319" s="1">
        <v>12.364741009999999</v>
      </c>
      <c r="BZ319" s="1">
        <v>15.69057181</v>
      </c>
      <c r="CA319" s="1">
        <v>0</v>
      </c>
      <c r="CB319" s="1">
        <v>3.1843428999999999E-2</v>
      </c>
      <c r="CC319" s="1">
        <v>1.806207E-2</v>
      </c>
      <c r="CD319" s="19" t="str">
        <f t="shared" si="21"/>
        <v>Medium</v>
      </c>
      <c r="CE319" s="1" t="str">
        <f t="shared" si="22"/>
        <v>antiinflamatoria</v>
      </c>
      <c r="CF319" s="1">
        <v>34.91612903</v>
      </c>
      <c r="CG319" s="1" t="s">
        <v>148</v>
      </c>
      <c r="CH319" s="1">
        <v>0.130310126</v>
      </c>
      <c r="CI319" s="1">
        <v>0.36345391100000002</v>
      </c>
      <c r="CJ319" s="1">
        <v>1.2758637E-2</v>
      </c>
      <c r="CK319" s="1">
        <v>7.1677737000000005E-2</v>
      </c>
      <c r="CL319" s="1">
        <v>0.20222678799999999</v>
      </c>
      <c r="CM319" s="1">
        <v>1230.0150000000001</v>
      </c>
      <c r="CN319" s="2" t="str">
        <f t="shared" si="2"/>
        <v>High</v>
      </c>
      <c r="CO319" s="1">
        <v>1019.361</v>
      </c>
      <c r="CP319" s="1">
        <v>704.40899999999999</v>
      </c>
      <c r="CQ319" s="1">
        <v>314.952</v>
      </c>
      <c r="CR319" s="1">
        <v>22.039000000000001</v>
      </c>
      <c r="CS319" s="1">
        <v>983.24900000000002</v>
      </c>
      <c r="CT319" s="1">
        <v>8.7449999999999992</v>
      </c>
      <c r="CU319" s="1">
        <v>0</v>
      </c>
      <c r="CV319" s="1">
        <v>8.7449999999999992</v>
      </c>
      <c r="CW319" s="1">
        <v>0</v>
      </c>
      <c r="CX319" s="1">
        <v>5.327</v>
      </c>
      <c r="CY319" s="1">
        <v>5.327</v>
      </c>
      <c r="CZ319" s="1">
        <v>0</v>
      </c>
      <c r="DA319" s="1">
        <v>1.891</v>
      </c>
      <c r="DB319" s="1">
        <v>0</v>
      </c>
      <c r="DC319" s="1">
        <v>0</v>
      </c>
      <c r="DD319" s="1">
        <v>1.9E-2</v>
      </c>
      <c r="DE319" s="1">
        <v>0.249</v>
      </c>
      <c r="DF319" s="1">
        <v>0</v>
      </c>
      <c r="DG319" s="1">
        <v>0.249</v>
      </c>
      <c r="DH319" s="1">
        <v>10.941000000000001</v>
      </c>
      <c r="DI319" s="1">
        <v>0.187</v>
      </c>
      <c r="DJ319" s="1">
        <v>11.128</v>
      </c>
      <c r="DK319" s="1">
        <v>9.4480000000000004</v>
      </c>
      <c r="DL319" s="1">
        <v>1.1220000000000001</v>
      </c>
      <c r="DM319" s="1">
        <v>10.57</v>
      </c>
      <c r="DN319" s="1">
        <v>0.22700000000000001</v>
      </c>
      <c r="DO319" s="1">
        <v>0.92500000000000004</v>
      </c>
      <c r="DP319" s="1">
        <v>1.1519999999999999</v>
      </c>
      <c r="DQ319" s="1">
        <v>674.70699999999999</v>
      </c>
      <c r="DR319" s="1">
        <v>307.39</v>
      </c>
      <c r="DS319" s="1">
        <v>982.09699999999998</v>
      </c>
      <c r="DT319" s="1">
        <v>0</v>
      </c>
      <c r="DU319" s="1">
        <v>5.327</v>
      </c>
      <c r="DV319" s="1">
        <v>5.327</v>
      </c>
      <c r="DW319" s="1" t="s">
        <v>156</v>
      </c>
      <c r="DX319" s="1" t="s">
        <v>149</v>
      </c>
      <c r="DY319" s="1" t="s">
        <v>157</v>
      </c>
      <c r="DZ319" s="1" t="s">
        <v>149</v>
      </c>
      <c r="EA319" s="1">
        <v>697.82100000000003</v>
      </c>
      <c r="EB319" s="1" t="str">
        <f t="shared" si="3"/>
        <v>high</v>
      </c>
      <c r="EC319" s="1">
        <v>578.31200000000001</v>
      </c>
      <c r="ED319" s="1">
        <v>12.503</v>
      </c>
      <c r="EE319" s="1">
        <v>557.82399999999996</v>
      </c>
      <c r="EF319" s="1" t="s">
        <v>149</v>
      </c>
      <c r="EG319" s="1" t="s">
        <v>149</v>
      </c>
      <c r="EH319" s="1" t="s">
        <v>157</v>
      </c>
      <c r="EI319" s="1" t="s">
        <v>149</v>
      </c>
      <c r="EJ319" s="1" t="s">
        <v>621</v>
      </c>
      <c r="EK319" s="1" t="s">
        <v>635</v>
      </c>
      <c r="EL319" s="1" t="s">
        <v>142</v>
      </c>
      <c r="EM319" s="1" t="s">
        <v>628</v>
      </c>
      <c r="EN319" s="1" t="s">
        <v>150</v>
      </c>
      <c r="EO319" s="1" t="s">
        <v>150</v>
      </c>
    </row>
    <row r="320" spans="1:145" ht="14.25" customHeight="1">
      <c r="A320" s="1" t="s">
        <v>480</v>
      </c>
      <c r="B320" s="16" t="s">
        <v>643</v>
      </c>
      <c r="C320" s="1" t="s">
        <v>152</v>
      </c>
      <c r="D320" s="1">
        <v>23</v>
      </c>
      <c r="E320" s="1" t="s">
        <v>137</v>
      </c>
      <c r="F320" s="1">
        <v>38.5</v>
      </c>
      <c r="G320" s="1">
        <v>52</v>
      </c>
      <c r="H320" s="1" t="s">
        <v>153</v>
      </c>
      <c r="I320" s="1">
        <v>8</v>
      </c>
      <c r="J320" s="1">
        <v>59</v>
      </c>
      <c r="K320" s="1">
        <v>115</v>
      </c>
      <c r="L320" s="1">
        <v>39</v>
      </c>
      <c r="M320" s="9">
        <v>2.211538462</v>
      </c>
      <c r="N320" s="9">
        <f t="shared" si="19"/>
        <v>-0.12493873660829995</v>
      </c>
      <c r="O320" t="str">
        <f t="shared" si="20"/>
        <v>Low</v>
      </c>
      <c r="P320" s="1">
        <v>174.8</v>
      </c>
      <c r="Q320" s="1">
        <v>1.7</v>
      </c>
      <c r="R320" s="1">
        <v>84</v>
      </c>
      <c r="S320" s="1">
        <v>5.9</v>
      </c>
      <c r="T320" s="1">
        <v>6.37</v>
      </c>
      <c r="U320" s="1">
        <v>5.0199999999999996</v>
      </c>
      <c r="V320" s="1">
        <v>1.2689243029999999</v>
      </c>
      <c r="W320" s="1">
        <v>11.18</v>
      </c>
      <c r="X320" s="1">
        <v>4.6619999999999999</v>
      </c>
      <c r="Y320" s="1">
        <v>140.69999999999999</v>
      </c>
      <c r="Z320" s="1">
        <v>192.42685030000001</v>
      </c>
      <c r="AA320" s="1">
        <v>70.599999999999994</v>
      </c>
      <c r="AB320" s="1">
        <v>43.168647819999997</v>
      </c>
      <c r="AC320" s="1">
        <v>2.3164959999999999</v>
      </c>
      <c r="AD320" s="1">
        <v>0.33594797300000001</v>
      </c>
      <c r="AE320" s="1">
        <v>64.599999999999994</v>
      </c>
      <c r="AF320" s="22">
        <v>1.637</v>
      </c>
      <c r="AG320" s="1">
        <v>24.106555449999998</v>
      </c>
      <c r="AH320" s="1" t="s">
        <v>153</v>
      </c>
      <c r="AI320" s="1">
        <v>34.552722039999999</v>
      </c>
      <c r="AJ320" s="1">
        <v>81.2</v>
      </c>
      <c r="AK320" s="1" t="s">
        <v>140</v>
      </c>
      <c r="AL320" s="1" t="s">
        <v>153</v>
      </c>
      <c r="AM320" s="1" t="s">
        <v>142</v>
      </c>
      <c r="AN320" s="1" t="s">
        <v>163</v>
      </c>
      <c r="AO320" s="1" t="s">
        <v>143</v>
      </c>
      <c r="AP320" s="1">
        <v>106</v>
      </c>
      <c r="AQ320" s="1">
        <v>70</v>
      </c>
      <c r="AR320" s="1">
        <v>2345.7800000000002</v>
      </c>
      <c r="AS320" s="1">
        <v>22.0871</v>
      </c>
      <c r="AT320" s="1">
        <v>837.13400000000001</v>
      </c>
      <c r="AU320" s="1">
        <v>1126.17</v>
      </c>
      <c r="AV320" s="1">
        <v>14.609400000000001</v>
      </c>
      <c r="AW320" s="1">
        <v>1926.09</v>
      </c>
      <c r="AX320" s="1">
        <v>4422.6000000000004</v>
      </c>
      <c r="AY320" s="1">
        <v>219.864</v>
      </c>
      <c r="AZ320" s="1">
        <v>10.6762</v>
      </c>
      <c r="BA320" s="1">
        <v>1.4234500000000001</v>
      </c>
      <c r="BB320" s="1">
        <v>2.9579800000000001</v>
      </c>
      <c r="BC320" s="1">
        <v>741.69799999999998</v>
      </c>
      <c r="BD320" s="1">
        <v>1.48956</v>
      </c>
      <c r="BE320" s="1">
        <v>1.7679499999999999</v>
      </c>
      <c r="BF320" s="1">
        <v>17.197700000000001</v>
      </c>
      <c r="BG320" s="1">
        <v>4.6326000000000001</v>
      </c>
      <c r="BH320" s="1">
        <v>1.21746</v>
      </c>
      <c r="BI320" s="1">
        <v>418.70299999999997</v>
      </c>
      <c r="BJ320" s="1">
        <v>7.3137100000000004</v>
      </c>
      <c r="BK320" s="1">
        <v>332.58699999999999</v>
      </c>
      <c r="BL320" s="1">
        <v>5.3633046369999997</v>
      </c>
      <c r="BM320" s="1">
        <v>1.9096650550000001</v>
      </c>
      <c r="BN320" s="1">
        <v>0.78272966499999996</v>
      </c>
      <c r="BO320" s="1">
        <v>6.7585010000000001E-2</v>
      </c>
      <c r="BP320" s="1" t="s">
        <v>155</v>
      </c>
      <c r="BQ320" s="1" t="s">
        <v>146</v>
      </c>
      <c r="BR320" s="1" t="s">
        <v>146</v>
      </c>
      <c r="BS320" s="1" t="s">
        <v>146</v>
      </c>
      <c r="BT320" s="1" t="s">
        <v>146</v>
      </c>
      <c r="BU320" s="1" t="s">
        <v>146</v>
      </c>
      <c r="BV320" s="1" t="s">
        <v>146</v>
      </c>
      <c r="BW320" s="1" t="s">
        <v>147</v>
      </c>
      <c r="BX320" s="1" t="s">
        <v>147</v>
      </c>
      <c r="BY320" s="1" t="s">
        <v>147</v>
      </c>
      <c r="BZ320" s="1" t="s">
        <v>147</v>
      </c>
      <c r="CA320" s="1" t="s">
        <v>147</v>
      </c>
      <c r="CB320" s="1">
        <v>-0.428401747</v>
      </c>
      <c r="CC320" s="1">
        <v>-0.18260944000000001</v>
      </c>
      <c r="CD320" s="19" t="str">
        <f t="shared" si="21"/>
        <v>Low</v>
      </c>
      <c r="CE320" s="1" t="str">
        <f t="shared" si="22"/>
        <v>antiinflamatoria</v>
      </c>
      <c r="CF320" s="1">
        <v>35.679802960000004</v>
      </c>
      <c r="CG320" s="1" t="s">
        <v>148</v>
      </c>
      <c r="CH320" s="1">
        <v>0.10619012799999999</v>
      </c>
      <c r="CI320" s="1">
        <v>0.130804588</v>
      </c>
      <c r="CJ320" s="1">
        <v>0.37222389299999997</v>
      </c>
      <c r="CK320" s="1">
        <v>9.1842433000000001E-2</v>
      </c>
      <c r="CL320" s="1">
        <v>0.11800335100000001</v>
      </c>
      <c r="CM320" s="1">
        <v>729.88099999999997</v>
      </c>
      <c r="CN320" s="2" t="str">
        <f t="shared" si="2"/>
        <v>low</v>
      </c>
      <c r="CO320" s="1">
        <v>133.672</v>
      </c>
      <c r="CP320" s="1">
        <v>88.19</v>
      </c>
      <c r="CQ320" s="1">
        <v>45.481999999999999</v>
      </c>
      <c r="CR320" s="1">
        <v>16.937000000000001</v>
      </c>
      <c r="CS320" s="1">
        <v>102.33499999999999</v>
      </c>
      <c r="CT320" s="1">
        <v>10.18</v>
      </c>
      <c r="CU320" s="1">
        <v>0</v>
      </c>
      <c r="CV320" s="1">
        <v>10.18</v>
      </c>
      <c r="CW320" s="1">
        <v>0</v>
      </c>
      <c r="CX320" s="1">
        <v>4.22</v>
      </c>
      <c r="CY320" s="1">
        <v>4.22</v>
      </c>
      <c r="CZ320" s="1">
        <v>0</v>
      </c>
      <c r="DA320" s="1">
        <v>9.5990000000000002</v>
      </c>
      <c r="DB320" s="1">
        <v>4.9000000000000002E-2</v>
      </c>
      <c r="DC320" s="1">
        <v>0</v>
      </c>
      <c r="DD320" s="1">
        <v>3.5999999999999997E-2</v>
      </c>
      <c r="DE320" s="1">
        <v>0.159</v>
      </c>
      <c r="DF320" s="1">
        <v>1.1359999999999999</v>
      </c>
      <c r="DG320" s="1">
        <v>1.2949999999999999</v>
      </c>
      <c r="DH320" s="1">
        <v>13.823</v>
      </c>
      <c r="DI320" s="1">
        <v>0.109</v>
      </c>
      <c r="DJ320" s="1">
        <v>13.930999999999999</v>
      </c>
      <c r="DK320" s="1">
        <v>0.18</v>
      </c>
      <c r="DL320" s="1">
        <v>1.4450000000000001</v>
      </c>
      <c r="DM320" s="1">
        <v>1.625</v>
      </c>
      <c r="DN320" s="1">
        <v>7.4999999999999997E-2</v>
      </c>
      <c r="DO320" s="1">
        <v>1.6259999999999999</v>
      </c>
      <c r="DP320" s="1">
        <v>1.7</v>
      </c>
      <c r="DQ320" s="1">
        <v>63.686</v>
      </c>
      <c r="DR320" s="1">
        <v>36.944000000000003</v>
      </c>
      <c r="DS320" s="1">
        <v>100.63</v>
      </c>
      <c r="DT320" s="1">
        <v>0</v>
      </c>
      <c r="DU320" s="1">
        <v>4.22</v>
      </c>
      <c r="DV320" s="1">
        <v>4.22</v>
      </c>
      <c r="DW320" s="1" t="s">
        <v>156</v>
      </c>
      <c r="DX320" s="1" t="s">
        <v>157</v>
      </c>
      <c r="DY320" s="1" t="s">
        <v>157</v>
      </c>
      <c r="DZ320" s="1" t="s">
        <v>157</v>
      </c>
      <c r="EA320" s="1">
        <v>311.14600000000002</v>
      </c>
      <c r="EB320" s="1" t="str">
        <f t="shared" si="3"/>
        <v>low</v>
      </c>
      <c r="EC320" s="1">
        <v>56.984000000000002</v>
      </c>
      <c r="ED320" s="1">
        <v>7.22</v>
      </c>
      <c r="EE320" s="1">
        <v>43.625</v>
      </c>
      <c r="EF320" s="1" t="s">
        <v>157</v>
      </c>
      <c r="EG320" s="1" t="s">
        <v>157</v>
      </c>
      <c r="EH320" s="1" t="s">
        <v>157</v>
      </c>
      <c r="EI320" s="1" t="s">
        <v>157</v>
      </c>
      <c r="EJ320" s="1" t="s">
        <v>621</v>
      </c>
      <c r="EK320" s="1" t="s">
        <v>635</v>
      </c>
      <c r="EL320" s="1" t="s">
        <v>142</v>
      </c>
      <c r="EM320" s="1" t="s">
        <v>628</v>
      </c>
      <c r="EN320" s="1" t="s">
        <v>150</v>
      </c>
      <c r="EO320" s="1" t="s">
        <v>150</v>
      </c>
    </row>
    <row r="321" spans="1:145" ht="14.25" customHeight="1">
      <c r="A321" s="1" t="s">
        <v>481</v>
      </c>
      <c r="B321" s="16" t="s">
        <v>643</v>
      </c>
      <c r="C321" s="1" t="s">
        <v>152</v>
      </c>
      <c r="D321" s="1">
        <v>54</v>
      </c>
      <c r="E321" s="1" t="s">
        <v>159</v>
      </c>
      <c r="F321" s="1">
        <v>68.099999999999994</v>
      </c>
      <c r="G321" s="1">
        <v>67</v>
      </c>
      <c r="H321" s="1" t="s">
        <v>153</v>
      </c>
      <c r="I321" s="1">
        <v>15</v>
      </c>
      <c r="J321" s="1">
        <v>98</v>
      </c>
      <c r="K321" s="1">
        <v>178</v>
      </c>
      <c r="L321" s="1">
        <v>74</v>
      </c>
      <c r="M321" s="9">
        <v>2.6567164179999998</v>
      </c>
      <c r="N321" s="9">
        <f t="shared" si="19"/>
        <v>4.3156917030149788E-2</v>
      </c>
      <c r="O321" t="str">
        <f t="shared" si="20"/>
        <v>Low</v>
      </c>
      <c r="P321" s="1">
        <v>48.4</v>
      </c>
      <c r="Q321" s="1">
        <v>2.4</v>
      </c>
      <c r="R321" s="1">
        <v>85</v>
      </c>
      <c r="S321" s="1">
        <v>5.9</v>
      </c>
      <c r="T321" s="1">
        <v>6.65</v>
      </c>
      <c r="U321" s="1">
        <v>11.35</v>
      </c>
      <c r="V321" s="1">
        <v>0.58590308400000002</v>
      </c>
      <c r="W321" s="1">
        <v>13.13</v>
      </c>
      <c r="X321" s="1">
        <v>4.7175000000000002</v>
      </c>
      <c r="Y321" s="1">
        <v>153.19999999999999</v>
      </c>
      <c r="Z321" s="1">
        <v>215.68788499999999</v>
      </c>
      <c r="AA321" s="1">
        <v>60.1</v>
      </c>
      <c r="AB321" s="1">
        <v>36.325021769999999</v>
      </c>
      <c r="AC321" s="1">
        <v>2.752923333</v>
      </c>
      <c r="AD321" s="1">
        <v>0.327695448</v>
      </c>
      <c r="AE321" s="1">
        <v>63.2</v>
      </c>
      <c r="AF321" s="22">
        <v>1.587</v>
      </c>
      <c r="AG321" s="1">
        <v>25.093614670000001</v>
      </c>
      <c r="AH321" s="1" t="s">
        <v>139</v>
      </c>
      <c r="AI321" s="1">
        <v>41.73817605</v>
      </c>
      <c r="AJ321" s="1">
        <v>81.5</v>
      </c>
      <c r="AK321" s="1" t="s">
        <v>140</v>
      </c>
      <c r="AL321" s="1" t="s">
        <v>153</v>
      </c>
      <c r="AM321" s="1" t="s">
        <v>142</v>
      </c>
      <c r="AN321" s="1" t="s">
        <v>163</v>
      </c>
      <c r="AO321" s="1" t="s">
        <v>165</v>
      </c>
      <c r="AP321" s="1">
        <v>127</v>
      </c>
      <c r="AQ321" s="1">
        <v>80</v>
      </c>
      <c r="AR321" s="1">
        <v>1534.35</v>
      </c>
      <c r="AS321" s="1">
        <v>12.188000000000001</v>
      </c>
      <c r="AT321" s="1">
        <v>648.18700000000001</v>
      </c>
      <c r="AU321" s="1">
        <v>963.65700000000004</v>
      </c>
      <c r="AV321" s="1">
        <v>11.8698</v>
      </c>
      <c r="AW321" s="1">
        <v>936.10500000000002</v>
      </c>
      <c r="AX321" s="1">
        <v>2728.08</v>
      </c>
      <c r="AY321" s="1">
        <v>184.33699999999999</v>
      </c>
      <c r="AZ321" s="1">
        <v>10.206899999999999</v>
      </c>
      <c r="BA321" s="1">
        <v>1.0684400000000001</v>
      </c>
      <c r="BB321" s="1">
        <v>2.2848099999999998</v>
      </c>
      <c r="BC321" s="1">
        <v>815.63699999999994</v>
      </c>
      <c r="BD321" s="1">
        <v>0.79303000000000001</v>
      </c>
      <c r="BE321" s="1">
        <v>1.9178599999999999</v>
      </c>
      <c r="BF321" s="1">
        <v>10.6531</v>
      </c>
      <c r="BG321" s="1">
        <v>4.9789199999999996</v>
      </c>
      <c r="BH321" s="1">
        <v>0.82813700000000001</v>
      </c>
      <c r="BI321" s="1">
        <v>327.54000000000002</v>
      </c>
      <c r="BJ321" s="1">
        <v>7.3254200000000003</v>
      </c>
      <c r="BK321" s="1">
        <v>129.12</v>
      </c>
      <c r="BL321" s="1">
        <v>1.763182472</v>
      </c>
      <c r="BM321" s="1">
        <v>0.507972435</v>
      </c>
      <c r="BN321" s="1">
        <v>0.26148305599999999</v>
      </c>
      <c r="BO321" s="1">
        <v>4.1928843E-2</v>
      </c>
      <c r="BP321" s="1" t="s">
        <v>155</v>
      </c>
      <c r="BQ321" s="1" t="s">
        <v>146</v>
      </c>
      <c r="BR321" s="1" t="s">
        <v>146</v>
      </c>
      <c r="BS321" s="1" t="s">
        <v>146</v>
      </c>
      <c r="BT321" s="1" t="s">
        <v>146</v>
      </c>
      <c r="BU321" s="1" t="s">
        <v>146</v>
      </c>
      <c r="BV321" s="1" t="s">
        <v>146</v>
      </c>
      <c r="BW321" s="1">
        <v>65.197614139999999</v>
      </c>
      <c r="BX321" s="1">
        <v>32.108510350000003</v>
      </c>
      <c r="BY321" s="1">
        <v>10.91692207</v>
      </c>
      <c r="BZ321" s="1">
        <v>8.9513165059999995</v>
      </c>
      <c r="CA321" s="1">
        <v>0.49231482399999998</v>
      </c>
      <c r="CB321" s="1">
        <v>1.3944727349999999</v>
      </c>
      <c r="CC321" s="1">
        <v>0.909043504</v>
      </c>
      <c r="CD321" s="19" t="str">
        <f t="shared" si="21"/>
        <v>High</v>
      </c>
      <c r="CE321" s="1" t="str">
        <f t="shared" si="22"/>
        <v>proinflamatoria</v>
      </c>
      <c r="CF321" s="1">
        <v>37.055214720000002</v>
      </c>
      <c r="CG321" s="1" t="s">
        <v>148</v>
      </c>
      <c r="CH321" s="1">
        <v>1.4728978E-2</v>
      </c>
      <c r="CI321" s="1">
        <v>0.19614584700000001</v>
      </c>
      <c r="CJ321" s="1">
        <v>0.15828345899999999</v>
      </c>
      <c r="CK321" s="1">
        <v>0.40294579600000002</v>
      </c>
      <c r="CL321" s="1">
        <v>2.5001061000000002E-2</v>
      </c>
      <c r="CM321" s="1">
        <v>899.57399999999996</v>
      </c>
      <c r="CN321" s="2" t="str">
        <f t="shared" si="2"/>
        <v>low</v>
      </c>
      <c r="CO321" s="1">
        <v>1091.509</v>
      </c>
      <c r="CP321" s="1">
        <v>806.04899999999998</v>
      </c>
      <c r="CQ321" s="1">
        <v>285.45999999999998</v>
      </c>
      <c r="CR321" s="1">
        <v>118.065</v>
      </c>
      <c r="CS321" s="1">
        <v>964.98099999999999</v>
      </c>
      <c r="CT321" s="1">
        <v>7.6180000000000003</v>
      </c>
      <c r="CU321" s="1">
        <v>0</v>
      </c>
      <c r="CV321" s="1">
        <v>7.6180000000000003</v>
      </c>
      <c r="CW321" s="1">
        <v>0</v>
      </c>
      <c r="CX321" s="1">
        <v>0.84499999999999997</v>
      </c>
      <c r="CY321" s="1">
        <v>0.84499999999999997</v>
      </c>
      <c r="CZ321" s="1">
        <v>0</v>
      </c>
      <c r="DA321" s="1">
        <v>1.143</v>
      </c>
      <c r="DB321" s="1">
        <v>92.5</v>
      </c>
      <c r="DC321" s="1">
        <v>0</v>
      </c>
      <c r="DD321" s="1">
        <v>4.0730000000000004</v>
      </c>
      <c r="DE321" s="1">
        <v>0.03</v>
      </c>
      <c r="DF321" s="1">
        <v>0.21199999999999999</v>
      </c>
      <c r="DG321" s="1">
        <v>0.24199999999999999</v>
      </c>
      <c r="DH321" s="1">
        <v>3.9910000000000001</v>
      </c>
      <c r="DI321" s="1">
        <v>0.02</v>
      </c>
      <c r="DJ321" s="1">
        <v>4.0110000000000001</v>
      </c>
      <c r="DK321" s="1">
        <v>16.97</v>
      </c>
      <c r="DL321" s="1">
        <v>0.26900000000000002</v>
      </c>
      <c r="DM321" s="1">
        <v>17.239999999999998</v>
      </c>
      <c r="DN321" s="1">
        <v>0.40300000000000002</v>
      </c>
      <c r="DO321" s="1">
        <v>0.47099999999999997</v>
      </c>
      <c r="DP321" s="1">
        <v>0.875</v>
      </c>
      <c r="DQ321" s="1">
        <v>680.46400000000006</v>
      </c>
      <c r="DR321" s="1">
        <v>283.64299999999997</v>
      </c>
      <c r="DS321" s="1">
        <v>964.10599999999999</v>
      </c>
      <c r="DT321" s="1">
        <v>0</v>
      </c>
      <c r="DU321" s="1">
        <v>0.84499999999999997</v>
      </c>
      <c r="DV321" s="1">
        <v>0.84499999999999997</v>
      </c>
      <c r="DW321" s="1" t="s">
        <v>156</v>
      </c>
      <c r="DX321" s="1" t="s">
        <v>149</v>
      </c>
      <c r="DY321" s="1" t="s">
        <v>156</v>
      </c>
      <c r="DZ321" s="1" t="s">
        <v>149</v>
      </c>
      <c r="EA321" s="1">
        <v>586.29</v>
      </c>
      <c r="EB321" s="1" t="str">
        <f t="shared" si="3"/>
        <v>high</v>
      </c>
      <c r="EC321" s="1">
        <v>711.38199999999995</v>
      </c>
      <c r="ED321" s="1">
        <v>76.947999999999993</v>
      </c>
      <c r="EE321" s="1">
        <v>628.91800000000001</v>
      </c>
      <c r="EF321" s="1" t="s">
        <v>156</v>
      </c>
      <c r="EG321" s="1" t="s">
        <v>149</v>
      </c>
      <c r="EH321" s="1" t="s">
        <v>156</v>
      </c>
      <c r="EI321" s="1" t="s">
        <v>149</v>
      </c>
      <c r="EJ321" s="1" t="s">
        <v>165</v>
      </c>
      <c r="EK321" s="1" t="s">
        <v>635</v>
      </c>
      <c r="EL321" s="1" t="s">
        <v>142</v>
      </c>
      <c r="EM321" s="1" t="s">
        <v>628</v>
      </c>
      <c r="EN321" s="1" t="s">
        <v>161</v>
      </c>
      <c r="EO321" s="1" t="s">
        <v>161</v>
      </c>
    </row>
    <row r="322" spans="1:145" ht="14.25" customHeight="1">
      <c r="A322" s="1" t="s">
        <v>482</v>
      </c>
      <c r="B322" s="16" t="s">
        <v>643</v>
      </c>
      <c r="C322" s="1" t="s">
        <v>136</v>
      </c>
      <c r="D322" s="1">
        <v>46</v>
      </c>
      <c r="E322" s="1" t="s">
        <v>159</v>
      </c>
      <c r="F322" s="1">
        <v>56.9</v>
      </c>
      <c r="G322" s="1">
        <v>42</v>
      </c>
      <c r="H322" s="1" t="s">
        <v>153</v>
      </c>
      <c r="I322" s="1">
        <v>30</v>
      </c>
      <c r="J322" s="1">
        <v>125</v>
      </c>
      <c r="K322" s="1">
        <v>184</v>
      </c>
      <c r="L322" s="1">
        <v>152</v>
      </c>
      <c r="M322" s="9">
        <v>4.3809523810000002</v>
      </c>
      <c r="N322" s="9">
        <f t="shared" ref="N322:N385" si="23">LOG10(L322/G322)</f>
        <v>0.55859429754687207</v>
      </c>
      <c r="O322" t="str">
        <f t="shared" si="20"/>
        <v>High</v>
      </c>
      <c r="P322" s="1">
        <v>95.2</v>
      </c>
      <c r="Q322" s="1">
        <v>4.5999999999999996</v>
      </c>
      <c r="R322" s="1">
        <v>73</v>
      </c>
      <c r="S322" s="1">
        <v>6</v>
      </c>
      <c r="T322" s="1">
        <v>3.33</v>
      </c>
      <c r="U322" s="1">
        <v>3.97</v>
      </c>
      <c r="V322" s="1">
        <v>0.83879093199999999</v>
      </c>
      <c r="W322" s="1">
        <v>4.5999999999999996</v>
      </c>
      <c r="X322" s="1">
        <v>4.0514999999999999</v>
      </c>
      <c r="Y322" s="1">
        <v>103</v>
      </c>
      <c r="Z322" s="1">
        <v>166.81776970000001</v>
      </c>
      <c r="AA322" s="1">
        <v>176.4</v>
      </c>
      <c r="AB322" s="1">
        <v>120.72823270000001</v>
      </c>
      <c r="AC322" s="1">
        <v>0.828306667</v>
      </c>
      <c r="AD322" s="1">
        <v>0.395255201</v>
      </c>
      <c r="AE322" s="1">
        <v>83.4</v>
      </c>
      <c r="AF322" s="22">
        <v>1.7310000000000001</v>
      </c>
      <c r="AG322" s="1">
        <v>27.833762350000001</v>
      </c>
      <c r="AH322" s="1" t="s">
        <v>139</v>
      </c>
      <c r="AI322" s="1">
        <v>37.728603120000002</v>
      </c>
      <c r="AJ322" s="1">
        <v>95.3</v>
      </c>
      <c r="AK322" s="1" t="s">
        <v>140</v>
      </c>
      <c r="AL322" s="1" t="s">
        <v>141</v>
      </c>
      <c r="AM322" s="1" t="s">
        <v>142</v>
      </c>
      <c r="AN322" s="1" t="s">
        <v>142</v>
      </c>
      <c r="AO322" s="1" t="s">
        <v>165</v>
      </c>
      <c r="AP322" s="1">
        <v>128</v>
      </c>
      <c r="AQ322" s="1">
        <v>78</v>
      </c>
      <c r="AR322" s="1">
        <v>1812.02</v>
      </c>
      <c r="AS322" s="1">
        <v>20.067</v>
      </c>
      <c r="AT322" s="1">
        <v>351.36900000000003</v>
      </c>
      <c r="AU322" s="1">
        <v>901.42600000000004</v>
      </c>
      <c r="AV322" s="1">
        <v>13.777699999999999</v>
      </c>
      <c r="AW322" s="1">
        <v>952.21500000000003</v>
      </c>
      <c r="AX322" s="1">
        <v>3154.88</v>
      </c>
      <c r="AY322" s="1">
        <v>252.62100000000001</v>
      </c>
      <c r="AZ322" s="1">
        <v>10.931900000000001</v>
      </c>
      <c r="BA322" s="1">
        <v>1.6526099999999999</v>
      </c>
      <c r="BB322" s="1">
        <v>3.2597100000000001</v>
      </c>
      <c r="BC322" s="1">
        <v>641.15499999999997</v>
      </c>
      <c r="BD322" s="1">
        <v>1.0663400000000001</v>
      </c>
      <c r="BE322" s="1">
        <v>1.5107900000000001</v>
      </c>
      <c r="BF322" s="1">
        <v>15.732699999999999</v>
      </c>
      <c r="BG322" s="1">
        <v>4.4431500000000002</v>
      </c>
      <c r="BH322" s="1">
        <v>1.74451</v>
      </c>
      <c r="BI322" s="1">
        <v>384.84199999999998</v>
      </c>
      <c r="BJ322" s="1">
        <v>7.3028899999999997</v>
      </c>
      <c r="BK322" s="1">
        <v>169.10599999999999</v>
      </c>
      <c r="BL322" s="1">
        <v>1.855268548</v>
      </c>
      <c r="BM322" s="1">
        <v>0.21247289499999999</v>
      </c>
      <c r="BN322" s="1">
        <v>0.16309933900000001</v>
      </c>
      <c r="BO322" s="1">
        <v>1.5575683999999999E-2</v>
      </c>
      <c r="BP322" s="1" t="s">
        <v>144</v>
      </c>
      <c r="BQ322" s="1" t="s">
        <v>146</v>
      </c>
      <c r="BR322" s="1" t="s">
        <v>145</v>
      </c>
      <c r="BS322" s="1" t="s">
        <v>146</v>
      </c>
      <c r="BT322" s="1" t="s">
        <v>146</v>
      </c>
      <c r="BU322" s="1" t="s">
        <v>145</v>
      </c>
      <c r="BV322" s="1" t="s">
        <v>146</v>
      </c>
      <c r="BW322" s="1">
        <v>63.958541199999999</v>
      </c>
      <c r="BX322" s="1">
        <v>27.87369065</v>
      </c>
      <c r="BY322" s="1">
        <v>9.1477621920000001</v>
      </c>
      <c r="BZ322" s="1">
        <v>9.7780330509999995</v>
      </c>
      <c r="CA322" s="1">
        <v>0.36618319700000002</v>
      </c>
      <c r="CB322" s="1">
        <v>-0.42101309999999997</v>
      </c>
      <c r="CC322" s="1">
        <v>-0.23234718600000001</v>
      </c>
      <c r="CD322" s="19" t="str">
        <f t="shared" si="21"/>
        <v>Low</v>
      </c>
      <c r="CE322" s="1" t="str">
        <f t="shared" si="22"/>
        <v>antiinflamatoria</v>
      </c>
      <c r="CF322" s="1">
        <v>27.6726128</v>
      </c>
      <c r="CG322" s="1" t="s">
        <v>148</v>
      </c>
      <c r="CH322" s="1">
        <v>5.3282587999999999E-2</v>
      </c>
      <c r="CI322" s="1">
        <v>9.0945131999999998E-2</v>
      </c>
      <c r="CJ322" s="1">
        <v>2.2478591999999999E-2</v>
      </c>
      <c r="CK322" s="1">
        <v>0.47569774799999998</v>
      </c>
      <c r="CL322" s="1">
        <v>0.14632889299999999</v>
      </c>
      <c r="CM322" s="1">
        <v>1591.0139999999999</v>
      </c>
      <c r="CN322" s="2" t="str">
        <f t="shared" si="2"/>
        <v>High</v>
      </c>
      <c r="CO322" s="1">
        <v>874.96100000000001</v>
      </c>
      <c r="CP322" s="1">
        <v>672.82600000000002</v>
      </c>
      <c r="CQ322" s="1">
        <v>202.13499999999999</v>
      </c>
      <c r="CR322" s="1">
        <v>203.821</v>
      </c>
      <c r="CS322" s="1">
        <v>655.56600000000003</v>
      </c>
      <c r="CT322" s="1">
        <v>12.577</v>
      </c>
      <c r="CU322" s="1">
        <v>0</v>
      </c>
      <c r="CV322" s="1">
        <v>12.577</v>
      </c>
      <c r="CW322" s="1">
        <v>0</v>
      </c>
      <c r="CX322" s="1">
        <v>2.9969999999999999</v>
      </c>
      <c r="CY322" s="1">
        <v>2.9969999999999999</v>
      </c>
      <c r="CZ322" s="1">
        <v>0</v>
      </c>
      <c r="DA322" s="1">
        <v>7.4729999999999999</v>
      </c>
      <c r="DB322" s="1">
        <v>79.756</v>
      </c>
      <c r="DC322" s="1">
        <v>0</v>
      </c>
      <c r="DD322" s="1">
        <v>71.786000000000001</v>
      </c>
      <c r="DE322" s="1">
        <v>24.193999999999999</v>
      </c>
      <c r="DF322" s="1">
        <v>6.1050000000000004</v>
      </c>
      <c r="DG322" s="1">
        <v>30.298999999999999</v>
      </c>
      <c r="DH322" s="1">
        <v>3.55</v>
      </c>
      <c r="DI322" s="1">
        <v>2E-3</v>
      </c>
      <c r="DJ322" s="1">
        <v>3.552</v>
      </c>
      <c r="DK322" s="1">
        <v>14.9</v>
      </c>
      <c r="DL322" s="1">
        <v>3.5110000000000001</v>
      </c>
      <c r="DM322" s="1">
        <v>18.411000000000001</v>
      </c>
      <c r="DN322" s="1">
        <v>24.77</v>
      </c>
      <c r="DO322" s="1">
        <v>17.457000000000001</v>
      </c>
      <c r="DP322" s="1">
        <v>42.225999999999999</v>
      </c>
      <c r="DQ322" s="1">
        <v>441.27600000000001</v>
      </c>
      <c r="DR322" s="1">
        <v>172.06299999999999</v>
      </c>
      <c r="DS322" s="1">
        <v>613.33900000000006</v>
      </c>
      <c r="DT322" s="1">
        <v>0</v>
      </c>
      <c r="DU322" s="1">
        <v>2.9969999999999999</v>
      </c>
      <c r="DV322" s="1">
        <v>2.9969999999999999</v>
      </c>
      <c r="DW322" s="1" t="s">
        <v>149</v>
      </c>
      <c r="DX322" s="1" t="s">
        <v>149</v>
      </c>
      <c r="DY322" s="1" t="s">
        <v>156</v>
      </c>
      <c r="DZ322" s="1" t="s">
        <v>149</v>
      </c>
      <c r="EA322" s="1">
        <v>878.03300000000002</v>
      </c>
      <c r="EB322" s="1" t="str">
        <f t="shared" si="3"/>
        <v>high</v>
      </c>
      <c r="EC322" s="1">
        <v>482.86500000000001</v>
      </c>
      <c r="ED322" s="1">
        <v>112.483</v>
      </c>
      <c r="EE322" s="1">
        <v>361.78699999999998</v>
      </c>
      <c r="EF322" s="1" t="s">
        <v>149</v>
      </c>
      <c r="EG322" s="1" t="s">
        <v>149</v>
      </c>
      <c r="EH322" s="1" t="s">
        <v>156</v>
      </c>
      <c r="EI322" s="1" t="s">
        <v>149</v>
      </c>
      <c r="EJ322" s="1" t="s">
        <v>165</v>
      </c>
      <c r="EK322" s="1" t="s">
        <v>628</v>
      </c>
      <c r="EL322" s="1" t="s">
        <v>142</v>
      </c>
      <c r="EM322" s="1" t="s">
        <v>628</v>
      </c>
      <c r="EN322" s="1" t="s">
        <v>150</v>
      </c>
      <c r="EO322" s="1" t="s">
        <v>150</v>
      </c>
    </row>
    <row r="323" spans="1:145" ht="14.25" customHeight="1">
      <c r="A323" s="1" t="s">
        <v>483</v>
      </c>
      <c r="B323" s="16" t="s">
        <v>643</v>
      </c>
      <c r="C323" s="1" t="s">
        <v>152</v>
      </c>
      <c r="D323" s="1">
        <v>51</v>
      </c>
      <c r="E323" s="1" t="s">
        <v>159</v>
      </c>
      <c r="F323" s="1">
        <v>112</v>
      </c>
      <c r="G323" s="1">
        <v>39</v>
      </c>
      <c r="H323" s="1" t="s">
        <v>153</v>
      </c>
      <c r="I323" s="1">
        <v>40</v>
      </c>
      <c r="J323" s="1">
        <v>131</v>
      </c>
      <c r="K323" s="1">
        <v>195</v>
      </c>
      <c r="L323" s="1">
        <v>198</v>
      </c>
      <c r="M323" s="9">
        <v>5</v>
      </c>
      <c r="N323" s="9">
        <f t="shared" si="23"/>
        <v>0.70560058323503183</v>
      </c>
      <c r="O323" t="str">
        <f t="shared" ref="O323:O386" si="24">IF(N323&lt;0.1,"Low", IF(N323&lt;=0.26, "Medium", "High"))</f>
        <v>High</v>
      </c>
      <c r="P323" s="1">
        <v>170.5</v>
      </c>
      <c r="Q323" s="1">
        <v>4.5</v>
      </c>
      <c r="R323" s="1">
        <v>86</v>
      </c>
      <c r="S323" s="1">
        <v>5.8</v>
      </c>
      <c r="T323" s="1">
        <v>4.66</v>
      </c>
      <c r="U323" s="1">
        <v>5.64</v>
      </c>
      <c r="V323" s="1">
        <v>0.82624113499999996</v>
      </c>
      <c r="W323" s="1">
        <v>20.95</v>
      </c>
      <c r="X323" s="1">
        <v>4.7729999999999997</v>
      </c>
      <c r="Y323" s="1">
        <v>205.4</v>
      </c>
      <c r="Z323" s="1">
        <v>329.14375489999998</v>
      </c>
      <c r="AA323" s="1">
        <v>38.1</v>
      </c>
      <c r="AB323" s="1">
        <v>22.501271320000001</v>
      </c>
      <c r="AC323" s="1">
        <v>4.4441933330000003</v>
      </c>
      <c r="AD323" s="1">
        <v>0.306784907</v>
      </c>
      <c r="AE323" s="1">
        <v>63.8</v>
      </c>
      <c r="AF323" s="22">
        <v>1.5329999999999999</v>
      </c>
      <c r="AG323" s="1">
        <v>27.147908019999999</v>
      </c>
      <c r="AH323" s="1" t="s">
        <v>139</v>
      </c>
      <c r="AI323" s="1">
        <v>44.751628789999998</v>
      </c>
      <c r="AJ323" s="1">
        <v>94.4</v>
      </c>
      <c r="AK323" s="1" t="s">
        <v>140</v>
      </c>
      <c r="AL323" s="1" t="s">
        <v>141</v>
      </c>
      <c r="AM323" s="1" t="s">
        <v>142</v>
      </c>
      <c r="AN323" s="1" t="s">
        <v>142</v>
      </c>
      <c r="AO323" s="1" t="s">
        <v>143</v>
      </c>
      <c r="AP323" s="1">
        <v>146</v>
      </c>
      <c r="AQ323" s="1">
        <v>88</v>
      </c>
      <c r="AR323" s="1">
        <v>1167.33</v>
      </c>
      <c r="AS323" s="1">
        <v>15.847300000000001</v>
      </c>
      <c r="AT323" s="1">
        <v>642.27599999999995</v>
      </c>
      <c r="AU323" s="1">
        <v>820.06</v>
      </c>
      <c r="AV323" s="1">
        <v>12.1303</v>
      </c>
      <c r="AW323" s="1">
        <v>776.61800000000005</v>
      </c>
      <c r="AX323" s="1">
        <v>2698.8</v>
      </c>
      <c r="AY323" s="1">
        <v>185.12899999999999</v>
      </c>
      <c r="AZ323" s="1">
        <v>8.99695</v>
      </c>
      <c r="BA323" s="1">
        <v>0.88632299999999997</v>
      </c>
      <c r="BB323" s="1">
        <v>2.9877500000000001</v>
      </c>
      <c r="BC323" s="1">
        <v>932.24699999999996</v>
      </c>
      <c r="BD323" s="1">
        <v>0.93709399999999998</v>
      </c>
      <c r="BE323" s="1">
        <v>1.5911</v>
      </c>
      <c r="BF323" s="1">
        <v>11.128500000000001</v>
      </c>
      <c r="BG323" s="1">
        <v>3.7191900000000002</v>
      </c>
      <c r="BH323" s="1">
        <v>0.53551800000000005</v>
      </c>
      <c r="BI323" s="1">
        <v>312.94900000000001</v>
      </c>
      <c r="BJ323" s="1">
        <v>7.1634900000000004</v>
      </c>
      <c r="BK323" s="1">
        <v>194.13300000000001</v>
      </c>
      <c r="BL323" s="1">
        <v>0</v>
      </c>
      <c r="BM323" s="1">
        <v>0</v>
      </c>
      <c r="BN323" s="1">
        <v>9.8554028000000002E-2</v>
      </c>
      <c r="BO323" s="1">
        <v>0</v>
      </c>
      <c r="BP323" s="1" t="s">
        <v>144</v>
      </c>
      <c r="BQ323" s="1" t="s">
        <v>145</v>
      </c>
      <c r="BR323" s="1" t="s">
        <v>145</v>
      </c>
      <c r="BS323" s="1" t="s">
        <v>145</v>
      </c>
      <c r="BT323" s="1" t="s">
        <v>146</v>
      </c>
      <c r="BU323" s="1" t="s">
        <v>145</v>
      </c>
      <c r="BV323" s="1" t="s">
        <v>145</v>
      </c>
      <c r="BW323" s="1">
        <v>36.67969746</v>
      </c>
      <c r="BX323" s="1">
        <v>17.6736392</v>
      </c>
      <c r="BY323" s="1">
        <v>6.9441060080000003</v>
      </c>
      <c r="BZ323" s="1">
        <v>4.6324598789999998</v>
      </c>
      <c r="CA323" s="1">
        <v>0.32247155799999999</v>
      </c>
      <c r="CB323" s="1">
        <v>0.16074672500000001</v>
      </c>
      <c r="CC323" s="1">
        <v>0.13774355199999999</v>
      </c>
      <c r="CD323" s="19" t="str">
        <f t="shared" ref="CD323:CD386" si="25">IF(CC323&lt;=_xlfn.PERCENTILE.EXC(CC$2:CC$312, 1/3), "Low", IF(CC323&lt;=_xlfn.PERCENTILE.EXC(CC$2:CC$312, 2/3), "Medium", "High"))</f>
        <v>Medium</v>
      </c>
      <c r="CE323" s="1" t="str">
        <f t="shared" si="22"/>
        <v>proinflamatoria</v>
      </c>
      <c r="CF323" s="1">
        <v>43.521186440000001</v>
      </c>
      <c r="CG323" s="1" t="s">
        <v>148</v>
      </c>
      <c r="CH323" s="1">
        <v>0.62743522200000001</v>
      </c>
      <c r="CI323" s="1">
        <v>0.18363016800000001</v>
      </c>
      <c r="CJ323" s="1">
        <v>4.7707838000000002E-2</v>
      </c>
      <c r="CK323" s="1">
        <v>4.3432134999999997E-2</v>
      </c>
      <c r="CL323" s="1">
        <v>2.3468141000000001E-2</v>
      </c>
      <c r="CM323" s="1">
        <v>987.97</v>
      </c>
      <c r="CN323" s="2" t="str">
        <f t="shared" si="2"/>
        <v>low</v>
      </c>
      <c r="CO323" s="1">
        <v>265.654</v>
      </c>
      <c r="CP323" s="1">
        <v>170.99600000000001</v>
      </c>
      <c r="CQ323" s="1">
        <v>94.658000000000001</v>
      </c>
      <c r="CR323" s="1">
        <v>131.273</v>
      </c>
      <c r="CS323" s="1">
        <v>91.301000000000002</v>
      </c>
      <c r="CT323" s="1">
        <v>1.123</v>
      </c>
      <c r="CU323" s="1">
        <v>0</v>
      </c>
      <c r="CV323" s="1">
        <v>1.123</v>
      </c>
      <c r="CW323" s="1">
        <v>0</v>
      </c>
      <c r="CX323" s="1">
        <v>41.957000000000001</v>
      </c>
      <c r="CY323" s="1">
        <v>41.957000000000001</v>
      </c>
      <c r="CZ323" s="1">
        <v>0</v>
      </c>
      <c r="DA323" s="1">
        <v>1.1120000000000001</v>
      </c>
      <c r="DB323" s="1">
        <v>95.706999999999994</v>
      </c>
      <c r="DC323" s="1">
        <v>0</v>
      </c>
      <c r="DD323" s="1">
        <v>17.635000000000002</v>
      </c>
      <c r="DE323" s="1">
        <v>0</v>
      </c>
      <c r="DF323" s="1">
        <v>0</v>
      </c>
      <c r="DG323" s="1">
        <v>0</v>
      </c>
      <c r="DH323" s="1">
        <v>9.9000000000000005E-2</v>
      </c>
      <c r="DI323" s="1">
        <v>1.573</v>
      </c>
      <c r="DJ323" s="1">
        <v>1.6719999999999999</v>
      </c>
      <c r="DK323" s="1">
        <v>10.163</v>
      </c>
      <c r="DL323" s="1">
        <v>6.0970000000000004</v>
      </c>
      <c r="DM323" s="1">
        <v>16.259</v>
      </c>
      <c r="DN323" s="1">
        <v>27.908000000000001</v>
      </c>
      <c r="DO323" s="1">
        <v>26.835999999999999</v>
      </c>
      <c r="DP323" s="1">
        <v>54.744</v>
      </c>
      <c r="DQ323" s="1">
        <v>18.361999999999998</v>
      </c>
      <c r="DR323" s="1">
        <v>18.196000000000002</v>
      </c>
      <c r="DS323" s="1">
        <v>36.557000000000002</v>
      </c>
      <c r="DT323" s="1">
        <v>0</v>
      </c>
      <c r="DU323" s="1">
        <v>41.957000000000001</v>
      </c>
      <c r="DV323" s="1">
        <v>41.957000000000001</v>
      </c>
      <c r="DW323" s="1" t="s">
        <v>156</v>
      </c>
      <c r="DX323" s="1" t="s">
        <v>157</v>
      </c>
      <c r="DY323" s="1" t="s">
        <v>156</v>
      </c>
      <c r="DZ323" s="1" t="s">
        <v>157</v>
      </c>
      <c r="EA323" s="1">
        <v>846.35</v>
      </c>
      <c r="EB323" s="1" t="str">
        <f t="shared" si="3"/>
        <v>high</v>
      </c>
      <c r="EC323" s="1">
        <v>227.57400000000001</v>
      </c>
      <c r="ED323" s="1">
        <v>112.455</v>
      </c>
      <c r="EE323" s="1">
        <v>78.213999999999999</v>
      </c>
      <c r="EF323" s="1" t="s">
        <v>149</v>
      </c>
      <c r="EG323" s="1" t="s">
        <v>156</v>
      </c>
      <c r="EH323" s="1" t="s">
        <v>156</v>
      </c>
      <c r="EI323" s="1" t="s">
        <v>156</v>
      </c>
      <c r="EJ323" s="1" t="s">
        <v>621</v>
      </c>
      <c r="EK323" s="1" t="s">
        <v>628</v>
      </c>
      <c r="EL323" s="1" t="s">
        <v>142</v>
      </c>
      <c r="EM323" s="1" t="s">
        <v>628</v>
      </c>
      <c r="EN323" s="1" t="s">
        <v>161</v>
      </c>
      <c r="EO323" s="1" t="s">
        <v>161</v>
      </c>
    </row>
    <row r="324" spans="1:145" ht="14.25" customHeight="1">
      <c r="A324" s="1" t="s">
        <v>484</v>
      </c>
      <c r="B324" s="16" t="s">
        <v>643</v>
      </c>
      <c r="C324" s="1" t="s">
        <v>152</v>
      </c>
      <c r="D324" s="1">
        <v>48</v>
      </c>
      <c r="E324" s="1" t="s">
        <v>159</v>
      </c>
      <c r="F324" s="1">
        <v>114</v>
      </c>
      <c r="G324" s="1">
        <v>50</v>
      </c>
      <c r="H324" s="1" t="s">
        <v>153</v>
      </c>
      <c r="I324" s="1">
        <v>18</v>
      </c>
      <c r="J324" s="1">
        <v>156</v>
      </c>
      <c r="K324" s="1">
        <v>217</v>
      </c>
      <c r="L324" s="1">
        <v>89</v>
      </c>
      <c r="M324" s="9">
        <v>4.34</v>
      </c>
      <c r="N324" s="9">
        <f t="shared" si="23"/>
        <v>0.250420002308894</v>
      </c>
      <c r="O324" t="str">
        <f t="shared" si="24"/>
        <v>Medium</v>
      </c>
      <c r="P324" s="1">
        <v>48.7</v>
      </c>
      <c r="Q324" s="1">
        <v>1</v>
      </c>
      <c r="R324" s="1">
        <v>86</v>
      </c>
      <c r="S324" s="1">
        <v>5.7</v>
      </c>
      <c r="T324" s="1">
        <v>7.64</v>
      </c>
      <c r="U324" s="1">
        <v>4.68</v>
      </c>
      <c r="V324" s="1">
        <v>1.632478632</v>
      </c>
      <c r="W324" s="1">
        <v>11.04</v>
      </c>
      <c r="X324" s="1">
        <v>4.7729999999999997</v>
      </c>
      <c r="Y324" s="1">
        <v>133.1</v>
      </c>
      <c r="Z324" s="1">
        <v>173.44854670000001</v>
      </c>
      <c r="AA324" s="1">
        <v>71</v>
      </c>
      <c r="AB324" s="1">
        <v>42.69942339</v>
      </c>
      <c r="AC324" s="1">
        <v>2.341952</v>
      </c>
      <c r="AD324" s="1">
        <v>0.33541313900000003</v>
      </c>
      <c r="AE324" s="1">
        <v>60.8</v>
      </c>
      <c r="AF324" s="22">
        <v>1.5269999999999999</v>
      </c>
      <c r="AG324" s="1">
        <v>26.07507133</v>
      </c>
      <c r="AH324" s="1" t="s">
        <v>139</v>
      </c>
      <c r="AI324" s="1">
        <v>35.986767579999999</v>
      </c>
      <c r="AJ324" s="1">
        <v>82.1</v>
      </c>
      <c r="AK324" s="1" t="s">
        <v>140</v>
      </c>
      <c r="AL324" s="1" t="s">
        <v>153</v>
      </c>
      <c r="AM324" s="1" t="s">
        <v>142</v>
      </c>
      <c r="AN324" s="1" t="s">
        <v>142</v>
      </c>
      <c r="AO324" s="1" t="s">
        <v>167</v>
      </c>
      <c r="AP324" s="1">
        <v>142</v>
      </c>
      <c r="AQ324" s="1">
        <v>101</v>
      </c>
      <c r="AR324" s="1">
        <v>1649.53</v>
      </c>
      <c r="AS324" s="1">
        <v>13.6411</v>
      </c>
      <c r="AT324" s="1">
        <v>624.43600000000004</v>
      </c>
      <c r="AU324" s="1">
        <v>961.87099999999998</v>
      </c>
      <c r="AV324" s="1">
        <v>12.300599999999999</v>
      </c>
      <c r="AW324" s="1">
        <v>1145.99</v>
      </c>
      <c r="AX324" s="1">
        <v>2590</v>
      </c>
      <c r="AY324" s="1">
        <v>191.06299999999999</v>
      </c>
      <c r="AZ324" s="1">
        <v>9.8725799999999992</v>
      </c>
      <c r="BA324" s="1">
        <v>1.15123</v>
      </c>
      <c r="BB324" s="1">
        <v>2.5201199999999999</v>
      </c>
      <c r="BC324" s="1">
        <v>903.43799999999999</v>
      </c>
      <c r="BD324" s="1">
        <v>1.0476399999999999</v>
      </c>
      <c r="BE324" s="1">
        <v>1.9360299999999999</v>
      </c>
      <c r="BF324" s="1">
        <v>13.371700000000001</v>
      </c>
      <c r="BG324" s="1">
        <v>5.5239099999999999</v>
      </c>
      <c r="BH324" s="1">
        <v>1.8382400000000001</v>
      </c>
      <c r="BI324" s="1">
        <v>362.09</v>
      </c>
      <c r="BJ324" s="1">
        <v>7.4844299999999997</v>
      </c>
      <c r="BK324" s="1">
        <v>157.29499999999999</v>
      </c>
      <c r="BL324" s="1">
        <v>0.51366578100000004</v>
      </c>
      <c r="BM324" s="1">
        <v>0.119108059</v>
      </c>
      <c r="BN324" s="1">
        <v>9.5693727000000006E-2</v>
      </c>
      <c r="BO324" s="1">
        <v>1.5480861E-2</v>
      </c>
      <c r="BP324" s="1" t="s">
        <v>155</v>
      </c>
      <c r="BQ324" s="1" t="s">
        <v>145</v>
      </c>
      <c r="BR324" s="1" t="s">
        <v>146</v>
      </c>
      <c r="BS324" s="1" t="s">
        <v>146</v>
      </c>
      <c r="BT324" s="1" t="s">
        <v>146</v>
      </c>
      <c r="BU324" s="1" t="s">
        <v>146</v>
      </c>
      <c r="BV324" s="1" t="s">
        <v>146</v>
      </c>
      <c r="BW324" s="1">
        <v>45.79192724</v>
      </c>
      <c r="BX324" s="1">
        <v>19.56423354</v>
      </c>
      <c r="BY324" s="1">
        <v>7.7783672580000003</v>
      </c>
      <c r="BZ324" s="1">
        <v>5.3455424440000003</v>
      </c>
      <c r="CA324" s="1">
        <v>0.15908644199999999</v>
      </c>
      <c r="CB324" s="1">
        <v>-0.34480728100000002</v>
      </c>
      <c r="CC324" s="1">
        <v>-0.20897410999999999</v>
      </c>
      <c r="CD324" s="19" t="str">
        <f t="shared" si="25"/>
        <v>Low</v>
      </c>
      <c r="CE324" s="1" t="str">
        <f t="shared" si="22"/>
        <v>antiinflamatoria</v>
      </c>
      <c r="CF324" s="1">
        <v>38.801461629999999</v>
      </c>
      <c r="CG324" s="1" t="s">
        <v>148</v>
      </c>
      <c r="CH324" s="1">
        <v>8.3558373000000005E-2</v>
      </c>
      <c r="CI324" s="1">
        <v>0.12050408999999999</v>
      </c>
      <c r="CJ324" s="1">
        <v>0.236859614</v>
      </c>
      <c r="CK324" s="1">
        <v>4.7004031000000002E-2</v>
      </c>
      <c r="CL324" s="1">
        <v>0.25079253299999998</v>
      </c>
      <c r="CM324" s="1">
        <v>381.46</v>
      </c>
      <c r="CN324" s="2" t="str">
        <f t="shared" si="2"/>
        <v>low</v>
      </c>
      <c r="CO324" s="1">
        <v>738.21299999999997</v>
      </c>
      <c r="CP324" s="1">
        <v>657.38099999999997</v>
      </c>
      <c r="CQ324" s="1">
        <v>80.831999999999994</v>
      </c>
      <c r="CR324" s="1">
        <v>302.37200000000001</v>
      </c>
      <c r="CS324" s="1">
        <v>430.44200000000001</v>
      </c>
      <c r="CT324" s="1">
        <v>2.3130000000000002</v>
      </c>
      <c r="CU324" s="1">
        <v>0</v>
      </c>
      <c r="CV324" s="1">
        <v>2.3130000000000002</v>
      </c>
      <c r="CW324" s="1">
        <v>1.2999999999999999E-2</v>
      </c>
      <c r="CX324" s="1">
        <v>3.0720000000000001</v>
      </c>
      <c r="CY324" s="1">
        <v>3.085</v>
      </c>
      <c r="CZ324" s="1">
        <v>0</v>
      </c>
      <c r="DA324" s="1">
        <v>0.85699999999999998</v>
      </c>
      <c r="DB324" s="1">
        <v>231.249</v>
      </c>
      <c r="DC324" s="1">
        <v>0</v>
      </c>
      <c r="DD324" s="1">
        <v>3.1349999999999998</v>
      </c>
      <c r="DE324" s="1">
        <v>0</v>
      </c>
      <c r="DF324" s="1">
        <v>17.096</v>
      </c>
      <c r="DG324" s="1">
        <v>17.096</v>
      </c>
      <c r="DH324" s="1">
        <v>6.89</v>
      </c>
      <c r="DI324" s="1">
        <v>0.61799999999999999</v>
      </c>
      <c r="DJ324" s="1">
        <v>7.508</v>
      </c>
      <c r="DK324" s="1">
        <v>42.991</v>
      </c>
      <c r="DL324" s="1">
        <v>0.39300000000000002</v>
      </c>
      <c r="DM324" s="1">
        <v>43.384</v>
      </c>
      <c r="DN324" s="1">
        <v>1.004</v>
      </c>
      <c r="DO324" s="1">
        <v>0.32400000000000001</v>
      </c>
      <c r="DP324" s="1">
        <v>1.3280000000000001</v>
      </c>
      <c r="DQ324" s="1">
        <v>369.78699999999998</v>
      </c>
      <c r="DR324" s="1">
        <v>59.328000000000003</v>
      </c>
      <c r="DS324" s="1">
        <v>429.11500000000001</v>
      </c>
      <c r="DT324" s="1">
        <v>1.2999999999999999E-2</v>
      </c>
      <c r="DU324" s="1">
        <v>3.0720000000000001</v>
      </c>
      <c r="DV324" s="1">
        <v>3.085</v>
      </c>
      <c r="DW324" s="1" t="s">
        <v>157</v>
      </c>
      <c r="DX324" s="1" t="s">
        <v>156</v>
      </c>
      <c r="DY324" s="1" t="s">
        <v>149</v>
      </c>
      <c r="DZ324" s="1" t="s">
        <v>156</v>
      </c>
      <c r="EA324" s="1">
        <v>231.25399999999999</v>
      </c>
      <c r="EB324" s="1" t="str">
        <f t="shared" si="3"/>
        <v>low</v>
      </c>
      <c r="EC324" s="1">
        <v>447.529</v>
      </c>
      <c r="ED324" s="1">
        <v>183.30799999999999</v>
      </c>
      <c r="EE324" s="1">
        <v>260.94900000000001</v>
      </c>
      <c r="EF324" s="1" t="s">
        <v>157</v>
      </c>
      <c r="EG324" s="1" t="s">
        <v>149</v>
      </c>
      <c r="EH324" s="1" t="s">
        <v>149</v>
      </c>
      <c r="EI324" s="1" t="s">
        <v>149</v>
      </c>
      <c r="EJ324" s="1" t="s">
        <v>138</v>
      </c>
      <c r="EK324" s="1" t="s">
        <v>628</v>
      </c>
      <c r="EL324" s="1" t="s">
        <v>142</v>
      </c>
      <c r="EM324" s="1" t="s">
        <v>628</v>
      </c>
      <c r="EN324" s="1" t="s">
        <v>150</v>
      </c>
      <c r="EO324" s="1" t="s">
        <v>150</v>
      </c>
    </row>
    <row r="325" spans="1:145" ht="14.25" customHeight="1">
      <c r="A325" s="1" t="s">
        <v>485</v>
      </c>
      <c r="B325" s="16" t="s">
        <v>643</v>
      </c>
      <c r="C325" s="1" t="s">
        <v>152</v>
      </c>
      <c r="D325" s="1">
        <v>28</v>
      </c>
      <c r="E325" s="1" t="s">
        <v>137</v>
      </c>
      <c r="F325" s="1">
        <v>63</v>
      </c>
      <c r="G325" s="1">
        <v>44</v>
      </c>
      <c r="H325" s="1" t="s">
        <v>153</v>
      </c>
      <c r="I325" s="1">
        <v>32</v>
      </c>
      <c r="J325" s="1">
        <v>130</v>
      </c>
      <c r="K325" s="1">
        <v>194</v>
      </c>
      <c r="L325" s="1">
        <v>161</v>
      </c>
      <c r="M325" s="9">
        <v>4.4090909089999997</v>
      </c>
      <c r="N325" s="9">
        <f t="shared" si="23"/>
        <v>0.56337319954566234</v>
      </c>
      <c r="O325" t="str">
        <f t="shared" si="24"/>
        <v>High</v>
      </c>
      <c r="P325" s="1">
        <v>136.30000000000001</v>
      </c>
      <c r="Q325" s="1">
        <v>2.2000000000000002</v>
      </c>
      <c r="R325" s="1">
        <v>84</v>
      </c>
      <c r="S325" s="1">
        <v>6</v>
      </c>
      <c r="T325" s="1">
        <v>9.81</v>
      </c>
      <c r="U325" s="1">
        <v>3.35</v>
      </c>
      <c r="V325" s="1">
        <v>2.9283582090000002</v>
      </c>
      <c r="W325" s="1">
        <v>21.78</v>
      </c>
      <c r="X325" s="1">
        <v>4.6619999999999999</v>
      </c>
      <c r="Y325" s="1">
        <v>220.7</v>
      </c>
      <c r="Z325" s="1">
        <v>374.87091220000002</v>
      </c>
      <c r="AA325" s="1">
        <v>37</v>
      </c>
      <c r="AB325" s="1">
        <v>22.15911307</v>
      </c>
      <c r="AC325" s="1">
        <v>4.5128159999999999</v>
      </c>
      <c r="AD325" s="1">
        <v>0.306159864</v>
      </c>
      <c r="AE325" s="1">
        <v>71.099999999999994</v>
      </c>
      <c r="AF325" s="22">
        <v>1.542</v>
      </c>
      <c r="AG325" s="1">
        <v>29.902042420000001</v>
      </c>
      <c r="AH325" s="1" t="s">
        <v>139</v>
      </c>
      <c r="AI325" s="1">
        <v>38.254028400000003</v>
      </c>
      <c r="AJ325" s="1">
        <v>95.9</v>
      </c>
      <c r="AK325" s="1" t="s">
        <v>140</v>
      </c>
      <c r="AL325" s="1" t="s">
        <v>141</v>
      </c>
      <c r="AM325" s="1" t="s">
        <v>163</v>
      </c>
      <c r="AN325" s="1" t="s">
        <v>142</v>
      </c>
      <c r="AO325" s="1" t="s">
        <v>143</v>
      </c>
      <c r="AP325" s="1">
        <v>111</v>
      </c>
      <c r="AQ325" s="1">
        <v>72</v>
      </c>
      <c r="AR325" s="1">
        <v>1785.83</v>
      </c>
      <c r="AS325" s="1">
        <v>18.6419</v>
      </c>
      <c r="AT325" s="1">
        <v>673.99</v>
      </c>
      <c r="AU325" s="1">
        <v>1039.74</v>
      </c>
      <c r="AV325" s="1">
        <v>12.8398</v>
      </c>
      <c r="AW325" s="1">
        <v>1108.42</v>
      </c>
      <c r="AX325" s="1">
        <v>4380.1899999999996</v>
      </c>
      <c r="AY325" s="1">
        <v>237.46600000000001</v>
      </c>
      <c r="AZ325" s="1">
        <v>9.6615599999999997</v>
      </c>
      <c r="BA325" s="1">
        <v>1.3371200000000001</v>
      </c>
      <c r="BB325" s="1">
        <v>2.7984200000000001</v>
      </c>
      <c r="BC325" s="1">
        <v>843.29499999999996</v>
      </c>
      <c r="BD325" s="1">
        <v>1.26142</v>
      </c>
      <c r="BE325" s="1">
        <v>1.96543</v>
      </c>
      <c r="BF325" s="1">
        <v>14.8895</v>
      </c>
      <c r="BG325" s="1">
        <v>5.0735799999999998</v>
      </c>
      <c r="BH325" s="1">
        <v>0.84117600000000003</v>
      </c>
      <c r="BI325" s="1">
        <v>364.185</v>
      </c>
      <c r="BJ325" s="1">
        <v>7.7358399999999996</v>
      </c>
      <c r="BK325" s="1">
        <v>239.541</v>
      </c>
      <c r="BL325" s="1">
        <v>3.4772557370000001</v>
      </c>
      <c r="BM325" s="1">
        <v>7.3362714210000002</v>
      </c>
      <c r="BN325" s="1">
        <v>0.43259958399999998</v>
      </c>
      <c r="BO325" s="1">
        <v>0</v>
      </c>
      <c r="BP325" s="1" t="s">
        <v>144</v>
      </c>
      <c r="BQ325" s="1" t="s">
        <v>146</v>
      </c>
      <c r="BR325" s="1" t="s">
        <v>145</v>
      </c>
      <c r="BS325" s="1" t="s">
        <v>145</v>
      </c>
      <c r="BT325" s="1" t="s">
        <v>146</v>
      </c>
      <c r="BU325" s="1" t="s">
        <v>146</v>
      </c>
      <c r="BV325" s="1" t="s">
        <v>145</v>
      </c>
      <c r="BW325" s="1">
        <v>76.98703725</v>
      </c>
      <c r="BX325" s="1">
        <v>20.384347250000001</v>
      </c>
      <c r="BY325" s="1">
        <v>9.2500450109999992</v>
      </c>
      <c r="BZ325" s="1">
        <v>12.5950536</v>
      </c>
      <c r="CA325" s="1">
        <v>0</v>
      </c>
      <c r="CB325" s="1">
        <v>-0.12424890800000001</v>
      </c>
      <c r="CC325" s="1">
        <v>-6.9568257999999994E-2</v>
      </c>
      <c r="CD325" s="19" t="str">
        <f t="shared" si="25"/>
        <v>Medium</v>
      </c>
      <c r="CE325" s="1" t="str">
        <f t="shared" si="22"/>
        <v>antiinflamatoria</v>
      </c>
      <c r="CF325" s="1">
        <v>43.841501559999998</v>
      </c>
      <c r="CG325" s="1" t="s">
        <v>148</v>
      </c>
      <c r="CH325" s="1">
        <v>0.58600622499999999</v>
      </c>
      <c r="CI325" s="1">
        <v>8.5532548E-2</v>
      </c>
      <c r="CJ325" s="1">
        <v>3.9653539000000002E-2</v>
      </c>
      <c r="CK325" s="1">
        <v>5.9547979999999999E-3</v>
      </c>
      <c r="CL325" s="1">
        <v>3.6676140000000003E-2</v>
      </c>
      <c r="CM325" s="1">
        <v>1220.31</v>
      </c>
      <c r="CN325" s="2" t="str">
        <f t="shared" si="2"/>
        <v>High</v>
      </c>
      <c r="CO325" s="1">
        <v>386.05399999999997</v>
      </c>
      <c r="CP325" s="1">
        <v>258.22500000000002</v>
      </c>
      <c r="CQ325" s="1">
        <v>127.82899999999999</v>
      </c>
      <c r="CR325" s="1">
        <v>9.5879999999999992</v>
      </c>
      <c r="CS325" s="1">
        <v>359.73399999999998</v>
      </c>
      <c r="CT325" s="1">
        <v>3.2210000000000001</v>
      </c>
      <c r="CU325" s="1">
        <v>0</v>
      </c>
      <c r="CV325" s="1">
        <v>3.2210000000000001</v>
      </c>
      <c r="CW325" s="1">
        <v>0</v>
      </c>
      <c r="CX325" s="1">
        <v>13.510999999999999</v>
      </c>
      <c r="CY325" s="1">
        <v>13.510999999999999</v>
      </c>
      <c r="CZ325" s="1">
        <v>0</v>
      </c>
      <c r="DA325" s="1">
        <v>0.89600000000000002</v>
      </c>
      <c r="DB325" s="1">
        <v>0</v>
      </c>
      <c r="DC325" s="1">
        <v>0</v>
      </c>
      <c r="DD325" s="1">
        <v>0.63300000000000001</v>
      </c>
      <c r="DE325" s="1">
        <v>0</v>
      </c>
      <c r="DF325" s="1">
        <v>0</v>
      </c>
      <c r="DG325" s="1">
        <v>0</v>
      </c>
      <c r="DH325" s="1">
        <v>6.1609999999999996</v>
      </c>
      <c r="DI325" s="1">
        <v>0.13</v>
      </c>
      <c r="DJ325" s="1">
        <v>6.2910000000000004</v>
      </c>
      <c r="DK325" s="1">
        <v>1.4550000000000001</v>
      </c>
      <c r="DL325" s="1">
        <v>1.21</v>
      </c>
      <c r="DM325" s="1">
        <v>2.665</v>
      </c>
      <c r="DN325" s="1">
        <v>5.3999999999999999E-2</v>
      </c>
      <c r="DO325" s="1">
        <v>3.4020000000000001</v>
      </c>
      <c r="DP325" s="1">
        <v>3.456</v>
      </c>
      <c r="DQ325" s="1">
        <v>246.702</v>
      </c>
      <c r="DR325" s="1">
        <v>109.575</v>
      </c>
      <c r="DS325" s="1">
        <v>356.27699999999999</v>
      </c>
      <c r="DT325" s="1">
        <v>0</v>
      </c>
      <c r="DU325" s="1">
        <v>13.510999999999999</v>
      </c>
      <c r="DV325" s="1">
        <v>13.510999999999999</v>
      </c>
      <c r="DW325" s="1" t="s">
        <v>156</v>
      </c>
      <c r="DX325" s="1" t="s">
        <v>156</v>
      </c>
      <c r="DY325" s="1" t="s">
        <v>157</v>
      </c>
      <c r="DZ325" s="1" t="s">
        <v>156</v>
      </c>
      <c r="EA325" s="1">
        <v>683.33</v>
      </c>
      <c r="EB325" s="1" t="str">
        <f t="shared" si="3"/>
        <v>high</v>
      </c>
      <c r="EC325" s="1">
        <v>216.17599999999999</v>
      </c>
      <c r="ED325" s="1">
        <v>5.3689999999999998</v>
      </c>
      <c r="EE325" s="1">
        <v>201.43799999999999</v>
      </c>
      <c r="EF325" s="1" t="s">
        <v>149</v>
      </c>
      <c r="EG325" s="1" t="s">
        <v>156</v>
      </c>
      <c r="EH325" s="1" t="s">
        <v>157</v>
      </c>
      <c r="EI325" s="1" t="s">
        <v>156</v>
      </c>
      <c r="EJ325" s="1" t="s">
        <v>621</v>
      </c>
      <c r="EK325" s="1" t="s">
        <v>628</v>
      </c>
      <c r="EL325" s="1" t="s">
        <v>163</v>
      </c>
      <c r="EM325" s="5" t="s">
        <v>629</v>
      </c>
      <c r="EN325" s="1" t="s">
        <v>150</v>
      </c>
      <c r="EO325" s="1" t="s">
        <v>150</v>
      </c>
    </row>
    <row r="326" spans="1:145" ht="14.25" customHeight="1">
      <c r="A326" s="1" t="s">
        <v>486</v>
      </c>
      <c r="B326" s="16" t="s">
        <v>643</v>
      </c>
      <c r="C326" s="1" t="s">
        <v>136</v>
      </c>
      <c r="D326" s="1">
        <v>29</v>
      </c>
      <c r="E326" s="1" t="s">
        <v>137</v>
      </c>
      <c r="F326" s="1">
        <v>65</v>
      </c>
      <c r="G326" s="1">
        <v>37</v>
      </c>
      <c r="H326" s="1" t="s">
        <v>138</v>
      </c>
      <c r="I326" s="1">
        <v>16</v>
      </c>
      <c r="J326" s="1">
        <v>89</v>
      </c>
      <c r="K326" s="1">
        <v>141</v>
      </c>
      <c r="L326" s="1">
        <v>80</v>
      </c>
      <c r="M326" s="9">
        <v>3.8108108110000001</v>
      </c>
      <c r="N326" s="9">
        <f t="shared" si="23"/>
        <v>0.33488826292494861</v>
      </c>
      <c r="O326" t="str">
        <f t="shared" si="24"/>
        <v>High</v>
      </c>
      <c r="P326" s="1">
        <v>273.3</v>
      </c>
      <c r="Q326" s="1">
        <v>1.2</v>
      </c>
      <c r="R326" s="1">
        <v>80</v>
      </c>
      <c r="S326" s="1">
        <v>5.6</v>
      </c>
      <c r="T326" s="1">
        <v>1.05</v>
      </c>
      <c r="U326" s="1">
        <v>3.91</v>
      </c>
      <c r="V326" s="1">
        <v>0.26854219899999998</v>
      </c>
      <c r="W326" s="1">
        <v>11</v>
      </c>
      <c r="X326" s="1">
        <v>4.4400000000000004</v>
      </c>
      <c r="Y326" s="1">
        <v>153.30000000000001</v>
      </c>
      <c r="Z326" s="1">
        <v>234.04255319999999</v>
      </c>
      <c r="AA326" s="1">
        <v>72.7</v>
      </c>
      <c r="AB326" s="1">
        <v>46.068796059999997</v>
      </c>
      <c r="AC326" s="1">
        <v>2.1706666669999999</v>
      </c>
      <c r="AD326" s="1">
        <v>0.339165514</v>
      </c>
      <c r="AE326" s="1">
        <v>75.900000000000006</v>
      </c>
      <c r="AF326" s="22">
        <v>1.677</v>
      </c>
      <c r="AG326" s="1">
        <v>26.988307559999999</v>
      </c>
      <c r="AH326" s="1" t="s">
        <v>139</v>
      </c>
      <c r="AI326" s="1">
        <v>36.356877709999999</v>
      </c>
      <c r="AJ326" s="1">
        <v>90.9</v>
      </c>
      <c r="AK326" s="1" t="s">
        <v>140</v>
      </c>
      <c r="AL326" s="1" t="s">
        <v>141</v>
      </c>
      <c r="AM326" s="1" t="s">
        <v>142</v>
      </c>
      <c r="AN326" s="1" t="s">
        <v>163</v>
      </c>
      <c r="AO326" s="1" t="s">
        <v>143</v>
      </c>
      <c r="AP326" s="1">
        <v>137</v>
      </c>
      <c r="AQ326" s="1">
        <v>98</v>
      </c>
      <c r="AR326" s="1">
        <v>2622.03</v>
      </c>
      <c r="AS326" s="1">
        <v>26.822299999999998</v>
      </c>
      <c r="AT326" s="1">
        <v>752.60400000000004</v>
      </c>
      <c r="AU326" s="1">
        <v>1540.49</v>
      </c>
      <c r="AV326" s="1">
        <v>17.594000000000001</v>
      </c>
      <c r="AW326" s="1">
        <v>1515.23</v>
      </c>
      <c r="AX326" s="1">
        <v>3833.84</v>
      </c>
      <c r="AY326" s="1">
        <v>351.96699999999998</v>
      </c>
      <c r="AZ326" s="1">
        <v>11.9803</v>
      </c>
      <c r="BA326" s="1">
        <v>4.8224299999999998</v>
      </c>
      <c r="BB326" s="1">
        <v>3.7284099999999998</v>
      </c>
      <c r="BC326" s="1">
        <v>1063.9000000000001</v>
      </c>
      <c r="BD326" s="1">
        <v>1.6694500000000001</v>
      </c>
      <c r="BE326" s="1">
        <v>2.53918</v>
      </c>
      <c r="BF326" s="1">
        <v>22.8247</v>
      </c>
      <c r="BG326" s="1">
        <v>8.5352800000000002</v>
      </c>
      <c r="BH326" s="1">
        <v>1.31456</v>
      </c>
      <c r="BI326" s="1">
        <v>487.86599999999999</v>
      </c>
      <c r="BJ326" s="1">
        <v>7.7412400000000003</v>
      </c>
      <c r="BK326" s="1">
        <v>240.97900000000001</v>
      </c>
      <c r="BL326" s="1">
        <v>0</v>
      </c>
      <c r="BM326" s="1">
        <v>0</v>
      </c>
      <c r="BN326" s="1">
        <v>0</v>
      </c>
      <c r="BO326" s="1">
        <v>0</v>
      </c>
      <c r="BP326" s="1" t="s">
        <v>144</v>
      </c>
      <c r="BQ326" s="1" t="s">
        <v>145</v>
      </c>
      <c r="BR326" s="1" t="s">
        <v>146</v>
      </c>
      <c r="BS326" s="1" t="s">
        <v>145</v>
      </c>
      <c r="BT326" s="1" t="s">
        <v>146</v>
      </c>
      <c r="BU326" s="1" t="s">
        <v>146</v>
      </c>
      <c r="BV326" s="1" t="s">
        <v>146</v>
      </c>
      <c r="BW326" s="1">
        <v>81.041639439999997</v>
      </c>
      <c r="BX326" s="1">
        <v>25.380032910000001</v>
      </c>
      <c r="BY326" s="1">
        <v>12.284582970000001</v>
      </c>
      <c r="BZ326" s="1">
        <v>9.1584293599999995</v>
      </c>
      <c r="CA326" s="1">
        <v>0.67534305800000005</v>
      </c>
      <c r="CB326" s="1">
        <v>-1.239874519</v>
      </c>
      <c r="CC326" s="1">
        <v>-0.47287357699999999</v>
      </c>
      <c r="CD326" s="19" t="str">
        <f t="shared" si="25"/>
        <v>Low</v>
      </c>
      <c r="CE326" s="1" t="str">
        <f t="shared" si="22"/>
        <v>antiinflamatoria</v>
      </c>
      <c r="CF326" s="1">
        <v>27.102310230000001</v>
      </c>
      <c r="CG326" s="1" t="s">
        <v>148</v>
      </c>
      <c r="CH326" s="1">
        <v>0.151921106</v>
      </c>
      <c r="CI326" s="1">
        <v>0.13396486499999999</v>
      </c>
      <c r="CJ326" s="1">
        <v>2.5697218000000001E-2</v>
      </c>
      <c r="CK326" s="1">
        <v>0.19454950300000001</v>
      </c>
      <c r="CL326" s="1">
        <v>0.27779152400000001</v>
      </c>
      <c r="CM326" s="1">
        <v>765.58</v>
      </c>
      <c r="CN326" s="2" t="str">
        <f t="shared" si="2"/>
        <v>low</v>
      </c>
      <c r="CO326" s="1">
        <v>690.24599999999998</v>
      </c>
      <c r="CP326" s="1">
        <v>629.03300000000002</v>
      </c>
      <c r="CQ326" s="1">
        <v>61.213000000000001</v>
      </c>
      <c r="CR326" s="1">
        <v>60.753999999999998</v>
      </c>
      <c r="CS326" s="1">
        <v>611.18799999999999</v>
      </c>
      <c r="CT326" s="1">
        <v>0</v>
      </c>
      <c r="CU326" s="1">
        <v>0</v>
      </c>
      <c r="CV326" s="1">
        <v>0</v>
      </c>
      <c r="CW326" s="1">
        <v>0</v>
      </c>
      <c r="CX326" s="1">
        <v>18.303999999999998</v>
      </c>
      <c r="CY326" s="1">
        <v>18.303999999999998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0.128</v>
      </c>
      <c r="DF326" s="1">
        <v>30.111999999999998</v>
      </c>
      <c r="DG326" s="1">
        <v>30.241</v>
      </c>
      <c r="DH326" s="1">
        <v>0</v>
      </c>
      <c r="DI326" s="1">
        <v>1.141</v>
      </c>
      <c r="DJ326" s="1">
        <v>1.141</v>
      </c>
      <c r="DK326" s="1">
        <v>22.459</v>
      </c>
      <c r="DL326" s="1">
        <v>6.9139999999999997</v>
      </c>
      <c r="DM326" s="1">
        <v>29.373000000000001</v>
      </c>
      <c r="DN326" s="1">
        <v>0.41499999999999998</v>
      </c>
      <c r="DO326" s="1">
        <v>0.191</v>
      </c>
      <c r="DP326" s="1">
        <v>0.60599999999999998</v>
      </c>
      <c r="DQ326" s="1">
        <v>606.03099999999995</v>
      </c>
      <c r="DR326" s="1">
        <v>4.5510000000000002</v>
      </c>
      <c r="DS326" s="1">
        <v>610.58299999999997</v>
      </c>
      <c r="DT326" s="1">
        <v>0</v>
      </c>
      <c r="DU326" s="1">
        <v>18.303999999999998</v>
      </c>
      <c r="DV326" s="1">
        <v>18.303999999999998</v>
      </c>
      <c r="DW326" s="1" t="s">
        <v>156</v>
      </c>
      <c r="DX326" s="1" t="s">
        <v>156</v>
      </c>
      <c r="DY326" s="1" t="s">
        <v>156</v>
      </c>
      <c r="DZ326" s="1" t="s">
        <v>149</v>
      </c>
      <c r="EA326" s="1">
        <v>291.98</v>
      </c>
      <c r="EB326" s="1" t="str">
        <f t="shared" si="3"/>
        <v>low</v>
      </c>
      <c r="EC326" s="1">
        <v>263.24900000000002</v>
      </c>
      <c r="ED326" s="1">
        <v>23.170999999999999</v>
      </c>
      <c r="EE326" s="1">
        <v>233.09700000000001</v>
      </c>
      <c r="EF326" s="1" t="s">
        <v>157</v>
      </c>
      <c r="EG326" s="1" t="s">
        <v>156</v>
      </c>
      <c r="EH326" s="1" t="s">
        <v>157</v>
      </c>
      <c r="EI326" s="1" t="s">
        <v>156</v>
      </c>
      <c r="EJ326" s="1" t="s">
        <v>621</v>
      </c>
      <c r="EK326" s="1" t="s">
        <v>635</v>
      </c>
      <c r="EL326" s="1" t="s">
        <v>142</v>
      </c>
      <c r="EM326" s="1" t="s">
        <v>628</v>
      </c>
      <c r="EN326" s="1" t="s">
        <v>168</v>
      </c>
      <c r="EO326" s="1" t="s">
        <v>168</v>
      </c>
    </row>
    <row r="327" spans="1:145" ht="14.25" customHeight="1">
      <c r="A327" s="1" t="s">
        <v>487</v>
      </c>
      <c r="B327" s="16" t="s">
        <v>643</v>
      </c>
      <c r="C327" s="1" t="s">
        <v>136</v>
      </c>
      <c r="D327" s="1">
        <v>24</v>
      </c>
      <c r="E327" s="1" t="s">
        <v>137</v>
      </c>
      <c r="F327" s="1">
        <v>101</v>
      </c>
      <c r="G327" s="1">
        <v>52</v>
      </c>
      <c r="H327" s="1" t="s">
        <v>153</v>
      </c>
      <c r="I327" s="1">
        <v>14</v>
      </c>
      <c r="J327" s="1">
        <v>151</v>
      </c>
      <c r="K327" s="1">
        <v>215</v>
      </c>
      <c r="L327" s="1">
        <v>68</v>
      </c>
      <c r="M327" s="9">
        <v>4.134615385</v>
      </c>
      <c r="N327" s="9">
        <f t="shared" si="23"/>
        <v>0.11650556907143717</v>
      </c>
      <c r="O327" t="str">
        <f t="shared" si="24"/>
        <v>Medium</v>
      </c>
      <c r="P327" s="1">
        <v>276</v>
      </c>
      <c r="Q327" s="1">
        <v>2.9</v>
      </c>
      <c r="R327" s="1">
        <v>70</v>
      </c>
      <c r="S327" s="1">
        <v>5.0999999999999996</v>
      </c>
      <c r="T327" s="1">
        <v>4.2</v>
      </c>
      <c r="U327" s="1">
        <v>4.4000000000000004</v>
      </c>
      <c r="V327" s="1">
        <v>0.95454545499999999</v>
      </c>
      <c r="W327" s="1">
        <v>6.11</v>
      </c>
      <c r="X327" s="1">
        <v>3.8849999999999998</v>
      </c>
      <c r="Y327" s="1">
        <v>135.5</v>
      </c>
      <c r="Z327" s="1">
        <v>317.40259739999999</v>
      </c>
      <c r="AA327" s="1">
        <v>134.9</v>
      </c>
      <c r="AB327" s="1">
        <v>94.787328860000002</v>
      </c>
      <c r="AC327" s="1">
        <v>1.0549933330000001</v>
      </c>
      <c r="AD327" s="1">
        <v>0.379496626</v>
      </c>
      <c r="AE327" s="1">
        <v>58.3</v>
      </c>
      <c r="AF327" s="22">
        <v>1.581</v>
      </c>
      <c r="AG327" s="1">
        <v>23.324095710000002</v>
      </c>
      <c r="AH327" s="1" t="s">
        <v>153</v>
      </c>
      <c r="AI327" s="1">
        <v>30.397409960000001</v>
      </c>
      <c r="AJ327" s="1">
        <v>75.2</v>
      </c>
      <c r="AK327" s="1" t="s">
        <v>153</v>
      </c>
      <c r="AL327" s="1" t="s">
        <v>153</v>
      </c>
      <c r="AM327" s="1" t="s">
        <v>142</v>
      </c>
      <c r="AN327" s="1" t="s">
        <v>142</v>
      </c>
      <c r="AO327" s="1" t="s">
        <v>143</v>
      </c>
      <c r="AP327" s="1">
        <v>127</v>
      </c>
      <c r="AQ327" s="1">
        <v>72</v>
      </c>
      <c r="AR327" s="1">
        <v>2624.94</v>
      </c>
      <c r="AS327" s="1">
        <v>19.029299999999999</v>
      </c>
      <c r="AT327" s="1">
        <v>563.79</v>
      </c>
      <c r="AU327" s="1">
        <v>1023.63</v>
      </c>
      <c r="AV327" s="1">
        <v>16.7559</v>
      </c>
      <c r="AW327" s="1">
        <v>1519.25</v>
      </c>
      <c r="AX327" s="1">
        <v>2767.62</v>
      </c>
      <c r="AY327" s="1">
        <v>265.61599999999999</v>
      </c>
      <c r="AZ327" s="1">
        <v>10.4681</v>
      </c>
      <c r="BA327" s="1">
        <v>1.88801</v>
      </c>
      <c r="BB327" s="1">
        <v>3.73651</v>
      </c>
      <c r="BC327" s="1">
        <v>771.54300000000001</v>
      </c>
      <c r="BD327" s="1">
        <v>1.2378400000000001</v>
      </c>
      <c r="BE327" s="1">
        <v>1.4587699999999999</v>
      </c>
      <c r="BF327" s="1">
        <v>18.332599999999999</v>
      </c>
      <c r="BG327" s="1">
        <v>4.9880699999999996</v>
      </c>
      <c r="BH327" s="1">
        <v>0.98789000000000005</v>
      </c>
      <c r="BI327" s="1">
        <v>422.34899999999999</v>
      </c>
      <c r="BJ327" s="1">
        <v>7.7037899999999997</v>
      </c>
      <c r="BK327" s="1">
        <v>160.31700000000001</v>
      </c>
      <c r="BL327" s="1">
        <v>1.366695948</v>
      </c>
      <c r="BM327" s="1">
        <v>0.39187229099999998</v>
      </c>
      <c r="BN327" s="1">
        <v>0.46970291199999997</v>
      </c>
      <c r="BO327" s="1">
        <v>2.2870122999999999E-2</v>
      </c>
      <c r="BP327" s="1" t="s">
        <v>155</v>
      </c>
      <c r="BQ327" s="1" t="s">
        <v>146</v>
      </c>
      <c r="BR327" s="1" t="s">
        <v>146</v>
      </c>
      <c r="BS327" s="1" t="s">
        <v>146</v>
      </c>
      <c r="BT327" s="1" t="s">
        <v>146</v>
      </c>
      <c r="BU327" s="1" t="s">
        <v>146</v>
      </c>
      <c r="BV327" s="1" t="s">
        <v>146</v>
      </c>
      <c r="BW327" s="1">
        <v>102.8005278</v>
      </c>
      <c r="BX327" s="1">
        <v>42.041454520000002</v>
      </c>
      <c r="BY327" s="1">
        <v>23.954912109999999</v>
      </c>
      <c r="BZ327" s="1">
        <v>38.22500136</v>
      </c>
      <c r="CA327" s="1">
        <v>2.2101523529999998</v>
      </c>
      <c r="CB327" s="1">
        <v>0.59299966400000004</v>
      </c>
      <c r="CC327" s="1">
        <v>0.22590463399999999</v>
      </c>
      <c r="CD327" s="19" t="str">
        <f t="shared" si="25"/>
        <v>Medium</v>
      </c>
      <c r="CE327" s="1" t="str">
        <f t="shared" si="22"/>
        <v>proinflamatoria</v>
      </c>
      <c r="CF327" s="1">
        <v>21.952127659999999</v>
      </c>
      <c r="CG327" s="1" t="s">
        <v>148</v>
      </c>
      <c r="CH327" s="1">
        <v>5.4181960000000001E-3</v>
      </c>
      <c r="CI327" s="1">
        <v>0.12581872999999999</v>
      </c>
      <c r="CJ327" s="1">
        <v>9.1903570000000004E-2</v>
      </c>
      <c r="CK327" s="1">
        <v>0.634786187</v>
      </c>
      <c r="CL327" s="1">
        <v>4.3174101999999999E-2</v>
      </c>
      <c r="CM327" s="1">
        <v>715.85299999999995</v>
      </c>
      <c r="CN327" s="2" t="str">
        <f t="shared" si="2"/>
        <v>low</v>
      </c>
      <c r="CO327" s="1">
        <v>270.654</v>
      </c>
      <c r="CP327" s="1">
        <v>186.27099999999999</v>
      </c>
      <c r="CQ327" s="1">
        <v>84.382999999999996</v>
      </c>
      <c r="CR327" s="1">
        <v>20.567</v>
      </c>
      <c r="CS327" s="1">
        <v>235.89400000000001</v>
      </c>
      <c r="CT327" s="1">
        <v>3.6589999999999998</v>
      </c>
      <c r="CU327" s="1">
        <v>0</v>
      </c>
      <c r="CV327" s="1">
        <v>3.6589999999999998</v>
      </c>
      <c r="CW327" s="1">
        <v>0</v>
      </c>
      <c r="CX327" s="1">
        <v>10.528</v>
      </c>
      <c r="CY327" s="1">
        <v>10.528</v>
      </c>
      <c r="CZ327" s="1">
        <v>6.0000000000000001E-3</v>
      </c>
      <c r="DA327" s="1">
        <v>2.206</v>
      </c>
      <c r="DB327" s="1">
        <v>0</v>
      </c>
      <c r="DC327" s="1">
        <v>0</v>
      </c>
      <c r="DD327" s="1">
        <v>9.18</v>
      </c>
      <c r="DE327" s="1">
        <v>6.8000000000000005E-2</v>
      </c>
      <c r="DF327" s="1">
        <v>0.48799999999999999</v>
      </c>
      <c r="DG327" s="1">
        <v>0.55600000000000005</v>
      </c>
      <c r="DH327" s="1">
        <v>8.8140000000000001</v>
      </c>
      <c r="DI327" s="1">
        <v>7.0000000000000007E-2</v>
      </c>
      <c r="DJ327" s="1">
        <v>8.8840000000000003</v>
      </c>
      <c r="DK327" s="1">
        <v>1.1539999999999999</v>
      </c>
      <c r="DL327" s="1">
        <v>0.78800000000000003</v>
      </c>
      <c r="DM327" s="1">
        <v>1.9430000000000001</v>
      </c>
      <c r="DN327" s="1">
        <v>0.19500000000000001</v>
      </c>
      <c r="DO327" s="1">
        <v>1.0469999999999999</v>
      </c>
      <c r="DP327" s="1">
        <v>1.242</v>
      </c>
      <c r="DQ327" s="1">
        <v>163.191</v>
      </c>
      <c r="DR327" s="1">
        <v>71.460999999999999</v>
      </c>
      <c r="DS327" s="1">
        <v>234.65199999999999</v>
      </c>
      <c r="DT327" s="1">
        <v>0</v>
      </c>
      <c r="DU327" s="1">
        <v>10.528</v>
      </c>
      <c r="DV327" s="1">
        <v>10.528</v>
      </c>
      <c r="DW327" s="1" t="s">
        <v>157</v>
      </c>
      <c r="DX327" s="1" t="s">
        <v>157</v>
      </c>
      <c r="DY327" s="1" t="s">
        <v>157</v>
      </c>
      <c r="DZ327" s="1" t="s">
        <v>156</v>
      </c>
      <c r="EA327" s="1">
        <v>272.71199999999999</v>
      </c>
      <c r="EB327" s="1" t="str">
        <f t="shared" si="3"/>
        <v>low</v>
      </c>
      <c r="EC327" s="1">
        <v>103.10899999999999</v>
      </c>
      <c r="ED327" s="1">
        <v>7.835</v>
      </c>
      <c r="EE327" s="1">
        <v>89.866</v>
      </c>
      <c r="EF327" s="1" t="s">
        <v>157</v>
      </c>
      <c r="EG327" s="1" t="s">
        <v>157</v>
      </c>
      <c r="EH327" s="1" t="s">
        <v>157</v>
      </c>
      <c r="EI327" s="1" t="s">
        <v>156</v>
      </c>
      <c r="EJ327" s="1" t="s">
        <v>621</v>
      </c>
      <c r="EK327" s="1" t="s">
        <v>628</v>
      </c>
      <c r="EL327" s="1" t="s">
        <v>142</v>
      </c>
      <c r="EM327" s="1" t="s">
        <v>628</v>
      </c>
      <c r="EN327" s="1" t="s">
        <v>168</v>
      </c>
      <c r="EO327" s="1" t="s">
        <v>168</v>
      </c>
    </row>
    <row r="328" spans="1:145" ht="14.25" customHeight="1">
      <c r="A328" s="1" t="s">
        <v>488</v>
      </c>
      <c r="B328" s="16" t="s">
        <v>643</v>
      </c>
      <c r="C328" s="1" t="s">
        <v>152</v>
      </c>
      <c r="D328" s="1">
        <v>43</v>
      </c>
      <c r="E328" s="1" t="s">
        <v>159</v>
      </c>
      <c r="F328" s="1">
        <v>92</v>
      </c>
      <c r="G328" s="1">
        <v>45</v>
      </c>
      <c r="H328" s="1" t="s">
        <v>153</v>
      </c>
      <c r="I328" s="1">
        <v>30</v>
      </c>
      <c r="J328" s="1">
        <v>109</v>
      </c>
      <c r="K328" s="1">
        <v>173</v>
      </c>
      <c r="L328" s="1">
        <v>149</v>
      </c>
      <c r="M328" s="9">
        <v>3.8444444440000001</v>
      </c>
      <c r="N328" s="9">
        <f t="shared" si="23"/>
        <v>0.5199737546369303</v>
      </c>
      <c r="O328" t="str">
        <f t="shared" si="24"/>
        <v>High</v>
      </c>
      <c r="P328" s="1">
        <v>90.9</v>
      </c>
      <c r="Q328" s="1">
        <v>0.7</v>
      </c>
      <c r="R328" s="1">
        <v>77</v>
      </c>
      <c r="S328" s="1">
        <v>5.6</v>
      </c>
      <c r="T328" s="1">
        <v>8.7200000000000006</v>
      </c>
      <c r="U328" s="1">
        <v>6.36</v>
      </c>
      <c r="V328" s="1">
        <v>1.3710691820000001</v>
      </c>
      <c r="W328" s="1">
        <v>19.059999999999999</v>
      </c>
      <c r="X328" s="1">
        <v>4.2735000000000003</v>
      </c>
      <c r="Y328" s="1">
        <v>239.1</v>
      </c>
      <c r="Z328" s="1">
        <v>492.82482220000003</v>
      </c>
      <c r="AA328" s="1">
        <v>43.1</v>
      </c>
      <c r="AB328" s="1">
        <v>27.623322479999999</v>
      </c>
      <c r="AC328" s="1">
        <v>3.6201293329999999</v>
      </c>
      <c r="AD328" s="1">
        <v>0.315403296</v>
      </c>
      <c r="AE328" s="1">
        <v>57.2</v>
      </c>
      <c r="AF328" s="22">
        <v>1.585</v>
      </c>
      <c r="AG328" s="1">
        <v>22.768661250000001</v>
      </c>
      <c r="AH328" s="1" t="s">
        <v>153</v>
      </c>
      <c r="AI328" s="1">
        <v>36.646603020000001</v>
      </c>
      <c r="AJ328" s="1">
        <v>79.8</v>
      </c>
      <c r="AK328" s="1" t="s">
        <v>153</v>
      </c>
      <c r="AL328" s="1" t="s">
        <v>153</v>
      </c>
      <c r="AM328" s="1" t="s">
        <v>163</v>
      </c>
      <c r="AN328" s="1" t="s">
        <v>163</v>
      </c>
      <c r="AO328" s="1" t="s">
        <v>143</v>
      </c>
      <c r="AP328" s="1">
        <v>102</v>
      </c>
      <c r="AQ328" s="1">
        <v>61</v>
      </c>
      <c r="AR328" s="1">
        <v>1746.3</v>
      </c>
      <c r="AS328" s="1">
        <v>13.5357</v>
      </c>
      <c r="AT328" s="1">
        <v>389.74700000000001</v>
      </c>
      <c r="AU328" s="1">
        <v>704.80899999999997</v>
      </c>
      <c r="AV328" s="1">
        <v>12.374000000000001</v>
      </c>
      <c r="AW328" s="1">
        <v>808.26499999999999</v>
      </c>
      <c r="AX328" s="1">
        <v>2142.3000000000002</v>
      </c>
      <c r="AY328" s="1">
        <v>178.791</v>
      </c>
      <c r="AZ328" s="1">
        <v>9.2870299999999997</v>
      </c>
      <c r="BA328" s="1">
        <v>1.1082000000000001</v>
      </c>
      <c r="BB328" s="1">
        <v>2.5876899999999998</v>
      </c>
      <c r="BC328" s="1">
        <v>795.92700000000002</v>
      </c>
      <c r="BD328" s="1">
        <v>0.83201099999999995</v>
      </c>
      <c r="BE328" s="1">
        <v>1.2416199999999999</v>
      </c>
      <c r="BF328" s="1">
        <v>13.232100000000001</v>
      </c>
      <c r="BG328" s="1">
        <v>3.9704600000000001</v>
      </c>
      <c r="BH328" s="1">
        <v>0.85836599999999996</v>
      </c>
      <c r="BI328" s="1">
        <v>369.19</v>
      </c>
      <c r="BJ328" s="1">
        <v>7.1769299999999996</v>
      </c>
      <c r="BK328" s="1">
        <v>114.59</v>
      </c>
      <c r="BL328" s="1">
        <v>0</v>
      </c>
      <c r="BM328" s="1">
        <v>0</v>
      </c>
      <c r="BN328" s="1">
        <v>0</v>
      </c>
      <c r="BO328" s="1">
        <v>0</v>
      </c>
      <c r="BP328" s="1" t="s">
        <v>144</v>
      </c>
      <c r="BQ328" s="1" t="s">
        <v>146</v>
      </c>
      <c r="BR328" s="1" t="s">
        <v>146</v>
      </c>
      <c r="BS328" s="1" t="s">
        <v>145</v>
      </c>
      <c r="BT328" s="1" t="s">
        <v>146</v>
      </c>
      <c r="BU328" s="1" t="s">
        <v>146</v>
      </c>
      <c r="BV328" s="1" t="s">
        <v>145</v>
      </c>
      <c r="BW328" s="1">
        <v>80.484530199999995</v>
      </c>
      <c r="BX328" s="1">
        <v>20.932512110000001</v>
      </c>
      <c r="BY328" s="1">
        <v>12.491604110000001</v>
      </c>
      <c r="BZ328" s="1">
        <v>16.08550984</v>
      </c>
      <c r="CA328" s="1">
        <v>1.356982052</v>
      </c>
      <c r="CB328" s="1">
        <v>1.348538359</v>
      </c>
      <c r="CC328" s="1">
        <v>0.77235873899999996</v>
      </c>
      <c r="CD328" s="19" t="str">
        <f t="shared" si="25"/>
        <v>High</v>
      </c>
      <c r="CE328" s="1" t="str">
        <f t="shared" si="22"/>
        <v>proinflamatoria</v>
      </c>
      <c r="CF328" s="1">
        <v>36.275689219999997</v>
      </c>
      <c r="CG328" s="1" t="s">
        <v>148</v>
      </c>
      <c r="CH328" s="1">
        <v>3.8378144000000003E-2</v>
      </c>
      <c r="CI328" s="1">
        <v>3.6457688000000002E-2</v>
      </c>
      <c r="CJ328" s="1">
        <v>8.2889356999999997E-2</v>
      </c>
      <c r="CK328" s="1">
        <v>0.58694709499999997</v>
      </c>
      <c r="CL328" s="1">
        <v>0.124086235</v>
      </c>
      <c r="CM328" s="1">
        <v>1997.569</v>
      </c>
      <c r="CN328" s="2" t="str">
        <f t="shared" si="2"/>
        <v>High</v>
      </c>
      <c r="CO328" s="1">
        <v>1896.2090000000001</v>
      </c>
      <c r="CP328" s="1">
        <v>1272.43</v>
      </c>
      <c r="CQ328" s="1">
        <v>623.779</v>
      </c>
      <c r="CR328" s="1">
        <v>138.78299999999999</v>
      </c>
      <c r="CS328" s="1">
        <v>1710.6859999999999</v>
      </c>
      <c r="CT328" s="1">
        <v>13.718999999999999</v>
      </c>
      <c r="CU328" s="1">
        <v>0</v>
      </c>
      <c r="CV328" s="1">
        <v>13.718999999999999</v>
      </c>
      <c r="CW328" s="1">
        <v>0</v>
      </c>
      <c r="CX328" s="1">
        <v>33.021000000000001</v>
      </c>
      <c r="CY328" s="1">
        <v>33.021000000000001</v>
      </c>
      <c r="CZ328" s="1">
        <v>0</v>
      </c>
      <c r="DA328" s="1">
        <v>2.036</v>
      </c>
      <c r="DB328" s="1">
        <v>81.980999999999995</v>
      </c>
      <c r="DC328" s="1">
        <v>0</v>
      </c>
      <c r="DD328" s="1">
        <v>14.718</v>
      </c>
      <c r="DE328" s="1">
        <v>0.193</v>
      </c>
      <c r="DF328" s="1">
        <v>0.74299999999999999</v>
      </c>
      <c r="DG328" s="1">
        <v>0.93700000000000006</v>
      </c>
      <c r="DH328" s="1">
        <v>6.9420000000000002</v>
      </c>
      <c r="DI328" s="1">
        <v>0.39500000000000002</v>
      </c>
      <c r="DJ328" s="1">
        <v>7.3369999999999997</v>
      </c>
      <c r="DK328" s="1">
        <v>24.047999999999998</v>
      </c>
      <c r="DL328" s="1">
        <v>9.7609999999999992</v>
      </c>
      <c r="DM328" s="1">
        <v>33.808999999999997</v>
      </c>
      <c r="DN328" s="1">
        <v>25.731999999999999</v>
      </c>
      <c r="DO328" s="1">
        <v>46.204999999999998</v>
      </c>
      <c r="DP328" s="1">
        <v>71.936000000000007</v>
      </c>
      <c r="DQ328" s="1">
        <v>1105.096</v>
      </c>
      <c r="DR328" s="1">
        <v>533.62099999999998</v>
      </c>
      <c r="DS328" s="1">
        <v>1638.7180000000001</v>
      </c>
      <c r="DT328" s="1">
        <v>0</v>
      </c>
      <c r="DU328" s="1">
        <v>33.021000000000001</v>
      </c>
      <c r="DV328" s="1">
        <v>33.021000000000001</v>
      </c>
      <c r="DW328" s="1" t="s">
        <v>149</v>
      </c>
      <c r="DX328" s="1" t="s">
        <v>149</v>
      </c>
      <c r="DY328" s="1" t="s">
        <v>156</v>
      </c>
      <c r="DZ328" s="1" t="s">
        <v>149</v>
      </c>
      <c r="EA328" s="1">
        <v>1143.886</v>
      </c>
      <c r="EB328" s="1" t="str">
        <f t="shared" si="3"/>
        <v>high</v>
      </c>
      <c r="EC328" s="1">
        <v>1085.8440000000001</v>
      </c>
      <c r="ED328" s="1">
        <v>79.471999999999994</v>
      </c>
      <c r="EE328" s="1">
        <v>979.60599999999999</v>
      </c>
      <c r="EF328" s="1" t="s">
        <v>149</v>
      </c>
      <c r="EG328" s="1" t="s">
        <v>149</v>
      </c>
      <c r="EH328" s="1" t="s">
        <v>156</v>
      </c>
      <c r="EI328" s="1" t="s">
        <v>149</v>
      </c>
      <c r="EJ328" s="1" t="s">
        <v>621</v>
      </c>
      <c r="EK328" s="1" t="s">
        <v>634</v>
      </c>
      <c r="EL328" s="1" t="s">
        <v>163</v>
      </c>
      <c r="EM328" s="5" t="s">
        <v>629</v>
      </c>
      <c r="EN328" s="1" t="s">
        <v>150</v>
      </c>
      <c r="EO328" s="1" t="s">
        <v>150</v>
      </c>
    </row>
    <row r="329" spans="1:145" ht="14.25" customHeight="1">
      <c r="A329" s="1" t="s">
        <v>489</v>
      </c>
      <c r="B329" s="16" t="s">
        <v>643</v>
      </c>
      <c r="C329" s="1" t="s">
        <v>152</v>
      </c>
      <c r="D329" s="1">
        <v>27</v>
      </c>
      <c r="E329" s="1" t="s">
        <v>137</v>
      </c>
      <c r="F329" s="1">
        <v>120</v>
      </c>
      <c r="G329" s="1">
        <v>37</v>
      </c>
      <c r="H329" s="1" t="s">
        <v>153</v>
      </c>
      <c r="I329" s="1">
        <v>14</v>
      </c>
      <c r="J329" s="1">
        <v>150</v>
      </c>
      <c r="K329" s="1">
        <v>194</v>
      </c>
      <c r="L329" s="1">
        <v>72</v>
      </c>
      <c r="M329" s="9">
        <v>5.2432432430000002</v>
      </c>
      <c r="N329" s="9">
        <f t="shared" si="23"/>
        <v>0.28913077236427348</v>
      </c>
      <c r="O329" t="str">
        <f t="shared" si="24"/>
        <v>High</v>
      </c>
      <c r="P329" s="1">
        <v>133.5</v>
      </c>
      <c r="Q329" s="1">
        <v>1.8</v>
      </c>
      <c r="R329" s="1">
        <v>64</v>
      </c>
      <c r="S329" s="1">
        <v>5.4</v>
      </c>
      <c r="T329" s="1">
        <v>7.22</v>
      </c>
      <c r="U329" s="1">
        <v>4.87</v>
      </c>
      <c r="V329" s="1">
        <v>1.4825462009999999</v>
      </c>
      <c r="W329" s="1">
        <v>10.210000000000001</v>
      </c>
      <c r="X329" s="1">
        <v>3.552</v>
      </c>
      <c r="Y329" s="1">
        <v>228.2</v>
      </c>
      <c r="Z329" s="1">
        <v>3926.9230769999999</v>
      </c>
      <c r="AA329" s="1">
        <v>83.6</v>
      </c>
      <c r="AB329" s="1">
        <v>62.041718490000001</v>
      </c>
      <c r="AC329" s="1">
        <v>1.6118186670000001</v>
      </c>
      <c r="AD329" s="1">
        <v>0.35471860799999999</v>
      </c>
      <c r="AE329" s="1">
        <v>54.5</v>
      </c>
      <c r="AF329" s="22">
        <v>1.5329999999999999</v>
      </c>
      <c r="AG329" s="1">
        <v>23.19061108</v>
      </c>
      <c r="AH329" s="1" t="s">
        <v>153</v>
      </c>
      <c r="AI329" s="1">
        <v>31.063383720000001</v>
      </c>
      <c r="AJ329" s="1">
        <v>74</v>
      </c>
      <c r="AK329" s="1" t="s">
        <v>153</v>
      </c>
      <c r="AL329" s="1" t="s">
        <v>153</v>
      </c>
      <c r="AM329" s="1" t="s">
        <v>142</v>
      </c>
      <c r="AN329" s="1" t="s">
        <v>163</v>
      </c>
      <c r="AO329" s="1" t="s">
        <v>165</v>
      </c>
      <c r="AP329" s="1">
        <v>118</v>
      </c>
      <c r="AQ329" s="1">
        <v>76</v>
      </c>
      <c r="AR329" s="1">
        <v>1710.29</v>
      </c>
      <c r="AS329" s="1">
        <v>24.255199999999999</v>
      </c>
      <c r="AT329" s="1">
        <v>393.137</v>
      </c>
      <c r="AU329" s="1">
        <v>851.74699999999996</v>
      </c>
      <c r="AV329" s="1">
        <v>12.5746</v>
      </c>
      <c r="AW329" s="1">
        <v>593.91600000000005</v>
      </c>
      <c r="AX329" s="1">
        <v>2622.21</v>
      </c>
      <c r="AY329" s="1">
        <v>230.77600000000001</v>
      </c>
      <c r="AZ329" s="1">
        <v>10.3704</v>
      </c>
      <c r="BA329" s="1">
        <v>1.4234500000000001</v>
      </c>
      <c r="BB329" s="1">
        <v>2.6714699999999998</v>
      </c>
      <c r="BC329" s="1">
        <v>567.21100000000001</v>
      </c>
      <c r="BD329" s="1">
        <v>1.26142</v>
      </c>
      <c r="BE329" s="1">
        <v>1.2518400000000001</v>
      </c>
      <c r="BF329" s="1">
        <v>11.8794</v>
      </c>
      <c r="BG329" s="1">
        <v>3.9363800000000002</v>
      </c>
      <c r="BH329" s="1">
        <v>0.66747999999999996</v>
      </c>
      <c r="BI329" s="1">
        <v>442.41800000000001</v>
      </c>
      <c r="BJ329" s="1">
        <v>6.8957100000000002</v>
      </c>
      <c r="BK329" s="1">
        <v>161.154</v>
      </c>
      <c r="BL329" s="1">
        <v>1.2527863910000001</v>
      </c>
      <c r="BM329" s="1">
        <v>0.248716247</v>
      </c>
      <c r="BN329" s="1">
        <v>0.149290434</v>
      </c>
      <c r="BO329" s="1">
        <v>0</v>
      </c>
      <c r="BP329" s="1" t="s">
        <v>155</v>
      </c>
      <c r="BQ329" s="1" t="s">
        <v>146</v>
      </c>
      <c r="BR329" s="1" t="s">
        <v>146</v>
      </c>
      <c r="BS329" s="1" t="s">
        <v>145</v>
      </c>
      <c r="BT329" s="1" t="s">
        <v>146</v>
      </c>
      <c r="BU329" s="1" t="s">
        <v>146</v>
      </c>
      <c r="BV329" s="1" t="s">
        <v>146</v>
      </c>
      <c r="BW329" s="1">
        <v>93.97368333</v>
      </c>
      <c r="BX329" s="1">
        <v>33.266221399999999</v>
      </c>
      <c r="BY329" s="1">
        <v>15.228951049999999</v>
      </c>
      <c r="BZ329" s="1">
        <v>22.958043969999999</v>
      </c>
      <c r="CA329" s="1">
        <v>1.4646820979999999</v>
      </c>
      <c r="CB329" s="1">
        <v>0.80941133899999995</v>
      </c>
      <c r="CC329" s="1">
        <v>0.473339964</v>
      </c>
      <c r="CD329" s="19" t="str">
        <f t="shared" si="25"/>
        <v>High</v>
      </c>
      <c r="CE329" s="1" t="str">
        <f t="shared" si="22"/>
        <v>proinflamatoria</v>
      </c>
      <c r="CF329" s="1">
        <v>34.567567570000001</v>
      </c>
      <c r="CG329" s="1" t="s">
        <v>148</v>
      </c>
      <c r="CH329" s="1">
        <v>5.9035948999999997E-2</v>
      </c>
      <c r="CI329" s="1">
        <v>0.15101842100000001</v>
      </c>
      <c r="CJ329" s="1">
        <v>1.4322811E-2</v>
      </c>
      <c r="CK329" s="1">
        <v>0.30735210600000001</v>
      </c>
      <c r="CL329" s="1">
        <v>0.18891503700000001</v>
      </c>
      <c r="CM329" s="1">
        <v>469.29199999999997</v>
      </c>
      <c r="CN329" s="2" t="str">
        <f t="shared" si="2"/>
        <v>low</v>
      </c>
      <c r="CO329" s="1">
        <v>300.58699999999999</v>
      </c>
      <c r="CP329" s="1">
        <v>249.79</v>
      </c>
      <c r="CQ329" s="1">
        <v>50.796999999999997</v>
      </c>
      <c r="CR329" s="1">
        <v>270.96499999999997</v>
      </c>
      <c r="CS329" s="1">
        <v>24.18</v>
      </c>
      <c r="CT329" s="1">
        <v>5.3120000000000003</v>
      </c>
      <c r="CU329" s="1">
        <v>0</v>
      </c>
      <c r="CV329" s="1">
        <v>5.3120000000000003</v>
      </c>
      <c r="CW329" s="1">
        <v>0</v>
      </c>
      <c r="CX329" s="1">
        <v>0.129</v>
      </c>
      <c r="CY329" s="1">
        <v>0.129</v>
      </c>
      <c r="CZ329" s="1">
        <v>0</v>
      </c>
      <c r="DA329" s="1">
        <v>0.76500000000000001</v>
      </c>
      <c r="DB329" s="1">
        <v>0</v>
      </c>
      <c r="DC329" s="1">
        <v>0</v>
      </c>
      <c r="DD329" s="1">
        <v>128.25899999999999</v>
      </c>
      <c r="DE329" s="1">
        <v>77.037999999999997</v>
      </c>
      <c r="DF329" s="1">
        <v>28.521000000000001</v>
      </c>
      <c r="DG329" s="1">
        <v>105.559</v>
      </c>
      <c r="DH329" s="1">
        <v>19.114000000000001</v>
      </c>
      <c r="DI329" s="1">
        <v>0.30499999999999999</v>
      </c>
      <c r="DJ329" s="1">
        <v>19.419</v>
      </c>
      <c r="DK329" s="1">
        <v>16.684000000000001</v>
      </c>
      <c r="DL329" s="1">
        <v>1.002</v>
      </c>
      <c r="DM329" s="1">
        <v>17.686</v>
      </c>
      <c r="DN329" s="1">
        <v>5.8999999999999997E-2</v>
      </c>
      <c r="DO329" s="1">
        <v>0.32900000000000001</v>
      </c>
      <c r="DP329" s="1">
        <v>0.38800000000000001</v>
      </c>
      <c r="DQ329" s="1">
        <v>3.2810000000000001</v>
      </c>
      <c r="DR329" s="1">
        <v>20.510999999999999</v>
      </c>
      <c r="DS329" s="1">
        <v>23.792999999999999</v>
      </c>
      <c r="DT329" s="1">
        <v>0</v>
      </c>
      <c r="DU329" s="1">
        <v>0.129</v>
      </c>
      <c r="DV329" s="1">
        <v>0.129</v>
      </c>
      <c r="DW329" s="1" t="s">
        <v>157</v>
      </c>
      <c r="DX329" s="1" t="s">
        <v>157</v>
      </c>
      <c r="DY329" s="1" t="s">
        <v>149</v>
      </c>
      <c r="DZ329" s="1" t="s">
        <v>157</v>
      </c>
      <c r="EA329" s="1">
        <v>274.39299999999997</v>
      </c>
      <c r="EB329" s="1" t="str">
        <f t="shared" si="3"/>
        <v>low</v>
      </c>
      <c r="EC329" s="1">
        <v>175.75200000000001</v>
      </c>
      <c r="ED329" s="1">
        <v>158.43199999999999</v>
      </c>
      <c r="EE329" s="1">
        <v>14.138</v>
      </c>
      <c r="EF329" s="1" t="s">
        <v>157</v>
      </c>
      <c r="EG329" s="1" t="s">
        <v>157</v>
      </c>
      <c r="EH329" s="1" t="s">
        <v>149</v>
      </c>
      <c r="EI329" s="1" t="s">
        <v>157</v>
      </c>
      <c r="EJ329" s="1" t="s">
        <v>165</v>
      </c>
      <c r="EK329" s="1" t="s">
        <v>635</v>
      </c>
      <c r="EL329" s="1" t="s">
        <v>142</v>
      </c>
      <c r="EM329" s="1" t="s">
        <v>628</v>
      </c>
      <c r="EN329" s="1" t="s">
        <v>150</v>
      </c>
      <c r="EO329" s="1" t="s">
        <v>150</v>
      </c>
    </row>
    <row r="330" spans="1:145" ht="14.25" customHeight="1">
      <c r="A330" s="1" t="s">
        <v>490</v>
      </c>
      <c r="B330" s="16" t="s">
        <v>643</v>
      </c>
      <c r="C330" s="1" t="s">
        <v>152</v>
      </c>
      <c r="D330" s="1">
        <v>23</v>
      </c>
      <c r="E330" s="1" t="s">
        <v>137</v>
      </c>
      <c r="F330" s="1">
        <v>84.5</v>
      </c>
      <c r="G330" s="1">
        <v>46</v>
      </c>
      <c r="H330" s="1" t="s">
        <v>153</v>
      </c>
      <c r="I330" s="1">
        <v>10</v>
      </c>
      <c r="J330" s="1">
        <v>116</v>
      </c>
      <c r="K330" s="1">
        <v>167</v>
      </c>
      <c r="L330" s="1">
        <v>52</v>
      </c>
      <c r="M330" s="9">
        <v>3.6304347830000001</v>
      </c>
      <c r="N330" s="9">
        <f t="shared" si="23"/>
        <v>5.324551195322505E-2</v>
      </c>
      <c r="O330" t="str">
        <f t="shared" si="24"/>
        <v>Low</v>
      </c>
      <c r="P330" s="1">
        <v>93.7</v>
      </c>
      <c r="Q330" s="1">
        <v>0.5</v>
      </c>
      <c r="R330" s="1">
        <v>75</v>
      </c>
      <c r="S330" s="1">
        <v>5.3</v>
      </c>
      <c r="T330" s="1">
        <v>0.56999999999999995</v>
      </c>
      <c r="U330" s="1">
        <v>5.24</v>
      </c>
      <c r="V330" s="1">
        <v>0.108778626</v>
      </c>
      <c r="W330" s="1">
        <v>6.17</v>
      </c>
      <c r="X330" s="1">
        <v>4.1624999999999996</v>
      </c>
      <c r="Y330" s="1">
        <v>118.6</v>
      </c>
      <c r="Z330" s="1">
        <v>186.2641509</v>
      </c>
      <c r="AA330" s="1">
        <v>130.80000000000001</v>
      </c>
      <c r="AB330" s="1">
        <v>87.607867189999993</v>
      </c>
      <c r="AC330" s="1">
        <v>1.1414500000000001</v>
      </c>
      <c r="AD330" s="1">
        <v>0.37463331999999999</v>
      </c>
      <c r="AE330" s="1">
        <v>54.3</v>
      </c>
      <c r="AF330" s="22">
        <v>1.601</v>
      </c>
      <c r="AG330" s="1">
        <v>21.184448660000001</v>
      </c>
      <c r="AH330" s="1" t="s">
        <v>153</v>
      </c>
      <c r="AI330" s="1">
        <v>30.397409960000001</v>
      </c>
      <c r="AJ330" s="1">
        <v>70</v>
      </c>
      <c r="AK330" s="1" t="s">
        <v>153</v>
      </c>
      <c r="AL330" s="1" t="s">
        <v>153</v>
      </c>
      <c r="AM330" s="1" t="s">
        <v>142</v>
      </c>
      <c r="AN330" s="1" t="s">
        <v>163</v>
      </c>
      <c r="AO330" s="1" t="s">
        <v>165</v>
      </c>
      <c r="AP330" s="1">
        <v>110</v>
      </c>
      <c r="AQ330" s="1">
        <v>70</v>
      </c>
      <c r="AR330" s="1">
        <v>1446.56</v>
      </c>
      <c r="AS330" s="1">
        <v>16.078600000000002</v>
      </c>
      <c r="AT330" s="1">
        <v>604.97500000000002</v>
      </c>
      <c r="AU330" s="1">
        <v>873.34699999999998</v>
      </c>
      <c r="AV330" s="1">
        <v>11.499700000000001</v>
      </c>
      <c r="AW330" s="1">
        <v>1010.65</v>
      </c>
      <c r="AX330" s="1">
        <v>2289.64</v>
      </c>
      <c r="AY330" s="1">
        <v>194.04900000000001</v>
      </c>
      <c r="AZ330" s="1">
        <v>9.9714600000000004</v>
      </c>
      <c r="BA330" s="1">
        <v>1.0957300000000001</v>
      </c>
      <c r="BB330" s="1">
        <v>2.8698600000000001</v>
      </c>
      <c r="BC330" s="1">
        <v>600.00599999999997</v>
      </c>
      <c r="BD330" s="1">
        <v>0.92038699999999996</v>
      </c>
      <c r="BE330" s="1">
        <v>1.60493</v>
      </c>
      <c r="BF330" s="1">
        <v>13.5077</v>
      </c>
      <c r="BG330" s="1">
        <v>3.93113</v>
      </c>
      <c r="BH330" s="1">
        <v>0.73901899999999998</v>
      </c>
      <c r="BI330" s="1">
        <v>346.29599999999999</v>
      </c>
      <c r="BJ330" s="1">
        <v>6.9009499999999999</v>
      </c>
      <c r="BK330" s="1">
        <v>127.512</v>
      </c>
      <c r="BL330" s="1">
        <v>0.982793001</v>
      </c>
      <c r="BM330" s="1">
        <v>0</v>
      </c>
      <c r="BN330" s="1">
        <v>0.108388741</v>
      </c>
      <c r="BO330" s="1">
        <v>0</v>
      </c>
      <c r="BP330" s="1" t="s">
        <v>155</v>
      </c>
      <c r="BQ330" s="1" t="s">
        <v>146</v>
      </c>
      <c r="BR330" s="1" t="s">
        <v>146</v>
      </c>
      <c r="BS330" s="1" t="s">
        <v>145</v>
      </c>
      <c r="BT330" s="1" t="s">
        <v>146</v>
      </c>
      <c r="BU330" s="1" t="s">
        <v>146</v>
      </c>
      <c r="BV330" s="1" t="s">
        <v>146</v>
      </c>
      <c r="BW330" s="1">
        <v>79.548205249999995</v>
      </c>
      <c r="BX330" s="1">
        <v>28.051023619999999</v>
      </c>
      <c r="BY330" s="1">
        <v>14.803352759999999</v>
      </c>
      <c r="BZ330" s="1">
        <v>19.428093929999999</v>
      </c>
      <c r="CA330" s="1">
        <v>1.1931863309999999</v>
      </c>
      <c r="CB330" s="1">
        <v>0.43047717699999999</v>
      </c>
      <c r="CC330" s="1">
        <v>0.29749632100000001</v>
      </c>
      <c r="CD330" s="19" t="str">
        <f t="shared" si="25"/>
        <v>Medium</v>
      </c>
      <c r="CE330" s="1" t="str">
        <f t="shared" si="22"/>
        <v>proinflamatoria</v>
      </c>
      <c r="CF330" s="1">
        <v>30.257142859999998</v>
      </c>
      <c r="CG330" s="1" t="s">
        <v>148</v>
      </c>
      <c r="CH330" s="1">
        <v>1.4245739E-2</v>
      </c>
      <c r="CI330" s="1">
        <v>0.10302722</v>
      </c>
      <c r="CJ330" s="1">
        <v>9.4250826999999995E-2</v>
      </c>
      <c r="CK330" s="1">
        <v>0.343551259</v>
      </c>
      <c r="CL330" s="1">
        <v>0.21419486099999999</v>
      </c>
      <c r="CM330" s="1">
        <v>563.26599999999996</v>
      </c>
      <c r="CN330" s="2" t="str">
        <f t="shared" si="2"/>
        <v>low</v>
      </c>
      <c r="CO330" s="1">
        <v>386.92599999999999</v>
      </c>
      <c r="CP330" s="1">
        <v>363.93599999999998</v>
      </c>
      <c r="CQ330" s="1">
        <v>22.99</v>
      </c>
      <c r="CR330" s="1">
        <v>320.25200000000001</v>
      </c>
      <c r="CS330" s="1">
        <v>50.648000000000003</v>
      </c>
      <c r="CT330" s="1">
        <v>12.544</v>
      </c>
      <c r="CU330" s="1">
        <v>0</v>
      </c>
      <c r="CV330" s="1">
        <v>12.544</v>
      </c>
      <c r="CW330" s="1">
        <v>0</v>
      </c>
      <c r="CX330" s="1">
        <v>3.4820000000000002</v>
      </c>
      <c r="CY330" s="1">
        <v>3.4820000000000002</v>
      </c>
      <c r="CZ330" s="1">
        <v>0</v>
      </c>
      <c r="DA330" s="1">
        <v>12.544</v>
      </c>
      <c r="DB330" s="1">
        <v>1.927</v>
      </c>
      <c r="DC330" s="1">
        <v>0</v>
      </c>
      <c r="DD330" s="1">
        <v>260.19799999999998</v>
      </c>
      <c r="DE330" s="1">
        <v>0.54800000000000004</v>
      </c>
      <c r="DF330" s="1">
        <v>2.4649999999999999</v>
      </c>
      <c r="DG330" s="1">
        <v>3.0129999999999999</v>
      </c>
      <c r="DH330" s="1">
        <v>1.9690000000000001</v>
      </c>
      <c r="DI330" s="1">
        <v>0.50600000000000001</v>
      </c>
      <c r="DJ330" s="1">
        <v>2.4740000000000002</v>
      </c>
      <c r="DK330" s="1">
        <v>31.751000000000001</v>
      </c>
      <c r="DL330" s="1">
        <v>9.7230000000000008</v>
      </c>
      <c r="DM330" s="1">
        <v>41.473999999999997</v>
      </c>
      <c r="DN330" s="1">
        <v>2.7130000000000001</v>
      </c>
      <c r="DO330" s="1">
        <v>1.1120000000000001</v>
      </c>
      <c r="DP330" s="1">
        <v>3.8250000000000002</v>
      </c>
      <c r="DQ330" s="1">
        <v>41.121000000000002</v>
      </c>
      <c r="DR330" s="1">
        <v>5.702</v>
      </c>
      <c r="DS330" s="1">
        <v>46.823</v>
      </c>
      <c r="DT330" s="1">
        <v>0</v>
      </c>
      <c r="DU330" s="1">
        <v>3.4820000000000002</v>
      </c>
      <c r="DV330" s="1">
        <v>3.4820000000000002</v>
      </c>
      <c r="DW330" s="1" t="s">
        <v>157</v>
      </c>
      <c r="DX330" s="1" t="s">
        <v>156</v>
      </c>
      <c r="DY330" s="1" t="s">
        <v>149</v>
      </c>
      <c r="DZ330" s="1" t="s">
        <v>157</v>
      </c>
      <c r="EA330" s="1">
        <v>389.38299999999998</v>
      </c>
      <c r="EB330" s="1" t="str">
        <f t="shared" si="3"/>
        <v>low</v>
      </c>
      <c r="EC330" s="1">
        <v>267.48</v>
      </c>
      <c r="ED330" s="1">
        <v>221.38900000000001</v>
      </c>
      <c r="EE330" s="1">
        <v>35.012999999999998</v>
      </c>
      <c r="EF330" s="1" t="s">
        <v>157</v>
      </c>
      <c r="EG330" s="1" t="s">
        <v>156</v>
      </c>
      <c r="EH330" s="1" t="s">
        <v>149</v>
      </c>
      <c r="EI330" s="1" t="s">
        <v>157</v>
      </c>
      <c r="EJ330" s="1" t="s">
        <v>165</v>
      </c>
      <c r="EK330" s="1" t="s">
        <v>635</v>
      </c>
      <c r="EL330" s="1" t="s">
        <v>142</v>
      </c>
      <c r="EM330" s="1" t="s">
        <v>628</v>
      </c>
      <c r="EN330" s="1" t="s">
        <v>161</v>
      </c>
      <c r="EO330" s="1" t="s">
        <v>161</v>
      </c>
    </row>
    <row r="331" spans="1:145" ht="14.25" customHeight="1">
      <c r="A331" s="1" t="s">
        <v>491</v>
      </c>
      <c r="B331" s="16" t="s">
        <v>643</v>
      </c>
      <c r="C331" s="1" t="s">
        <v>136</v>
      </c>
      <c r="D331" s="1">
        <v>27</v>
      </c>
      <c r="E331" s="1" t="s">
        <v>137</v>
      </c>
      <c r="F331" s="1">
        <v>86.8</v>
      </c>
      <c r="G331" s="1">
        <v>29</v>
      </c>
      <c r="H331" s="1" t="s">
        <v>138</v>
      </c>
      <c r="I331" s="1">
        <v>31</v>
      </c>
      <c r="J331" s="1">
        <v>105</v>
      </c>
      <c r="K331" s="1">
        <v>152</v>
      </c>
      <c r="L331" s="1">
        <v>156</v>
      </c>
      <c r="M331" s="9">
        <v>5.2413793100000001</v>
      </c>
      <c r="N331" s="9">
        <f t="shared" si="23"/>
        <v>0.73072660045550553</v>
      </c>
      <c r="O331" t="str">
        <f t="shared" si="24"/>
        <v>High</v>
      </c>
      <c r="P331" s="1">
        <v>216.8</v>
      </c>
      <c r="Q331" s="1">
        <v>4.7</v>
      </c>
      <c r="R331" s="1">
        <v>85</v>
      </c>
      <c r="S331" s="1">
        <v>6</v>
      </c>
      <c r="T331" s="1">
        <v>2.1800000000000002</v>
      </c>
      <c r="U331" s="1">
        <v>3.91</v>
      </c>
      <c r="V331" s="1">
        <v>0.55754475699999995</v>
      </c>
      <c r="W331" s="1">
        <v>24.09</v>
      </c>
      <c r="X331" s="1">
        <v>4.7175000000000002</v>
      </c>
      <c r="Y331" s="1">
        <v>230.9</v>
      </c>
      <c r="Z331" s="1">
        <v>395.7289528</v>
      </c>
      <c r="AA331" s="1">
        <v>33.5</v>
      </c>
      <c r="AB331" s="1">
        <v>19.798569359999998</v>
      </c>
      <c r="AC331" s="1">
        <v>5.0508699999999997</v>
      </c>
      <c r="AD331" s="1">
        <v>0.301642199</v>
      </c>
      <c r="AE331" s="1">
        <v>104.2</v>
      </c>
      <c r="AF331" s="22">
        <v>1.74</v>
      </c>
      <c r="AG331" s="1">
        <v>34.416699700000002</v>
      </c>
      <c r="AH331" s="1" t="s">
        <v>154</v>
      </c>
      <c r="AI331" s="1">
        <v>39.44670824</v>
      </c>
      <c r="AJ331" s="1">
        <v>108.5</v>
      </c>
      <c r="AK331" s="1" t="s">
        <v>140</v>
      </c>
      <c r="AL331" s="1" t="s">
        <v>141</v>
      </c>
      <c r="AM331" s="1" t="s">
        <v>142</v>
      </c>
      <c r="AN331" s="1" t="s">
        <v>163</v>
      </c>
      <c r="AO331" s="1" t="s">
        <v>143</v>
      </c>
      <c r="AP331" s="1">
        <v>112</v>
      </c>
      <c r="AQ331" s="1">
        <v>71</v>
      </c>
      <c r="AR331" s="1">
        <v>2171.71</v>
      </c>
      <c r="AS331" s="1">
        <v>13.9132</v>
      </c>
      <c r="AT331" s="1">
        <v>826.73900000000003</v>
      </c>
      <c r="AU331" s="1">
        <v>1235.08</v>
      </c>
      <c r="AV331" s="1">
        <v>14.468</v>
      </c>
      <c r="AW331" s="1">
        <v>1485.98</v>
      </c>
      <c r="AX331" s="1">
        <v>3057.37</v>
      </c>
      <c r="AY331" s="1">
        <v>240.00899999999999</v>
      </c>
      <c r="AZ331" s="1">
        <v>11.5959</v>
      </c>
      <c r="BA331" s="1">
        <v>1.15978</v>
      </c>
      <c r="BB331" s="1">
        <v>2.5717500000000002</v>
      </c>
      <c r="BC331" s="1">
        <v>684.59</v>
      </c>
      <c r="BD331" s="1">
        <v>1.2637100000000001</v>
      </c>
      <c r="BE331" s="1">
        <v>2.4388000000000001</v>
      </c>
      <c r="BF331" s="1">
        <v>17.536200000000001</v>
      </c>
      <c r="BG331" s="1">
        <v>4.7763299999999997</v>
      </c>
      <c r="BH331" s="1">
        <v>0.77168800000000004</v>
      </c>
      <c r="BI331" s="1">
        <v>349.19799999999998</v>
      </c>
      <c r="BJ331" s="1">
        <v>7.8181700000000003</v>
      </c>
      <c r="BK331" s="1">
        <v>91.976699999999994</v>
      </c>
      <c r="BL331" s="1">
        <v>1.8339269090000001</v>
      </c>
      <c r="BM331" s="1">
        <v>0.77613061100000003</v>
      </c>
      <c r="BN331" s="1">
        <v>0.40178549099999999</v>
      </c>
      <c r="BO331" s="1">
        <v>0</v>
      </c>
      <c r="BP331" s="1" t="s">
        <v>144</v>
      </c>
      <c r="BQ331" s="1" t="s">
        <v>146</v>
      </c>
      <c r="BR331" s="1" t="s">
        <v>145</v>
      </c>
      <c r="BS331" s="1" t="s">
        <v>145</v>
      </c>
      <c r="BT331" s="1" t="s">
        <v>146</v>
      </c>
      <c r="BU331" s="1" t="s">
        <v>145</v>
      </c>
      <c r="BV331" s="1" t="s">
        <v>145</v>
      </c>
      <c r="BW331" s="1">
        <v>73.742851700000003</v>
      </c>
      <c r="BX331" s="1">
        <v>31.077500879999999</v>
      </c>
      <c r="BY331" s="1">
        <v>10.115265770000001</v>
      </c>
      <c r="BZ331" s="1">
        <v>18.40013248</v>
      </c>
      <c r="CA331" s="1">
        <v>1.2468538629999999</v>
      </c>
      <c r="CB331" s="1">
        <v>1.2457245180000001</v>
      </c>
      <c r="CC331" s="1">
        <v>0.573537992</v>
      </c>
      <c r="CD331" s="19" t="str">
        <f t="shared" si="25"/>
        <v>High</v>
      </c>
      <c r="CE331" s="1" t="str">
        <f t="shared" si="22"/>
        <v>proinflamatoria</v>
      </c>
      <c r="CF331" s="1">
        <v>31.926267280000001</v>
      </c>
      <c r="CG331" s="1" t="s">
        <v>148</v>
      </c>
      <c r="CH331" s="1">
        <v>0.14005941899999999</v>
      </c>
      <c r="CI331" s="1">
        <v>8.3671861E-2</v>
      </c>
      <c r="CJ331" s="1">
        <v>1.9462802000000001E-2</v>
      </c>
      <c r="CK331" s="1">
        <v>0.26941732899999998</v>
      </c>
      <c r="CL331" s="1">
        <v>5.9419147999999998E-2</v>
      </c>
      <c r="CM331" s="1">
        <v>1464.4349999999999</v>
      </c>
      <c r="CN331" s="2" t="str">
        <f t="shared" si="2"/>
        <v>High</v>
      </c>
      <c r="CO331" s="1">
        <v>311.64100000000002</v>
      </c>
      <c r="CP331" s="1">
        <v>299.84699999999998</v>
      </c>
      <c r="CQ331" s="1">
        <v>11.795</v>
      </c>
      <c r="CR331" s="1">
        <v>168.91</v>
      </c>
      <c r="CS331" s="1">
        <v>141.083</v>
      </c>
      <c r="CT331" s="1">
        <v>1.4610000000000001</v>
      </c>
      <c r="CU331" s="1">
        <v>0</v>
      </c>
      <c r="CV331" s="1">
        <v>1.4610000000000001</v>
      </c>
      <c r="CW331" s="1">
        <v>7.0000000000000007E-2</v>
      </c>
      <c r="CX331" s="1">
        <v>8.6999999999999994E-2</v>
      </c>
      <c r="CY331" s="1">
        <v>0.157</v>
      </c>
      <c r="CZ331" s="1">
        <v>3.1E-2</v>
      </c>
      <c r="DA331" s="1">
        <v>0.71299999999999997</v>
      </c>
      <c r="DB331" s="1">
        <v>131.815</v>
      </c>
      <c r="DC331" s="1">
        <v>0</v>
      </c>
      <c r="DD331" s="1">
        <v>3.8220000000000001</v>
      </c>
      <c r="DE331" s="1">
        <v>0.498</v>
      </c>
      <c r="DF331" s="1">
        <v>0</v>
      </c>
      <c r="DG331" s="1">
        <v>0.498</v>
      </c>
      <c r="DH331" s="1">
        <v>7.27</v>
      </c>
      <c r="DI331" s="1">
        <v>0</v>
      </c>
      <c r="DJ331" s="1">
        <v>7.27</v>
      </c>
      <c r="DK331" s="1">
        <v>25.504999999999999</v>
      </c>
      <c r="DL331" s="1">
        <v>0</v>
      </c>
      <c r="DM331" s="1">
        <v>25.504999999999999</v>
      </c>
      <c r="DN331" s="1">
        <v>0.94699999999999995</v>
      </c>
      <c r="DO331" s="1">
        <v>7.5919999999999996</v>
      </c>
      <c r="DP331" s="1">
        <v>8.5389999999999997</v>
      </c>
      <c r="DQ331" s="1">
        <v>128.428</v>
      </c>
      <c r="DR331" s="1">
        <v>4.1150000000000002</v>
      </c>
      <c r="DS331" s="1">
        <v>132.54300000000001</v>
      </c>
      <c r="DT331" s="1">
        <v>7.0000000000000007E-2</v>
      </c>
      <c r="DU331" s="1">
        <v>8.6999999999999994E-2</v>
      </c>
      <c r="DV331" s="1">
        <v>0.157</v>
      </c>
      <c r="DW331" s="1" t="s">
        <v>149</v>
      </c>
      <c r="DX331" s="1" t="s">
        <v>157</v>
      </c>
      <c r="DY331" s="1" t="s">
        <v>156</v>
      </c>
      <c r="DZ331" s="1" t="s">
        <v>156</v>
      </c>
      <c r="EA331" s="1">
        <v>674.32299999999998</v>
      </c>
      <c r="EB331" s="1" t="str">
        <f t="shared" si="3"/>
        <v>high</v>
      </c>
      <c r="EC331" s="1">
        <v>143.5</v>
      </c>
      <c r="ED331" s="1">
        <v>77.777000000000001</v>
      </c>
      <c r="EE331" s="1">
        <v>64.963999999999999</v>
      </c>
      <c r="EF331" s="1" t="s">
        <v>149</v>
      </c>
      <c r="EG331" s="1" t="s">
        <v>157</v>
      </c>
      <c r="EH331" s="1" t="s">
        <v>156</v>
      </c>
      <c r="EI331" s="1" t="s">
        <v>156</v>
      </c>
      <c r="EJ331" s="1" t="s">
        <v>621</v>
      </c>
      <c r="EK331" s="1" t="s">
        <v>635</v>
      </c>
      <c r="EL331" s="1" t="s">
        <v>142</v>
      </c>
      <c r="EM331" s="1" t="s">
        <v>628</v>
      </c>
      <c r="EN331" s="1" t="s">
        <v>150</v>
      </c>
      <c r="EO331" s="1" t="s">
        <v>150</v>
      </c>
    </row>
    <row r="332" spans="1:145" ht="14.25" customHeight="1">
      <c r="A332" s="1" t="s">
        <v>492</v>
      </c>
      <c r="B332" s="16" t="s">
        <v>643</v>
      </c>
      <c r="C332" s="1" t="s">
        <v>136</v>
      </c>
      <c r="D332" s="1">
        <v>32</v>
      </c>
      <c r="E332" s="1" t="s">
        <v>137</v>
      </c>
      <c r="F332" s="1">
        <v>100</v>
      </c>
      <c r="G332" s="1">
        <v>49</v>
      </c>
      <c r="H332" s="1" t="s">
        <v>153</v>
      </c>
      <c r="I332" s="1">
        <v>16</v>
      </c>
      <c r="J332" s="1">
        <v>140</v>
      </c>
      <c r="K332" s="1">
        <v>202</v>
      </c>
      <c r="L332" s="1">
        <v>81</v>
      </c>
      <c r="M332" s="9">
        <v>4.1224489799999997</v>
      </c>
      <c r="N332" s="9">
        <f t="shared" si="23"/>
        <v>0.21828893885013612</v>
      </c>
      <c r="O332" t="str">
        <f t="shared" si="24"/>
        <v>Medium</v>
      </c>
      <c r="P332" s="1">
        <v>177.7</v>
      </c>
      <c r="Q332" s="1">
        <v>0.5</v>
      </c>
      <c r="R332" s="1">
        <v>82</v>
      </c>
      <c r="S332" s="1">
        <v>5.5</v>
      </c>
      <c r="T332" s="1">
        <v>0.4</v>
      </c>
      <c r="U332" s="1">
        <v>4.4000000000000004</v>
      </c>
      <c r="V332" s="1">
        <v>9.0909090999999997E-2</v>
      </c>
      <c r="W332" s="1">
        <v>4.58</v>
      </c>
      <c r="X332" s="1">
        <v>4.5510000000000002</v>
      </c>
      <c r="Y332" s="1">
        <v>81.2</v>
      </c>
      <c r="Z332" s="1">
        <v>87.155090389999998</v>
      </c>
      <c r="AA332" s="1">
        <v>171.3</v>
      </c>
      <c r="AB332" s="1">
        <v>107.9469074</v>
      </c>
      <c r="AC332" s="1">
        <v>0.92638133300000003</v>
      </c>
      <c r="AD332" s="1">
        <v>0.38780588999999999</v>
      </c>
      <c r="AE332" s="1">
        <v>62.4</v>
      </c>
      <c r="AF332" s="22">
        <v>1.7250000000000001</v>
      </c>
      <c r="AG332" s="1">
        <v>20.970384370000001</v>
      </c>
      <c r="AH332" s="1" t="s">
        <v>153</v>
      </c>
      <c r="AI332" s="1">
        <v>18.688409570000001</v>
      </c>
      <c r="AJ332" s="1">
        <v>75.7</v>
      </c>
      <c r="AK332" s="1" t="s">
        <v>153</v>
      </c>
      <c r="AL332" s="1" t="s">
        <v>153</v>
      </c>
      <c r="AM332" s="1" t="s">
        <v>142</v>
      </c>
      <c r="AN332" s="1" t="s">
        <v>163</v>
      </c>
      <c r="AO332" s="1" t="s">
        <v>143</v>
      </c>
      <c r="AP332" s="1">
        <v>129</v>
      </c>
      <c r="AQ332" s="1">
        <v>86</v>
      </c>
      <c r="AR332" s="1">
        <v>2050.41</v>
      </c>
      <c r="AS332" s="1">
        <v>21.335699999999999</v>
      </c>
      <c r="AT332" s="1">
        <v>640.43100000000004</v>
      </c>
      <c r="AU332" s="1">
        <v>1117.95</v>
      </c>
      <c r="AV332" s="1">
        <v>14.9747</v>
      </c>
      <c r="AW332" s="1">
        <v>1376.61</v>
      </c>
      <c r="AX332" s="1">
        <v>4012.17</v>
      </c>
      <c r="AY332" s="1">
        <v>280.40899999999999</v>
      </c>
      <c r="AZ332" s="1">
        <v>11.0497</v>
      </c>
      <c r="BA332" s="1">
        <v>7.6213899999999999</v>
      </c>
      <c r="BB332" s="1">
        <v>4.5027200000000001</v>
      </c>
      <c r="BC332" s="1">
        <v>791.41300000000001</v>
      </c>
      <c r="BD332" s="1">
        <v>6.5559500000000002</v>
      </c>
      <c r="BE332" s="1">
        <v>8.0571300000000008</v>
      </c>
      <c r="BF332" s="1">
        <v>74.404399999999995</v>
      </c>
      <c r="BG332" s="1">
        <v>21.914100000000001</v>
      </c>
      <c r="BH332" s="1">
        <v>6.7799500000000004</v>
      </c>
      <c r="BI332" s="1">
        <v>335.02600000000001</v>
      </c>
      <c r="BJ332" s="1">
        <v>7.3115500000000004</v>
      </c>
      <c r="BK332" s="1">
        <v>218.05500000000001</v>
      </c>
      <c r="BL332" s="1">
        <v>0</v>
      </c>
      <c r="BM332" s="1">
        <v>0</v>
      </c>
      <c r="BN332" s="1">
        <v>0</v>
      </c>
      <c r="BO332" s="1">
        <v>0</v>
      </c>
      <c r="BP332" s="1" t="s">
        <v>155</v>
      </c>
      <c r="BQ332" s="1" t="s">
        <v>145</v>
      </c>
      <c r="BR332" s="1" t="s">
        <v>146</v>
      </c>
      <c r="BS332" s="1" t="s">
        <v>146</v>
      </c>
      <c r="BT332" s="1" t="s">
        <v>146</v>
      </c>
      <c r="BU332" s="1" t="s">
        <v>146</v>
      </c>
      <c r="BV332" s="1" t="s">
        <v>146</v>
      </c>
      <c r="BW332" s="1">
        <v>60.412083180000003</v>
      </c>
      <c r="BX332" s="1">
        <v>25.131881629999999</v>
      </c>
      <c r="BY332" s="1">
        <v>7.2459928429999998</v>
      </c>
      <c r="BZ332" s="1">
        <v>9.440345722</v>
      </c>
      <c r="CA332" s="1">
        <v>0.66746553399999997</v>
      </c>
      <c r="CB332" s="1">
        <v>-1.0043965349999999</v>
      </c>
      <c r="CC332" s="1">
        <v>-0.48994952899999999</v>
      </c>
      <c r="CD332" s="19" t="str">
        <f t="shared" si="25"/>
        <v>Low</v>
      </c>
      <c r="CE332" s="1" t="str">
        <f t="shared" si="22"/>
        <v>antiinflamatoria</v>
      </c>
      <c r="CF332" s="1">
        <v>18.425363279999999</v>
      </c>
      <c r="CG332" s="1" t="s">
        <v>153</v>
      </c>
      <c r="CH332" s="1">
        <v>2.8803822999999999E-2</v>
      </c>
      <c r="CI332" s="1">
        <v>0.116799098</v>
      </c>
      <c r="CJ332" s="1">
        <v>8.1606360000000006E-3</v>
      </c>
      <c r="CK332" s="1">
        <v>0.17024589300000001</v>
      </c>
      <c r="CL332" s="1">
        <v>0.25724793299999998</v>
      </c>
      <c r="CM332" s="1">
        <v>1585.837</v>
      </c>
      <c r="CN332" s="2" t="str">
        <f t="shared" si="2"/>
        <v>High</v>
      </c>
      <c r="CO332" s="1">
        <v>981.41800000000001</v>
      </c>
      <c r="CP332" s="1">
        <v>773.48400000000004</v>
      </c>
      <c r="CQ332" s="1">
        <v>207.935</v>
      </c>
      <c r="CR332" s="1">
        <v>420.54599999999999</v>
      </c>
      <c r="CS332" s="1">
        <v>505.82799999999997</v>
      </c>
      <c r="CT332" s="1">
        <v>3.4809999999999999</v>
      </c>
      <c r="CU332" s="1">
        <v>0</v>
      </c>
      <c r="CV332" s="1">
        <v>3.4809999999999999</v>
      </c>
      <c r="CW332" s="1">
        <v>1.7000000000000001E-2</v>
      </c>
      <c r="CX332" s="1">
        <v>51.536000000000001</v>
      </c>
      <c r="CY332" s="1">
        <v>51.552999999999997</v>
      </c>
      <c r="CZ332" s="1">
        <v>0.01</v>
      </c>
      <c r="DA332" s="1">
        <v>0.33400000000000002</v>
      </c>
      <c r="DB332" s="1">
        <v>1.6060000000000001</v>
      </c>
      <c r="DC332" s="1">
        <v>0</v>
      </c>
      <c r="DD332" s="1">
        <v>370.89600000000002</v>
      </c>
      <c r="DE332" s="1">
        <v>0</v>
      </c>
      <c r="DF332" s="1">
        <v>0</v>
      </c>
      <c r="DG332" s="1">
        <v>0</v>
      </c>
      <c r="DH332" s="1">
        <v>1E-3</v>
      </c>
      <c r="DI332" s="1">
        <v>0.39200000000000002</v>
      </c>
      <c r="DJ332" s="1">
        <v>0.39400000000000002</v>
      </c>
      <c r="DK332" s="1">
        <v>27.78</v>
      </c>
      <c r="DL332" s="1">
        <v>10.523999999999999</v>
      </c>
      <c r="DM332" s="1">
        <v>38.304000000000002</v>
      </c>
      <c r="DN332" s="1">
        <v>2.41</v>
      </c>
      <c r="DO332" s="1">
        <v>5.3419999999999996</v>
      </c>
      <c r="DP332" s="1">
        <v>7.7530000000000001</v>
      </c>
      <c r="DQ332" s="1">
        <v>357.95699999999999</v>
      </c>
      <c r="DR332" s="1">
        <v>140.11799999999999</v>
      </c>
      <c r="DS332" s="1">
        <v>498.07499999999999</v>
      </c>
      <c r="DT332" s="1">
        <v>1.7000000000000001E-2</v>
      </c>
      <c r="DU332" s="1">
        <v>51.536000000000001</v>
      </c>
      <c r="DV332" s="1">
        <v>51.552999999999997</v>
      </c>
      <c r="DW332" s="1" t="s">
        <v>149</v>
      </c>
      <c r="DX332" s="1" t="s">
        <v>149</v>
      </c>
      <c r="DY332" s="1" t="s">
        <v>149</v>
      </c>
      <c r="DZ332" s="1" t="s">
        <v>149</v>
      </c>
      <c r="EA332" s="1">
        <v>773.42399999999998</v>
      </c>
      <c r="EB332" s="1" t="str">
        <f t="shared" si="3"/>
        <v>high</v>
      </c>
      <c r="EC332" s="1">
        <v>478.64499999999998</v>
      </c>
      <c r="ED332" s="1">
        <v>205.10300000000001</v>
      </c>
      <c r="EE332" s="1">
        <v>246.696</v>
      </c>
      <c r="EF332" s="1" t="s">
        <v>149</v>
      </c>
      <c r="EG332" s="1" t="s">
        <v>149</v>
      </c>
      <c r="EH332" s="1" t="s">
        <v>149</v>
      </c>
      <c r="EI332" s="1" t="s">
        <v>149</v>
      </c>
      <c r="EJ332" s="1" t="s">
        <v>621</v>
      </c>
      <c r="EK332" s="1" t="s">
        <v>635</v>
      </c>
      <c r="EL332" s="1" t="s">
        <v>142</v>
      </c>
      <c r="EM332" s="5" t="s">
        <v>630</v>
      </c>
      <c r="EN332" s="1" t="s">
        <v>150</v>
      </c>
      <c r="EO332" s="1" t="s">
        <v>150</v>
      </c>
    </row>
    <row r="333" spans="1:145" ht="14.25" customHeight="1">
      <c r="A333" s="1" t="s">
        <v>493</v>
      </c>
      <c r="B333" s="16" t="s">
        <v>643</v>
      </c>
      <c r="C333" s="1" t="s">
        <v>136</v>
      </c>
      <c r="D333" s="1">
        <v>50</v>
      </c>
      <c r="E333" s="1" t="s">
        <v>159</v>
      </c>
      <c r="F333" s="1">
        <v>99.8</v>
      </c>
      <c r="G333" s="1">
        <v>37</v>
      </c>
      <c r="H333" s="1" t="s">
        <v>138</v>
      </c>
      <c r="I333" s="1">
        <v>32</v>
      </c>
      <c r="J333" s="1">
        <v>124</v>
      </c>
      <c r="K333" s="1">
        <v>180</v>
      </c>
      <c r="L333" s="1">
        <v>160</v>
      </c>
      <c r="M333" s="9">
        <v>4.8648648650000004</v>
      </c>
      <c r="N333" s="9">
        <f t="shared" si="23"/>
        <v>0.63591825858892981</v>
      </c>
      <c r="O333" t="str">
        <f t="shared" si="24"/>
        <v>High</v>
      </c>
      <c r="P333" s="1">
        <v>88.8</v>
      </c>
      <c r="Q333" s="1">
        <v>0.6</v>
      </c>
      <c r="R333" s="1">
        <v>87</v>
      </c>
      <c r="S333" s="1">
        <v>5.9</v>
      </c>
      <c r="T333" s="1">
        <v>1.1299999999999999</v>
      </c>
      <c r="U333" s="1">
        <v>3.81</v>
      </c>
      <c r="V333" s="1">
        <v>0.29658792699999997</v>
      </c>
      <c r="W333" s="1">
        <v>9.34</v>
      </c>
      <c r="X333" s="1">
        <v>4.8285</v>
      </c>
      <c r="Y333" s="1">
        <v>116.2</v>
      </c>
      <c r="Z333" s="1">
        <v>140.60971019999999</v>
      </c>
      <c r="AA333" s="1">
        <v>83.4</v>
      </c>
      <c r="AB333" s="1">
        <v>49.891137540000003</v>
      </c>
      <c r="AC333" s="1">
        <v>2.0043639999999998</v>
      </c>
      <c r="AD333" s="1">
        <v>0.34319487500000001</v>
      </c>
      <c r="AE333" s="1">
        <v>89.7</v>
      </c>
      <c r="AF333" s="22">
        <v>1.671</v>
      </c>
      <c r="AG333" s="1">
        <v>32.124734220000001</v>
      </c>
      <c r="AH333" s="1" t="s">
        <v>154</v>
      </c>
      <c r="AI333" s="1">
        <v>46.428233239999997</v>
      </c>
      <c r="AJ333" s="1">
        <v>103.5</v>
      </c>
      <c r="AK333" s="1" t="s">
        <v>140</v>
      </c>
      <c r="AL333" s="1" t="s">
        <v>141</v>
      </c>
      <c r="AM333" s="1" t="s">
        <v>142</v>
      </c>
      <c r="AN333" s="1" t="s">
        <v>142</v>
      </c>
      <c r="AO333" s="1" t="s">
        <v>143</v>
      </c>
      <c r="AP333" s="1">
        <v>136</v>
      </c>
      <c r="AQ333" s="1">
        <v>96</v>
      </c>
      <c r="AR333" s="1">
        <v>4034.02</v>
      </c>
      <c r="AS333" s="1">
        <v>21.2334</v>
      </c>
      <c r="AT333" s="1">
        <v>880.08199999999999</v>
      </c>
      <c r="AU333" s="1">
        <v>1374.64</v>
      </c>
      <c r="AV333" s="1">
        <v>19.259899999999998</v>
      </c>
      <c r="AW333" s="1">
        <v>2167.54</v>
      </c>
      <c r="AX333" s="1">
        <v>6630.56</v>
      </c>
      <c r="AY333" s="1">
        <v>426.71</v>
      </c>
      <c r="AZ333" s="1">
        <v>11.582700000000001</v>
      </c>
      <c r="BA333" s="1">
        <v>5.4887300000000003</v>
      </c>
      <c r="BB333" s="1">
        <v>5.5643200000000004</v>
      </c>
      <c r="BC333" s="1">
        <v>601.54899999999998</v>
      </c>
      <c r="BD333" s="1">
        <v>1.4529300000000001</v>
      </c>
      <c r="BE333" s="1">
        <v>1.70303</v>
      </c>
      <c r="BF333" s="1">
        <v>19.452000000000002</v>
      </c>
      <c r="BG333" s="1">
        <v>9.2267100000000006</v>
      </c>
      <c r="BH333" s="1">
        <v>3.7045499999999998</v>
      </c>
      <c r="BI333" s="1">
        <v>393.36900000000003</v>
      </c>
      <c r="BJ333" s="1">
        <v>7.1189900000000002</v>
      </c>
      <c r="BK333" s="1">
        <v>295.32900000000001</v>
      </c>
      <c r="BL333" s="1">
        <v>5.3938983560000002</v>
      </c>
      <c r="BM333" s="1">
        <v>1.0382643009999999</v>
      </c>
      <c r="BN333" s="1">
        <v>0.64927463299999999</v>
      </c>
      <c r="BO333" s="1">
        <v>0</v>
      </c>
      <c r="BP333" s="1" t="s">
        <v>144</v>
      </c>
      <c r="BQ333" s="1" t="s">
        <v>145</v>
      </c>
      <c r="BR333" s="1" t="s">
        <v>145</v>
      </c>
      <c r="BS333" s="1" t="s">
        <v>145</v>
      </c>
      <c r="BT333" s="1" t="s">
        <v>146</v>
      </c>
      <c r="BU333" s="1" t="s">
        <v>146</v>
      </c>
      <c r="BV333" s="1" t="s">
        <v>146</v>
      </c>
      <c r="BW333" s="1">
        <v>75.965029869999995</v>
      </c>
      <c r="BX333" s="1">
        <v>21.192644229999999</v>
      </c>
      <c r="BY333" s="1">
        <v>7.1429252779999999</v>
      </c>
      <c r="BZ333" s="1">
        <v>8.7655833730000001</v>
      </c>
      <c r="CA333" s="1">
        <v>0.92256753499999999</v>
      </c>
      <c r="CB333" s="1">
        <v>-0.55248112699999996</v>
      </c>
      <c r="CC333" s="1">
        <v>-0.136956154</v>
      </c>
      <c r="CD333" s="19" t="str">
        <f t="shared" si="25"/>
        <v>Medium</v>
      </c>
      <c r="CE333" s="1" t="str">
        <f t="shared" si="22"/>
        <v>antiinflamatoria</v>
      </c>
      <c r="CF333" s="1">
        <v>31.710144929999998</v>
      </c>
      <c r="CG333" s="1" t="s">
        <v>148</v>
      </c>
      <c r="CH333" s="1">
        <v>0.13722947199999999</v>
      </c>
      <c r="CI333" s="1">
        <v>0.154717516</v>
      </c>
      <c r="CJ333" s="1">
        <v>9.1330956000000005E-2</v>
      </c>
      <c r="CK333" s="1">
        <v>0.234437059</v>
      </c>
      <c r="CL333" s="1">
        <v>0.16572100200000001</v>
      </c>
      <c r="CM333" s="1">
        <v>2576.7579999999998</v>
      </c>
      <c r="CN333" s="2" t="str">
        <f t="shared" si="2"/>
        <v>High</v>
      </c>
      <c r="CO333" s="1">
        <v>1151.933</v>
      </c>
      <c r="CP333" s="1">
        <v>659.13499999999999</v>
      </c>
      <c r="CQ333" s="1">
        <v>492.798</v>
      </c>
      <c r="CR333" s="1">
        <v>24.507999999999999</v>
      </c>
      <c r="CS333" s="1">
        <v>1108.288</v>
      </c>
      <c r="CT333" s="1">
        <v>6.4710000000000001</v>
      </c>
      <c r="CU333" s="1">
        <v>0</v>
      </c>
      <c r="CV333" s="1">
        <v>6.4710000000000001</v>
      </c>
      <c r="CW333" s="1">
        <v>0</v>
      </c>
      <c r="CX333" s="1">
        <v>12.666</v>
      </c>
      <c r="CY333" s="1">
        <v>12.666</v>
      </c>
      <c r="CZ333" s="1">
        <v>0</v>
      </c>
      <c r="DA333" s="1">
        <v>0.65800000000000003</v>
      </c>
      <c r="DB333" s="1">
        <v>0</v>
      </c>
      <c r="DC333" s="1">
        <v>0</v>
      </c>
      <c r="DD333" s="1">
        <v>0</v>
      </c>
      <c r="DE333" s="1">
        <v>6.0000000000000001E-3</v>
      </c>
      <c r="DF333" s="1">
        <v>21.193999999999999</v>
      </c>
      <c r="DG333" s="1">
        <v>21.2</v>
      </c>
      <c r="DH333" s="1">
        <v>0</v>
      </c>
      <c r="DI333" s="1">
        <v>0.77500000000000002</v>
      </c>
      <c r="DJ333" s="1">
        <v>0.77500000000000002</v>
      </c>
      <c r="DK333" s="1">
        <v>1.63</v>
      </c>
      <c r="DL333" s="1">
        <v>0.90400000000000003</v>
      </c>
      <c r="DM333" s="1">
        <v>2.5339999999999998</v>
      </c>
      <c r="DN333" s="1">
        <v>0.65900000000000003</v>
      </c>
      <c r="DO333" s="1">
        <v>3.266</v>
      </c>
      <c r="DP333" s="1">
        <v>3.9249999999999998</v>
      </c>
      <c r="DQ333" s="1">
        <v>650.25400000000002</v>
      </c>
      <c r="DR333" s="1">
        <v>453.87900000000002</v>
      </c>
      <c r="DS333" s="1">
        <v>1104.133</v>
      </c>
      <c r="DT333" s="1">
        <v>0</v>
      </c>
      <c r="DU333" s="1">
        <v>12.666</v>
      </c>
      <c r="DV333" s="1">
        <v>12.666</v>
      </c>
      <c r="DW333" s="1" t="s">
        <v>149</v>
      </c>
      <c r="DX333" s="1" t="s">
        <v>149</v>
      </c>
      <c r="DY333" s="1" t="s">
        <v>157</v>
      </c>
      <c r="DZ333" s="1" t="s">
        <v>149</v>
      </c>
      <c r="EA333" s="1">
        <v>638.75699999999995</v>
      </c>
      <c r="EB333" s="1" t="str">
        <f t="shared" si="3"/>
        <v>high</v>
      </c>
      <c r="EC333" s="1">
        <v>285.55500000000001</v>
      </c>
      <c r="ED333" s="1">
        <v>6.0750000000000002</v>
      </c>
      <c r="EE333" s="1">
        <v>274.73500000000001</v>
      </c>
      <c r="EF333" s="1" t="s">
        <v>156</v>
      </c>
      <c r="EG333" s="1" t="s">
        <v>156</v>
      </c>
      <c r="EH333" s="1" t="s">
        <v>157</v>
      </c>
      <c r="EI333" s="1" t="s">
        <v>149</v>
      </c>
      <c r="EJ333" s="1" t="s">
        <v>621</v>
      </c>
      <c r="EK333" s="1" t="s">
        <v>628</v>
      </c>
      <c r="EL333" s="1" t="s">
        <v>142</v>
      </c>
      <c r="EM333" s="1" t="s">
        <v>628</v>
      </c>
      <c r="EN333" s="1" t="s">
        <v>168</v>
      </c>
      <c r="EO333" s="1" t="s">
        <v>168</v>
      </c>
    </row>
    <row r="334" spans="1:145" ht="14.25" customHeight="1">
      <c r="A334" s="1" t="s">
        <v>494</v>
      </c>
      <c r="B334" s="16" t="s">
        <v>643</v>
      </c>
      <c r="C334" s="1" t="s">
        <v>136</v>
      </c>
      <c r="D334" s="1">
        <v>35</v>
      </c>
      <c r="E334" s="1" t="s">
        <v>137</v>
      </c>
      <c r="F334" s="1">
        <v>94.2</v>
      </c>
      <c r="G334" s="1">
        <v>28</v>
      </c>
      <c r="H334" s="1" t="s">
        <v>138</v>
      </c>
      <c r="I334" s="1">
        <v>40</v>
      </c>
      <c r="J334" s="1">
        <v>109</v>
      </c>
      <c r="K334" s="1">
        <v>165</v>
      </c>
      <c r="L334" s="1">
        <v>202</v>
      </c>
      <c r="M334" s="9">
        <v>5.8928571429999996</v>
      </c>
      <c r="N334" s="9">
        <f t="shared" si="23"/>
        <v>0.85819333810440457</v>
      </c>
      <c r="O334" t="str">
        <f t="shared" si="24"/>
        <v>High</v>
      </c>
      <c r="P334" s="1">
        <v>326</v>
      </c>
      <c r="Q334" s="1">
        <v>3.6</v>
      </c>
      <c r="R334" s="1">
        <v>79</v>
      </c>
      <c r="S334" s="1">
        <v>5.2</v>
      </c>
      <c r="T334" s="1">
        <v>4.54</v>
      </c>
      <c r="U334" s="1">
        <v>3.81</v>
      </c>
      <c r="V334" s="1">
        <v>1.1916010500000001</v>
      </c>
      <c r="W334" s="1">
        <v>11.72</v>
      </c>
      <c r="X334" s="1">
        <v>4.3845000000000001</v>
      </c>
      <c r="Y334" s="1">
        <v>164</v>
      </c>
      <c r="Z334" s="1">
        <v>265.0084794</v>
      </c>
      <c r="AA334" s="1">
        <v>68.599999999999994</v>
      </c>
      <c r="AB334" s="1">
        <v>43.785955569999999</v>
      </c>
      <c r="AC334" s="1">
        <v>2.2838373330000001</v>
      </c>
      <c r="AD334" s="1">
        <v>0.33664536299999998</v>
      </c>
      <c r="AE334" s="1">
        <v>77.400000000000006</v>
      </c>
      <c r="AF334" s="22">
        <v>1.679</v>
      </c>
      <c r="AG334" s="1">
        <v>27.456145549999999</v>
      </c>
      <c r="AH334" s="1" t="s">
        <v>139</v>
      </c>
      <c r="AI334" s="1">
        <v>35.562256470000001</v>
      </c>
      <c r="AJ334" s="1">
        <v>97.7</v>
      </c>
      <c r="AK334" s="1" t="s">
        <v>140</v>
      </c>
      <c r="AL334" s="1" t="s">
        <v>141</v>
      </c>
      <c r="AM334" s="1" t="s">
        <v>163</v>
      </c>
      <c r="AN334" s="1" t="s">
        <v>163</v>
      </c>
      <c r="AO334" s="1" t="s">
        <v>167</v>
      </c>
      <c r="AP334" s="1">
        <v>139</v>
      </c>
      <c r="AQ334" s="1">
        <v>93</v>
      </c>
      <c r="AR334" s="1">
        <v>1880.92</v>
      </c>
      <c r="AS334" s="1">
        <v>13.4102</v>
      </c>
      <c r="AT334" s="1">
        <v>375.74400000000003</v>
      </c>
      <c r="AU334" s="1">
        <v>787.95</v>
      </c>
      <c r="AV334" s="1">
        <v>12.0106</v>
      </c>
      <c r="AW334" s="1">
        <v>1460.75</v>
      </c>
      <c r="AX334" s="1">
        <v>1800.91</v>
      </c>
      <c r="AY334" s="1">
        <v>177.37799999999999</v>
      </c>
      <c r="AZ334" s="1">
        <v>9.4871700000000008</v>
      </c>
      <c r="BA334" s="1">
        <v>1.0414300000000001</v>
      </c>
      <c r="BB334" s="1">
        <v>2.60378</v>
      </c>
      <c r="BC334" s="1">
        <v>724.39400000000001</v>
      </c>
      <c r="BD334" s="1">
        <v>1.46512</v>
      </c>
      <c r="BE334" s="1">
        <v>2.0721500000000002</v>
      </c>
      <c r="BF334" s="1">
        <v>16.473600000000001</v>
      </c>
      <c r="BG334" s="1">
        <v>3.4792000000000001</v>
      </c>
      <c r="BH334" s="1">
        <v>1.53809</v>
      </c>
      <c r="BI334" s="1">
        <v>250.43700000000001</v>
      </c>
      <c r="BJ334" s="1">
        <v>6.7486699999999997</v>
      </c>
      <c r="BK334" s="1">
        <v>84.633099999999999</v>
      </c>
      <c r="BL334" s="1">
        <v>2.1700347080000002</v>
      </c>
      <c r="BM334" s="1">
        <v>1.0813605449999999</v>
      </c>
      <c r="BN334" s="1">
        <v>0.24661765599999999</v>
      </c>
      <c r="BO334" s="1">
        <v>2.4680726E-2</v>
      </c>
      <c r="BP334" s="1" t="s">
        <v>144</v>
      </c>
      <c r="BQ334" s="1" t="s">
        <v>145</v>
      </c>
      <c r="BR334" s="1" t="s">
        <v>145</v>
      </c>
      <c r="BS334" s="1" t="s">
        <v>145</v>
      </c>
      <c r="BT334" s="1" t="s">
        <v>146</v>
      </c>
      <c r="BU334" s="1" t="s">
        <v>145</v>
      </c>
      <c r="BV334" s="1" t="s">
        <v>146</v>
      </c>
      <c r="BW334" s="1">
        <v>62.882595139999999</v>
      </c>
      <c r="BX334" s="1">
        <v>11.95819996</v>
      </c>
      <c r="BY334" s="1">
        <v>4.6579375489999997</v>
      </c>
      <c r="BZ334" s="1">
        <v>1.6341454179999999</v>
      </c>
      <c r="CA334" s="1">
        <v>0</v>
      </c>
      <c r="CB334" s="1">
        <v>0.97395607100000003</v>
      </c>
      <c r="CC334" s="1">
        <v>0.51778632099999999</v>
      </c>
      <c r="CD334" s="19" t="str">
        <f t="shared" si="25"/>
        <v>High</v>
      </c>
      <c r="CE334" s="1" t="str">
        <f t="shared" si="22"/>
        <v>proinflamatoria</v>
      </c>
      <c r="CF334" s="1">
        <v>29.629477990000002</v>
      </c>
      <c r="CG334" s="1" t="s">
        <v>148</v>
      </c>
      <c r="CH334" s="1">
        <v>0.228801697</v>
      </c>
      <c r="CI334" s="1">
        <v>8.4411452999999997E-2</v>
      </c>
      <c r="CJ334" s="1">
        <v>0.47970307499999998</v>
      </c>
      <c r="CK334" s="1">
        <v>3.7497348999999999E-2</v>
      </c>
      <c r="CL334" s="1">
        <v>7.0413569999999998E-3</v>
      </c>
      <c r="CM334" s="1">
        <v>174.13</v>
      </c>
      <c r="CN334" s="2" t="str">
        <f t="shared" si="2"/>
        <v>low</v>
      </c>
      <c r="CO334" s="1">
        <v>109.697</v>
      </c>
      <c r="CP334" s="1">
        <v>42.343000000000004</v>
      </c>
      <c r="CQ334" s="1">
        <v>67.353999999999999</v>
      </c>
      <c r="CR334" s="1">
        <v>4.5650000000000004</v>
      </c>
      <c r="CS334" s="1">
        <v>87.522000000000006</v>
      </c>
      <c r="CT334" s="1">
        <v>0</v>
      </c>
      <c r="CU334" s="1">
        <v>0</v>
      </c>
      <c r="CV334" s="1">
        <v>0</v>
      </c>
      <c r="CW334" s="1">
        <v>0</v>
      </c>
      <c r="CX334" s="1">
        <v>17.611000000000001</v>
      </c>
      <c r="CY334" s="1">
        <v>17.611000000000001</v>
      </c>
      <c r="CZ334" s="1">
        <v>0</v>
      </c>
      <c r="DA334" s="1">
        <v>0</v>
      </c>
      <c r="DB334" s="1">
        <v>0</v>
      </c>
      <c r="DC334" s="1">
        <v>0</v>
      </c>
      <c r="DD334" s="1">
        <v>0.84499999999999997</v>
      </c>
      <c r="DE334" s="1">
        <v>0</v>
      </c>
      <c r="DF334" s="1">
        <v>0</v>
      </c>
      <c r="DG334" s="1">
        <v>0</v>
      </c>
      <c r="DH334" s="1">
        <v>0</v>
      </c>
      <c r="DI334" s="1">
        <v>0.17299999999999999</v>
      </c>
      <c r="DJ334" s="1">
        <v>0.17299999999999999</v>
      </c>
      <c r="DK334" s="1">
        <v>1.9390000000000001</v>
      </c>
      <c r="DL334" s="1">
        <v>1.607</v>
      </c>
      <c r="DM334" s="1">
        <v>3.5470000000000002</v>
      </c>
      <c r="DN334" s="1">
        <v>5.8999999999999997E-2</v>
      </c>
      <c r="DO334" s="1">
        <v>4.4880000000000004</v>
      </c>
      <c r="DP334" s="1">
        <v>4.5469999999999997</v>
      </c>
      <c r="DQ334" s="1">
        <v>39.491</v>
      </c>
      <c r="DR334" s="1">
        <v>43.466000000000001</v>
      </c>
      <c r="DS334" s="1">
        <v>82.956999999999994</v>
      </c>
      <c r="DT334" s="1">
        <v>0</v>
      </c>
      <c r="DU334" s="1">
        <v>17.611000000000001</v>
      </c>
      <c r="DV334" s="1">
        <v>17.611000000000001</v>
      </c>
      <c r="DW334" s="1" t="s">
        <v>157</v>
      </c>
      <c r="DX334" s="1" t="s">
        <v>157</v>
      </c>
      <c r="DY334" s="1" t="s">
        <v>157</v>
      </c>
      <c r="DZ334" s="1" t="s">
        <v>157</v>
      </c>
      <c r="EA334" s="1">
        <v>92.576999999999998</v>
      </c>
      <c r="EB334" s="1" t="str">
        <f t="shared" si="3"/>
        <v>low</v>
      </c>
      <c r="EC334" s="1">
        <v>58.320999999999998</v>
      </c>
      <c r="ED334" s="1">
        <v>2.427</v>
      </c>
      <c r="EE334" s="1">
        <v>46.530999999999999</v>
      </c>
      <c r="EF334" s="1" t="s">
        <v>157</v>
      </c>
      <c r="EG334" s="1" t="s">
        <v>157</v>
      </c>
      <c r="EH334" s="1" t="s">
        <v>157</v>
      </c>
      <c r="EI334" s="1" t="s">
        <v>157</v>
      </c>
      <c r="EJ334" s="1" t="s">
        <v>138</v>
      </c>
      <c r="EK334" s="1" t="s">
        <v>634</v>
      </c>
      <c r="EL334" s="1" t="s">
        <v>163</v>
      </c>
      <c r="EM334" s="5" t="s">
        <v>629</v>
      </c>
      <c r="EN334" s="1" t="s">
        <v>150</v>
      </c>
      <c r="EO334" s="1" t="s">
        <v>150</v>
      </c>
    </row>
    <row r="335" spans="1:145" ht="14.25" customHeight="1">
      <c r="A335" s="1" t="s">
        <v>495</v>
      </c>
      <c r="B335" s="16" t="s">
        <v>643</v>
      </c>
      <c r="C335" s="1" t="s">
        <v>136</v>
      </c>
      <c r="D335" s="1">
        <v>33</v>
      </c>
      <c r="E335" s="1" t="s">
        <v>137</v>
      </c>
      <c r="F335" s="1">
        <v>75</v>
      </c>
      <c r="G335" s="1">
        <v>43</v>
      </c>
      <c r="H335" s="1" t="s">
        <v>153</v>
      </c>
      <c r="I335" s="1">
        <v>32</v>
      </c>
      <c r="J335" s="1">
        <v>102</v>
      </c>
      <c r="K335" s="1">
        <v>161</v>
      </c>
      <c r="L335" s="1">
        <v>162</v>
      </c>
      <c r="M335" s="9">
        <v>3.7441860469999999</v>
      </c>
      <c r="N335" s="9">
        <f t="shared" si="23"/>
        <v>0.57604655896304446</v>
      </c>
      <c r="O335" t="str">
        <f t="shared" si="24"/>
        <v>High</v>
      </c>
      <c r="P335" s="1">
        <v>108.7</v>
      </c>
      <c r="Q335" s="1">
        <v>1.1000000000000001</v>
      </c>
      <c r="R335" s="1">
        <v>79</v>
      </c>
      <c r="S335" s="1">
        <v>5.4</v>
      </c>
      <c r="T335" s="1">
        <v>3.5</v>
      </c>
      <c r="U335" s="1">
        <v>6.94</v>
      </c>
      <c r="V335" s="1">
        <v>0.50432276700000001</v>
      </c>
      <c r="W335" s="1">
        <v>4.91</v>
      </c>
      <c r="X335" s="1">
        <v>4.3845000000000001</v>
      </c>
      <c r="Y335" s="1">
        <v>91.7</v>
      </c>
      <c r="Z335" s="1">
        <v>111.0231769</v>
      </c>
      <c r="AA335" s="1">
        <v>161.6</v>
      </c>
      <c r="AB335" s="1">
        <v>104.51555999999999</v>
      </c>
      <c r="AC335" s="1">
        <v>0.95679533299999997</v>
      </c>
      <c r="AD335" s="1">
        <v>0.38570739999999998</v>
      </c>
      <c r="AE335" s="1">
        <v>55.6</v>
      </c>
      <c r="AF335" s="22">
        <v>1.605</v>
      </c>
      <c r="AG335" s="1">
        <v>21.583641459999999</v>
      </c>
      <c r="AH335" s="1" t="s">
        <v>153</v>
      </c>
      <c r="AI335" s="1">
        <v>28.721657499999999</v>
      </c>
      <c r="AJ335" s="1">
        <v>75.5</v>
      </c>
      <c r="AK335" s="1" t="s">
        <v>153</v>
      </c>
      <c r="AL335" s="1" t="s">
        <v>153</v>
      </c>
      <c r="AM335" s="1" t="s">
        <v>163</v>
      </c>
      <c r="AN335" s="1" t="s">
        <v>163</v>
      </c>
      <c r="AO335" s="1" t="s">
        <v>143</v>
      </c>
      <c r="AP335" s="1">
        <v>107</v>
      </c>
      <c r="AQ335" s="1">
        <v>71</v>
      </c>
      <c r="AR335" s="1">
        <v>2268.5700000000002</v>
      </c>
      <c r="AS335" s="1">
        <v>20.251899999999999</v>
      </c>
      <c r="AT335" s="1">
        <v>676.93299999999999</v>
      </c>
      <c r="AU335" s="1">
        <v>1129.56</v>
      </c>
      <c r="AV335" s="1">
        <v>14.623100000000001</v>
      </c>
      <c r="AW335" s="1">
        <v>1351.1</v>
      </c>
      <c r="AX335" s="1">
        <v>3486.08</v>
      </c>
      <c r="AY335" s="1">
        <v>280.37599999999998</v>
      </c>
      <c r="AZ335" s="1">
        <v>10.5654</v>
      </c>
      <c r="BA335" s="1">
        <v>2.1379100000000002</v>
      </c>
      <c r="BB335" s="1">
        <v>2.91852</v>
      </c>
      <c r="BC335" s="1">
        <v>731.82299999999998</v>
      </c>
      <c r="BD335" s="1">
        <v>1.08531</v>
      </c>
      <c r="BE335" s="1">
        <v>1.6874199999999999</v>
      </c>
      <c r="BF335" s="1">
        <v>18.4055</v>
      </c>
      <c r="BG335" s="1">
        <v>5.5604699999999996</v>
      </c>
      <c r="BH335" s="1">
        <v>0.98183900000000002</v>
      </c>
      <c r="BI335" s="1">
        <v>364.322</v>
      </c>
      <c r="BJ335" s="1">
        <v>7.0039699999999998</v>
      </c>
      <c r="BK335" s="1">
        <v>221.905</v>
      </c>
      <c r="BL335" s="1">
        <v>0.78886771700000002</v>
      </c>
      <c r="BM335" s="1">
        <v>0.24667721200000001</v>
      </c>
      <c r="BN335" s="1">
        <v>0.33387427400000003</v>
      </c>
      <c r="BO335" s="1">
        <v>4.0971595E-2</v>
      </c>
      <c r="BP335" s="1" t="s">
        <v>155</v>
      </c>
      <c r="BQ335" s="1" t="s">
        <v>146</v>
      </c>
      <c r="BR335" s="1" t="s">
        <v>145</v>
      </c>
      <c r="BS335" s="1" t="s">
        <v>146</v>
      </c>
      <c r="BT335" s="1" t="s">
        <v>146</v>
      </c>
      <c r="BU335" s="1" t="s">
        <v>146</v>
      </c>
      <c r="BV335" s="1" t="s">
        <v>146</v>
      </c>
      <c r="BW335" s="1">
        <v>74.624990639999993</v>
      </c>
      <c r="BX335" s="1">
        <v>1.3456642969999999</v>
      </c>
      <c r="BY335" s="1">
        <v>0.76455584499999996</v>
      </c>
      <c r="BZ335" s="1">
        <v>0.280716627</v>
      </c>
      <c r="CA335" s="1">
        <v>0.14159661900000001</v>
      </c>
      <c r="CB335" s="1">
        <v>-0.62587825200000002</v>
      </c>
      <c r="CC335" s="1">
        <v>-0.27583880599999999</v>
      </c>
      <c r="CD335" s="19" t="str">
        <f t="shared" si="25"/>
        <v>Low</v>
      </c>
      <c r="CE335" s="1" t="str">
        <f t="shared" si="22"/>
        <v>antiinflamatoria</v>
      </c>
      <c r="CF335" s="1">
        <v>21.48344371</v>
      </c>
      <c r="CG335" s="1" t="s">
        <v>148</v>
      </c>
      <c r="CH335" s="1">
        <v>0.28668171599999998</v>
      </c>
      <c r="CI335" s="1">
        <v>0.13720679199999999</v>
      </c>
      <c r="CJ335" s="1">
        <v>4.4410639000000002E-2</v>
      </c>
      <c r="CK335" s="1">
        <v>0.16282265200000001</v>
      </c>
      <c r="CL335" s="1">
        <v>0.17253901299999999</v>
      </c>
      <c r="CM335" s="1">
        <v>1861.107</v>
      </c>
      <c r="CN335" s="2" t="str">
        <f t="shared" si="2"/>
        <v>High</v>
      </c>
      <c r="CO335" s="1">
        <v>501.46499999999997</v>
      </c>
      <c r="CP335" s="1">
        <v>251.61799999999999</v>
      </c>
      <c r="CQ335" s="1">
        <v>249.84700000000001</v>
      </c>
      <c r="CR335" s="1">
        <v>138.81399999999999</v>
      </c>
      <c r="CS335" s="1">
        <v>337.702</v>
      </c>
      <c r="CT335" s="1">
        <v>3.544</v>
      </c>
      <c r="CU335" s="1">
        <v>0</v>
      </c>
      <c r="CV335" s="1">
        <v>3.544</v>
      </c>
      <c r="CW335" s="1">
        <v>0</v>
      </c>
      <c r="CX335" s="1">
        <v>21.405999999999999</v>
      </c>
      <c r="CY335" s="1">
        <v>21.405999999999999</v>
      </c>
      <c r="CZ335" s="1">
        <v>0</v>
      </c>
      <c r="DA335" s="1">
        <v>1.6839999999999999</v>
      </c>
      <c r="DB335" s="1">
        <v>0</v>
      </c>
      <c r="DC335" s="1">
        <v>0</v>
      </c>
      <c r="DD335" s="1">
        <v>0</v>
      </c>
      <c r="DE335" s="1">
        <v>0</v>
      </c>
      <c r="DF335" s="1">
        <v>124.04900000000001</v>
      </c>
      <c r="DG335" s="1">
        <v>124.04900000000001</v>
      </c>
      <c r="DH335" s="1">
        <v>14.349</v>
      </c>
      <c r="DI335" s="1">
        <v>4.0000000000000001E-3</v>
      </c>
      <c r="DJ335" s="1">
        <v>14.353</v>
      </c>
      <c r="DK335" s="1">
        <v>0</v>
      </c>
      <c r="DL335" s="1">
        <v>0.41199999999999998</v>
      </c>
      <c r="DM335" s="1">
        <v>0.41199999999999998</v>
      </c>
      <c r="DN335" s="1">
        <v>0.10299999999999999</v>
      </c>
      <c r="DO335" s="1">
        <v>0.94199999999999995</v>
      </c>
      <c r="DP335" s="1">
        <v>1.0449999999999999</v>
      </c>
      <c r="DQ335" s="1">
        <v>233.61199999999999</v>
      </c>
      <c r="DR335" s="1">
        <v>103.024</v>
      </c>
      <c r="DS335" s="1">
        <v>336.63600000000002</v>
      </c>
      <c r="DT335" s="1">
        <v>0</v>
      </c>
      <c r="DU335" s="1">
        <v>21.405999999999999</v>
      </c>
      <c r="DV335" s="1">
        <v>21.405999999999999</v>
      </c>
      <c r="DW335" s="1" t="s">
        <v>149</v>
      </c>
      <c r="DX335" s="1" t="s">
        <v>156</v>
      </c>
      <c r="DY335" s="1" t="s">
        <v>156</v>
      </c>
      <c r="DZ335" s="1" t="s">
        <v>156</v>
      </c>
      <c r="EA335" s="1">
        <v>820.38800000000003</v>
      </c>
      <c r="EB335" s="1" t="str">
        <f t="shared" si="3"/>
        <v>high</v>
      </c>
      <c r="EC335" s="1">
        <v>221.04900000000001</v>
      </c>
      <c r="ED335" s="1">
        <v>61.19</v>
      </c>
      <c r="EE335" s="1">
        <v>148.86099999999999</v>
      </c>
      <c r="EF335" s="1" t="s">
        <v>149</v>
      </c>
      <c r="EG335" s="1" t="s">
        <v>156</v>
      </c>
      <c r="EH335" s="1" t="s">
        <v>156</v>
      </c>
      <c r="EI335" s="1" t="s">
        <v>156</v>
      </c>
      <c r="EJ335" s="1" t="s">
        <v>621</v>
      </c>
      <c r="EK335" s="1" t="s">
        <v>635</v>
      </c>
      <c r="EL335" s="1" t="s">
        <v>163</v>
      </c>
      <c r="EM335" s="5" t="s">
        <v>629</v>
      </c>
      <c r="EN335" s="1" t="s">
        <v>150</v>
      </c>
      <c r="EO335" s="1" t="s">
        <v>150</v>
      </c>
    </row>
    <row r="336" spans="1:145" ht="14.25" customHeight="1">
      <c r="A336" s="1" t="s">
        <v>496</v>
      </c>
      <c r="B336" s="16" t="s">
        <v>643</v>
      </c>
      <c r="C336" s="1" t="s">
        <v>152</v>
      </c>
      <c r="D336" s="1">
        <v>21</v>
      </c>
      <c r="E336" s="1" t="s">
        <v>137</v>
      </c>
      <c r="F336" s="1">
        <v>52.6</v>
      </c>
      <c r="G336" s="1">
        <v>51</v>
      </c>
      <c r="H336" s="1" t="s">
        <v>153</v>
      </c>
      <c r="I336" s="1">
        <v>11</v>
      </c>
      <c r="J336" s="1">
        <v>75</v>
      </c>
      <c r="K336" s="1">
        <v>133</v>
      </c>
      <c r="L336" s="1">
        <v>55</v>
      </c>
      <c r="M336" s="9">
        <v>2.6078431370000001</v>
      </c>
      <c r="N336" s="9">
        <f t="shared" si="23"/>
        <v>3.2792513396307454E-2</v>
      </c>
      <c r="O336" t="str">
        <f t="shared" si="24"/>
        <v>Low</v>
      </c>
      <c r="P336" s="1">
        <v>135.80000000000001</v>
      </c>
      <c r="Q336" s="1">
        <v>1</v>
      </c>
      <c r="R336" s="1">
        <v>87</v>
      </c>
      <c r="S336" s="1">
        <v>5.9</v>
      </c>
      <c r="T336" s="1">
        <v>11.8</v>
      </c>
      <c r="U336" s="1">
        <v>7.41</v>
      </c>
      <c r="V336" s="1">
        <v>1.592442645</v>
      </c>
      <c r="W336" s="1">
        <v>8.85</v>
      </c>
      <c r="X336" s="1">
        <v>4.8285</v>
      </c>
      <c r="Y336" s="1">
        <v>112.1</v>
      </c>
      <c r="Z336" s="1">
        <v>133.2329695</v>
      </c>
      <c r="AA336" s="1">
        <v>88</v>
      </c>
      <c r="AB336" s="1">
        <v>52.653471709999998</v>
      </c>
      <c r="AC336" s="1">
        <v>1.8992100000000001</v>
      </c>
      <c r="AD336" s="1">
        <v>0.34597373599999998</v>
      </c>
      <c r="AE336" s="1">
        <v>62</v>
      </c>
      <c r="AF336" s="22">
        <v>1.5640000000000001</v>
      </c>
      <c r="AG336" s="1">
        <v>25.346511339999999</v>
      </c>
      <c r="AH336" s="1" t="s">
        <v>139</v>
      </c>
      <c r="AI336" s="1">
        <v>36.356877709999999</v>
      </c>
      <c r="AJ336" s="1">
        <v>83.5</v>
      </c>
      <c r="AK336" s="1" t="s">
        <v>140</v>
      </c>
      <c r="AL336" s="1" t="s">
        <v>153</v>
      </c>
      <c r="AM336" s="1" t="s">
        <v>142</v>
      </c>
      <c r="AN336" s="1" t="s">
        <v>163</v>
      </c>
      <c r="AO336" s="1" t="s">
        <v>143</v>
      </c>
      <c r="AP336" s="1">
        <v>114</v>
      </c>
      <c r="AQ336" s="1">
        <v>67</v>
      </c>
      <c r="AR336" s="1">
        <v>2382.0500000000002</v>
      </c>
      <c r="AS336" s="1">
        <v>14.465299999999999</v>
      </c>
      <c r="AT336" s="1">
        <v>1065.67</v>
      </c>
      <c r="AU336" s="1">
        <v>1286.01</v>
      </c>
      <c r="AV336" s="1">
        <v>16.323499999999999</v>
      </c>
      <c r="AW336" s="1">
        <v>1658.09</v>
      </c>
      <c r="AX336" s="1">
        <v>3524</v>
      </c>
      <c r="AY336" s="1">
        <v>254.69900000000001</v>
      </c>
      <c r="AZ336" s="1">
        <v>12.5732</v>
      </c>
      <c r="BA336" s="1">
        <v>1.8968700000000001</v>
      </c>
      <c r="BB336" s="1">
        <v>3.6176400000000002</v>
      </c>
      <c r="BC336" s="1">
        <v>834.85299999999995</v>
      </c>
      <c r="BD336" s="1">
        <v>1.30141</v>
      </c>
      <c r="BE336" s="1">
        <v>2.1506400000000001</v>
      </c>
      <c r="BF336" s="1">
        <v>19.795300000000001</v>
      </c>
      <c r="BG336" s="1">
        <v>5.3006599999999997</v>
      </c>
      <c r="BH336" s="1">
        <v>3.2418900000000002</v>
      </c>
      <c r="BI336" s="1">
        <v>428.91300000000001</v>
      </c>
      <c r="BJ336" s="1">
        <v>7.52372</v>
      </c>
      <c r="BK336" s="1">
        <v>217.566</v>
      </c>
      <c r="BL336" s="1">
        <v>0</v>
      </c>
      <c r="BM336" s="1">
        <v>0</v>
      </c>
      <c r="BN336" s="1">
        <v>0</v>
      </c>
      <c r="BO336" s="1">
        <v>0</v>
      </c>
      <c r="BP336" s="1" t="s">
        <v>155</v>
      </c>
      <c r="BQ336" s="1" t="s">
        <v>146</v>
      </c>
      <c r="BR336" s="1" t="s">
        <v>146</v>
      </c>
      <c r="BS336" s="1" t="s">
        <v>146</v>
      </c>
      <c r="BT336" s="1" t="s">
        <v>146</v>
      </c>
      <c r="BU336" s="1" t="s">
        <v>146</v>
      </c>
      <c r="BV336" s="1" t="s">
        <v>146</v>
      </c>
      <c r="BW336" s="1">
        <v>56.250548180000003</v>
      </c>
      <c r="BX336" s="1">
        <v>2.1386829870000001</v>
      </c>
      <c r="BY336" s="1">
        <v>1.023269465</v>
      </c>
      <c r="BZ336" s="1">
        <v>0.66114325500000004</v>
      </c>
      <c r="CA336" s="1">
        <v>0.20797643800000001</v>
      </c>
      <c r="CB336" s="1">
        <v>-0.77615995500000001</v>
      </c>
      <c r="CC336" s="1">
        <v>-0.32584381000000001</v>
      </c>
      <c r="CD336" s="19" t="str">
        <f t="shared" si="25"/>
        <v>Low</v>
      </c>
      <c r="CE336" s="1" t="str">
        <f t="shared" si="22"/>
        <v>antiinflamatoria</v>
      </c>
      <c r="CF336" s="1">
        <v>38.538922159999998</v>
      </c>
      <c r="CG336" s="1" t="s">
        <v>148</v>
      </c>
      <c r="CH336" s="1">
        <v>4.433747E-3</v>
      </c>
      <c r="CI336" s="1">
        <v>0.143621738</v>
      </c>
      <c r="CJ336" s="1">
        <v>2.6127438999999999E-2</v>
      </c>
      <c r="CK336" s="1">
        <v>0.57208006099999997</v>
      </c>
      <c r="CL336" s="1">
        <v>0.153470991</v>
      </c>
      <c r="CM336" s="1">
        <v>1800.46</v>
      </c>
      <c r="CN336" s="2" t="str">
        <f t="shared" si="2"/>
        <v>High</v>
      </c>
      <c r="CO336" s="1">
        <v>1091.7270000000001</v>
      </c>
      <c r="CP336" s="1">
        <v>990.75400000000002</v>
      </c>
      <c r="CQ336" s="1">
        <v>100.973</v>
      </c>
      <c r="CR336" s="1">
        <v>951.39599999999996</v>
      </c>
      <c r="CS336" s="1">
        <v>130.012</v>
      </c>
      <c r="CT336" s="1">
        <v>8.1039999999999992</v>
      </c>
      <c r="CU336" s="1">
        <v>0</v>
      </c>
      <c r="CV336" s="1">
        <v>8.1039999999999992</v>
      </c>
      <c r="CW336" s="1">
        <v>0</v>
      </c>
      <c r="CX336" s="1">
        <v>2.2149999999999999</v>
      </c>
      <c r="CY336" s="1">
        <v>2.2149999999999999</v>
      </c>
      <c r="CZ336" s="1">
        <v>0</v>
      </c>
      <c r="DA336" s="1">
        <v>0.26800000000000002</v>
      </c>
      <c r="DB336" s="1">
        <v>0</v>
      </c>
      <c r="DC336" s="1">
        <v>0</v>
      </c>
      <c r="DD336" s="1">
        <v>747.58299999999997</v>
      </c>
      <c r="DE336" s="1">
        <v>131.38200000000001</v>
      </c>
      <c r="DF336" s="1">
        <v>34.779000000000003</v>
      </c>
      <c r="DG336" s="1">
        <v>166.16200000000001</v>
      </c>
      <c r="DH336" s="1">
        <v>22.446000000000002</v>
      </c>
      <c r="DI336" s="1">
        <v>5.6000000000000001E-2</v>
      </c>
      <c r="DJ336" s="1">
        <v>22.501999999999999</v>
      </c>
      <c r="DK336" s="1">
        <v>11.646000000000001</v>
      </c>
      <c r="DL336" s="1">
        <v>3.5030000000000001</v>
      </c>
      <c r="DM336" s="1">
        <v>15.148999999999999</v>
      </c>
      <c r="DN336" s="1">
        <v>0.28899999999999998</v>
      </c>
      <c r="DO336" s="1">
        <v>10.337</v>
      </c>
      <c r="DP336" s="1">
        <v>10.625999999999999</v>
      </c>
      <c r="DQ336" s="1">
        <v>69.295000000000002</v>
      </c>
      <c r="DR336" s="1">
        <v>50.073999999999998</v>
      </c>
      <c r="DS336" s="1">
        <v>119.369</v>
      </c>
      <c r="DT336" s="1">
        <v>0</v>
      </c>
      <c r="DU336" s="1">
        <v>2.2149999999999999</v>
      </c>
      <c r="DV336" s="1">
        <v>2.2149999999999999</v>
      </c>
      <c r="DW336" s="1" t="s">
        <v>149</v>
      </c>
      <c r="DX336" s="1" t="s">
        <v>149</v>
      </c>
      <c r="DY336" s="1" t="s">
        <v>149</v>
      </c>
      <c r="DZ336" s="1" t="s">
        <v>156</v>
      </c>
      <c r="EA336" s="1">
        <v>755.84500000000003</v>
      </c>
      <c r="EB336" s="1" t="str">
        <f t="shared" si="3"/>
        <v>high</v>
      </c>
      <c r="EC336" s="1">
        <v>458.31400000000002</v>
      </c>
      <c r="ED336" s="1">
        <v>399.40199999999999</v>
      </c>
      <c r="EE336" s="1">
        <v>54.58</v>
      </c>
      <c r="EF336" s="1" t="s">
        <v>149</v>
      </c>
      <c r="EG336" s="1" t="s">
        <v>149</v>
      </c>
      <c r="EH336" s="1" t="s">
        <v>149</v>
      </c>
      <c r="EI336" s="1" t="s">
        <v>157</v>
      </c>
      <c r="EJ336" s="1" t="s">
        <v>621</v>
      </c>
      <c r="EK336" s="1" t="s">
        <v>635</v>
      </c>
      <c r="EL336" s="1" t="s">
        <v>142</v>
      </c>
      <c r="EM336" s="1" t="s">
        <v>628</v>
      </c>
      <c r="EN336" s="1" t="s">
        <v>168</v>
      </c>
      <c r="EO336" s="1" t="s">
        <v>150</v>
      </c>
    </row>
    <row r="337" spans="1:145" ht="14.25" customHeight="1">
      <c r="A337" s="1" t="s">
        <v>497</v>
      </c>
      <c r="B337" s="16" t="s">
        <v>643</v>
      </c>
      <c r="C337" s="1" t="s">
        <v>136</v>
      </c>
      <c r="D337" s="1">
        <v>44</v>
      </c>
      <c r="E337" s="1" t="s">
        <v>159</v>
      </c>
      <c r="F337" s="1">
        <v>96</v>
      </c>
      <c r="G337" s="1">
        <v>29</v>
      </c>
      <c r="H337" s="1" t="s">
        <v>138</v>
      </c>
      <c r="I337" s="1">
        <v>47</v>
      </c>
      <c r="J337" s="1">
        <v>106</v>
      </c>
      <c r="K337" s="1">
        <v>165</v>
      </c>
      <c r="L337" s="1">
        <v>235</v>
      </c>
      <c r="M337" s="9">
        <v>5.6896551720000001</v>
      </c>
      <c r="N337" s="9">
        <f t="shared" si="23"/>
        <v>0.90866986437278019</v>
      </c>
      <c r="O337" t="str">
        <f t="shared" si="24"/>
        <v>High</v>
      </c>
      <c r="P337" s="1">
        <v>62.3</v>
      </c>
      <c r="Q337" s="1">
        <v>0.9</v>
      </c>
      <c r="R337" s="1">
        <v>89</v>
      </c>
      <c r="S337" s="1">
        <v>5.6</v>
      </c>
      <c r="T337" s="1">
        <v>3.16</v>
      </c>
      <c r="U337" s="1">
        <v>5.92</v>
      </c>
      <c r="V337" s="1">
        <v>0.53378378400000004</v>
      </c>
      <c r="W337" s="1">
        <v>31.36</v>
      </c>
      <c r="X337" s="1">
        <v>4.9394999999999998</v>
      </c>
      <c r="Y337" s="1">
        <v>253</v>
      </c>
      <c r="Z337" s="1">
        <v>435.70684269999998</v>
      </c>
      <c r="AA337" s="1">
        <v>25.7</v>
      </c>
      <c r="AB337" s="1">
        <v>14.52524526</v>
      </c>
      <c r="AC337" s="1">
        <v>6.8845653330000003</v>
      </c>
      <c r="AD337" s="1">
        <v>0.289880586</v>
      </c>
      <c r="AE337" s="1">
        <v>80.400000000000006</v>
      </c>
      <c r="AF337" s="22">
        <v>1.6259999999999999</v>
      </c>
      <c r="AG337" s="1">
        <v>30.40989819</v>
      </c>
      <c r="AH337" s="1" t="s">
        <v>154</v>
      </c>
      <c r="AI337" s="1">
        <v>38.591542949999997</v>
      </c>
      <c r="AJ337" s="1">
        <v>103.6</v>
      </c>
      <c r="AK337" s="1" t="s">
        <v>140</v>
      </c>
      <c r="AL337" s="1" t="s">
        <v>141</v>
      </c>
      <c r="AM337" s="1" t="s">
        <v>142</v>
      </c>
      <c r="AN337" s="1" t="s">
        <v>142</v>
      </c>
      <c r="AO337" s="1" t="s">
        <v>143</v>
      </c>
      <c r="AP337" s="1">
        <v>126</v>
      </c>
      <c r="AQ337" s="1">
        <v>84</v>
      </c>
      <c r="AR337" s="1">
        <v>2076.0100000000002</v>
      </c>
      <c r="AS337" s="1">
        <v>20.911899999999999</v>
      </c>
      <c r="AT337" s="1">
        <v>395.82499999999999</v>
      </c>
      <c r="AU337" s="1">
        <v>986.00599999999997</v>
      </c>
      <c r="AV337" s="1">
        <v>14.8123</v>
      </c>
      <c r="AW337" s="1">
        <v>824.553</v>
      </c>
      <c r="AX337" s="1">
        <v>2735.4</v>
      </c>
      <c r="AY337" s="1">
        <v>257.67700000000002</v>
      </c>
      <c r="AZ337" s="1">
        <v>10.3643</v>
      </c>
      <c r="BA337" s="1">
        <v>2.2211099999999999</v>
      </c>
      <c r="BB337" s="1">
        <v>3.4094500000000001</v>
      </c>
      <c r="BC337" s="1">
        <v>753.12599999999998</v>
      </c>
      <c r="BD337" s="1">
        <v>1.6069500000000001</v>
      </c>
      <c r="BE337" s="1">
        <v>1.79494</v>
      </c>
      <c r="BF337" s="1">
        <v>19.4527</v>
      </c>
      <c r="BG337" s="1">
        <v>4.6269499999999999</v>
      </c>
      <c r="BH337" s="1">
        <v>1.3697699999999999</v>
      </c>
      <c r="BI337" s="1">
        <v>506.73599999999999</v>
      </c>
      <c r="BJ337" s="1">
        <v>7.6145899999999997</v>
      </c>
      <c r="BK337" s="1">
        <v>181.249</v>
      </c>
      <c r="BL337" s="1">
        <v>3.3404312570000001</v>
      </c>
      <c r="BM337" s="1">
        <v>1.257124785</v>
      </c>
      <c r="BN337" s="1">
        <v>0.69563314399999998</v>
      </c>
      <c r="BO337" s="1">
        <v>1.6367026E-2</v>
      </c>
      <c r="BP337" s="1" t="s">
        <v>144</v>
      </c>
      <c r="BQ337" s="1" t="s">
        <v>146</v>
      </c>
      <c r="BR337" s="1" t="s">
        <v>145</v>
      </c>
      <c r="BS337" s="1" t="s">
        <v>145</v>
      </c>
      <c r="BT337" s="1" t="s">
        <v>146</v>
      </c>
      <c r="BU337" s="1" t="s">
        <v>146</v>
      </c>
      <c r="BV337" s="1" t="s">
        <v>145</v>
      </c>
      <c r="BW337" s="1">
        <v>31.98126813</v>
      </c>
      <c r="BX337" s="1">
        <v>1.216235366</v>
      </c>
      <c r="BY337" s="1">
        <v>0.73542291100000001</v>
      </c>
      <c r="BZ337" s="1">
        <v>0.29596501200000003</v>
      </c>
      <c r="CA337" s="1">
        <v>0.10308774900000001</v>
      </c>
      <c r="CB337" s="1">
        <v>-0.803100437</v>
      </c>
      <c r="CC337" s="1">
        <v>-0.38684992099999999</v>
      </c>
      <c r="CD337" s="19" t="str">
        <f t="shared" si="25"/>
        <v>Low</v>
      </c>
      <c r="CE337" s="1" t="str">
        <f t="shared" si="22"/>
        <v>antiinflamatoria</v>
      </c>
      <c r="CF337" s="1">
        <v>32.610038609999997</v>
      </c>
      <c r="CG337" s="1" t="s">
        <v>148</v>
      </c>
      <c r="CH337" s="1">
        <v>0.126580056</v>
      </c>
      <c r="CI337" s="1">
        <v>0.41410638999999999</v>
      </c>
      <c r="CJ337" s="1">
        <v>0.18574438200000001</v>
      </c>
      <c r="CK337" s="1">
        <v>4.6743329E-2</v>
      </c>
      <c r="CL337" s="1">
        <v>0.120303722</v>
      </c>
      <c r="CM337" s="1">
        <v>400.55700000000002</v>
      </c>
      <c r="CN337" s="2" t="str">
        <f t="shared" si="2"/>
        <v>low</v>
      </c>
      <c r="CO337" s="1">
        <v>145.57400000000001</v>
      </c>
      <c r="CP337" s="1">
        <v>93.146000000000001</v>
      </c>
      <c r="CQ337" s="1">
        <v>52.427999999999997</v>
      </c>
      <c r="CR337" s="1">
        <v>36.213000000000001</v>
      </c>
      <c r="CS337" s="1">
        <v>26.747</v>
      </c>
      <c r="CT337" s="1">
        <v>40.576999999999998</v>
      </c>
      <c r="CU337" s="1">
        <v>0</v>
      </c>
      <c r="CV337" s="1">
        <v>40.576999999999998</v>
      </c>
      <c r="CW337" s="1">
        <v>0</v>
      </c>
      <c r="CX337" s="1">
        <v>42.036999999999999</v>
      </c>
      <c r="CY337" s="1">
        <v>42.036999999999999</v>
      </c>
      <c r="CZ337" s="1">
        <v>0</v>
      </c>
      <c r="DA337" s="1">
        <v>40.572000000000003</v>
      </c>
      <c r="DB337" s="1">
        <v>0</v>
      </c>
      <c r="DC337" s="1">
        <v>0</v>
      </c>
      <c r="DD337" s="1">
        <v>25.366</v>
      </c>
      <c r="DE337" s="1">
        <v>9.8000000000000004E-2</v>
      </c>
      <c r="DF337" s="1">
        <v>0.69699999999999995</v>
      </c>
      <c r="DG337" s="1">
        <v>0.79400000000000004</v>
      </c>
      <c r="DH337" s="1">
        <v>0</v>
      </c>
      <c r="DI337" s="1">
        <v>0.17399999999999999</v>
      </c>
      <c r="DJ337" s="1">
        <v>0.17399999999999999</v>
      </c>
      <c r="DK337" s="1">
        <v>5.9050000000000002</v>
      </c>
      <c r="DL337" s="1">
        <v>3.9740000000000002</v>
      </c>
      <c r="DM337" s="1">
        <v>9.8789999999999996</v>
      </c>
      <c r="DN337" s="1">
        <v>0.99399999999999999</v>
      </c>
      <c r="DO337" s="1">
        <v>0.307</v>
      </c>
      <c r="DP337" s="1">
        <v>1.3009999999999999</v>
      </c>
      <c r="DQ337" s="1">
        <v>20.206</v>
      </c>
      <c r="DR337" s="1">
        <v>5.24</v>
      </c>
      <c r="DS337" s="1">
        <v>25.446000000000002</v>
      </c>
      <c r="DT337" s="1">
        <v>0</v>
      </c>
      <c r="DU337" s="1">
        <v>42.036999999999999</v>
      </c>
      <c r="DV337" s="1">
        <v>42.036999999999999</v>
      </c>
      <c r="DW337" s="1" t="s">
        <v>157</v>
      </c>
      <c r="DX337" s="1" t="s">
        <v>157</v>
      </c>
      <c r="DY337" s="1" t="s">
        <v>157</v>
      </c>
      <c r="DZ337" s="1" t="s">
        <v>157</v>
      </c>
      <c r="EA337" s="1">
        <v>192.946</v>
      </c>
      <c r="EB337" s="1" t="str">
        <f t="shared" si="3"/>
        <v>low</v>
      </c>
      <c r="EC337" s="1">
        <v>70.122</v>
      </c>
      <c r="ED337" s="1">
        <v>17.443999999999999</v>
      </c>
      <c r="EE337" s="1">
        <v>12.884</v>
      </c>
      <c r="EF337" s="1" t="s">
        <v>157</v>
      </c>
      <c r="EG337" s="1" t="s">
        <v>157</v>
      </c>
      <c r="EH337" s="1" t="s">
        <v>157</v>
      </c>
      <c r="EI337" s="1" t="s">
        <v>157</v>
      </c>
      <c r="EJ337" s="1" t="s">
        <v>621</v>
      </c>
      <c r="EK337" s="1" t="s">
        <v>628</v>
      </c>
      <c r="EL337" s="1" t="s">
        <v>142</v>
      </c>
      <c r="EM337" s="1" t="s">
        <v>628</v>
      </c>
      <c r="EN337" s="1" t="s">
        <v>150</v>
      </c>
      <c r="EO337" s="1" t="s">
        <v>150</v>
      </c>
    </row>
    <row r="338" spans="1:145" ht="14.25" customHeight="1">
      <c r="A338" s="1" t="s">
        <v>498</v>
      </c>
      <c r="B338" s="16" t="s">
        <v>643</v>
      </c>
      <c r="C338" s="1" t="s">
        <v>136</v>
      </c>
      <c r="D338" s="1">
        <v>34</v>
      </c>
      <c r="E338" s="1" t="s">
        <v>137</v>
      </c>
      <c r="F338" s="1">
        <v>123</v>
      </c>
      <c r="G338" s="1">
        <v>36</v>
      </c>
      <c r="H338" s="1" t="s">
        <v>138</v>
      </c>
      <c r="I338" s="1">
        <v>35</v>
      </c>
      <c r="J338" s="1">
        <v>143</v>
      </c>
      <c r="K338" s="1">
        <v>202</v>
      </c>
      <c r="L338" s="1">
        <v>174</v>
      </c>
      <c r="M338" s="9">
        <v>5.6111111109999996</v>
      </c>
      <c r="N338" s="9">
        <f t="shared" si="23"/>
        <v>0.68424674751531245</v>
      </c>
      <c r="O338" t="str">
        <f t="shared" si="24"/>
        <v>High</v>
      </c>
      <c r="P338" s="1">
        <v>197.5</v>
      </c>
      <c r="Q338" s="1">
        <v>2.5</v>
      </c>
      <c r="R338" s="1">
        <v>83</v>
      </c>
      <c r="S338" s="1">
        <v>6</v>
      </c>
      <c r="T338" s="1">
        <v>6</v>
      </c>
      <c r="U338" s="1">
        <v>4.3099999999999996</v>
      </c>
      <c r="V338" s="1">
        <v>1.392111369</v>
      </c>
      <c r="W338" s="1">
        <v>13.8</v>
      </c>
      <c r="X338" s="1">
        <v>4.6064999999999996</v>
      </c>
      <c r="Y338" s="1">
        <v>166</v>
      </c>
      <c r="Z338" s="1">
        <v>249.43515590000001</v>
      </c>
      <c r="AA338" s="1">
        <v>57.7</v>
      </c>
      <c r="AB338" s="1">
        <v>35.394220830000002</v>
      </c>
      <c r="AC338" s="1">
        <v>2.8253200000000001</v>
      </c>
      <c r="AD338" s="1">
        <v>0.32648930399999998</v>
      </c>
      <c r="AE338" s="1">
        <v>107.4</v>
      </c>
      <c r="AF338" s="22">
        <v>1.7629999999999999</v>
      </c>
      <c r="AG338" s="1">
        <v>34.554105649999997</v>
      </c>
      <c r="AH338" s="1" t="s">
        <v>154</v>
      </c>
      <c r="AI338" s="1">
        <v>39.700120230000003</v>
      </c>
      <c r="AJ338" s="1">
        <v>117.2</v>
      </c>
      <c r="AK338" s="1" t="s">
        <v>140</v>
      </c>
      <c r="AL338" s="1" t="s">
        <v>141</v>
      </c>
      <c r="AM338" s="1" t="s">
        <v>163</v>
      </c>
      <c r="AN338" s="1" t="s">
        <v>142</v>
      </c>
      <c r="AO338" s="1" t="s">
        <v>167</v>
      </c>
      <c r="AP338" s="1">
        <v>136</v>
      </c>
      <c r="AQ338" s="1">
        <v>81</v>
      </c>
      <c r="AR338" s="1">
        <v>1874.75</v>
      </c>
      <c r="AS338" s="1">
        <v>17.3611</v>
      </c>
      <c r="AT338" s="1">
        <v>380.61900000000003</v>
      </c>
      <c r="AU338" s="1">
        <v>909.34400000000005</v>
      </c>
      <c r="AV338" s="1">
        <v>12.779400000000001</v>
      </c>
      <c r="AW338" s="1">
        <v>1132.4100000000001</v>
      </c>
      <c r="AX338" s="1">
        <v>3248.63</v>
      </c>
      <c r="AY338" s="1">
        <v>242.465</v>
      </c>
      <c r="AZ338" s="1">
        <v>10.7197</v>
      </c>
      <c r="BA338" s="1">
        <v>6.3280399999999997</v>
      </c>
      <c r="BB338" s="1">
        <v>3.04251</v>
      </c>
      <c r="BC338" s="1">
        <v>929.23699999999997</v>
      </c>
      <c r="BD338" s="1">
        <v>1.01088</v>
      </c>
      <c r="BE338" s="1">
        <v>1.86111</v>
      </c>
      <c r="BF338" s="1">
        <v>15.0304</v>
      </c>
      <c r="BG338" s="1">
        <v>4.9884500000000003</v>
      </c>
      <c r="BH338" s="1">
        <v>1.1996199999999999</v>
      </c>
      <c r="BI338" s="1">
        <v>298.65800000000002</v>
      </c>
      <c r="BJ338" s="1">
        <v>7.2057000000000002</v>
      </c>
      <c r="BK338" s="1">
        <v>151.55099999999999</v>
      </c>
      <c r="BL338" s="1">
        <v>0.836059459</v>
      </c>
      <c r="BM338" s="1">
        <v>0.17704819799999999</v>
      </c>
      <c r="BN338" s="1">
        <v>0.195128839</v>
      </c>
      <c r="BO338" s="1">
        <v>1.9904204000000002E-2</v>
      </c>
      <c r="BP338" s="1" t="s">
        <v>144</v>
      </c>
      <c r="BQ338" s="1" t="s">
        <v>145</v>
      </c>
      <c r="BR338" s="1" t="s">
        <v>145</v>
      </c>
      <c r="BS338" s="1" t="s">
        <v>145</v>
      </c>
      <c r="BT338" s="1" t="s">
        <v>146</v>
      </c>
      <c r="BU338" s="1" t="s">
        <v>146</v>
      </c>
      <c r="BV338" s="1" t="s">
        <v>146</v>
      </c>
      <c r="BW338" s="1">
        <v>30.285382330000001</v>
      </c>
      <c r="BX338" s="1">
        <v>0.73973882199999996</v>
      </c>
      <c r="BY338" s="1">
        <v>0.69882172200000003</v>
      </c>
      <c r="BZ338" s="1">
        <v>0.30912579899999998</v>
      </c>
      <c r="CA338" s="1">
        <v>0.11335182100000001</v>
      </c>
      <c r="CB338" s="1">
        <v>-0.20288541800000001</v>
      </c>
      <c r="CC338" s="1">
        <v>-0.10820555599999999</v>
      </c>
      <c r="CD338" s="19" t="str">
        <f t="shared" si="25"/>
        <v>Medium</v>
      </c>
      <c r="CE338" s="1" t="str">
        <f t="shared" si="22"/>
        <v>antiinflamatoria</v>
      </c>
      <c r="CF338" s="1">
        <v>33.914675770000002</v>
      </c>
      <c r="CG338" s="1" t="s">
        <v>148</v>
      </c>
      <c r="CH338" s="1">
        <v>5.5471988999999999E-2</v>
      </c>
      <c r="CI338" s="1">
        <v>0.41835124899999998</v>
      </c>
      <c r="CJ338" s="1">
        <v>6.8129287999999996E-2</v>
      </c>
      <c r="CK338" s="1">
        <v>0.20948747100000001</v>
      </c>
      <c r="CL338" s="1">
        <v>9.2123124000000001E-2</v>
      </c>
      <c r="CM338" s="1">
        <v>587.25</v>
      </c>
      <c r="CN338" s="2" t="str">
        <f t="shared" si="2"/>
        <v>low</v>
      </c>
      <c r="CO338" s="1">
        <v>562.38900000000001</v>
      </c>
      <c r="CP338" s="1">
        <v>467.43799999999999</v>
      </c>
      <c r="CQ338" s="1">
        <v>94.950999999999993</v>
      </c>
      <c r="CR338" s="1">
        <v>241.78800000000001</v>
      </c>
      <c r="CS338" s="1">
        <v>303.04599999999999</v>
      </c>
      <c r="CT338" s="1">
        <v>1.482</v>
      </c>
      <c r="CU338" s="1">
        <v>0</v>
      </c>
      <c r="CV338" s="1">
        <v>1.482</v>
      </c>
      <c r="CW338" s="1">
        <v>0</v>
      </c>
      <c r="CX338" s="1">
        <v>16.074000000000002</v>
      </c>
      <c r="CY338" s="1">
        <v>16.074000000000002</v>
      </c>
      <c r="CZ338" s="1">
        <v>0</v>
      </c>
      <c r="DA338" s="1">
        <v>0.78900000000000003</v>
      </c>
      <c r="DB338" s="1">
        <v>184.999</v>
      </c>
      <c r="DC338" s="1">
        <v>0</v>
      </c>
      <c r="DD338" s="1">
        <v>3.1429999999999998</v>
      </c>
      <c r="DE338" s="1">
        <v>3.5999999999999997E-2</v>
      </c>
      <c r="DF338" s="1">
        <v>0.25800000000000001</v>
      </c>
      <c r="DG338" s="1">
        <v>0.29499999999999998</v>
      </c>
      <c r="DH338" s="1">
        <v>7.6870000000000003</v>
      </c>
      <c r="DI338" s="1">
        <v>0.156</v>
      </c>
      <c r="DJ338" s="1">
        <v>7.843</v>
      </c>
      <c r="DK338" s="1">
        <v>42.265000000000001</v>
      </c>
      <c r="DL338" s="1">
        <v>3.2429999999999999</v>
      </c>
      <c r="DM338" s="1">
        <v>45.508000000000003</v>
      </c>
      <c r="DN338" s="1">
        <v>1.165</v>
      </c>
      <c r="DO338" s="1">
        <v>4.2859999999999996</v>
      </c>
      <c r="DP338" s="1">
        <v>5.452</v>
      </c>
      <c r="DQ338" s="1">
        <v>226.625</v>
      </c>
      <c r="DR338" s="1">
        <v>70.899000000000001</v>
      </c>
      <c r="DS338" s="1">
        <v>297.52499999999998</v>
      </c>
      <c r="DT338" s="1">
        <v>0</v>
      </c>
      <c r="DU338" s="1">
        <v>16.074000000000002</v>
      </c>
      <c r="DV338" s="1">
        <v>16.074000000000002</v>
      </c>
      <c r="DW338" s="1" t="s">
        <v>157</v>
      </c>
      <c r="DX338" s="1" t="s">
        <v>156</v>
      </c>
      <c r="DY338" s="1" t="s">
        <v>156</v>
      </c>
      <c r="DZ338" s="1" t="s">
        <v>156</v>
      </c>
      <c r="EA338" s="1">
        <v>313.24200000000002</v>
      </c>
      <c r="EB338" s="1" t="str">
        <f t="shared" si="3"/>
        <v>low</v>
      </c>
      <c r="EC338" s="1">
        <v>299.98099999999999</v>
      </c>
      <c r="ED338" s="1">
        <v>128.971</v>
      </c>
      <c r="EE338" s="1">
        <v>161.64599999999999</v>
      </c>
      <c r="EF338" s="1" t="s">
        <v>157</v>
      </c>
      <c r="EG338" s="1" t="s">
        <v>156</v>
      </c>
      <c r="EH338" s="1" t="s">
        <v>156</v>
      </c>
      <c r="EI338" s="1" t="s">
        <v>156</v>
      </c>
      <c r="EJ338" s="1" t="s">
        <v>138</v>
      </c>
      <c r="EK338" s="1" t="s">
        <v>628</v>
      </c>
      <c r="EL338" s="1" t="s">
        <v>163</v>
      </c>
      <c r="EM338" s="5" t="s">
        <v>629</v>
      </c>
      <c r="EN338" s="1" t="s">
        <v>150</v>
      </c>
      <c r="EO338" s="1" t="s">
        <v>150</v>
      </c>
    </row>
    <row r="339" spans="1:145" ht="14.25" customHeight="1">
      <c r="A339" s="1" t="s">
        <v>499</v>
      </c>
      <c r="B339" s="16" t="s">
        <v>643</v>
      </c>
      <c r="C339" s="1" t="s">
        <v>152</v>
      </c>
      <c r="D339" s="1">
        <v>31</v>
      </c>
      <c r="E339" s="1" t="s">
        <v>137</v>
      </c>
      <c r="F339" s="1">
        <v>70.7</v>
      </c>
      <c r="G339" s="1">
        <v>32</v>
      </c>
      <c r="H339" s="1" t="s">
        <v>153</v>
      </c>
      <c r="I339" s="1">
        <v>18</v>
      </c>
      <c r="J339" s="1">
        <v>98</v>
      </c>
      <c r="K339" s="1">
        <v>141</v>
      </c>
      <c r="L339" s="1">
        <v>92</v>
      </c>
      <c r="M339" s="9">
        <v>4.40625</v>
      </c>
      <c r="N339" s="9">
        <f t="shared" si="23"/>
        <v>0.4586378490256493</v>
      </c>
      <c r="O339" t="str">
        <f t="shared" si="24"/>
        <v>High</v>
      </c>
      <c r="P339" s="1">
        <v>92.4</v>
      </c>
      <c r="Q339" s="1">
        <v>5.6</v>
      </c>
      <c r="R339" s="1">
        <v>110</v>
      </c>
      <c r="S339" s="1">
        <v>6.3</v>
      </c>
      <c r="T339" s="1">
        <v>12.7</v>
      </c>
      <c r="U339" s="1">
        <v>4.28</v>
      </c>
      <c r="V339" s="1">
        <v>2.9672897200000001</v>
      </c>
      <c r="W339" s="1">
        <v>36.380000000000003</v>
      </c>
      <c r="X339" s="1">
        <v>6.1050000000000004</v>
      </c>
      <c r="Y339" s="1">
        <v>189.2</v>
      </c>
      <c r="Z339" s="1">
        <v>279.3090211</v>
      </c>
      <c r="AA339" s="1">
        <v>21.2</v>
      </c>
      <c r="AB339" s="1">
        <v>10.130576380000001</v>
      </c>
      <c r="AC339" s="1">
        <v>9.8711066669999994</v>
      </c>
      <c r="AD339" s="1">
        <v>0.277301307</v>
      </c>
      <c r="AE339" s="1">
        <v>90.5</v>
      </c>
      <c r="AF339" s="22">
        <v>1.6419999999999999</v>
      </c>
      <c r="AG339" s="1">
        <v>33.566207400000003</v>
      </c>
      <c r="AH339" s="1" t="s">
        <v>154</v>
      </c>
      <c r="AI339" s="1">
        <v>44.174439749999998</v>
      </c>
      <c r="AJ339" s="1">
        <v>105.7</v>
      </c>
      <c r="AK339" s="1" t="s">
        <v>140</v>
      </c>
      <c r="AL339" s="1" t="s">
        <v>141</v>
      </c>
      <c r="AM339" s="1" t="s">
        <v>142</v>
      </c>
      <c r="AN339" s="1" t="s">
        <v>142</v>
      </c>
      <c r="AO339" s="1" t="s">
        <v>167</v>
      </c>
      <c r="AP339" s="1">
        <v>114</v>
      </c>
      <c r="AQ339" s="1">
        <v>70</v>
      </c>
      <c r="AR339" s="1">
        <v>2431.67</v>
      </c>
      <c r="AS339" s="1">
        <v>18.134699999999999</v>
      </c>
      <c r="AT339" s="1">
        <v>509.80500000000001</v>
      </c>
      <c r="AU339" s="1">
        <v>1068.74</v>
      </c>
      <c r="AV339" s="1">
        <v>16.494599999999998</v>
      </c>
      <c r="AW339" s="1">
        <v>2097.54</v>
      </c>
      <c r="AX339" s="1">
        <v>3079.01</v>
      </c>
      <c r="AY339" s="1">
        <v>264.37700000000001</v>
      </c>
      <c r="AZ339" s="1">
        <v>10.8109</v>
      </c>
      <c r="BA339" s="1">
        <v>2.11632</v>
      </c>
      <c r="BB339" s="1">
        <v>3.11171</v>
      </c>
      <c r="BC339" s="1">
        <v>619.85</v>
      </c>
      <c r="BD339" s="1">
        <v>1.38435</v>
      </c>
      <c r="BE339" s="1">
        <v>1.5807800000000001</v>
      </c>
      <c r="BF339" s="1">
        <v>23.683299999999999</v>
      </c>
      <c r="BG339" s="1">
        <v>5.7087300000000001</v>
      </c>
      <c r="BH339" s="1">
        <v>1.0259400000000001</v>
      </c>
      <c r="BI339" s="1">
        <v>377.53300000000002</v>
      </c>
      <c r="BJ339" s="1">
        <v>7.3264699999999996</v>
      </c>
      <c r="BK339" s="1">
        <v>125.508</v>
      </c>
      <c r="BL339" s="1">
        <v>4.3437100969999998</v>
      </c>
      <c r="BM339" s="1">
        <v>1.210281046</v>
      </c>
      <c r="BN339" s="1">
        <v>0.60687666500000004</v>
      </c>
      <c r="BO339" s="1">
        <v>8.9989606E-2</v>
      </c>
      <c r="BP339" s="1" t="s">
        <v>144</v>
      </c>
      <c r="BQ339" s="1" t="s">
        <v>146</v>
      </c>
      <c r="BR339" s="1" t="s">
        <v>146</v>
      </c>
      <c r="BS339" s="1" t="s">
        <v>145</v>
      </c>
      <c r="BT339" s="1" t="s">
        <v>145</v>
      </c>
      <c r="BU339" s="1" t="s">
        <v>145</v>
      </c>
      <c r="BV339" s="1" t="s">
        <v>145</v>
      </c>
      <c r="BW339" s="1">
        <v>23.350767879999999</v>
      </c>
      <c r="BX339" s="1">
        <v>0.55882138999999997</v>
      </c>
      <c r="BY339" s="1">
        <v>0.44050535699999999</v>
      </c>
      <c r="BZ339" s="1">
        <v>0.154867061</v>
      </c>
      <c r="CA339" s="1">
        <v>7.4101351999999995E-2</v>
      </c>
      <c r="CB339" s="1">
        <v>1.0056539390000001</v>
      </c>
      <c r="CC339" s="1">
        <v>0.41350902099999998</v>
      </c>
      <c r="CD339" s="19" t="str">
        <f t="shared" si="25"/>
        <v>High</v>
      </c>
      <c r="CE339" s="1" t="str">
        <f t="shared" si="22"/>
        <v>proinflamatoria</v>
      </c>
      <c r="CF339" s="1">
        <v>44.930936610000003</v>
      </c>
      <c r="CG339" s="1" t="s">
        <v>148</v>
      </c>
      <c r="CH339" s="1">
        <v>0.18641849199999999</v>
      </c>
      <c r="CI339" s="1">
        <v>0.16186705800000001</v>
      </c>
      <c r="CJ339" s="1">
        <v>0.270385033</v>
      </c>
      <c r="CK339" s="1">
        <v>2.0496774999999998E-2</v>
      </c>
      <c r="CL339" s="1">
        <v>0.22929570299999999</v>
      </c>
      <c r="CM339" s="1">
        <v>2357.7809999999999</v>
      </c>
      <c r="CN339" s="2" t="str">
        <f t="shared" si="2"/>
        <v>High</v>
      </c>
      <c r="CO339" s="1">
        <v>1571.3779999999999</v>
      </c>
      <c r="CP339" s="1">
        <v>1301.077</v>
      </c>
      <c r="CQ339" s="1">
        <v>270.30099999999999</v>
      </c>
      <c r="CR339" s="1">
        <v>989.85900000000004</v>
      </c>
      <c r="CS339" s="1">
        <v>562.38</v>
      </c>
      <c r="CT339" s="1">
        <v>6.85</v>
      </c>
      <c r="CU339" s="1">
        <v>0</v>
      </c>
      <c r="CV339" s="1">
        <v>6.85</v>
      </c>
      <c r="CW339" s="1">
        <v>0</v>
      </c>
      <c r="CX339" s="1">
        <v>12.29</v>
      </c>
      <c r="CY339" s="1">
        <v>12.29</v>
      </c>
      <c r="CZ339" s="1">
        <v>0</v>
      </c>
      <c r="DA339" s="1">
        <v>4.2549999999999999</v>
      </c>
      <c r="DB339" s="1">
        <v>3.1E-2</v>
      </c>
      <c r="DC339" s="1">
        <v>0</v>
      </c>
      <c r="DD339" s="1">
        <v>987.35500000000002</v>
      </c>
      <c r="DE339" s="1">
        <v>0.13400000000000001</v>
      </c>
      <c r="DF339" s="1">
        <v>0</v>
      </c>
      <c r="DG339" s="1">
        <v>0.13400000000000001</v>
      </c>
      <c r="DH339" s="1">
        <v>0.48799999999999999</v>
      </c>
      <c r="DI339" s="1">
        <v>5.0000000000000001E-3</v>
      </c>
      <c r="DJ339" s="1">
        <v>0.49299999999999999</v>
      </c>
      <c r="DK339" s="1">
        <v>1.4370000000000001</v>
      </c>
      <c r="DL339" s="1">
        <v>0.40899999999999997</v>
      </c>
      <c r="DM339" s="1">
        <v>1.8460000000000001</v>
      </c>
      <c r="DN339" s="1">
        <v>0.28899999999999998</v>
      </c>
      <c r="DO339" s="1">
        <v>15.273999999999999</v>
      </c>
      <c r="DP339" s="1">
        <v>15.564</v>
      </c>
      <c r="DQ339" s="1">
        <v>304.41300000000001</v>
      </c>
      <c r="DR339" s="1">
        <v>242.244</v>
      </c>
      <c r="DS339" s="1">
        <v>546.65700000000004</v>
      </c>
      <c r="DT339" s="1">
        <v>0</v>
      </c>
      <c r="DU339" s="1">
        <v>12.29</v>
      </c>
      <c r="DV339" s="1">
        <v>12.29</v>
      </c>
      <c r="DW339" s="1" t="s">
        <v>149</v>
      </c>
      <c r="DX339" s="1" t="s">
        <v>149</v>
      </c>
      <c r="DY339" s="1" t="s">
        <v>149</v>
      </c>
      <c r="DZ339" s="1" t="s">
        <v>149</v>
      </c>
      <c r="EA339" s="1">
        <v>969.61400000000003</v>
      </c>
      <c r="EB339" s="1" t="str">
        <f t="shared" si="3"/>
        <v>high</v>
      </c>
      <c r="EC339" s="1">
        <v>646.21400000000006</v>
      </c>
      <c r="ED339" s="1">
        <v>407.07</v>
      </c>
      <c r="EE339" s="1">
        <v>231.273</v>
      </c>
      <c r="EF339" s="1" t="s">
        <v>149</v>
      </c>
      <c r="EG339" s="1" t="s">
        <v>149</v>
      </c>
      <c r="EH339" s="1" t="s">
        <v>149</v>
      </c>
      <c r="EI339" s="1" t="s">
        <v>156</v>
      </c>
      <c r="EJ339" s="1" t="s">
        <v>138</v>
      </c>
      <c r="EK339" s="1" t="s">
        <v>628</v>
      </c>
      <c r="EL339" s="1" t="s">
        <v>142</v>
      </c>
      <c r="EM339" s="1" t="s">
        <v>628</v>
      </c>
      <c r="EN339" s="1" t="s">
        <v>168</v>
      </c>
      <c r="EO339" s="1" t="s">
        <v>168</v>
      </c>
    </row>
    <row r="340" spans="1:145" ht="14.25" customHeight="1">
      <c r="A340" s="1" t="s">
        <v>500</v>
      </c>
      <c r="B340" s="16" t="s">
        <v>643</v>
      </c>
      <c r="C340" s="1" t="s">
        <v>136</v>
      </c>
      <c r="D340" s="1">
        <v>28</v>
      </c>
      <c r="E340" s="1" t="s">
        <v>137</v>
      </c>
      <c r="F340" s="1">
        <v>56.2</v>
      </c>
      <c r="G340" s="1">
        <v>45</v>
      </c>
      <c r="H340" s="1" t="s">
        <v>153</v>
      </c>
      <c r="I340" s="1">
        <v>21</v>
      </c>
      <c r="J340" s="1">
        <v>73</v>
      </c>
      <c r="K340" s="1">
        <v>127</v>
      </c>
      <c r="L340" s="1">
        <v>103</v>
      </c>
      <c r="M340" s="9">
        <v>2.8222222220000002</v>
      </c>
      <c r="N340" s="9">
        <f t="shared" si="23"/>
        <v>0.35962471092982851</v>
      </c>
      <c r="O340" t="str">
        <f t="shared" si="24"/>
        <v>High</v>
      </c>
      <c r="P340" s="1">
        <v>203.1</v>
      </c>
      <c r="Q340" s="1">
        <v>1.1000000000000001</v>
      </c>
      <c r="R340" s="1">
        <v>88</v>
      </c>
      <c r="S340" s="1">
        <v>5.6</v>
      </c>
      <c r="T340" s="1">
        <v>4</v>
      </c>
      <c r="U340" s="1">
        <v>5.33</v>
      </c>
      <c r="V340" s="1">
        <v>0.75046904299999995</v>
      </c>
      <c r="W340" s="1">
        <v>13.06</v>
      </c>
      <c r="X340" s="1">
        <v>4.8840000000000003</v>
      </c>
      <c r="Y340" s="1">
        <v>142.5</v>
      </c>
      <c r="Z340" s="1">
        <v>188.7283237</v>
      </c>
      <c r="AA340" s="1">
        <v>59.9</v>
      </c>
      <c r="AB340" s="1">
        <v>35.27472899</v>
      </c>
      <c r="AC340" s="1">
        <v>2.8348906669999998</v>
      </c>
      <c r="AD340" s="1">
        <v>0.32633282600000002</v>
      </c>
      <c r="AE340" s="1">
        <v>89.2</v>
      </c>
      <c r="AF340" s="22">
        <v>1.7849999999999999</v>
      </c>
      <c r="AG340" s="1">
        <v>27.995511929999999</v>
      </c>
      <c r="AH340" s="1" t="s">
        <v>139</v>
      </c>
      <c r="AI340" s="1">
        <v>34.896469459999999</v>
      </c>
      <c r="AJ340" s="1">
        <v>96.9</v>
      </c>
      <c r="AK340" s="1" t="s">
        <v>140</v>
      </c>
      <c r="AL340" s="1" t="s">
        <v>141</v>
      </c>
      <c r="AM340" s="1" t="s">
        <v>142</v>
      </c>
      <c r="AN340" s="1" t="s">
        <v>163</v>
      </c>
      <c r="AO340" s="1" t="s">
        <v>143</v>
      </c>
      <c r="AP340" s="1">
        <v>125</v>
      </c>
      <c r="AQ340" s="1">
        <v>78</v>
      </c>
      <c r="AR340" s="1">
        <v>1495.22</v>
      </c>
      <c r="AS340" s="1">
        <v>15.0694</v>
      </c>
      <c r="AT340" s="1">
        <v>371.93299999999999</v>
      </c>
      <c r="AU340" s="1">
        <v>775.87300000000005</v>
      </c>
      <c r="AV340" s="1">
        <v>13.2995</v>
      </c>
      <c r="AW340" s="1">
        <v>1059.18</v>
      </c>
      <c r="AX340" s="1">
        <v>2091.44</v>
      </c>
      <c r="AY340" s="1">
        <v>157.501</v>
      </c>
      <c r="AZ340" s="1">
        <v>10.003</v>
      </c>
      <c r="BA340" s="1">
        <v>0.91864699999999999</v>
      </c>
      <c r="BB340" s="1">
        <v>2.4038400000000002</v>
      </c>
      <c r="BC340" s="1">
        <v>832.04300000000001</v>
      </c>
      <c r="BD340" s="1">
        <v>0.813361</v>
      </c>
      <c r="BE340" s="1">
        <v>1.24597</v>
      </c>
      <c r="BF340" s="1">
        <v>11.4025</v>
      </c>
      <c r="BG340" s="1">
        <v>4.0682200000000002</v>
      </c>
      <c r="BH340" s="1">
        <v>0.53385400000000005</v>
      </c>
      <c r="BI340" s="1">
        <v>336.74099999999999</v>
      </c>
      <c r="BJ340" s="1">
        <v>7.07836</v>
      </c>
      <c r="BK340" s="1">
        <v>142.82</v>
      </c>
      <c r="BL340" s="1">
        <v>3.2443918169999999</v>
      </c>
      <c r="BM340" s="1">
        <v>1.8989300730000001</v>
      </c>
      <c r="BN340" s="1">
        <v>1.0392349910000001</v>
      </c>
      <c r="BO340" s="1">
        <v>6.8127932000000002E-2</v>
      </c>
      <c r="BP340" s="1" t="s">
        <v>155</v>
      </c>
      <c r="BQ340" s="1" t="s">
        <v>146</v>
      </c>
      <c r="BR340" s="1" t="s">
        <v>146</v>
      </c>
      <c r="BS340" s="1" t="s">
        <v>146</v>
      </c>
      <c r="BT340" s="1" t="s">
        <v>146</v>
      </c>
      <c r="BU340" s="1" t="s">
        <v>146</v>
      </c>
      <c r="BV340" s="1" t="s">
        <v>146</v>
      </c>
      <c r="BW340" s="1">
        <v>22.005031859999999</v>
      </c>
      <c r="BX340" s="1">
        <v>0.99775598200000004</v>
      </c>
      <c r="BY340" s="1">
        <v>0.56219460300000001</v>
      </c>
      <c r="BZ340" s="1">
        <v>0.30917099599999998</v>
      </c>
      <c r="CA340" s="1">
        <v>0.12508628299999999</v>
      </c>
      <c r="CB340" s="1">
        <v>0.66606986899999998</v>
      </c>
      <c r="CC340" s="1">
        <v>0.44553168500000001</v>
      </c>
      <c r="CD340" s="19" t="str">
        <f t="shared" si="25"/>
        <v>High</v>
      </c>
      <c r="CE340" s="1" t="str">
        <f t="shared" si="22"/>
        <v>proinflamatoria</v>
      </c>
      <c r="CF340" s="1">
        <v>27.15789474</v>
      </c>
      <c r="CG340" s="1" t="s">
        <v>148</v>
      </c>
      <c r="CH340" s="1">
        <v>0.60844509999999996</v>
      </c>
      <c r="CI340" s="1">
        <v>0.20159160300000001</v>
      </c>
      <c r="CJ340" s="1">
        <v>9.3986899999999995E-3</v>
      </c>
      <c r="CK340" s="1">
        <v>1.5813124000000001E-2</v>
      </c>
      <c r="CL340" s="1">
        <v>6.1262992000000002E-2</v>
      </c>
      <c r="CM340" s="1">
        <v>714.72799999999995</v>
      </c>
      <c r="CN340" s="2" t="str">
        <f t="shared" si="2"/>
        <v>low</v>
      </c>
      <c r="CO340" s="1">
        <v>564.52599999999995</v>
      </c>
      <c r="CP340" s="1">
        <v>498.29</v>
      </c>
      <c r="CQ340" s="1">
        <v>66.236000000000004</v>
      </c>
      <c r="CR340" s="1">
        <v>278.52</v>
      </c>
      <c r="CS340" s="1">
        <v>285.99299999999999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1.2999999999999999E-2</v>
      </c>
      <c r="DA340" s="1">
        <v>0</v>
      </c>
      <c r="DB340" s="1">
        <v>231.249</v>
      </c>
      <c r="DC340" s="1">
        <v>0</v>
      </c>
      <c r="DD340" s="1">
        <v>3.8620000000000001</v>
      </c>
      <c r="DE340" s="1">
        <v>0.249</v>
      </c>
      <c r="DF340" s="1">
        <v>0</v>
      </c>
      <c r="DG340" s="1">
        <v>0.249</v>
      </c>
      <c r="DH340" s="1">
        <v>0.13300000000000001</v>
      </c>
      <c r="DI340" s="1">
        <v>0</v>
      </c>
      <c r="DJ340" s="1">
        <v>0.13300000000000001</v>
      </c>
      <c r="DK340" s="1">
        <v>43.027000000000001</v>
      </c>
      <c r="DL340" s="1">
        <v>0</v>
      </c>
      <c r="DM340" s="1">
        <v>43.027000000000001</v>
      </c>
      <c r="DN340" s="1">
        <v>1.258</v>
      </c>
      <c r="DO340" s="1">
        <v>0.90100000000000002</v>
      </c>
      <c r="DP340" s="1">
        <v>2.1589999999999998</v>
      </c>
      <c r="DQ340" s="1">
        <v>218.46100000000001</v>
      </c>
      <c r="DR340" s="1">
        <v>65.296999999999997</v>
      </c>
      <c r="DS340" s="1">
        <v>283.75799999999998</v>
      </c>
      <c r="DT340" s="1">
        <v>0</v>
      </c>
      <c r="DU340" s="1">
        <v>0</v>
      </c>
      <c r="DV340" s="1">
        <v>0</v>
      </c>
      <c r="DW340" s="1" t="s">
        <v>157</v>
      </c>
      <c r="DX340" s="1" t="s">
        <v>156</v>
      </c>
      <c r="DY340" s="1" t="s">
        <v>149</v>
      </c>
      <c r="DZ340" s="1" t="s">
        <v>156</v>
      </c>
      <c r="EA340" s="1">
        <v>478.00900000000001</v>
      </c>
      <c r="EB340" s="1" t="str">
        <f t="shared" si="3"/>
        <v>low</v>
      </c>
      <c r="EC340" s="1">
        <v>377.55399999999997</v>
      </c>
      <c r="ED340" s="1">
        <v>186.274</v>
      </c>
      <c r="EE340" s="1">
        <v>191.27099999999999</v>
      </c>
      <c r="EF340" s="1" t="s">
        <v>156</v>
      </c>
      <c r="EG340" s="1" t="s">
        <v>156</v>
      </c>
      <c r="EH340" s="1" t="s">
        <v>149</v>
      </c>
      <c r="EI340" s="1" t="s">
        <v>156</v>
      </c>
      <c r="EJ340" s="1" t="s">
        <v>621</v>
      </c>
      <c r="EK340" s="1" t="s">
        <v>635</v>
      </c>
      <c r="EL340" s="1" t="s">
        <v>142</v>
      </c>
      <c r="EM340" s="1" t="s">
        <v>628</v>
      </c>
      <c r="EN340" s="1" t="s">
        <v>161</v>
      </c>
      <c r="EO340" s="1" t="s">
        <v>161</v>
      </c>
    </row>
    <row r="341" spans="1:145" ht="14.25" customHeight="1">
      <c r="A341" s="1" t="s">
        <v>501</v>
      </c>
      <c r="B341" s="16" t="s">
        <v>643</v>
      </c>
      <c r="C341" s="1" t="s">
        <v>152</v>
      </c>
      <c r="D341" s="1">
        <v>30</v>
      </c>
      <c r="E341" s="1" t="s">
        <v>137</v>
      </c>
      <c r="F341" s="1">
        <v>54.4</v>
      </c>
      <c r="G341" s="1">
        <v>44</v>
      </c>
      <c r="H341" s="1" t="s">
        <v>153</v>
      </c>
      <c r="I341" s="1">
        <v>11</v>
      </c>
      <c r="J341" s="1">
        <v>73</v>
      </c>
      <c r="K341" s="1">
        <v>123</v>
      </c>
      <c r="L341" s="1">
        <v>53</v>
      </c>
      <c r="M341" s="9">
        <v>2.7954545450000001</v>
      </c>
      <c r="N341" s="9">
        <f t="shared" si="23"/>
        <v>8.0823193114601635E-2</v>
      </c>
      <c r="O341" t="str">
        <f t="shared" si="24"/>
        <v>Low</v>
      </c>
      <c r="P341" s="1">
        <v>99.7</v>
      </c>
      <c r="Q341" s="1">
        <v>2.7</v>
      </c>
      <c r="R341" s="1">
        <v>75</v>
      </c>
      <c r="S341" s="1">
        <v>5.7</v>
      </c>
      <c r="T341" s="1">
        <v>3.18</v>
      </c>
      <c r="U341" s="1">
        <v>9.42</v>
      </c>
      <c r="V341" s="1">
        <v>0.33757961800000003</v>
      </c>
      <c r="W341" s="1">
        <v>5.53</v>
      </c>
      <c r="X341" s="1">
        <v>4.1624999999999996</v>
      </c>
      <c r="Y341" s="1">
        <v>110.2</v>
      </c>
      <c r="Z341" s="1">
        <v>166.9433962</v>
      </c>
      <c r="AA341" s="1">
        <v>145.80000000000001</v>
      </c>
      <c r="AB341" s="1">
        <v>97.746933189999993</v>
      </c>
      <c r="AC341" s="1">
        <v>1.02305</v>
      </c>
      <c r="AD341" s="1">
        <v>0.38142946700000002</v>
      </c>
      <c r="AE341" s="1">
        <v>61.4</v>
      </c>
      <c r="AF341" s="22">
        <v>1.7270000000000001</v>
      </c>
      <c r="AG341" s="1">
        <v>20.586555910000001</v>
      </c>
      <c r="AH341" s="1" t="s">
        <v>153</v>
      </c>
      <c r="AI341" s="1">
        <v>30.622601509999999</v>
      </c>
      <c r="AJ341" s="1">
        <v>71.2</v>
      </c>
      <c r="AK341" s="1" t="s">
        <v>153</v>
      </c>
      <c r="AL341" s="1" t="s">
        <v>153</v>
      </c>
      <c r="AM341" s="1" t="s">
        <v>142</v>
      </c>
      <c r="AN341" s="1" t="s">
        <v>142</v>
      </c>
      <c r="AO341" s="1" t="s">
        <v>165</v>
      </c>
      <c r="AP341" s="1">
        <v>114</v>
      </c>
      <c r="AQ341" s="1">
        <v>75</v>
      </c>
      <c r="AR341" s="1">
        <v>1663.62</v>
      </c>
      <c r="AS341" s="1">
        <v>18.596299999999999</v>
      </c>
      <c r="AT341" s="1">
        <v>503.19600000000003</v>
      </c>
      <c r="AU341" s="1">
        <v>901.673</v>
      </c>
      <c r="AV341" s="1">
        <v>12.807600000000001</v>
      </c>
      <c r="AW341" s="1">
        <v>1172.42</v>
      </c>
      <c r="AX341" s="1">
        <v>3798.57</v>
      </c>
      <c r="AY341" s="1">
        <v>248.91499999999999</v>
      </c>
      <c r="AZ341" s="1">
        <v>10.041700000000001</v>
      </c>
      <c r="BA341" s="1">
        <v>1.8365100000000001</v>
      </c>
      <c r="BB341" s="1">
        <v>3.1417600000000001</v>
      </c>
      <c r="BC341" s="1">
        <v>938.38599999999997</v>
      </c>
      <c r="BD341" s="1">
        <v>1.2375799999999999</v>
      </c>
      <c r="BE341" s="1">
        <v>1.7006600000000001</v>
      </c>
      <c r="BF341" s="1">
        <v>14.9602</v>
      </c>
      <c r="BG341" s="1">
        <v>5.2576400000000003</v>
      </c>
      <c r="BH341" s="1">
        <v>2.3219599999999998</v>
      </c>
      <c r="BI341" s="1">
        <v>360.43799999999999</v>
      </c>
      <c r="BJ341" s="1">
        <v>7.1118199999999998</v>
      </c>
      <c r="BK341" s="1">
        <v>195.71199999999999</v>
      </c>
      <c r="BL341" s="1">
        <v>1.890221886</v>
      </c>
      <c r="BM341" s="1">
        <v>0.60312099399999997</v>
      </c>
      <c r="BN341" s="1">
        <v>0.17047203599999999</v>
      </c>
      <c r="BO341" s="1">
        <v>0</v>
      </c>
      <c r="BP341" s="1" t="s">
        <v>155</v>
      </c>
      <c r="BQ341" s="1" t="s">
        <v>146</v>
      </c>
      <c r="BR341" s="1" t="s">
        <v>146</v>
      </c>
      <c r="BS341" s="1" t="s">
        <v>145</v>
      </c>
      <c r="BT341" s="1" t="s">
        <v>146</v>
      </c>
      <c r="BU341" s="1" t="s">
        <v>146</v>
      </c>
      <c r="BV341" s="1" t="s">
        <v>146</v>
      </c>
      <c r="BW341" s="1">
        <v>13.02027927</v>
      </c>
      <c r="BX341" s="1">
        <v>0.74757117500000003</v>
      </c>
      <c r="BY341" s="1">
        <v>0.34470298199999999</v>
      </c>
      <c r="BZ341" s="1">
        <v>0.15130262999999999</v>
      </c>
      <c r="CA341" s="1">
        <v>5.8242965000000001E-2</v>
      </c>
      <c r="CB341" s="1">
        <v>-0.74406572599999998</v>
      </c>
      <c r="CC341" s="1">
        <v>-0.447154883</v>
      </c>
      <c r="CD341" s="19" t="str">
        <f t="shared" si="25"/>
        <v>Low</v>
      </c>
      <c r="CE341" s="1" t="str">
        <f t="shared" si="22"/>
        <v>antiinflamatoria</v>
      </c>
      <c r="CF341" s="1">
        <v>27.48876404</v>
      </c>
      <c r="CG341" s="1" t="s">
        <v>153</v>
      </c>
      <c r="CH341" s="1">
        <v>1.9429325000000001E-2</v>
      </c>
      <c r="CI341" s="1">
        <v>0.22276100900000001</v>
      </c>
      <c r="CJ341" s="1">
        <v>1.1182582999999999E-2</v>
      </c>
      <c r="CK341" s="1">
        <v>0.40418934499999998</v>
      </c>
      <c r="CL341" s="1">
        <v>5.5154214E-2</v>
      </c>
      <c r="CM341" s="1">
        <v>697.66899999999998</v>
      </c>
      <c r="CN341" s="2" t="str">
        <f t="shared" si="2"/>
        <v>low</v>
      </c>
      <c r="CO341" s="1">
        <v>98.858999999999995</v>
      </c>
      <c r="CP341" s="1">
        <v>75.397000000000006</v>
      </c>
      <c r="CQ341" s="1">
        <v>23.462</v>
      </c>
      <c r="CR341" s="1">
        <v>12.276999999999999</v>
      </c>
      <c r="CS341" s="1">
        <v>76.45</v>
      </c>
      <c r="CT341" s="1">
        <v>0.44600000000000001</v>
      </c>
      <c r="CU341" s="1">
        <v>0</v>
      </c>
      <c r="CV341" s="1">
        <v>0.44600000000000001</v>
      </c>
      <c r="CW341" s="1">
        <v>0</v>
      </c>
      <c r="CX341" s="1">
        <v>9.6850000000000005</v>
      </c>
      <c r="CY341" s="1">
        <v>9.6850000000000005</v>
      </c>
      <c r="CZ341" s="1">
        <v>0</v>
      </c>
      <c r="DA341" s="1">
        <v>0.44600000000000001</v>
      </c>
      <c r="DB341" s="1">
        <v>0</v>
      </c>
      <c r="DC341" s="1">
        <v>0</v>
      </c>
      <c r="DD341" s="1">
        <v>4.2830000000000004</v>
      </c>
      <c r="DE341" s="1">
        <v>0.374</v>
      </c>
      <c r="DF341" s="1">
        <v>0</v>
      </c>
      <c r="DG341" s="1">
        <v>0.374</v>
      </c>
      <c r="DH341" s="1">
        <v>4.3479999999999999</v>
      </c>
      <c r="DI341" s="1">
        <v>0.13200000000000001</v>
      </c>
      <c r="DJ341" s="1">
        <v>4.4800000000000004</v>
      </c>
      <c r="DK341" s="1">
        <v>2.4209999999999998</v>
      </c>
      <c r="DL341" s="1">
        <v>0.72</v>
      </c>
      <c r="DM341" s="1">
        <v>3.14</v>
      </c>
      <c r="DN341" s="1">
        <v>1.04</v>
      </c>
      <c r="DO341" s="1">
        <v>3.4039999999999999</v>
      </c>
      <c r="DP341" s="1">
        <v>4.444</v>
      </c>
      <c r="DQ341" s="1">
        <v>62.481999999999999</v>
      </c>
      <c r="DR341" s="1">
        <v>9.5190000000000001</v>
      </c>
      <c r="DS341" s="1">
        <v>72.001000000000005</v>
      </c>
      <c r="DT341" s="1">
        <v>0</v>
      </c>
      <c r="DU341" s="1">
        <v>9.6850000000000005</v>
      </c>
      <c r="DV341" s="1">
        <v>9.6850000000000005</v>
      </c>
      <c r="DW341" s="1" t="s">
        <v>157</v>
      </c>
      <c r="DX341" s="1" t="s">
        <v>157</v>
      </c>
      <c r="DY341" s="1" t="s">
        <v>157</v>
      </c>
      <c r="DZ341" s="1" t="s">
        <v>157</v>
      </c>
      <c r="EA341" s="1">
        <v>419.36799999999999</v>
      </c>
      <c r="EB341" s="1" t="str">
        <f t="shared" si="3"/>
        <v>low</v>
      </c>
      <c r="EC341" s="1">
        <v>59.423999999999999</v>
      </c>
      <c r="ED341" s="1">
        <v>7.38</v>
      </c>
      <c r="EE341" s="1">
        <v>45.954000000000001</v>
      </c>
      <c r="EF341" s="1" t="s">
        <v>156</v>
      </c>
      <c r="EG341" s="1" t="s">
        <v>157</v>
      </c>
      <c r="EH341" s="1" t="s">
        <v>157</v>
      </c>
      <c r="EI341" s="1" t="s">
        <v>157</v>
      </c>
      <c r="EJ341" s="1" t="s">
        <v>165</v>
      </c>
      <c r="EK341" s="1" t="s">
        <v>628</v>
      </c>
      <c r="EL341" s="1" t="s">
        <v>142</v>
      </c>
      <c r="EM341" s="1" t="s">
        <v>628</v>
      </c>
      <c r="EN341" s="1" t="s">
        <v>150</v>
      </c>
      <c r="EO341" s="1" t="s">
        <v>150</v>
      </c>
    </row>
    <row r="342" spans="1:145" ht="14.25" customHeight="1">
      <c r="A342" s="1" t="s">
        <v>502</v>
      </c>
      <c r="B342" s="16" t="s">
        <v>643</v>
      </c>
      <c r="C342" s="1" t="s">
        <v>136</v>
      </c>
      <c r="D342" s="1">
        <v>51</v>
      </c>
      <c r="E342" s="1" t="s">
        <v>159</v>
      </c>
      <c r="F342" s="1">
        <v>119</v>
      </c>
      <c r="G342" s="1">
        <v>38</v>
      </c>
      <c r="H342" s="1" t="s">
        <v>138</v>
      </c>
      <c r="I342" s="1">
        <v>86</v>
      </c>
      <c r="J342" s="1">
        <v>160</v>
      </c>
      <c r="K342" s="1">
        <v>259</v>
      </c>
      <c r="L342" s="1">
        <v>428</v>
      </c>
      <c r="M342" s="9">
        <v>6.8157894739999998</v>
      </c>
      <c r="N342" s="9">
        <f t="shared" si="23"/>
        <v>1.0516601723963619</v>
      </c>
      <c r="O342" t="str">
        <f t="shared" si="24"/>
        <v>High</v>
      </c>
      <c r="P342" s="1">
        <v>112</v>
      </c>
      <c r="Q342" s="1">
        <v>0.6</v>
      </c>
      <c r="R342" s="1">
        <v>90</v>
      </c>
      <c r="S342" s="1">
        <v>6</v>
      </c>
      <c r="T342" s="1">
        <v>0.78</v>
      </c>
      <c r="U342" s="1">
        <v>4.43</v>
      </c>
      <c r="V342" s="1">
        <v>0.17607223499999999</v>
      </c>
      <c r="W342" s="1">
        <v>7.9</v>
      </c>
      <c r="X342" s="1">
        <v>4.9950000000000001</v>
      </c>
      <c r="Y342" s="1">
        <v>97</v>
      </c>
      <c r="Z342" s="1">
        <v>105.68561870000001</v>
      </c>
      <c r="AA342" s="1">
        <v>97.5</v>
      </c>
      <c r="AB342" s="1">
        <v>57.019044360000002</v>
      </c>
      <c r="AC342" s="1">
        <v>1.7538</v>
      </c>
      <c r="AD342" s="1">
        <v>0.35016459</v>
      </c>
      <c r="AE342" s="1">
        <v>67</v>
      </c>
      <c r="AF342" s="22">
        <v>1.724</v>
      </c>
      <c r="AG342" s="1">
        <v>22.542406639999999</v>
      </c>
      <c r="AH342" s="1" t="s">
        <v>153</v>
      </c>
      <c r="AI342" s="1">
        <v>34.511960240000001</v>
      </c>
      <c r="AJ342" s="1">
        <v>88.3</v>
      </c>
      <c r="AK342" s="1" t="s">
        <v>140</v>
      </c>
      <c r="AL342" s="1" t="s">
        <v>153</v>
      </c>
      <c r="AM342" s="1" t="s">
        <v>142</v>
      </c>
      <c r="AN342" s="1" t="s">
        <v>142</v>
      </c>
      <c r="AO342" s="1" t="s">
        <v>165</v>
      </c>
      <c r="AP342" s="1">
        <v>122</v>
      </c>
      <c r="AQ342" s="1">
        <v>73</v>
      </c>
      <c r="AR342" s="1">
        <v>2069.96</v>
      </c>
      <c r="AS342" s="1">
        <v>25.295100000000001</v>
      </c>
      <c r="AT342" s="1">
        <v>928.34</v>
      </c>
      <c r="AU342" s="1">
        <v>1427.54</v>
      </c>
      <c r="AV342" s="1">
        <v>15.9924</v>
      </c>
      <c r="AW342" s="1">
        <v>1529.56</v>
      </c>
      <c r="AX342" s="1">
        <v>4000.26</v>
      </c>
      <c r="AY342" s="1">
        <v>389.22899999999998</v>
      </c>
      <c r="AZ342" s="1">
        <v>11.321300000000001</v>
      </c>
      <c r="BA342" s="1">
        <v>2.51241</v>
      </c>
      <c r="BB342" s="1">
        <v>4.0876200000000003</v>
      </c>
      <c r="BC342" s="1">
        <v>1034.76</v>
      </c>
      <c r="BD342" s="1">
        <v>1.4524600000000001</v>
      </c>
      <c r="BE342" s="1">
        <v>2.1240700000000001</v>
      </c>
      <c r="BF342" s="1">
        <v>24.5169</v>
      </c>
      <c r="BG342" s="1">
        <v>6.8525600000000004</v>
      </c>
      <c r="BH342" s="1">
        <v>2.4650699999999999</v>
      </c>
      <c r="BI342" s="1">
        <v>390.43700000000001</v>
      </c>
      <c r="BJ342" s="1">
        <v>7.46523</v>
      </c>
      <c r="BK342" s="1">
        <v>162.34</v>
      </c>
      <c r="BL342" s="1">
        <v>2.3507646969999998</v>
      </c>
      <c r="BM342" s="1">
        <v>0.45083062499999998</v>
      </c>
      <c r="BN342" s="1">
        <v>0.245780108</v>
      </c>
      <c r="BO342" s="1">
        <v>3.3799830000000003E-2</v>
      </c>
      <c r="BP342" s="1" t="s">
        <v>144</v>
      </c>
      <c r="BQ342" s="1" t="s">
        <v>145</v>
      </c>
      <c r="BR342" s="1" t="s">
        <v>145</v>
      </c>
      <c r="BS342" s="1" t="s">
        <v>145</v>
      </c>
      <c r="BT342" s="1" t="s">
        <v>146</v>
      </c>
      <c r="BU342" s="1" t="s">
        <v>146</v>
      </c>
      <c r="BV342" s="1" t="s">
        <v>146</v>
      </c>
      <c r="BW342" s="1">
        <v>47.912135759999998</v>
      </c>
      <c r="BX342" s="1">
        <v>8.7803661569999996</v>
      </c>
      <c r="BY342" s="1">
        <v>3.6893852439999999</v>
      </c>
      <c r="BZ342" s="1">
        <v>5.3019623549999997</v>
      </c>
      <c r="CA342" s="1">
        <v>2.8735588889999999</v>
      </c>
      <c r="CB342" s="1">
        <v>-1.810921397</v>
      </c>
      <c r="CC342" s="1">
        <v>-0.87484125499999998</v>
      </c>
      <c r="CD342" s="19" t="str">
        <f t="shared" si="25"/>
        <v>Low</v>
      </c>
      <c r="CE342" s="1" t="str">
        <f t="shared" si="22"/>
        <v>antiinflamatoria</v>
      </c>
      <c r="CF342" s="1">
        <v>24.951302380000001</v>
      </c>
      <c r="CG342" s="1" t="s">
        <v>148</v>
      </c>
      <c r="CH342" s="1">
        <v>7.1738210000000004E-3</v>
      </c>
      <c r="CI342" s="1">
        <v>0.12080408199999999</v>
      </c>
      <c r="CJ342" s="1">
        <v>5.9078530000000002E-3</v>
      </c>
      <c r="CK342" s="1">
        <v>0.45509648200000002</v>
      </c>
      <c r="CL342" s="1">
        <v>0.28046955899999998</v>
      </c>
      <c r="CM342" s="1">
        <v>1195.836</v>
      </c>
      <c r="CN342" s="2" t="str">
        <f t="shared" si="2"/>
        <v>High</v>
      </c>
      <c r="CO342" s="1">
        <v>960.596</v>
      </c>
      <c r="CP342" s="1">
        <v>576.78700000000003</v>
      </c>
      <c r="CQ342" s="1">
        <v>383.80900000000003</v>
      </c>
      <c r="CR342" s="1">
        <v>490.60599999999999</v>
      </c>
      <c r="CS342" s="1">
        <v>418.10399999999998</v>
      </c>
      <c r="CT342" s="1">
        <v>18.864999999999998</v>
      </c>
      <c r="CU342" s="1">
        <v>0</v>
      </c>
      <c r="CV342" s="1">
        <v>18.864999999999998</v>
      </c>
      <c r="CW342" s="1">
        <v>0.113</v>
      </c>
      <c r="CX342" s="1">
        <v>32.908000000000001</v>
      </c>
      <c r="CY342" s="1">
        <v>33.021000000000001</v>
      </c>
      <c r="CZ342" s="1">
        <v>0</v>
      </c>
      <c r="DA342" s="1">
        <v>17.013999999999999</v>
      </c>
      <c r="DB342" s="1">
        <v>0</v>
      </c>
      <c r="DC342" s="1">
        <v>0</v>
      </c>
      <c r="DD342" s="1">
        <v>282.11900000000003</v>
      </c>
      <c r="DE342" s="1">
        <v>0</v>
      </c>
      <c r="DF342" s="1">
        <v>7.4029999999999996</v>
      </c>
      <c r="DG342" s="1">
        <v>7.4029999999999996</v>
      </c>
      <c r="DH342" s="1">
        <v>5.0000000000000001E-3</v>
      </c>
      <c r="DI342" s="1">
        <v>0.63800000000000001</v>
      </c>
      <c r="DJ342" s="1">
        <v>0.64300000000000002</v>
      </c>
      <c r="DK342" s="1">
        <v>196.59200000000001</v>
      </c>
      <c r="DL342" s="1">
        <v>3.85</v>
      </c>
      <c r="DM342" s="1">
        <v>200.441</v>
      </c>
      <c r="DN342" s="1">
        <v>1.776</v>
      </c>
      <c r="DO342" s="1">
        <v>14.654999999999999</v>
      </c>
      <c r="DP342" s="1">
        <v>16.431000000000001</v>
      </c>
      <c r="DQ342" s="1">
        <v>77.152000000000001</v>
      </c>
      <c r="DR342" s="1">
        <v>324.19</v>
      </c>
      <c r="DS342" s="1">
        <v>401.34199999999998</v>
      </c>
      <c r="DT342" s="1">
        <v>0.113</v>
      </c>
      <c r="DU342" s="1">
        <v>32.908000000000001</v>
      </c>
      <c r="DV342" s="1">
        <v>33.021000000000001</v>
      </c>
      <c r="DW342" s="1" t="s">
        <v>156</v>
      </c>
      <c r="DX342" s="1" t="s">
        <v>149</v>
      </c>
      <c r="DY342" s="1" t="s">
        <v>149</v>
      </c>
      <c r="DZ342" s="1" t="s">
        <v>156</v>
      </c>
      <c r="EA342" s="1">
        <v>577.71</v>
      </c>
      <c r="EB342" s="1" t="str">
        <f t="shared" si="3"/>
        <v>high</v>
      </c>
      <c r="EC342" s="1">
        <v>464.065</v>
      </c>
      <c r="ED342" s="1">
        <v>237.012</v>
      </c>
      <c r="EE342" s="1">
        <v>201.98699999999999</v>
      </c>
      <c r="EF342" s="1" t="s">
        <v>156</v>
      </c>
      <c r="EG342" s="1" t="s">
        <v>149</v>
      </c>
      <c r="EH342" s="1" t="s">
        <v>149</v>
      </c>
      <c r="EI342" s="1" t="s">
        <v>156</v>
      </c>
      <c r="EJ342" s="1" t="s">
        <v>165</v>
      </c>
      <c r="EK342" s="1" t="s">
        <v>628</v>
      </c>
      <c r="EL342" s="1" t="s">
        <v>142</v>
      </c>
      <c r="EM342" s="1" t="s">
        <v>628</v>
      </c>
      <c r="EN342" s="1" t="s">
        <v>150</v>
      </c>
      <c r="EO342" s="1" t="s">
        <v>150</v>
      </c>
    </row>
    <row r="343" spans="1:145" ht="14.25" customHeight="1">
      <c r="A343" s="1" t="s">
        <v>503</v>
      </c>
      <c r="B343" s="16" t="s">
        <v>643</v>
      </c>
      <c r="C343" s="1" t="s">
        <v>152</v>
      </c>
      <c r="D343" s="1">
        <v>51</v>
      </c>
      <c r="E343" s="1" t="s">
        <v>159</v>
      </c>
      <c r="F343" s="1">
        <v>85.7</v>
      </c>
      <c r="G343" s="1">
        <v>53</v>
      </c>
      <c r="H343" s="1" t="s">
        <v>153</v>
      </c>
      <c r="I343" s="1">
        <v>16</v>
      </c>
      <c r="J343" s="1">
        <v>130</v>
      </c>
      <c r="K343" s="1">
        <v>190</v>
      </c>
      <c r="L343" s="1">
        <v>80</v>
      </c>
      <c r="M343" s="9">
        <v>3.58490566</v>
      </c>
      <c r="N343" s="9">
        <f t="shared" si="23"/>
        <v>0.17881411739115458</v>
      </c>
      <c r="O343" t="str">
        <f t="shared" si="24"/>
        <v>Medium</v>
      </c>
      <c r="P343" s="1">
        <v>113.8</v>
      </c>
      <c r="Q343" s="1">
        <v>0.9</v>
      </c>
      <c r="R343" s="1">
        <v>82</v>
      </c>
      <c r="S343" s="1">
        <v>6.2</v>
      </c>
      <c r="T343" s="1">
        <v>5.13</v>
      </c>
      <c r="U343" s="1">
        <v>10.57</v>
      </c>
      <c r="V343" s="1">
        <v>0.48533585600000001</v>
      </c>
      <c r="W343" s="1">
        <v>6.37</v>
      </c>
      <c r="X343" s="1">
        <v>4.5510000000000002</v>
      </c>
      <c r="Y343" s="1">
        <v>101.2</v>
      </c>
      <c r="Z343" s="1">
        <v>121.21788770000001</v>
      </c>
      <c r="AA343" s="1">
        <v>123.6</v>
      </c>
      <c r="AB343" s="1">
        <v>77.61331801</v>
      </c>
      <c r="AC343" s="1">
        <v>1.2884386670000001</v>
      </c>
      <c r="AD343" s="1">
        <v>0.36739264199999999</v>
      </c>
      <c r="AE343" s="1">
        <v>51</v>
      </c>
      <c r="AF343" s="22">
        <v>1.526</v>
      </c>
      <c r="AG343" s="1">
        <v>21.90085697</v>
      </c>
      <c r="AH343" s="1" t="s">
        <v>153</v>
      </c>
      <c r="AI343" s="1">
        <v>36.53363761</v>
      </c>
      <c r="AJ343" s="1">
        <v>80.3</v>
      </c>
      <c r="AK343" s="1" t="s">
        <v>140</v>
      </c>
      <c r="AL343" s="1" t="s">
        <v>153</v>
      </c>
      <c r="AM343" s="1" t="s">
        <v>142</v>
      </c>
      <c r="AN343" s="1" t="s">
        <v>142</v>
      </c>
      <c r="AO343" s="1" t="s">
        <v>143</v>
      </c>
      <c r="AP343" s="1">
        <v>121</v>
      </c>
      <c r="AQ343" s="1">
        <v>68</v>
      </c>
      <c r="AR343" s="1">
        <v>1629.48</v>
      </c>
      <c r="AS343" s="1">
        <v>20.236799999999999</v>
      </c>
      <c r="AT343" s="1">
        <v>746.29100000000005</v>
      </c>
      <c r="AU343" s="1">
        <v>1002.3</v>
      </c>
      <c r="AV343" s="1">
        <v>11.966699999999999</v>
      </c>
      <c r="AW343" s="1">
        <v>1179.6400000000001</v>
      </c>
      <c r="AX343" s="1">
        <v>2837.68</v>
      </c>
      <c r="AY343" s="1">
        <v>217.57300000000001</v>
      </c>
      <c r="AZ343" s="1">
        <v>10.012700000000001</v>
      </c>
      <c r="BA343" s="1">
        <v>1.8175300000000001</v>
      </c>
      <c r="BB343" s="1">
        <v>2.6667900000000002</v>
      </c>
      <c r="BC343" s="1">
        <v>852.53599999999994</v>
      </c>
      <c r="BD343" s="1">
        <v>0.96862199999999998</v>
      </c>
      <c r="BE343" s="1">
        <v>1.3820399999999999</v>
      </c>
      <c r="BF343" s="1">
        <v>15.8759</v>
      </c>
      <c r="BG343" s="1">
        <v>5.2244000000000002</v>
      </c>
      <c r="BH343" s="1">
        <v>1.29253</v>
      </c>
      <c r="BI343" s="1">
        <v>349.02699999999999</v>
      </c>
      <c r="BJ343" s="1">
        <v>6.7319599999999999</v>
      </c>
      <c r="BK343" s="1">
        <v>220.17699999999999</v>
      </c>
      <c r="BL343" s="1">
        <v>3.2077906629999999</v>
      </c>
      <c r="BM343" s="1">
        <v>0.69066511600000002</v>
      </c>
      <c r="BN343" s="1">
        <v>0.57131946700000003</v>
      </c>
      <c r="BO343" s="1">
        <v>4.5720267000000002E-2</v>
      </c>
      <c r="BP343" s="1" t="s">
        <v>155</v>
      </c>
      <c r="BQ343" s="1" t="s">
        <v>146</v>
      </c>
      <c r="BR343" s="1" t="s">
        <v>146</v>
      </c>
      <c r="BS343" s="1" t="s">
        <v>146</v>
      </c>
      <c r="BT343" s="1" t="s">
        <v>146</v>
      </c>
      <c r="BU343" s="1" t="s">
        <v>146</v>
      </c>
      <c r="BV343" s="1" t="s">
        <v>146</v>
      </c>
      <c r="BW343" s="1">
        <v>19.30577508</v>
      </c>
      <c r="BX343" s="1">
        <v>3.06804422</v>
      </c>
      <c r="BY343" s="1">
        <v>1.8422315460000001</v>
      </c>
      <c r="BZ343" s="1">
        <v>1.9731945479999999</v>
      </c>
      <c r="CA343" s="1">
        <v>0.93055610300000002</v>
      </c>
      <c r="CB343" s="1">
        <v>-0.80299350599999997</v>
      </c>
      <c r="CC343" s="1">
        <v>-0.49293646800000002</v>
      </c>
      <c r="CD343" s="19" t="str">
        <f t="shared" si="25"/>
        <v>Low</v>
      </c>
      <c r="CE343" s="1" t="str">
        <f t="shared" ref="CE343:CE406" si="26">IF(CC343&lt;MEDIAN(CC343:CC780),"antiinflamatoria","proinflamatoria")</f>
        <v>antiinflamatoria</v>
      </c>
      <c r="CF343" s="1">
        <v>37.992528020000002</v>
      </c>
      <c r="CG343" s="1" t="s">
        <v>148</v>
      </c>
      <c r="CH343" s="1">
        <v>8.8411398000000002E-2</v>
      </c>
      <c r="CI343" s="1">
        <v>0.28332413299999998</v>
      </c>
      <c r="CJ343" s="1">
        <v>0.23584865599999999</v>
      </c>
      <c r="CK343" s="1">
        <v>0.24608263599999999</v>
      </c>
      <c r="CL343" s="1">
        <v>3.8642830000000003E-2</v>
      </c>
      <c r="CM343" s="1">
        <v>1272.223</v>
      </c>
      <c r="CN343" s="2" t="str">
        <f t="shared" si="2"/>
        <v>High</v>
      </c>
      <c r="CO343" s="1">
        <v>214.43199999999999</v>
      </c>
      <c r="CP343" s="1">
        <v>113.34699999999999</v>
      </c>
      <c r="CQ343" s="1">
        <v>101.08499999999999</v>
      </c>
      <c r="CR343" s="1">
        <v>119.509</v>
      </c>
      <c r="CS343" s="1">
        <v>43.41</v>
      </c>
      <c r="CT343" s="1">
        <v>4.9539999999999997</v>
      </c>
      <c r="CU343" s="1">
        <v>0</v>
      </c>
      <c r="CV343" s="1">
        <v>4.9539999999999997</v>
      </c>
      <c r="CW343" s="1">
        <v>0</v>
      </c>
      <c r="CX343" s="1">
        <v>46.558</v>
      </c>
      <c r="CY343" s="1">
        <v>46.558</v>
      </c>
      <c r="CZ343" s="1">
        <v>0</v>
      </c>
      <c r="DA343" s="1">
        <v>0.40699999999999997</v>
      </c>
      <c r="DB343" s="1">
        <v>0</v>
      </c>
      <c r="DC343" s="1">
        <v>0</v>
      </c>
      <c r="DD343" s="1">
        <v>0.317</v>
      </c>
      <c r="DE343" s="1">
        <v>77.251999999999995</v>
      </c>
      <c r="DF343" s="1">
        <v>20.696000000000002</v>
      </c>
      <c r="DG343" s="1">
        <v>97.947999999999993</v>
      </c>
      <c r="DH343" s="1">
        <v>15.632999999999999</v>
      </c>
      <c r="DI343" s="1">
        <v>0.20599999999999999</v>
      </c>
      <c r="DJ343" s="1">
        <v>15.839</v>
      </c>
      <c r="DK343" s="1">
        <v>3.3029999999999999</v>
      </c>
      <c r="DL343" s="1">
        <v>2.1019999999999999</v>
      </c>
      <c r="DM343" s="1">
        <v>5.4050000000000002</v>
      </c>
      <c r="DN343" s="1">
        <v>0.314</v>
      </c>
      <c r="DO343" s="1">
        <v>3.3969999999999998</v>
      </c>
      <c r="DP343" s="1">
        <v>3.7109999999999999</v>
      </c>
      <c r="DQ343" s="1">
        <v>11.574999999999999</v>
      </c>
      <c r="DR343" s="1">
        <v>28.125</v>
      </c>
      <c r="DS343" s="1">
        <v>39.700000000000003</v>
      </c>
      <c r="DT343" s="1">
        <v>0</v>
      </c>
      <c r="DU343" s="1">
        <v>46.558</v>
      </c>
      <c r="DV343" s="1">
        <v>46.558</v>
      </c>
      <c r="DW343" s="1" t="s">
        <v>156</v>
      </c>
      <c r="DX343" s="1" t="s">
        <v>157</v>
      </c>
      <c r="DY343" s="1" t="s">
        <v>156</v>
      </c>
      <c r="DZ343" s="1" t="s">
        <v>157</v>
      </c>
      <c r="EA343" s="1">
        <v>780.75400000000002</v>
      </c>
      <c r="EB343" s="1" t="str">
        <f t="shared" si="3"/>
        <v>high</v>
      </c>
      <c r="EC343" s="1">
        <v>131.595</v>
      </c>
      <c r="ED343" s="1">
        <v>73.341999999999999</v>
      </c>
      <c r="EE343" s="1">
        <v>26.64</v>
      </c>
      <c r="EF343" s="1" t="s">
        <v>149</v>
      </c>
      <c r="EG343" s="1" t="s">
        <v>157</v>
      </c>
      <c r="EH343" s="1" t="s">
        <v>156</v>
      </c>
      <c r="EI343" s="1" t="s">
        <v>157</v>
      </c>
      <c r="EJ343" s="1" t="s">
        <v>621</v>
      </c>
      <c r="EK343" s="1" t="s">
        <v>628</v>
      </c>
      <c r="EL343" s="1" t="s">
        <v>142</v>
      </c>
      <c r="EM343" s="1" t="s">
        <v>628</v>
      </c>
      <c r="EN343" s="1" t="s">
        <v>161</v>
      </c>
      <c r="EO343" s="1" t="s">
        <v>150</v>
      </c>
    </row>
    <row r="344" spans="1:145" ht="14.25" customHeight="1">
      <c r="A344" s="1" t="s">
        <v>504</v>
      </c>
      <c r="B344" s="16" t="s">
        <v>643</v>
      </c>
      <c r="C344" s="1" t="s">
        <v>136</v>
      </c>
      <c r="D344" s="1">
        <v>59</v>
      </c>
      <c r="E344" s="1" t="s">
        <v>159</v>
      </c>
      <c r="F344" s="1">
        <v>95.5</v>
      </c>
      <c r="G344" s="1">
        <v>38</v>
      </c>
      <c r="H344" s="1" t="s">
        <v>138</v>
      </c>
      <c r="I344" s="1">
        <v>25</v>
      </c>
      <c r="J344" s="1">
        <v>137</v>
      </c>
      <c r="K344" s="1">
        <v>187</v>
      </c>
      <c r="L344" s="1">
        <v>126</v>
      </c>
      <c r="M344" s="9">
        <v>4.9210526320000003</v>
      </c>
      <c r="N344" s="9">
        <f t="shared" si="23"/>
        <v>0.52058694850075271</v>
      </c>
      <c r="O344" t="str">
        <f t="shared" si="24"/>
        <v>High</v>
      </c>
      <c r="P344" s="1">
        <v>69.400000000000006</v>
      </c>
      <c r="Q344" s="1">
        <v>6.4</v>
      </c>
      <c r="R344" s="1">
        <v>76</v>
      </c>
      <c r="S344" s="1">
        <v>6.1</v>
      </c>
      <c r="T344" s="1">
        <v>3.62</v>
      </c>
      <c r="U344" s="1">
        <v>13.58</v>
      </c>
      <c r="V344" s="1">
        <v>0.26656848300000002</v>
      </c>
      <c r="W344" s="1">
        <v>10.73</v>
      </c>
      <c r="X344" s="1">
        <v>4.218</v>
      </c>
      <c r="Y344" s="1">
        <v>167</v>
      </c>
      <c r="Z344" s="1">
        <v>298.88579390000001</v>
      </c>
      <c r="AA344" s="1">
        <v>75.599999999999994</v>
      </c>
      <c r="AB344" s="1">
        <v>49.713715290000003</v>
      </c>
      <c r="AC344" s="1">
        <v>2.011517333</v>
      </c>
      <c r="AD344" s="1">
        <v>0.34301273999999998</v>
      </c>
      <c r="AE344" s="1">
        <v>90.2</v>
      </c>
      <c r="AF344" s="22">
        <v>1.756</v>
      </c>
      <c r="AG344" s="1">
        <v>29.25213132</v>
      </c>
      <c r="AH344" s="1" t="s">
        <v>139</v>
      </c>
      <c r="AI344" s="1">
        <v>41.143853710000002</v>
      </c>
      <c r="AJ344" s="1">
        <v>117.3</v>
      </c>
      <c r="AK344" s="1" t="s">
        <v>140</v>
      </c>
      <c r="AL344" s="1" t="s">
        <v>141</v>
      </c>
      <c r="AM344" s="1" t="s">
        <v>142</v>
      </c>
      <c r="AN344" s="1" t="s">
        <v>163</v>
      </c>
      <c r="AO344" s="1" t="s">
        <v>143</v>
      </c>
      <c r="AP344" s="1">
        <v>135</v>
      </c>
      <c r="AQ344" s="1">
        <v>65</v>
      </c>
      <c r="AR344" s="1">
        <v>1957.33</v>
      </c>
      <c r="AS344" s="1">
        <v>20.292300000000001</v>
      </c>
      <c r="AT344" s="1">
        <v>470.61399999999998</v>
      </c>
      <c r="AU344" s="1">
        <v>961.22900000000004</v>
      </c>
      <c r="AV344" s="1">
        <v>19.714400000000001</v>
      </c>
      <c r="AW344" s="1">
        <v>1121.79</v>
      </c>
      <c r="AX344" s="1">
        <v>3321.82</v>
      </c>
      <c r="AY344" s="1">
        <v>282.93900000000002</v>
      </c>
      <c r="AZ344" s="1">
        <v>10.348800000000001</v>
      </c>
      <c r="BA344" s="1">
        <v>2.7297099999999999</v>
      </c>
      <c r="BB344" s="1">
        <v>3.0963699999999998</v>
      </c>
      <c r="BC344" s="1">
        <v>572.55799999999999</v>
      </c>
      <c r="BD344" s="1">
        <v>1.4262300000000001</v>
      </c>
      <c r="BE344" s="1">
        <v>1.4655400000000001</v>
      </c>
      <c r="BF344" s="1">
        <v>20.025600000000001</v>
      </c>
      <c r="BG344" s="1">
        <v>5.4475300000000004</v>
      </c>
      <c r="BH344" s="1">
        <v>1.1571100000000001</v>
      </c>
      <c r="BI344" s="1">
        <v>401.053</v>
      </c>
      <c r="BJ344" s="1">
        <v>6.83087</v>
      </c>
      <c r="BK344" s="1">
        <v>137.126</v>
      </c>
      <c r="BL344" s="1">
        <v>0.91607544299999999</v>
      </c>
      <c r="BM344" s="1">
        <v>0.36961664700000002</v>
      </c>
      <c r="BN344" s="1">
        <v>0.29130139199999999</v>
      </c>
      <c r="BO344" s="1">
        <v>2.9010669999999999E-2</v>
      </c>
      <c r="BP344" s="1" t="s">
        <v>144</v>
      </c>
      <c r="BQ344" s="1" t="s">
        <v>145</v>
      </c>
      <c r="BR344" s="1" t="s">
        <v>146</v>
      </c>
      <c r="BS344" s="1" t="s">
        <v>145</v>
      </c>
      <c r="BT344" s="1" t="s">
        <v>146</v>
      </c>
      <c r="BU344" s="1" t="s">
        <v>145</v>
      </c>
      <c r="BV344" s="1" t="s">
        <v>146</v>
      </c>
      <c r="BW344" s="1">
        <v>12.19862251</v>
      </c>
      <c r="BX344" s="1">
        <v>1.6971979129999999</v>
      </c>
      <c r="BY344" s="1">
        <v>1.102704801</v>
      </c>
      <c r="BZ344" s="1">
        <v>0.96966317400000002</v>
      </c>
      <c r="CA344" s="1">
        <v>0.42581809300000001</v>
      </c>
      <c r="CB344" s="1">
        <v>-5.2834061000000002E-2</v>
      </c>
      <c r="CC344" s="1">
        <v>-2.6997475999999999E-2</v>
      </c>
      <c r="CD344" s="19" t="str">
        <f t="shared" si="25"/>
        <v>Medium</v>
      </c>
      <c r="CE344" s="1" t="str">
        <f t="shared" si="26"/>
        <v>antiinflamatoria</v>
      </c>
      <c r="CF344" s="1">
        <v>34.059676039999999</v>
      </c>
      <c r="CG344" s="1" t="s">
        <v>148</v>
      </c>
      <c r="CH344" s="1">
        <v>0.16978961200000001</v>
      </c>
      <c r="CI344" s="1">
        <v>0.221236029</v>
      </c>
      <c r="CJ344" s="1">
        <v>2.9355686999999998E-2</v>
      </c>
      <c r="CK344" s="1">
        <v>2.4917816999999998E-2</v>
      </c>
      <c r="CL344" s="1">
        <v>0.19414858600000001</v>
      </c>
      <c r="CM344" s="1">
        <v>1557.079</v>
      </c>
      <c r="CN344" s="2" t="str">
        <f t="shared" si="2"/>
        <v>High</v>
      </c>
      <c r="CO344" s="1">
        <v>1142.7619999999999</v>
      </c>
      <c r="CP344" s="1">
        <v>894.25199999999995</v>
      </c>
      <c r="CQ344" s="1">
        <v>248.51</v>
      </c>
      <c r="CR344" s="1">
        <v>365.15600000000001</v>
      </c>
      <c r="CS344" s="1">
        <v>739.83100000000002</v>
      </c>
      <c r="CT344" s="1">
        <v>16.866</v>
      </c>
      <c r="CU344" s="1">
        <v>0</v>
      </c>
      <c r="CV344" s="1">
        <v>16.866</v>
      </c>
      <c r="CW344" s="1">
        <v>0</v>
      </c>
      <c r="CX344" s="1">
        <v>20.803000000000001</v>
      </c>
      <c r="CY344" s="1">
        <v>20.803000000000001</v>
      </c>
      <c r="CZ344" s="1">
        <v>0.105</v>
      </c>
      <c r="DA344" s="1">
        <v>12.647</v>
      </c>
      <c r="DB344" s="1">
        <v>21.901</v>
      </c>
      <c r="DC344" s="1">
        <v>0</v>
      </c>
      <c r="DD344" s="1">
        <v>337.53100000000001</v>
      </c>
      <c r="DE344" s="1">
        <v>0.08</v>
      </c>
      <c r="DF344" s="1">
        <v>0.56999999999999995</v>
      </c>
      <c r="DG344" s="1">
        <v>0.65</v>
      </c>
      <c r="DH344" s="1">
        <v>0</v>
      </c>
      <c r="DI344" s="1">
        <v>6.3E-2</v>
      </c>
      <c r="DJ344" s="1">
        <v>6.3E-2</v>
      </c>
      <c r="DK344" s="1">
        <v>2.2989999999999999</v>
      </c>
      <c r="DL344" s="1">
        <v>2.7130000000000001</v>
      </c>
      <c r="DM344" s="1">
        <v>5.0110000000000001</v>
      </c>
      <c r="DN344" s="1">
        <v>1.867</v>
      </c>
      <c r="DO344" s="1">
        <v>18</v>
      </c>
      <c r="DP344" s="1">
        <v>19.866</v>
      </c>
      <c r="DQ344" s="1">
        <v>513.59100000000001</v>
      </c>
      <c r="DR344" s="1">
        <v>206.34899999999999</v>
      </c>
      <c r="DS344" s="1">
        <v>719.94</v>
      </c>
      <c r="DT344" s="1">
        <v>0</v>
      </c>
      <c r="DU344" s="1">
        <v>20.803000000000001</v>
      </c>
      <c r="DV344" s="1">
        <v>20.803000000000001</v>
      </c>
      <c r="DW344" s="1" t="s">
        <v>149</v>
      </c>
      <c r="DX344" s="1" t="s">
        <v>149</v>
      </c>
      <c r="DY344" s="1" t="s">
        <v>149</v>
      </c>
      <c r="DZ344" s="1" t="s">
        <v>149</v>
      </c>
      <c r="EA344" s="1">
        <v>795.51199999999994</v>
      </c>
      <c r="EB344" s="1" t="str">
        <f t="shared" si="3"/>
        <v>high</v>
      </c>
      <c r="EC344" s="1">
        <v>583.83699999999999</v>
      </c>
      <c r="ED344" s="1">
        <v>186.55799999999999</v>
      </c>
      <c r="EE344" s="1">
        <v>377.98</v>
      </c>
      <c r="EF344" s="1" t="s">
        <v>149</v>
      </c>
      <c r="EG344" s="1" t="s">
        <v>149</v>
      </c>
      <c r="EH344" s="1" t="s">
        <v>149</v>
      </c>
      <c r="EI344" s="1" t="s">
        <v>149</v>
      </c>
      <c r="EJ344" s="1" t="s">
        <v>621</v>
      </c>
      <c r="EK344" s="1" t="s">
        <v>635</v>
      </c>
      <c r="EL344" s="1" t="s">
        <v>142</v>
      </c>
      <c r="EM344" s="5" t="s">
        <v>630</v>
      </c>
      <c r="EN344" s="1" t="s">
        <v>150</v>
      </c>
      <c r="EO344" s="1" t="s">
        <v>150</v>
      </c>
    </row>
    <row r="345" spans="1:145" ht="14.25" customHeight="1">
      <c r="A345" s="1" t="s">
        <v>505</v>
      </c>
      <c r="B345" s="16" t="s">
        <v>643</v>
      </c>
      <c r="C345" s="1" t="s">
        <v>136</v>
      </c>
      <c r="D345" s="1">
        <v>47</v>
      </c>
      <c r="E345" s="1" t="s">
        <v>159</v>
      </c>
      <c r="F345" s="1">
        <v>101</v>
      </c>
      <c r="G345" s="1">
        <v>39</v>
      </c>
      <c r="H345" s="1" t="s">
        <v>138</v>
      </c>
      <c r="I345" s="1">
        <v>43</v>
      </c>
      <c r="J345" s="1">
        <v>122</v>
      </c>
      <c r="K345" s="1">
        <v>179</v>
      </c>
      <c r="L345" s="1">
        <v>214</v>
      </c>
      <c r="M345" s="9">
        <v>4.5897435900000003</v>
      </c>
      <c r="N345" s="9">
        <f t="shared" si="23"/>
        <v>0.73934916632269165</v>
      </c>
      <c r="O345" t="str">
        <f t="shared" si="24"/>
        <v>High</v>
      </c>
      <c r="P345" s="1">
        <v>136.30000000000001</v>
      </c>
      <c r="Q345" s="1">
        <v>0.6</v>
      </c>
      <c r="R345" s="1">
        <v>109</v>
      </c>
      <c r="S345" s="1">
        <v>6.8</v>
      </c>
      <c r="T345" s="1">
        <v>3.66</v>
      </c>
      <c r="U345" s="1">
        <v>4.43</v>
      </c>
      <c r="V345" s="1">
        <v>0.82618510199999995</v>
      </c>
      <c r="W345" s="1">
        <v>28.02</v>
      </c>
      <c r="X345" s="1">
        <v>6.0495000000000001</v>
      </c>
      <c r="Y345" s="1">
        <v>160</v>
      </c>
      <c r="Z345" s="1">
        <v>219.8078055</v>
      </c>
      <c r="AA345" s="1">
        <v>27.2</v>
      </c>
      <c r="AB345" s="1">
        <v>13.273788890000001</v>
      </c>
      <c r="AC345" s="1">
        <v>7.5336439999999998</v>
      </c>
      <c r="AD345" s="1">
        <v>0.28662945899999998</v>
      </c>
      <c r="AE345" s="1">
        <v>101.8</v>
      </c>
      <c r="AF345" s="22">
        <v>1.7709999999999999</v>
      </c>
      <c r="AG345" s="1">
        <v>32.457170400000003</v>
      </c>
      <c r="AH345" s="1" t="s">
        <v>154</v>
      </c>
      <c r="AI345" s="1">
        <v>41.692372990000003</v>
      </c>
      <c r="AJ345" s="1">
        <v>116.5</v>
      </c>
      <c r="AK345" s="1" t="s">
        <v>140</v>
      </c>
      <c r="AL345" s="1" t="s">
        <v>141</v>
      </c>
      <c r="AM345" s="1" t="s">
        <v>142</v>
      </c>
      <c r="AN345" s="1" t="s">
        <v>163</v>
      </c>
      <c r="AO345" s="1" t="s">
        <v>143</v>
      </c>
      <c r="AP345" s="1">
        <v>158</v>
      </c>
      <c r="AQ345" s="1">
        <v>100</v>
      </c>
      <c r="AR345" s="1">
        <v>1887.73</v>
      </c>
      <c r="AS345" s="1">
        <v>28.990100000000002</v>
      </c>
      <c r="AT345" s="1">
        <v>561.47</v>
      </c>
      <c r="AU345" s="1">
        <v>992.79200000000003</v>
      </c>
      <c r="AV345" s="1">
        <v>14.722899999999999</v>
      </c>
      <c r="AW345" s="1">
        <v>824.64400000000001</v>
      </c>
      <c r="AX345" s="1">
        <v>4841.26</v>
      </c>
      <c r="AY345" s="1">
        <v>284.56099999999998</v>
      </c>
      <c r="AZ345" s="1">
        <v>9.7938100000000006</v>
      </c>
      <c r="BA345" s="1">
        <v>3.28112</v>
      </c>
      <c r="BB345" s="1">
        <v>3.2543600000000001</v>
      </c>
      <c r="BC345" s="1">
        <v>723.36800000000005</v>
      </c>
      <c r="BD345" s="1">
        <v>1.5167200000000001</v>
      </c>
      <c r="BE345" s="1">
        <v>1.4824200000000001</v>
      </c>
      <c r="BF345" s="1">
        <v>21.277999999999999</v>
      </c>
      <c r="BG345" s="1">
        <v>4.9884500000000003</v>
      </c>
      <c r="BH345" s="1">
        <v>0.88629899999999995</v>
      </c>
      <c r="BI345" s="1">
        <v>421.43299999999999</v>
      </c>
      <c r="BJ345" s="1">
        <v>6.8768500000000001</v>
      </c>
      <c r="BK345" s="1">
        <v>324.50599999999997</v>
      </c>
      <c r="BL345" s="1">
        <v>4.4022435309999999</v>
      </c>
      <c r="BM345" s="1">
        <v>1.2017687079999999</v>
      </c>
      <c r="BN345" s="1">
        <v>0.85083606499999997</v>
      </c>
      <c r="BO345" s="1">
        <v>0</v>
      </c>
      <c r="BP345" s="1" t="s">
        <v>144</v>
      </c>
      <c r="BQ345" s="1" t="s">
        <v>145</v>
      </c>
      <c r="BR345" s="1" t="s">
        <v>145</v>
      </c>
      <c r="BS345" s="1" t="s">
        <v>145</v>
      </c>
      <c r="BT345" s="1" t="s">
        <v>145</v>
      </c>
      <c r="BU345" s="1" t="s">
        <v>146</v>
      </c>
      <c r="BV345" s="1" t="s">
        <v>145</v>
      </c>
      <c r="BW345" s="1">
        <v>16.722007489999999</v>
      </c>
      <c r="BX345" s="1">
        <v>1.703394979</v>
      </c>
      <c r="BY345" s="1">
        <v>1.004786908</v>
      </c>
      <c r="BZ345" s="1">
        <v>0.955520276</v>
      </c>
      <c r="CA345" s="1">
        <v>0.467929451</v>
      </c>
      <c r="CB345" s="1">
        <v>-0.96596293799999999</v>
      </c>
      <c r="CC345" s="1">
        <v>-0.51163291200000005</v>
      </c>
      <c r="CD345" s="19" t="str">
        <f t="shared" si="25"/>
        <v>Low</v>
      </c>
      <c r="CE345" s="1" t="str">
        <f t="shared" si="26"/>
        <v>antiinflamatoria</v>
      </c>
      <c r="CF345" s="1">
        <v>33.596566520000003</v>
      </c>
      <c r="CG345" s="1" t="s">
        <v>148</v>
      </c>
      <c r="CH345" s="1">
        <v>2.0195207E-2</v>
      </c>
      <c r="CI345" s="1">
        <v>6.8401841000000005E-2</v>
      </c>
      <c r="CJ345" s="1">
        <v>0.77995556300000002</v>
      </c>
      <c r="CK345" s="1">
        <v>2.6146643000000001E-2</v>
      </c>
      <c r="CL345" s="1">
        <v>2.9201714E-2</v>
      </c>
      <c r="CM345" s="1">
        <v>1893.6579999999999</v>
      </c>
      <c r="CN345" s="2" t="str">
        <f t="shared" si="2"/>
        <v>High</v>
      </c>
      <c r="CO345" s="1">
        <v>1156.5930000000001</v>
      </c>
      <c r="CP345" s="1">
        <v>1003.633</v>
      </c>
      <c r="CQ345" s="1">
        <v>152.96</v>
      </c>
      <c r="CR345" s="1">
        <v>723.22400000000005</v>
      </c>
      <c r="CS345" s="1">
        <v>371.44099999999997</v>
      </c>
      <c r="CT345" s="1">
        <v>22.01</v>
      </c>
      <c r="CU345" s="1">
        <v>0</v>
      </c>
      <c r="CV345" s="1">
        <v>22.01</v>
      </c>
      <c r="CW345" s="1">
        <v>0</v>
      </c>
      <c r="CX345" s="1">
        <v>39.741</v>
      </c>
      <c r="CY345" s="1">
        <v>39.741</v>
      </c>
      <c r="CZ345" s="1">
        <v>0.17599999999999999</v>
      </c>
      <c r="DA345" s="1">
        <v>16.387</v>
      </c>
      <c r="DB345" s="1">
        <v>3.6309999999999998</v>
      </c>
      <c r="DC345" s="1">
        <v>0</v>
      </c>
      <c r="DD345" s="1">
        <v>553.91200000000003</v>
      </c>
      <c r="DE345" s="1">
        <v>70.587999999999994</v>
      </c>
      <c r="DF345" s="1">
        <v>18.315999999999999</v>
      </c>
      <c r="DG345" s="1">
        <v>88.905000000000001</v>
      </c>
      <c r="DH345" s="1">
        <v>10.651</v>
      </c>
      <c r="DI345" s="1">
        <v>0.67100000000000004</v>
      </c>
      <c r="DJ345" s="1">
        <v>11.323</v>
      </c>
      <c r="DK345" s="1">
        <v>32.293999999999997</v>
      </c>
      <c r="DL345" s="1">
        <v>12.121</v>
      </c>
      <c r="DM345" s="1">
        <v>44.414999999999999</v>
      </c>
      <c r="DN345" s="1">
        <v>5.3250000000000002</v>
      </c>
      <c r="DO345" s="1">
        <v>1.9790000000000001</v>
      </c>
      <c r="DP345" s="1">
        <v>7.3040000000000003</v>
      </c>
      <c r="DQ345" s="1">
        <v>284.00599999999997</v>
      </c>
      <c r="DR345" s="1">
        <v>80.13</v>
      </c>
      <c r="DS345" s="1">
        <v>364.137</v>
      </c>
      <c r="DT345" s="1">
        <v>0</v>
      </c>
      <c r="DU345" s="1">
        <v>39.741</v>
      </c>
      <c r="DV345" s="1">
        <v>39.741</v>
      </c>
      <c r="DW345" s="1" t="s">
        <v>149</v>
      </c>
      <c r="DX345" s="1" t="s">
        <v>149</v>
      </c>
      <c r="DY345" s="1" t="s">
        <v>149</v>
      </c>
      <c r="DZ345" s="1" t="s">
        <v>156</v>
      </c>
      <c r="EA345" s="1">
        <v>1003.14</v>
      </c>
      <c r="EB345" s="1" t="str">
        <f t="shared" si="3"/>
        <v>high</v>
      </c>
      <c r="EC345" s="1">
        <v>612.69000000000005</v>
      </c>
      <c r="ED345" s="1">
        <v>383.11799999999999</v>
      </c>
      <c r="EE345" s="1">
        <v>196.76599999999999</v>
      </c>
      <c r="EF345" s="1" t="s">
        <v>149</v>
      </c>
      <c r="EG345" s="1" t="s">
        <v>149</v>
      </c>
      <c r="EH345" s="1" t="s">
        <v>149</v>
      </c>
      <c r="EI345" s="1" t="s">
        <v>156</v>
      </c>
      <c r="EJ345" s="1" t="s">
        <v>621</v>
      </c>
      <c r="EK345" s="1" t="s">
        <v>635</v>
      </c>
      <c r="EL345" s="1" t="s">
        <v>142</v>
      </c>
      <c r="EM345" s="5" t="s">
        <v>630</v>
      </c>
      <c r="EN345" s="1" t="s">
        <v>150</v>
      </c>
      <c r="EO345" s="1" t="s">
        <v>150</v>
      </c>
    </row>
    <row r="346" spans="1:145" ht="14.25" customHeight="1">
      <c r="A346" s="1" t="s">
        <v>506</v>
      </c>
      <c r="B346" s="16" t="s">
        <v>643</v>
      </c>
      <c r="C346" s="1" t="s">
        <v>152</v>
      </c>
      <c r="D346" s="1">
        <v>28</v>
      </c>
      <c r="E346" s="1" t="s">
        <v>137</v>
      </c>
      <c r="F346" s="1">
        <v>62.6</v>
      </c>
      <c r="G346" s="1">
        <v>54</v>
      </c>
      <c r="H346" s="1" t="s">
        <v>153</v>
      </c>
      <c r="I346" s="1">
        <v>13</v>
      </c>
      <c r="J346" s="1">
        <v>94</v>
      </c>
      <c r="K346" s="1">
        <v>155</v>
      </c>
      <c r="L346" s="1">
        <v>67</v>
      </c>
      <c r="M346" s="9">
        <v>2.8703703699999998</v>
      </c>
      <c r="N346" s="9">
        <f t="shared" si="23"/>
        <v>9.3681042877857917E-2</v>
      </c>
      <c r="O346" t="str">
        <f t="shared" si="24"/>
        <v>Low</v>
      </c>
      <c r="P346" s="1">
        <v>212.3</v>
      </c>
      <c r="Q346" s="1">
        <v>0.7</v>
      </c>
      <c r="R346" s="1">
        <v>82</v>
      </c>
      <c r="S346" s="1">
        <v>5.8</v>
      </c>
      <c r="T346" s="1">
        <v>5.44</v>
      </c>
      <c r="U346" s="1">
        <v>5.74</v>
      </c>
      <c r="V346" s="1">
        <v>0.947735192</v>
      </c>
      <c r="W346" s="1">
        <v>9.66</v>
      </c>
      <c r="X346" s="1">
        <v>4.5510000000000002</v>
      </c>
      <c r="Y346" s="1">
        <v>133.80000000000001</v>
      </c>
      <c r="Z346" s="1">
        <v>183.82492859999999</v>
      </c>
      <c r="AA346" s="1">
        <v>82</v>
      </c>
      <c r="AB346" s="1">
        <v>51.179796670000002</v>
      </c>
      <c r="AC346" s="1">
        <v>1.9538960000000001</v>
      </c>
      <c r="AD346" s="1">
        <v>0.34450431399999998</v>
      </c>
      <c r="AE346" s="1">
        <v>56.6</v>
      </c>
      <c r="AF346" s="22">
        <v>1.5960000000000001</v>
      </c>
      <c r="AG346" s="1">
        <v>22.22033781</v>
      </c>
      <c r="AH346" s="1" t="s">
        <v>153</v>
      </c>
      <c r="AI346" s="1">
        <v>33.473915349999999</v>
      </c>
      <c r="AJ346" s="1">
        <v>76.7</v>
      </c>
      <c r="AK346" s="1" t="s">
        <v>153</v>
      </c>
      <c r="AL346" s="1" t="s">
        <v>153</v>
      </c>
      <c r="AM346" s="1" t="s">
        <v>142</v>
      </c>
      <c r="AN346" s="1" t="s">
        <v>163</v>
      </c>
      <c r="AO346" s="1" t="s">
        <v>167</v>
      </c>
      <c r="AP346" s="1">
        <v>94</v>
      </c>
      <c r="AQ346" s="1">
        <v>70</v>
      </c>
      <c r="AR346" s="1">
        <v>1763.78</v>
      </c>
      <c r="AS346" s="1">
        <v>11.903</v>
      </c>
      <c r="AT346" s="1">
        <v>532.31100000000004</v>
      </c>
      <c r="AU346" s="1">
        <v>882.9</v>
      </c>
      <c r="AV346" s="1">
        <v>10.936400000000001</v>
      </c>
      <c r="AW346" s="1">
        <v>1207.05</v>
      </c>
      <c r="AX346" s="1">
        <v>2360.38</v>
      </c>
      <c r="AY346" s="1">
        <v>201.56299999999999</v>
      </c>
      <c r="AZ346" s="1">
        <v>10.434100000000001</v>
      </c>
      <c r="BA346" s="1">
        <v>1.1418900000000001</v>
      </c>
      <c r="BB346" s="1">
        <v>2.6382099999999999</v>
      </c>
      <c r="BC346" s="1">
        <v>932.11599999999999</v>
      </c>
      <c r="BD346" s="1">
        <v>0.92644300000000002</v>
      </c>
      <c r="BE346" s="1">
        <v>1.3987000000000001</v>
      </c>
      <c r="BF346" s="1">
        <v>13.6639</v>
      </c>
      <c r="BG346" s="1">
        <v>3.5634800000000002</v>
      </c>
      <c r="BH346" s="1">
        <v>0.709866</v>
      </c>
      <c r="BI346" s="1">
        <v>295.20299999999997</v>
      </c>
      <c r="BJ346" s="1">
        <v>7.1210399999999998</v>
      </c>
      <c r="BK346" s="1">
        <v>157.642</v>
      </c>
      <c r="BL346" s="1">
        <v>1.956761451</v>
      </c>
      <c r="BM346" s="1">
        <v>0.98008046100000001</v>
      </c>
      <c r="BN346" s="1">
        <v>0.80875565400000005</v>
      </c>
      <c r="BO346" s="1">
        <v>3.5996604000000001E-2</v>
      </c>
      <c r="BP346" s="1" t="s">
        <v>155</v>
      </c>
      <c r="BQ346" s="1" t="s">
        <v>146</v>
      </c>
      <c r="BR346" s="1" t="s">
        <v>146</v>
      </c>
      <c r="BS346" s="1" t="s">
        <v>146</v>
      </c>
      <c r="BT346" s="1" t="s">
        <v>146</v>
      </c>
      <c r="BU346" s="1" t="s">
        <v>146</v>
      </c>
      <c r="BV346" s="1" t="s">
        <v>146</v>
      </c>
      <c r="BW346" s="1">
        <v>11.87079292</v>
      </c>
      <c r="BX346" s="1">
        <v>1.17085525</v>
      </c>
      <c r="BY346" s="1">
        <v>0.55156871399999996</v>
      </c>
      <c r="BZ346" s="1">
        <v>0.41456844999999998</v>
      </c>
      <c r="CA346" s="1">
        <v>0.21494661400000001</v>
      </c>
      <c r="CB346" s="1">
        <v>0.85945266099999995</v>
      </c>
      <c r="CC346" s="1">
        <v>0.48721806200000001</v>
      </c>
      <c r="CD346" s="19" t="str">
        <f t="shared" si="25"/>
        <v>High</v>
      </c>
      <c r="CE346" s="1" t="str">
        <f t="shared" si="26"/>
        <v>proinflamatoria</v>
      </c>
      <c r="CF346" s="1">
        <v>34.383311599999999</v>
      </c>
      <c r="CG346" s="1" t="s">
        <v>148</v>
      </c>
      <c r="CH346" s="1">
        <v>0.38001189800000001</v>
      </c>
      <c r="CI346" s="1">
        <v>0.18031783800000001</v>
      </c>
      <c r="CJ346" s="1">
        <v>0.37078269699999999</v>
      </c>
      <c r="CK346" s="1">
        <v>4.5891049999999996E-3</v>
      </c>
      <c r="CL346" s="1">
        <v>7.0366279999999996E-3</v>
      </c>
      <c r="CM346" s="1">
        <v>3250.4059999999999</v>
      </c>
      <c r="CN346" s="2" t="str">
        <f t="shared" si="2"/>
        <v>High</v>
      </c>
      <c r="CO346" s="1">
        <v>2741.319</v>
      </c>
      <c r="CP346" s="1">
        <v>2710.5940000000001</v>
      </c>
      <c r="CQ346" s="1">
        <v>30.725000000000001</v>
      </c>
      <c r="CR346" s="1">
        <v>2375.5970000000002</v>
      </c>
      <c r="CS346" s="1">
        <v>364.59</v>
      </c>
      <c r="CT346" s="1">
        <v>1.0309999999999999</v>
      </c>
      <c r="CU346" s="1">
        <v>0</v>
      </c>
      <c r="CV346" s="1">
        <v>1.0309999999999999</v>
      </c>
      <c r="CW346" s="1">
        <v>0</v>
      </c>
      <c r="CX346" s="1">
        <v>0.10199999999999999</v>
      </c>
      <c r="CY346" s="1">
        <v>0.10199999999999999</v>
      </c>
      <c r="CZ346" s="1">
        <v>0</v>
      </c>
      <c r="DA346" s="1">
        <v>0.80100000000000005</v>
      </c>
      <c r="DB346" s="1">
        <v>328.61700000000002</v>
      </c>
      <c r="DC346" s="1">
        <v>0</v>
      </c>
      <c r="DD346" s="1">
        <v>1979.1210000000001</v>
      </c>
      <c r="DE346" s="1">
        <v>0</v>
      </c>
      <c r="DF346" s="1">
        <v>0</v>
      </c>
      <c r="DG346" s="1">
        <v>0</v>
      </c>
      <c r="DH346" s="1">
        <v>7.69</v>
      </c>
      <c r="DI346" s="1">
        <v>0</v>
      </c>
      <c r="DJ346" s="1">
        <v>7.69</v>
      </c>
      <c r="DK346" s="1">
        <v>60.17</v>
      </c>
      <c r="DL346" s="1">
        <v>0</v>
      </c>
      <c r="DM346" s="1">
        <v>60.17</v>
      </c>
      <c r="DN346" s="1">
        <v>1.518</v>
      </c>
      <c r="DO346" s="1">
        <v>26.292000000000002</v>
      </c>
      <c r="DP346" s="1">
        <v>27.81</v>
      </c>
      <c r="DQ346" s="1">
        <v>332.44799999999998</v>
      </c>
      <c r="DR346" s="1">
        <v>4.3310000000000004</v>
      </c>
      <c r="DS346" s="1">
        <v>336.779</v>
      </c>
      <c r="DT346" s="1">
        <v>0</v>
      </c>
      <c r="DU346" s="1">
        <v>0.10199999999999999</v>
      </c>
      <c r="DV346" s="1">
        <v>0.10199999999999999</v>
      </c>
      <c r="DW346" s="1" t="s">
        <v>149</v>
      </c>
      <c r="DX346" s="1" t="s">
        <v>149</v>
      </c>
      <c r="DY346" s="1" t="s">
        <v>149</v>
      </c>
      <c r="DZ346" s="1" t="s">
        <v>156</v>
      </c>
      <c r="EA346" s="1">
        <v>1842.864</v>
      </c>
      <c r="EB346" s="1" t="str">
        <f t="shared" si="3"/>
        <v>high</v>
      </c>
      <c r="EC346" s="1">
        <v>1554.23</v>
      </c>
      <c r="ED346" s="1">
        <v>1346.8779999999999</v>
      </c>
      <c r="EE346" s="1">
        <v>206.709</v>
      </c>
      <c r="EF346" s="1" t="s">
        <v>149</v>
      </c>
      <c r="EG346" s="1" t="s">
        <v>149</v>
      </c>
      <c r="EH346" s="1" t="s">
        <v>149</v>
      </c>
      <c r="EI346" s="1" t="s">
        <v>156</v>
      </c>
      <c r="EJ346" s="1" t="s">
        <v>138</v>
      </c>
      <c r="EK346" s="1" t="s">
        <v>635</v>
      </c>
      <c r="EL346" s="1" t="s">
        <v>142</v>
      </c>
      <c r="EM346" s="1" t="s">
        <v>628</v>
      </c>
      <c r="EN346" s="1" t="s">
        <v>150</v>
      </c>
      <c r="EO346" s="1" t="s">
        <v>150</v>
      </c>
    </row>
    <row r="347" spans="1:145" ht="14.25" customHeight="1">
      <c r="A347" s="1" t="s">
        <v>507</v>
      </c>
      <c r="B347" s="16" t="s">
        <v>643</v>
      </c>
      <c r="C347" s="1" t="s">
        <v>136</v>
      </c>
      <c r="D347" s="1">
        <v>21</v>
      </c>
      <c r="E347" s="1" t="s">
        <v>137</v>
      </c>
      <c r="F347" s="1">
        <v>56.3</v>
      </c>
      <c r="G347" s="1">
        <v>42</v>
      </c>
      <c r="H347" s="1" t="s">
        <v>153</v>
      </c>
      <c r="I347" s="1">
        <v>8</v>
      </c>
      <c r="J347" s="1">
        <v>81</v>
      </c>
      <c r="K347" s="1">
        <v>128</v>
      </c>
      <c r="L347" s="1">
        <v>42</v>
      </c>
      <c r="M347" s="9">
        <v>3.0476190480000001</v>
      </c>
      <c r="N347" s="9">
        <f t="shared" si="23"/>
        <v>0</v>
      </c>
      <c r="O347" t="str">
        <f t="shared" si="24"/>
        <v>Low</v>
      </c>
      <c r="P347" s="1">
        <v>284.60000000000002</v>
      </c>
      <c r="Q347" s="1">
        <v>0.5</v>
      </c>
      <c r="R347" s="1">
        <v>85</v>
      </c>
      <c r="S347" s="1">
        <v>5.6</v>
      </c>
      <c r="T347" s="1">
        <v>0.52</v>
      </c>
      <c r="U347" s="1">
        <v>7.94</v>
      </c>
      <c r="V347" s="1">
        <v>6.5491183999999994E-2</v>
      </c>
      <c r="W347" s="1">
        <v>6.26</v>
      </c>
      <c r="X347" s="1">
        <v>4.7175000000000002</v>
      </c>
      <c r="Y347" s="1">
        <v>93</v>
      </c>
      <c r="Z347" s="1">
        <v>102.83367560000001</v>
      </c>
      <c r="AA347" s="1">
        <v>124.5</v>
      </c>
      <c r="AB347" s="1">
        <v>76.189702220000001</v>
      </c>
      <c r="AC347" s="1">
        <v>1.3125133330000001</v>
      </c>
      <c r="AD347" s="1">
        <v>0.36631062399999997</v>
      </c>
      <c r="AE347" s="1">
        <v>58</v>
      </c>
      <c r="AF347" s="22">
        <v>1.6659999999999999</v>
      </c>
      <c r="AG347" s="1">
        <v>20.896714029999998</v>
      </c>
      <c r="AH347" s="1" t="s">
        <v>153</v>
      </c>
      <c r="AI347" s="1">
        <v>24.692506590000001</v>
      </c>
      <c r="AJ347" s="1">
        <v>75</v>
      </c>
      <c r="AK347" s="1" t="s">
        <v>153</v>
      </c>
      <c r="AL347" s="1" t="s">
        <v>153</v>
      </c>
      <c r="AM347" s="1" t="s">
        <v>142</v>
      </c>
      <c r="AN347" s="1" t="s">
        <v>142</v>
      </c>
      <c r="AO347" s="1" t="s">
        <v>167</v>
      </c>
      <c r="AP347" s="1">
        <v>119</v>
      </c>
      <c r="AQ347" s="1">
        <v>53</v>
      </c>
      <c r="AR347" s="1">
        <v>2739.32</v>
      </c>
      <c r="AS347" s="1">
        <v>27.315100000000001</v>
      </c>
      <c r="AT347" s="1">
        <v>1018.15</v>
      </c>
      <c r="AU347" s="1">
        <v>1227.3499999999999</v>
      </c>
      <c r="AV347" s="1">
        <v>19.070900000000002</v>
      </c>
      <c r="AW347" s="1">
        <v>1746</v>
      </c>
      <c r="AX347" s="1">
        <v>4094.12</v>
      </c>
      <c r="AY347" s="1">
        <v>298.44099999999997</v>
      </c>
      <c r="AZ347" s="1">
        <v>10.741099999999999</v>
      </c>
      <c r="BA347" s="1">
        <v>2.94889</v>
      </c>
      <c r="BB347" s="1">
        <v>3.3834</v>
      </c>
      <c r="BC347" s="1">
        <v>1239.6500000000001</v>
      </c>
      <c r="BD347" s="1">
        <v>2.7115300000000002</v>
      </c>
      <c r="BE347" s="1">
        <v>3.22214</v>
      </c>
      <c r="BF347" s="1">
        <v>32.742100000000001</v>
      </c>
      <c r="BG347" s="1">
        <v>9.6987400000000008</v>
      </c>
      <c r="BH347" s="1">
        <v>2.7957700000000001</v>
      </c>
      <c r="BI347" s="1">
        <v>645.6</v>
      </c>
      <c r="BJ347" s="1">
        <v>7.6036099999999998</v>
      </c>
      <c r="BK347" s="1">
        <v>216.90100000000001</v>
      </c>
      <c r="BL347" s="1">
        <v>3.7680574259999999</v>
      </c>
      <c r="BM347" s="1">
        <v>1.6825252129999999</v>
      </c>
      <c r="BN347" s="1">
        <v>0.662487783</v>
      </c>
      <c r="BO347" s="1">
        <v>4.2736054000000002E-2</v>
      </c>
      <c r="BP347" s="1" t="s">
        <v>155</v>
      </c>
      <c r="BQ347" s="1" t="s">
        <v>146</v>
      </c>
      <c r="BR347" s="1" t="s">
        <v>146</v>
      </c>
      <c r="BS347" s="1" t="s">
        <v>146</v>
      </c>
      <c r="BT347" s="1" t="s">
        <v>146</v>
      </c>
      <c r="BU347" s="1" t="s">
        <v>146</v>
      </c>
      <c r="BV347" s="1" t="s">
        <v>146</v>
      </c>
      <c r="BW347" s="1">
        <v>7.2328182700000001</v>
      </c>
      <c r="BX347" s="1">
        <v>1.041550473</v>
      </c>
      <c r="BY347" s="1">
        <v>0.54080609899999998</v>
      </c>
      <c r="BZ347" s="1">
        <v>0.28978650299999997</v>
      </c>
      <c r="CA347" s="1">
        <v>0.151358769</v>
      </c>
      <c r="CB347" s="1">
        <v>-1.505041466</v>
      </c>
      <c r="CC347" s="1">
        <v>-0.54948574900000002</v>
      </c>
      <c r="CD347" s="19" t="str">
        <f t="shared" si="25"/>
        <v>Low</v>
      </c>
      <c r="CE347" s="1" t="str">
        <f t="shared" si="26"/>
        <v>antiinflamatoria</v>
      </c>
      <c r="CF347" s="1">
        <v>19.573333330000001</v>
      </c>
      <c r="CG347" s="1" t="s">
        <v>153</v>
      </c>
      <c r="CH347" s="1">
        <v>0.71077795799999999</v>
      </c>
      <c r="CI347" s="1">
        <v>6.815235E-2</v>
      </c>
      <c r="CJ347" s="1">
        <v>2.9781199000000001E-2</v>
      </c>
      <c r="CK347" s="1">
        <v>2.2649919000000001E-2</v>
      </c>
      <c r="CL347" s="1">
        <v>4.1045380999999999E-2</v>
      </c>
      <c r="CM347" s="1">
        <v>1882.6089999999999</v>
      </c>
      <c r="CN347" s="2" t="str">
        <f t="shared" si="2"/>
        <v>High</v>
      </c>
      <c r="CO347" s="1">
        <v>325.43700000000001</v>
      </c>
      <c r="CP347" s="1">
        <v>122.238</v>
      </c>
      <c r="CQ347" s="1">
        <v>203.19900000000001</v>
      </c>
      <c r="CR347" s="1">
        <v>42.566000000000003</v>
      </c>
      <c r="CS347" s="1">
        <v>271.44600000000003</v>
      </c>
      <c r="CT347" s="1">
        <v>0.89300000000000002</v>
      </c>
      <c r="CU347" s="1">
        <v>0</v>
      </c>
      <c r="CV347" s="1">
        <v>0.89300000000000002</v>
      </c>
      <c r="CW347" s="1">
        <v>0</v>
      </c>
      <c r="CX347" s="1">
        <v>10.500999999999999</v>
      </c>
      <c r="CY347" s="1">
        <v>10.500999999999999</v>
      </c>
      <c r="CZ347" s="1">
        <v>3.1E-2</v>
      </c>
      <c r="DA347" s="1">
        <v>0.89300000000000002</v>
      </c>
      <c r="DB347" s="1">
        <v>0</v>
      </c>
      <c r="DC347" s="1">
        <v>0</v>
      </c>
      <c r="DD347" s="1">
        <v>1.77</v>
      </c>
      <c r="DE347" s="1">
        <v>0.498</v>
      </c>
      <c r="DF347" s="1">
        <v>28.315999999999999</v>
      </c>
      <c r="DG347" s="1">
        <v>28.815000000000001</v>
      </c>
      <c r="DH347" s="1">
        <v>9.0210000000000008</v>
      </c>
      <c r="DI347" s="1">
        <v>1.0269999999999999</v>
      </c>
      <c r="DJ347" s="1">
        <v>10.048999999999999</v>
      </c>
      <c r="DK347" s="1">
        <v>1.4370000000000001</v>
      </c>
      <c r="DL347" s="1">
        <v>0.496</v>
      </c>
      <c r="DM347" s="1">
        <v>1.9319999999999999</v>
      </c>
      <c r="DN347" s="1">
        <v>0.73899999999999999</v>
      </c>
      <c r="DO347" s="1">
        <v>2.4980000000000002</v>
      </c>
      <c r="DP347" s="1">
        <v>3.2370000000000001</v>
      </c>
      <c r="DQ347" s="1">
        <v>107.75700000000001</v>
      </c>
      <c r="DR347" s="1">
        <v>160.26900000000001</v>
      </c>
      <c r="DS347" s="1">
        <v>268.02600000000001</v>
      </c>
      <c r="DT347" s="1">
        <v>0</v>
      </c>
      <c r="DU347" s="1">
        <v>10.500999999999999</v>
      </c>
      <c r="DV347" s="1">
        <v>10.500999999999999</v>
      </c>
      <c r="DW347" s="1" t="s">
        <v>149</v>
      </c>
      <c r="DX347" s="1" t="s">
        <v>157</v>
      </c>
      <c r="DY347" s="1" t="s">
        <v>157</v>
      </c>
      <c r="DZ347" s="1" t="s">
        <v>156</v>
      </c>
      <c r="EA347" s="1">
        <v>687.25400000000002</v>
      </c>
      <c r="EB347" s="1" t="str">
        <f t="shared" si="3"/>
        <v>high</v>
      </c>
      <c r="EC347" s="1">
        <v>118.80200000000001</v>
      </c>
      <c r="ED347" s="1">
        <v>15.539</v>
      </c>
      <c r="EE347" s="1">
        <v>99.091999999999999</v>
      </c>
      <c r="EF347" s="1" t="s">
        <v>149</v>
      </c>
      <c r="EG347" s="1" t="s">
        <v>157</v>
      </c>
      <c r="EH347" s="1" t="s">
        <v>157</v>
      </c>
      <c r="EI347" s="1" t="s">
        <v>156</v>
      </c>
      <c r="EJ347" s="1" t="s">
        <v>138</v>
      </c>
      <c r="EK347" s="1" t="s">
        <v>628</v>
      </c>
      <c r="EL347" s="1" t="s">
        <v>142</v>
      </c>
      <c r="EM347" s="1" t="s">
        <v>628</v>
      </c>
      <c r="EN347" s="1" t="s">
        <v>168</v>
      </c>
      <c r="EO347" s="1" t="s">
        <v>168</v>
      </c>
    </row>
    <row r="348" spans="1:145" ht="14.25" customHeight="1">
      <c r="A348" s="1" t="s">
        <v>508</v>
      </c>
      <c r="B348" s="16" t="s">
        <v>643</v>
      </c>
      <c r="C348" s="1" t="s">
        <v>152</v>
      </c>
      <c r="D348" s="1">
        <v>26</v>
      </c>
      <c r="E348" s="1" t="s">
        <v>137</v>
      </c>
      <c r="F348" s="1">
        <v>86.8</v>
      </c>
      <c r="G348" s="1">
        <v>36</v>
      </c>
      <c r="H348" s="1" t="s">
        <v>153</v>
      </c>
      <c r="I348" s="1">
        <v>38</v>
      </c>
      <c r="J348" s="1">
        <v>109</v>
      </c>
      <c r="K348" s="1">
        <v>164</v>
      </c>
      <c r="L348" s="1">
        <v>188</v>
      </c>
      <c r="M348" s="9">
        <v>4.5555555559999998</v>
      </c>
      <c r="N348" s="9">
        <f t="shared" si="23"/>
        <v>0.71785534849639265</v>
      </c>
      <c r="O348" t="str">
        <f t="shared" si="24"/>
        <v>High</v>
      </c>
      <c r="P348" s="1">
        <v>155.5</v>
      </c>
      <c r="Q348" s="1">
        <v>4.0999999999999996</v>
      </c>
      <c r="R348" s="1">
        <v>86</v>
      </c>
      <c r="S348" s="1">
        <v>5.6</v>
      </c>
      <c r="T348" s="1">
        <v>13.2</v>
      </c>
      <c r="U348" s="1">
        <v>6.08</v>
      </c>
      <c r="V348" s="1">
        <v>2.1710526319999999</v>
      </c>
      <c r="W348" s="1">
        <v>24.13</v>
      </c>
      <c r="X348" s="1">
        <v>4.7729999999999997</v>
      </c>
      <c r="Y348" s="1">
        <v>226</v>
      </c>
      <c r="Z348" s="1">
        <v>379.1044776</v>
      </c>
      <c r="AA348" s="1">
        <v>33.299999999999997</v>
      </c>
      <c r="AB348" s="1">
        <v>19.53591522</v>
      </c>
      <c r="AC348" s="1">
        <v>5.1187773329999997</v>
      </c>
      <c r="AD348" s="1">
        <v>0.30111538599999998</v>
      </c>
      <c r="AE348" s="1">
        <v>94.2</v>
      </c>
      <c r="AF348" s="22">
        <v>1.6339999999999999</v>
      </c>
      <c r="AG348" s="1">
        <v>35.281480289999998</v>
      </c>
      <c r="AH348" s="1" t="s">
        <v>154</v>
      </c>
      <c r="AI348" s="1">
        <v>38.661538069999999</v>
      </c>
      <c r="AJ348" s="1">
        <v>108.2</v>
      </c>
      <c r="AK348" s="1" t="s">
        <v>140</v>
      </c>
      <c r="AL348" s="1" t="s">
        <v>141</v>
      </c>
      <c r="AM348" s="1" t="s">
        <v>142</v>
      </c>
      <c r="AN348" s="1" t="s">
        <v>163</v>
      </c>
      <c r="AO348" s="1" t="s">
        <v>143</v>
      </c>
      <c r="AP348" s="1">
        <v>129</v>
      </c>
      <c r="AQ348" s="1">
        <v>91</v>
      </c>
      <c r="AR348" s="1">
        <v>1882.38</v>
      </c>
      <c r="AS348" s="1">
        <v>16.1934</v>
      </c>
      <c r="AT348" s="1">
        <v>642.65099999999995</v>
      </c>
      <c r="AU348" s="1">
        <v>1104.67</v>
      </c>
      <c r="AV348" s="1">
        <v>13.5107</v>
      </c>
      <c r="AW348" s="1">
        <v>1270.8399999999999</v>
      </c>
      <c r="AX348" s="1">
        <v>2926.94</v>
      </c>
      <c r="AY348" s="1">
        <v>242.381</v>
      </c>
      <c r="AZ348" s="1">
        <v>10.6485</v>
      </c>
      <c r="BA348" s="1">
        <v>1.22722</v>
      </c>
      <c r="BB348" s="1">
        <v>3.1796199999999999</v>
      </c>
      <c r="BC348" s="1">
        <v>914.25099999999998</v>
      </c>
      <c r="BD348" s="1">
        <v>0.90212800000000004</v>
      </c>
      <c r="BE348" s="1">
        <v>1.7679499999999999</v>
      </c>
      <c r="BF348" s="1">
        <v>16.2319</v>
      </c>
      <c r="BG348" s="1">
        <v>4.9020099999999998</v>
      </c>
      <c r="BH348" s="1">
        <v>2.4182299999999999</v>
      </c>
      <c r="BI348" s="1">
        <v>366.827</v>
      </c>
      <c r="BJ348" s="1">
        <v>7.2310499999999998</v>
      </c>
      <c r="BK348" s="1">
        <v>124.699</v>
      </c>
      <c r="BL348" s="1">
        <v>3.1109343329999999</v>
      </c>
      <c r="BM348" s="1">
        <v>0.78476379100000004</v>
      </c>
      <c r="BN348" s="1">
        <v>0.56106049099999999</v>
      </c>
      <c r="BO348" s="1">
        <v>6.7558391999999995E-2</v>
      </c>
      <c r="BP348" s="1" t="s">
        <v>144</v>
      </c>
      <c r="BQ348" s="1" t="s">
        <v>145</v>
      </c>
      <c r="BR348" s="1" t="s">
        <v>145</v>
      </c>
      <c r="BS348" s="1" t="s">
        <v>145</v>
      </c>
      <c r="BT348" s="1" t="s">
        <v>146</v>
      </c>
      <c r="BU348" s="1" t="s">
        <v>145</v>
      </c>
      <c r="BV348" s="1" t="s">
        <v>145</v>
      </c>
      <c r="BW348" s="1">
        <v>8.0217471410000005</v>
      </c>
      <c r="BX348" s="1">
        <v>0.72464522399999998</v>
      </c>
      <c r="BY348" s="1">
        <v>0.56024233999999995</v>
      </c>
      <c r="BZ348" s="1">
        <v>0.28942004300000002</v>
      </c>
      <c r="CA348" s="1">
        <v>0.122407745</v>
      </c>
      <c r="CB348" s="1">
        <v>0.128534604</v>
      </c>
      <c r="CC348" s="1">
        <v>6.8296813999999997E-2</v>
      </c>
      <c r="CD348" s="19" t="str">
        <f t="shared" si="25"/>
        <v>Medium</v>
      </c>
      <c r="CE348" s="1" t="str">
        <f t="shared" si="26"/>
        <v>proinflamatoria</v>
      </c>
      <c r="CF348" s="1">
        <v>45.796672829999999</v>
      </c>
      <c r="CG348" s="1" t="s">
        <v>148</v>
      </c>
      <c r="CH348" s="1">
        <v>2.0800267000000001E-2</v>
      </c>
      <c r="CI348" s="1">
        <v>0.41780135299999999</v>
      </c>
      <c r="CJ348" s="1">
        <v>0.204870103</v>
      </c>
      <c r="CK348" s="1">
        <v>0.18398629999999999</v>
      </c>
      <c r="CL348" s="1">
        <v>3.0114443000000001E-2</v>
      </c>
      <c r="CM348" s="1">
        <v>337.834</v>
      </c>
      <c r="CN348" s="2" t="str">
        <f t="shared" si="2"/>
        <v>low</v>
      </c>
      <c r="CO348" s="1">
        <v>250.02</v>
      </c>
      <c r="CP348" s="1">
        <v>208.405</v>
      </c>
      <c r="CQ348" s="1">
        <v>41.615000000000002</v>
      </c>
      <c r="CR348" s="1">
        <v>154.17099999999999</v>
      </c>
      <c r="CS348" s="1">
        <v>94.744</v>
      </c>
      <c r="CT348" s="1">
        <v>0.65600000000000003</v>
      </c>
      <c r="CU348" s="1">
        <v>0</v>
      </c>
      <c r="CV348" s="1">
        <v>0.65600000000000003</v>
      </c>
      <c r="CW348" s="1">
        <v>0</v>
      </c>
      <c r="CX348" s="1">
        <v>0.44800000000000001</v>
      </c>
      <c r="CY348" s="1">
        <v>0.44800000000000001</v>
      </c>
      <c r="CZ348" s="1">
        <v>0</v>
      </c>
      <c r="DA348" s="1">
        <v>0.62</v>
      </c>
      <c r="DB348" s="1">
        <v>65.722999999999999</v>
      </c>
      <c r="DC348" s="1">
        <v>0</v>
      </c>
      <c r="DD348" s="1">
        <v>0.89100000000000001</v>
      </c>
      <c r="DE348" s="1">
        <v>0.53600000000000003</v>
      </c>
      <c r="DF348" s="1">
        <v>4.2300000000000004</v>
      </c>
      <c r="DG348" s="1">
        <v>4.766</v>
      </c>
      <c r="DH348" s="1">
        <v>6.04</v>
      </c>
      <c r="DI348" s="1">
        <v>0.7</v>
      </c>
      <c r="DJ348" s="1">
        <v>6.74</v>
      </c>
      <c r="DK348" s="1">
        <v>68.503</v>
      </c>
      <c r="DL348" s="1">
        <v>7.5490000000000004</v>
      </c>
      <c r="DM348" s="1">
        <v>76.051000000000002</v>
      </c>
      <c r="DN348" s="1">
        <v>0.64300000000000002</v>
      </c>
      <c r="DO348" s="1">
        <v>0.82799999999999996</v>
      </c>
      <c r="DP348" s="1">
        <v>1.4710000000000001</v>
      </c>
      <c r="DQ348" s="1">
        <v>65.400000000000006</v>
      </c>
      <c r="DR348" s="1">
        <v>27.847000000000001</v>
      </c>
      <c r="DS348" s="1">
        <v>93.247</v>
      </c>
      <c r="DT348" s="1">
        <v>0</v>
      </c>
      <c r="DU348" s="1">
        <v>0.44800000000000001</v>
      </c>
      <c r="DV348" s="1">
        <v>0.44800000000000001</v>
      </c>
      <c r="DW348" s="1" t="s">
        <v>157</v>
      </c>
      <c r="DX348" s="1" t="s">
        <v>157</v>
      </c>
      <c r="DY348" s="1" t="s">
        <v>156</v>
      </c>
      <c r="DZ348" s="1" t="s">
        <v>157</v>
      </c>
      <c r="EA348" s="1">
        <v>179.47200000000001</v>
      </c>
      <c r="EB348" s="1" t="str">
        <f t="shared" si="3"/>
        <v>low</v>
      </c>
      <c r="EC348" s="1">
        <v>132.821</v>
      </c>
      <c r="ED348" s="1">
        <v>81.902000000000001</v>
      </c>
      <c r="EE348" s="1">
        <v>50.332000000000001</v>
      </c>
      <c r="EF348" s="1" t="s">
        <v>157</v>
      </c>
      <c r="EG348" s="1" t="s">
        <v>157</v>
      </c>
      <c r="EH348" s="1" t="s">
        <v>156</v>
      </c>
      <c r="EI348" s="1" t="s">
        <v>157</v>
      </c>
      <c r="EJ348" s="1" t="s">
        <v>621</v>
      </c>
      <c r="EK348" s="1" t="s">
        <v>635</v>
      </c>
      <c r="EL348" s="1" t="s">
        <v>142</v>
      </c>
      <c r="EM348" s="1" t="s">
        <v>628</v>
      </c>
      <c r="EN348" s="1" t="s">
        <v>150</v>
      </c>
      <c r="EO348" s="1" t="s">
        <v>150</v>
      </c>
    </row>
    <row r="349" spans="1:145" ht="14.25" customHeight="1">
      <c r="A349" s="1" t="s">
        <v>509</v>
      </c>
      <c r="B349" s="16" t="s">
        <v>643</v>
      </c>
      <c r="C349" s="1" t="s">
        <v>152</v>
      </c>
      <c r="D349" s="1">
        <v>30</v>
      </c>
      <c r="E349" s="1" t="s">
        <v>137</v>
      </c>
      <c r="F349" s="1">
        <v>48.3</v>
      </c>
      <c r="G349" s="1">
        <v>30</v>
      </c>
      <c r="H349" s="1" t="s">
        <v>153</v>
      </c>
      <c r="I349" s="1">
        <v>8</v>
      </c>
      <c r="J349" s="1">
        <v>63</v>
      </c>
      <c r="K349" s="1">
        <v>100</v>
      </c>
      <c r="L349" s="1">
        <v>38</v>
      </c>
      <c r="M349" s="9">
        <v>3.3333333330000001</v>
      </c>
      <c r="N349" s="9">
        <f t="shared" si="23"/>
        <v>0.10266234189714769</v>
      </c>
      <c r="O349" t="str">
        <f t="shared" si="24"/>
        <v>Medium</v>
      </c>
      <c r="P349" s="1">
        <v>270.60000000000002</v>
      </c>
      <c r="Q349" s="1">
        <v>5</v>
      </c>
      <c r="R349" s="1">
        <v>83</v>
      </c>
      <c r="S349" s="1">
        <v>5.7</v>
      </c>
      <c r="T349" s="1">
        <v>5.62</v>
      </c>
      <c r="U349" s="1">
        <v>16.309999999999999</v>
      </c>
      <c r="V349" s="1">
        <v>0.34457388100000003</v>
      </c>
      <c r="W349" s="1">
        <v>6.48</v>
      </c>
      <c r="X349" s="1">
        <v>4.6064999999999996</v>
      </c>
      <c r="Y349" s="1">
        <v>99.9</v>
      </c>
      <c r="Z349" s="1">
        <v>117.12607319999999</v>
      </c>
      <c r="AA349" s="1">
        <v>121.1</v>
      </c>
      <c r="AB349" s="1">
        <v>75.376581400000006</v>
      </c>
      <c r="AC349" s="1">
        <v>1.3266720000000001</v>
      </c>
      <c r="AD349" s="1">
        <v>0.36568641600000001</v>
      </c>
      <c r="AE349" s="1">
        <v>59</v>
      </c>
      <c r="AF349" s="22">
        <v>1.5449999999999999</v>
      </c>
      <c r="AG349" s="1">
        <v>24.7169594</v>
      </c>
      <c r="AH349" s="1" t="s">
        <v>153</v>
      </c>
      <c r="AI349" s="1">
        <v>32.71108924</v>
      </c>
      <c r="AJ349" s="1">
        <v>77</v>
      </c>
      <c r="AK349" s="1" t="s">
        <v>153</v>
      </c>
      <c r="AL349" s="1" t="s">
        <v>153</v>
      </c>
      <c r="AM349" s="1" t="s">
        <v>142</v>
      </c>
      <c r="AN349" s="1" t="s">
        <v>163</v>
      </c>
      <c r="AO349" s="1" t="s">
        <v>143</v>
      </c>
      <c r="AP349" s="1">
        <v>99</v>
      </c>
      <c r="AQ349" s="1">
        <v>67</v>
      </c>
      <c r="AR349" s="1">
        <v>2397.33</v>
      </c>
      <c r="AS349" s="1">
        <v>17.196200000000001</v>
      </c>
      <c r="AT349" s="1">
        <v>846.45899999999995</v>
      </c>
      <c r="AU349" s="1">
        <v>1364.36</v>
      </c>
      <c r="AV349" s="1">
        <v>16.191800000000001</v>
      </c>
      <c r="AW349" s="1">
        <v>1671.53</v>
      </c>
      <c r="AX349" s="1">
        <v>3591.7</v>
      </c>
      <c r="AY349" s="1">
        <v>249.45699999999999</v>
      </c>
      <c r="AZ349" s="1">
        <v>12.7399</v>
      </c>
      <c r="BA349" s="1">
        <v>2.52685</v>
      </c>
      <c r="BB349" s="1">
        <v>3.8500899999999998</v>
      </c>
      <c r="BC349" s="1">
        <v>827.64200000000005</v>
      </c>
      <c r="BD349" s="1">
        <v>1.14964</v>
      </c>
      <c r="BE349" s="1">
        <v>2.2464300000000001</v>
      </c>
      <c r="BF349" s="1">
        <v>20.5871</v>
      </c>
      <c r="BG349" s="1">
        <v>5.7144899999999996</v>
      </c>
      <c r="BH349" s="1">
        <v>3.3553799999999998</v>
      </c>
      <c r="BI349" s="1">
        <v>367.19799999999998</v>
      </c>
      <c r="BJ349" s="1">
        <v>7.4575500000000003</v>
      </c>
      <c r="BK349" s="1">
        <v>126.85599999999999</v>
      </c>
      <c r="BL349" s="1">
        <v>1.1660137580000001</v>
      </c>
      <c r="BM349" s="1">
        <v>0.281287658</v>
      </c>
      <c r="BN349" s="1">
        <v>0.29218160500000001</v>
      </c>
      <c r="BO349" s="1">
        <v>1.3072912000000001E-2</v>
      </c>
      <c r="BP349" s="1" t="s">
        <v>144</v>
      </c>
      <c r="BQ349" s="1" t="s">
        <v>146</v>
      </c>
      <c r="BR349" s="1" t="s">
        <v>146</v>
      </c>
      <c r="BS349" s="1" t="s">
        <v>145</v>
      </c>
      <c r="BT349" s="1" t="s">
        <v>146</v>
      </c>
      <c r="BU349" s="1" t="s">
        <v>145</v>
      </c>
      <c r="BV349" s="1" t="s">
        <v>146</v>
      </c>
      <c r="BW349" s="1" t="s">
        <v>147</v>
      </c>
      <c r="BX349" s="1" t="s">
        <v>147</v>
      </c>
      <c r="BY349" s="1" t="s">
        <v>147</v>
      </c>
      <c r="BZ349" s="1" t="s">
        <v>147</v>
      </c>
      <c r="CA349" s="1" t="s">
        <v>147</v>
      </c>
      <c r="CB349" s="1">
        <v>-0.13993013100000001</v>
      </c>
      <c r="CC349" s="1">
        <v>-5.8377193000000001E-2</v>
      </c>
      <c r="CD349" s="19" t="str">
        <f t="shared" si="25"/>
        <v>Medium</v>
      </c>
      <c r="CE349" s="1" t="str">
        <f t="shared" si="26"/>
        <v>antiinflamatoria</v>
      </c>
      <c r="CF349" s="1">
        <v>35.87012987</v>
      </c>
      <c r="CG349" s="1" t="s">
        <v>148</v>
      </c>
      <c r="CH349" s="1">
        <v>0.100974277</v>
      </c>
      <c r="CI349" s="1">
        <v>0.27279768500000001</v>
      </c>
      <c r="CJ349" s="1">
        <v>5.4624761000000001E-2</v>
      </c>
      <c r="CK349" s="1">
        <v>0.21817292399999999</v>
      </c>
      <c r="CL349" s="1">
        <v>0.18380824300000001</v>
      </c>
      <c r="CM349" s="1">
        <v>272.74099999999999</v>
      </c>
      <c r="CN349" s="2" t="str">
        <f t="shared" si="2"/>
        <v>low</v>
      </c>
      <c r="CO349" s="1">
        <v>76.584000000000003</v>
      </c>
      <c r="CP349" s="1">
        <v>64.472999999999999</v>
      </c>
      <c r="CQ349" s="1">
        <v>12.111000000000001</v>
      </c>
      <c r="CR349" s="1">
        <v>8.6359999999999992</v>
      </c>
      <c r="CS349" s="1">
        <v>61.225000000000001</v>
      </c>
      <c r="CT349" s="1">
        <v>0.81399999999999995</v>
      </c>
      <c r="CU349" s="1">
        <v>0</v>
      </c>
      <c r="CV349" s="1">
        <v>0.81399999999999995</v>
      </c>
      <c r="CW349" s="1">
        <v>0</v>
      </c>
      <c r="CX349" s="1">
        <v>5.9080000000000004</v>
      </c>
      <c r="CY349" s="1">
        <v>5.9080000000000004</v>
      </c>
      <c r="CZ349" s="1">
        <v>0</v>
      </c>
      <c r="DA349" s="1">
        <v>0.81399999999999995</v>
      </c>
      <c r="DB349" s="1">
        <v>0</v>
      </c>
      <c r="DC349" s="1">
        <v>0</v>
      </c>
      <c r="DD349" s="1">
        <v>0</v>
      </c>
      <c r="DE349" s="1">
        <v>3.2000000000000001E-2</v>
      </c>
      <c r="DF349" s="1">
        <v>0.22600000000000001</v>
      </c>
      <c r="DG349" s="1">
        <v>0.25800000000000001</v>
      </c>
      <c r="DH349" s="1">
        <v>7.9340000000000002</v>
      </c>
      <c r="DI349" s="1">
        <v>2.5000000000000001E-2</v>
      </c>
      <c r="DJ349" s="1">
        <v>7.9589999999999996</v>
      </c>
      <c r="DK349" s="1">
        <v>3.5999999999999997E-2</v>
      </c>
      <c r="DL349" s="1">
        <v>0.38400000000000001</v>
      </c>
      <c r="DM349" s="1">
        <v>0.42</v>
      </c>
      <c r="DN349" s="1">
        <v>0.14000000000000001</v>
      </c>
      <c r="DO349" s="1">
        <v>0.59399999999999997</v>
      </c>
      <c r="DP349" s="1">
        <v>0.73399999999999999</v>
      </c>
      <c r="DQ349" s="1">
        <v>55.509</v>
      </c>
      <c r="DR349" s="1">
        <v>4.9660000000000002</v>
      </c>
      <c r="DS349" s="1">
        <v>60.473999999999997</v>
      </c>
      <c r="DT349" s="1">
        <v>0</v>
      </c>
      <c r="DU349" s="1">
        <v>5.9080000000000004</v>
      </c>
      <c r="DV349" s="1">
        <v>5.9080000000000004</v>
      </c>
      <c r="DW349" s="1" t="s">
        <v>157</v>
      </c>
      <c r="DX349" s="1" t="s">
        <v>157</v>
      </c>
      <c r="DY349" s="1" t="s">
        <v>157</v>
      </c>
      <c r="DZ349" s="1" t="s">
        <v>157</v>
      </c>
      <c r="EA349" s="1">
        <v>113.76900000000001</v>
      </c>
      <c r="EB349" s="1" t="str">
        <f t="shared" si="3"/>
        <v>low</v>
      </c>
      <c r="EC349" s="1">
        <v>31.945</v>
      </c>
      <c r="ED349" s="1">
        <v>3.6019999999999999</v>
      </c>
      <c r="EE349" s="1">
        <v>25.539000000000001</v>
      </c>
      <c r="EF349" s="1" t="s">
        <v>157</v>
      </c>
      <c r="EG349" s="1" t="s">
        <v>157</v>
      </c>
      <c r="EH349" s="1" t="s">
        <v>157</v>
      </c>
      <c r="EI349" s="1" t="s">
        <v>157</v>
      </c>
      <c r="EJ349" s="1" t="s">
        <v>621</v>
      </c>
      <c r="EK349" s="1" t="s">
        <v>635</v>
      </c>
      <c r="EL349" s="1" t="s">
        <v>142</v>
      </c>
      <c r="EM349" s="5" t="s">
        <v>630</v>
      </c>
      <c r="EN349" s="1" t="s">
        <v>168</v>
      </c>
      <c r="EO349" s="1" t="s">
        <v>150</v>
      </c>
    </row>
    <row r="350" spans="1:145" ht="14.25" customHeight="1">
      <c r="A350" s="1" t="s">
        <v>510</v>
      </c>
      <c r="B350" s="16" t="s">
        <v>643</v>
      </c>
      <c r="C350" s="1" t="s">
        <v>136</v>
      </c>
      <c r="D350" s="1">
        <v>53</v>
      </c>
      <c r="E350" s="1" t="s">
        <v>159</v>
      </c>
      <c r="F350" s="1">
        <v>51.5</v>
      </c>
      <c r="G350" s="1">
        <v>33</v>
      </c>
      <c r="H350" s="1" t="s">
        <v>138</v>
      </c>
      <c r="I350" s="1">
        <v>10</v>
      </c>
      <c r="J350" s="1">
        <v>78</v>
      </c>
      <c r="K350" s="1">
        <v>117</v>
      </c>
      <c r="L350" s="1">
        <v>50</v>
      </c>
      <c r="M350" s="9">
        <v>3.5454545450000001</v>
      </c>
      <c r="N350" s="9">
        <f t="shared" si="23"/>
        <v>0.18045606445813131</v>
      </c>
      <c r="O350" t="str">
        <f t="shared" si="24"/>
        <v>Medium</v>
      </c>
      <c r="P350" s="1">
        <v>98.3</v>
      </c>
      <c r="Q350" s="1">
        <v>7.3</v>
      </c>
      <c r="R350" s="1">
        <v>91</v>
      </c>
      <c r="S350" s="1">
        <v>6.2</v>
      </c>
      <c r="T350" s="1">
        <v>0.76</v>
      </c>
      <c r="U350" s="1">
        <v>2.29</v>
      </c>
      <c r="V350" s="1">
        <v>0.33187772900000001</v>
      </c>
      <c r="W350" s="1">
        <v>8.52</v>
      </c>
      <c r="X350" s="1">
        <v>5.0505000000000004</v>
      </c>
      <c r="Y350" s="1">
        <v>99.9</v>
      </c>
      <c r="Z350" s="1">
        <v>109.9000322</v>
      </c>
      <c r="AA350" s="1">
        <v>90.2</v>
      </c>
      <c r="AB350" s="1">
        <v>52.288784679999999</v>
      </c>
      <c r="AC350" s="1">
        <v>1.9124559999999999</v>
      </c>
      <c r="AD350" s="1">
        <v>0.34561280900000002</v>
      </c>
      <c r="AE350" s="1">
        <v>64.2</v>
      </c>
      <c r="AF350" s="22">
        <v>1.641</v>
      </c>
      <c r="AG350" s="1">
        <v>23.84063759</v>
      </c>
      <c r="AH350" s="1" t="s">
        <v>153</v>
      </c>
      <c r="AI350" s="1">
        <v>38.116554010000002</v>
      </c>
      <c r="AJ350" s="1">
        <v>84</v>
      </c>
      <c r="AK350" s="1" t="s">
        <v>140</v>
      </c>
      <c r="AL350" s="1" t="s">
        <v>153</v>
      </c>
      <c r="AM350" s="1" t="s">
        <v>142</v>
      </c>
      <c r="AN350" s="1" t="s">
        <v>142</v>
      </c>
      <c r="AO350" s="1" t="s">
        <v>143</v>
      </c>
      <c r="AP350" s="1">
        <v>166</v>
      </c>
      <c r="AQ350" s="1">
        <v>100</v>
      </c>
      <c r="AR350" s="1">
        <v>2370.4499999999998</v>
      </c>
      <c r="AS350" s="1">
        <v>31.321300000000001</v>
      </c>
      <c r="AT350" s="1">
        <v>804.41300000000001</v>
      </c>
      <c r="AU350" s="1">
        <v>1408.97</v>
      </c>
      <c r="AV350" s="1">
        <v>17.630700000000001</v>
      </c>
      <c r="AW350" s="1">
        <v>1575.54</v>
      </c>
      <c r="AX350" s="1">
        <v>4544.1899999999996</v>
      </c>
      <c r="AY350" s="1">
        <v>457.14100000000002</v>
      </c>
      <c r="AZ350" s="1">
        <v>10.805400000000001</v>
      </c>
      <c r="BA350" s="1">
        <v>3.8122600000000002</v>
      </c>
      <c r="BB350" s="1">
        <v>4.2469700000000001</v>
      </c>
      <c r="BC350" s="1">
        <v>1100.33</v>
      </c>
      <c r="BD350" s="1">
        <v>1.4217299999999999</v>
      </c>
      <c r="BE350" s="1">
        <v>1.4264699999999999</v>
      </c>
      <c r="BF350" s="1">
        <v>15.209099999999999</v>
      </c>
      <c r="BG350" s="1">
        <v>5.2386200000000001</v>
      </c>
      <c r="BH350" s="1">
        <v>1.0259400000000001</v>
      </c>
      <c r="BI350" s="1">
        <v>511.12</v>
      </c>
      <c r="BJ350" s="1">
        <v>6.4144899999999998</v>
      </c>
      <c r="BK350" s="1">
        <v>218.38499999999999</v>
      </c>
      <c r="BL350" s="1">
        <v>4.1168768760000001</v>
      </c>
      <c r="BM350" s="1">
        <v>0.70792872500000004</v>
      </c>
      <c r="BN350" s="1">
        <v>0.57387789199999995</v>
      </c>
      <c r="BO350" s="1">
        <v>4.4724279999999998E-2</v>
      </c>
      <c r="BP350" s="1" t="s">
        <v>144</v>
      </c>
      <c r="BQ350" s="1" t="s">
        <v>145</v>
      </c>
      <c r="BR350" s="1" t="s">
        <v>146</v>
      </c>
      <c r="BS350" s="1" t="s">
        <v>145</v>
      </c>
      <c r="BT350" s="1" t="s">
        <v>146</v>
      </c>
      <c r="BU350" s="1" t="s">
        <v>145</v>
      </c>
      <c r="BV350" s="1" t="s">
        <v>146</v>
      </c>
      <c r="BW350" s="1">
        <v>10.498495439999999</v>
      </c>
      <c r="BX350" s="1">
        <v>1.035846477</v>
      </c>
      <c r="BY350" s="1">
        <v>0.59353352500000001</v>
      </c>
      <c r="BZ350" s="1">
        <v>0.30839898799999999</v>
      </c>
      <c r="CA350" s="1">
        <v>0.13694576899999999</v>
      </c>
      <c r="CB350" s="1">
        <v>-2.0006738409999998</v>
      </c>
      <c r="CC350" s="1">
        <v>-0.84416617699999996</v>
      </c>
      <c r="CD350" s="19" t="str">
        <f t="shared" si="25"/>
        <v>Low</v>
      </c>
      <c r="CE350" s="1" t="str">
        <f t="shared" si="26"/>
        <v>antiinflamatoria</v>
      </c>
      <c r="CF350" s="1">
        <v>24.928571430000002</v>
      </c>
      <c r="CG350" s="1" t="s">
        <v>148</v>
      </c>
      <c r="CH350" s="1">
        <v>3.1643550000000002E-3</v>
      </c>
      <c r="CI350" s="1">
        <v>0.40535702899999998</v>
      </c>
      <c r="CJ350" s="1">
        <v>3.6789618000000003E-2</v>
      </c>
      <c r="CK350" s="1">
        <v>0.110464745</v>
      </c>
      <c r="CL350" s="1">
        <v>0.13450105500000001</v>
      </c>
      <c r="CM350" s="1">
        <v>1612.7809999999999</v>
      </c>
      <c r="CN350" s="2" t="str">
        <f t="shared" si="2"/>
        <v>High</v>
      </c>
      <c r="CO350" s="1">
        <v>1076.462</v>
      </c>
      <c r="CP350" s="1">
        <v>920.80700000000002</v>
      </c>
      <c r="CQ350" s="1">
        <v>155.655</v>
      </c>
      <c r="CR350" s="1">
        <v>681.15</v>
      </c>
      <c r="CS350" s="1">
        <v>318.37200000000001</v>
      </c>
      <c r="CT350" s="1">
        <v>15.446999999999999</v>
      </c>
      <c r="CU350" s="1">
        <v>0</v>
      </c>
      <c r="CV350" s="1">
        <v>15.446999999999999</v>
      </c>
      <c r="CW350" s="1">
        <v>0</v>
      </c>
      <c r="CX350" s="1">
        <v>61.475000000000001</v>
      </c>
      <c r="CY350" s="1">
        <v>61.475000000000001</v>
      </c>
      <c r="CZ350" s="1">
        <v>1.9E-2</v>
      </c>
      <c r="DA350" s="1">
        <v>9.7420000000000009</v>
      </c>
      <c r="DB350" s="1">
        <v>262.89400000000001</v>
      </c>
      <c r="DC350" s="1">
        <v>5.7050000000000001</v>
      </c>
      <c r="DD350" s="1">
        <v>7.12</v>
      </c>
      <c r="DE350" s="1">
        <v>0.223</v>
      </c>
      <c r="DF350" s="1">
        <v>1.464</v>
      </c>
      <c r="DG350" s="1">
        <v>1.6870000000000001</v>
      </c>
      <c r="DH350" s="1">
        <v>1.94</v>
      </c>
      <c r="DI350" s="1">
        <v>1.631</v>
      </c>
      <c r="DJ350" s="1">
        <v>3.5710000000000002</v>
      </c>
      <c r="DK350" s="1">
        <v>108.318</v>
      </c>
      <c r="DL350" s="1">
        <v>10.951000000000001</v>
      </c>
      <c r="DM350" s="1">
        <v>119.26900000000001</v>
      </c>
      <c r="DN350" s="1">
        <v>1.5780000000000001</v>
      </c>
      <c r="DO350" s="1">
        <v>7.4180000000000001</v>
      </c>
      <c r="DP350" s="1">
        <v>8.9949999999999992</v>
      </c>
      <c r="DQ350" s="1">
        <v>287.52100000000002</v>
      </c>
      <c r="DR350" s="1">
        <v>21.855</v>
      </c>
      <c r="DS350" s="1">
        <v>309.37599999999998</v>
      </c>
      <c r="DT350" s="1">
        <v>0</v>
      </c>
      <c r="DU350" s="1">
        <v>61.475000000000001</v>
      </c>
      <c r="DV350" s="1">
        <v>61.475000000000001</v>
      </c>
      <c r="DW350" s="1" t="s">
        <v>149</v>
      </c>
      <c r="DX350" s="1" t="s">
        <v>149</v>
      </c>
      <c r="DY350" s="1" t="s">
        <v>149</v>
      </c>
      <c r="DZ350" s="1" t="s">
        <v>156</v>
      </c>
      <c r="EA350" s="1">
        <v>680.36900000000003</v>
      </c>
      <c r="EB350" s="1" t="str">
        <f t="shared" si="3"/>
        <v>high</v>
      </c>
      <c r="EC350" s="1">
        <v>454.11700000000002</v>
      </c>
      <c r="ED350" s="1">
        <v>287.35000000000002</v>
      </c>
      <c r="EE350" s="1">
        <v>134.309</v>
      </c>
      <c r="EF350" s="1" t="s">
        <v>149</v>
      </c>
      <c r="EG350" s="1" t="s">
        <v>149</v>
      </c>
      <c r="EH350" s="1" t="s">
        <v>149</v>
      </c>
      <c r="EI350" s="1" t="s">
        <v>156</v>
      </c>
      <c r="EJ350" s="1" t="s">
        <v>621</v>
      </c>
      <c r="EK350" s="1" t="s">
        <v>628</v>
      </c>
      <c r="EL350" s="1" t="s">
        <v>142</v>
      </c>
      <c r="EM350" s="1" t="s">
        <v>628</v>
      </c>
      <c r="EN350" s="1" t="s">
        <v>168</v>
      </c>
      <c r="EO350" s="1" t="s">
        <v>150</v>
      </c>
    </row>
    <row r="351" spans="1:145" ht="14.25" customHeight="1">
      <c r="A351" s="1" t="s">
        <v>511</v>
      </c>
      <c r="B351" s="16" t="s">
        <v>643</v>
      </c>
      <c r="C351" s="1" t="s">
        <v>136</v>
      </c>
      <c r="D351" s="1">
        <v>49</v>
      </c>
      <c r="E351" s="1" t="s">
        <v>159</v>
      </c>
      <c r="F351" s="1">
        <v>99.8</v>
      </c>
      <c r="G351" s="1">
        <v>51</v>
      </c>
      <c r="H351" s="1" t="s">
        <v>153</v>
      </c>
      <c r="I351" s="1">
        <v>16</v>
      </c>
      <c r="J351" s="1">
        <v>150</v>
      </c>
      <c r="K351" s="1">
        <v>203</v>
      </c>
      <c r="L351" s="1">
        <v>81</v>
      </c>
      <c r="M351" s="9">
        <v>3.9803921569999998</v>
      </c>
      <c r="N351" s="9">
        <f t="shared" si="23"/>
        <v>0.20091484278071337</v>
      </c>
      <c r="O351" t="str">
        <f t="shared" si="24"/>
        <v>Medium</v>
      </c>
      <c r="P351" s="1">
        <v>183.7</v>
      </c>
      <c r="Q351" s="1">
        <v>0.8</v>
      </c>
      <c r="R351" s="1">
        <v>80</v>
      </c>
      <c r="S351" s="1">
        <v>5.7</v>
      </c>
      <c r="T351" s="1">
        <v>0.47</v>
      </c>
      <c r="U351" s="1">
        <v>8.8699999999999992</v>
      </c>
      <c r="V351" s="1">
        <v>5.2987599000000003E-2</v>
      </c>
      <c r="W351" s="1">
        <v>3.22</v>
      </c>
      <c r="X351" s="1">
        <v>4.4400000000000004</v>
      </c>
      <c r="Y351" s="1">
        <v>67.5</v>
      </c>
      <c r="Z351" s="1">
        <v>68.510638299999997</v>
      </c>
      <c r="AA351" s="1">
        <v>244.7</v>
      </c>
      <c r="AB351" s="1">
        <v>157.37787489999999</v>
      </c>
      <c r="AC351" s="1">
        <v>0.63541333300000002</v>
      </c>
      <c r="AD351" s="1">
        <v>0.41409991099999999</v>
      </c>
      <c r="AE351" s="1">
        <v>71.900000000000006</v>
      </c>
      <c r="AF351" s="22">
        <v>1.7130000000000001</v>
      </c>
      <c r="AG351" s="1">
        <v>24.502712509999999</v>
      </c>
      <c r="AH351" s="1" t="s">
        <v>153</v>
      </c>
      <c r="AI351" s="1">
        <v>30.64785509</v>
      </c>
      <c r="AJ351" s="1">
        <v>85</v>
      </c>
      <c r="AK351" s="1" t="s">
        <v>140</v>
      </c>
      <c r="AL351" s="1" t="s">
        <v>153</v>
      </c>
      <c r="AM351" s="1" t="s">
        <v>142</v>
      </c>
      <c r="AN351" s="1" t="s">
        <v>163</v>
      </c>
      <c r="AO351" s="1" t="s">
        <v>143</v>
      </c>
      <c r="AP351" s="1">
        <v>138</v>
      </c>
      <c r="AQ351" s="1">
        <v>98</v>
      </c>
      <c r="AR351" s="1">
        <v>2246.06</v>
      </c>
      <c r="AS351" s="1">
        <v>18.815999999999999</v>
      </c>
      <c r="AT351" s="1">
        <v>1101.9100000000001</v>
      </c>
      <c r="AU351" s="1">
        <v>1351.35</v>
      </c>
      <c r="AV351" s="1">
        <v>17.038799999999998</v>
      </c>
      <c r="AW351" s="1">
        <v>1565.05</v>
      </c>
      <c r="AX351" s="1">
        <v>3055.36</v>
      </c>
      <c r="AY351" s="1">
        <v>249.13900000000001</v>
      </c>
      <c r="AZ351" s="1">
        <v>11.4899</v>
      </c>
      <c r="BA351" s="1">
        <v>1.62375</v>
      </c>
      <c r="BB351" s="1">
        <v>2.7435</v>
      </c>
      <c r="BC351" s="1">
        <v>1135.31</v>
      </c>
      <c r="BD351" s="1">
        <v>2.0610900000000001</v>
      </c>
      <c r="BE351" s="1">
        <v>2.8265500000000001</v>
      </c>
      <c r="BF351" s="1">
        <v>30.0153</v>
      </c>
      <c r="BG351" s="1">
        <v>7.3071599999999997</v>
      </c>
      <c r="BH351" s="1">
        <v>1.4639500000000001</v>
      </c>
      <c r="BI351" s="1">
        <v>516.51900000000001</v>
      </c>
      <c r="BJ351" s="1">
        <v>7.5776599999999998</v>
      </c>
      <c r="BK351" s="1">
        <v>234.458</v>
      </c>
      <c r="BL351" s="1">
        <v>4.4124119349999997</v>
      </c>
      <c r="BM351" s="1">
        <v>1.3962108630000001</v>
      </c>
      <c r="BN351" s="1">
        <v>0.64014899199999997</v>
      </c>
      <c r="BO351" s="1">
        <v>3.4580942000000003E-2</v>
      </c>
      <c r="BP351" s="1" t="s">
        <v>155</v>
      </c>
      <c r="BQ351" s="1" t="s">
        <v>145</v>
      </c>
      <c r="BR351" s="1" t="s">
        <v>146</v>
      </c>
      <c r="BS351" s="1" t="s">
        <v>146</v>
      </c>
      <c r="BT351" s="1" t="s">
        <v>146</v>
      </c>
      <c r="BU351" s="1" t="s">
        <v>146</v>
      </c>
      <c r="BV351" s="1" t="s">
        <v>146</v>
      </c>
      <c r="BW351" s="1">
        <v>40.346694659999997</v>
      </c>
      <c r="BX351" s="1">
        <v>15.96894002</v>
      </c>
      <c r="BY351" s="1">
        <v>8.8608469719999992</v>
      </c>
      <c r="BZ351" s="1">
        <v>5.6477669669999999</v>
      </c>
      <c r="CA351" s="1">
        <v>2.6583573010000001</v>
      </c>
      <c r="CB351" s="1">
        <v>-0.77132056900000001</v>
      </c>
      <c r="CC351" s="1">
        <v>-0.34341966600000001</v>
      </c>
      <c r="CD351" s="19" t="str">
        <f t="shared" si="25"/>
        <v>Low</v>
      </c>
      <c r="CE351" s="1" t="str">
        <f t="shared" si="26"/>
        <v>antiinflamatoria</v>
      </c>
      <c r="CF351" s="1">
        <v>23.694117649999999</v>
      </c>
      <c r="CG351" s="1" t="s">
        <v>148</v>
      </c>
      <c r="CH351" s="1">
        <v>0.116144209</v>
      </c>
      <c r="CI351" s="1">
        <v>0.211964549</v>
      </c>
      <c r="CJ351" s="1">
        <v>0.13895727299999999</v>
      </c>
      <c r="CK351" s="1">
        <v>8.0693691999999997E-2</v>
      </c>
      <c r="CL351" s="1">
        <v>2.6396411000000002E-2</v>
      </c>
      <c r="CM351" s="1">
        <v>1468.8219999999999</v>
      </c>
      <c r="CN351" s="2" t="str">
        <f t="shared" si="2"/>
        <v>High</v>
      </c>
      <c r="CO351" s="1">
        <v>414.11500000000001</v>
      </c>
      <c r="CP351" s="1">
        <v>312.34199999999998</v>
      </c>
      <c r="CQ351" s="1">
        <v>101.774</v>
      </c>
      <c r="CR351" s="1">
        <v>228.50399999999999</v>
      </c>
      <c r="CS351" s="1">
        <v>128.85900000000001</v>
      </c>
      <c r="CT351" s="1">
        <v>4.91</v>
      </c>
      <c r="CU351" s="1">
        <v>0</v>
      </c>
      <c r="CV351" s="1">
        <v>4.91</v>
      </c>
      <c r="CW351" s="1">
        <v>0</v>
      </c>
      <c r="CX351" s="1">
        <v>51.692</v>
      </c>
      <c r="CY351" s="1">
        <v>51.692</v>
      </c>
      <c r="CZ351" s="1">
        <v>0.151</v>
      </c>
      <c r="DA351" s="1">
        <v>4.3680000000000003</v>
      </c>
      <c r="DB351" s="1">
        <v>114.226</v>
      </c>
      <c r="DC351" s="1">
        <v>0</v>
      </c>
      <c r="DD351" s="1">
        <v>100.253</v>
      </c>
      <c r="DE351" s="1">
        <v>0.249</v>
      </c>
      <c r="DF351" s="1">
        <v>0</v>
      </c>
      <c r="DG351" s="1">
        <v>0.249</v>
      </c>
      <c r="DH351" s="1">
        <v>0</v>
      </c>
      <c r="DI351" s="1">
        <v>1.3089999999999999</v>
      </c>
      <c r="DJ351" s="1">
        <v>1.3089999999999999</v>
      </c>
      <c r="DK351" s="1">
        <v>8.0380000000000003</v>
      </c>
      <c r="DL351" s="1">
        <v>4.4279999999999999</v>
      </c>
      <c r="DM351" s="1">
        <v>12.465999999999999</v>
      </c>
      <c r="DN351" s="1">
        <v>16.927</v>
      </c>
      <c r="DO351" s="1">
        <v>14.824999999999999</v>
      </c>
      <c r="DP351" s="1">
        <v>31.753</v>
      </c>
      <c r="DQ351" s="1">
        <v>67.587000000000003</v>
      </c>
      <c r="DR351" s="1">
        <v>29.518999999999998</v>
      </c>
      <c r="DS351" s="1">
        <v>97.105999999999995</v>
      </c>
      <c r="DT351" s="1">
        <v>0</v>
      </c>
      <c r="DU351" s="1">
        <v>51.692</v>
      </c>
      <c r="DV351" s="1">
        <v>51.692</v>
      </c>
      <c r="DW351" s="1" t="s">
        <v>149</v>
      </c>
      <c r="DX351" s="1" t="s">
        <v>156</v>
      </c>
      <c r="DY351" s="1" t="s">
        <v>156</v>
      </c>
      <c r="DZ351" s="1" t="s">
        <v>156</v>
      </c>
      <c r="EA351" s="1">
        <v>653.95500000000004</v>
      </c>
      <c r="EB351" s="1" t="str">
        <f t="shared" si="3"/>
        <v>high</v>
      </c>
      <c r="EC351" s="1">
        <v>184.374</v>
      </c>
      <c r="ED351" s="1">
        <v>101.735</v>
      </c>
      <c r="EE351" s="1">
        <v>57.371000000000002</v>
      </c>
      <c r="EF351" s="1" t="s">
        <v>156</v>
      </c>
      <c r="EG351" s="1" t="s">
        <v>156</v>
      </c>
      <c r="EH351" s="1" t="s">
        <v>156</v>
      </c>
      <c r="EI351" s="1" t="s">
        <v>157</v>
      </c>
      <c r="EJ351" s="1" t="s">
        <v>621</v>
      </c>
      <c r="EK351" s="1" t="s">
        <v>635</v>
      </c>
      <c r="EL351" s="1" t="s">
        <v>142</v>
      </c>
      <c r="EM351" s="1" t="s">
        <v>628</v>
      </c>
      <c r="EN351" s="1" t="s">
        <v>150</v>
      </c>
      <c r="EO351" s="1" t="s">
        <v>150</v>
      </c>
    </row>
    <row r="352" spans="1:145" ht="14.25" customHeight="1">
      <c r="A352" s="1" t="s">
        <v>512</v>
      </c>
      <c r="B352" s="16" t="s">
        <v>643</v>
      </c>
      <c r="C352" s="1" t="s">
        <v>136</v>
      </c>
      <c r="D352" s="1">
        <v>50</v>
      </c>
      <c r="E352" s="1" t="s">
        <v>159</v>
      </c>
      <c r="F352" s="1">
        <v>92.9</v>
      </c>
      <c r="G352" s="1">
        <v>45</v>
      </c>
      <c r="H352" s="1" t="s">
        <v>153</v>
      </c>
      <c r="I352" s="1">
        <v>30</v>
      </c>
      <c r="J352" s="1">
        <v>124</v>
      </c>
      <c r="K352" s="1">
        <v>186</v>
      </c>
      <c r="L352" s="1">
        <v>148</v>
      </c>
      <c r="M352" s="9">
        <v>4.1333333330000004</v>
      </c>
      <c r="N352" s="9">
        <f t="shared" si="23"/>
        <v>0.51704920161961365</v>
      </c>
      <c r="O352" t="str">
        <f t="shared" si="24"/>
        <v>High</v>
      </c>
      <c r="P352" s="1">
        <v>72.2</v>
      </c>
      <c r="Q352" s="1">
        <v>2.7</v>
      </c>
      <c r="R352" s="1">
        <v>84</v>
      </c>
      <c r="S352" s="1">
        <v>5.6</v>
      </c>
      <c r="T352" s="1">
        <v>0.59</v>
      </c>
      <c r="U352" s="1">
        <v>5.8</v>
      </c>
      <c r="V352" s="1">
        <v>0.10172413800000001</v>
      </c>
      <c r="W352" s="1">
        <v>8.01</v>
      </c>
      <c r="X352" s="1">
        <v>4.6619999999999999</v>
      </c>
      <c r="Y352" s="1">
        <v>112.4</v>
      </c>
      <c r="Z352" s="1">
        <v>137.86574870000001</v>
      </c>
      <c r="AA352" s="1">
        <v>98</v>
      </c>
      <c r="AB352" s="1">
        <v>60.252869240000003</v>
      </c>
      <c r="AC352" s="1">
        <v>1.659672</v>
      </c>
      <c r="AD352" s="1">
        <v>0.35312703400000001</v>
      </c>
      <c r="AE352" s="1">
        <v>71.400000000000006</v>
      </c>
      <c r="AF352" s="22">
        <v>1.593</v>
      </c>
      <c r="AG352" s="1">
        <v>28.13627889</v>
      </c>
      <c r="AH352" s="1" t="s">
        <v>139</v>
      </c>
      <c r="AI352" s="1">
        <v>38.302599979999997</v>
      </c>
      <c r="AJ352" s="1">
        <v>98</v>
      </c>
      <c r="AK352" s="1" t="s">
        <v>140</v>
      </c>
      <c r="AL352" s="1" t="s">
        <v>141</v>
      </c>
      <c r="AM352" s="1" t="s">
        <v>142</v>
      </c>
      <c r="AN352" s="1" t="s">
        <v>142</v>
      </c>
      <c r="AO352" s="1" t="s">
        <v>143</v>
      </c>
      <c r="AP352" s="1">
        <v>166</v>
      </c>
      <c r="AQ352" s="1">
        <v>86</v>
      </c>
      <c r="AR352" s="1">
        <v>2342</v>
      </c>
      <c r="AS352" s="1">
        <v>17.9909</v>
      </c>
      <c r="AT352" s="1">
        <v>680.24400000000003</v>
      </c>
      <c r="AU352" s="1">
        <v>1133.6400000000001</v>
      </c>
      <c r="AV352" s="1">
        <v>15.330399999999999</v>
      </c>
      <c r="AW352" s="1">
        <v>1005.92</v>
      </c>
      <c r="AX352" s="1">
        <v>3964.61</v>
      </c>
      <c r="AY352" s="1">
        <v>307.084</v>
      </c>
      <c r="AZ352" s="1">
        <v>10.642799999999999</v>
      </c>
      <c r="BA352" s="1">
        <v>1.4012199999999999</v>
      </c>
      <c r="BB352" s="1">
        <v>3.2808299999999999</v>
      </c>
      <c r="BC352" s="1">
        <v>664.048</v>
      </c>
      <c r="BD352" s="1">
        <v>0.95659000000000005</v>
      </c>
      <c r="BE352" s="1">
        <v>1.4264699999999999</v>
      </c>
      <c r="BF352" s="1">
        <v>20.521000000000001</v>
      </c>
      <c r="BG352" s="1">
        <v>5.4626200000000003</v>
      </c>
      <c r="BH352" s="1">
        <v>2.0333700000000001</v>
      </c>
      <c r="BI352" s="1">
        <v>314.60399999999998</v>
      </c>
      <c r="BJ352" s="1">
        <v>6.7453500000000002</v>
      </c>
      <c r="BK352" s="1">
        <v>206.09700000000001</v>
      </c>
      <c r="BL352" s="1">
        <v>3.9351886299999999</v>
      </c>
      <c r="BM352" s="1">
        <v>1.849987474</v>
      </c>
      <c r="BN352" s="1">
        <v>1.1932613160000001</v>
      </c>
      <c r="BO352" s="1">
        <v>5.0534570000000001E-2</v>
      </c>
      <c r="BP352" s="1" t="s">
        <v>155</v>
      </c>
      <c r="BQ352" s="1" t="s">
        <v>145</v>
      </c>
      <c r="BR352" s="1" t="s">
        <v>146</v>
      </c>
      <c r="BS352" s="1" t="s">
        <v>146</v>
      </c>
      <c r="BT352" s="1" t="s">
        <v>146</v>
      </c>
      <c r="BU352" s="1" t="s">
        <v>146</v>
      </c>
      <c r="BV352" s="1" t="s">
        <v>146</v>
      </c>
      <c r="BW352" s="1">
        <v>83.784272540000003</v>
      </c>
      <c r="BX352" s="1">
        <v>40.912820510000003</v>
      </c>
      <c r="BY352" s="1">
        <v>28.429418940000001</v>
      </c>
      <c r="BZ352" s="1">
        <v>19.393191770000001</v>
      </c>
      <c r="CA352" s="1">
        <v>9.0626954410000007</v>
      </c>
      <c r="CB352" s="1">
        <v>-0.623558952</v>
      </c>
      <c r="CC352" s="1">
        <v>-0.26625061999999999</v>
      </c>
      <c r="CD352" s="19" t="str">
        <f t="shared" si="25"/>
        <v>Low</v>
      </c>
      <c r="CE352" s="1" t="str">
        <f t="shared" si="26"/>
        <v>antiinflamatoria</v>
      </c>
      <c r="CF352" s="1">
        <v>31.489795919999999</v>
      </c>
      <c r="CG352" s="1" t="s">
        <v>148</v>
      </c>
      <c r="CH352" s="1">
        <v>0.83852154800000001</v>
      </c>
      <c r="CI352" s="1">
        <v>8.3011436999999993E-2</v>
      </c>
      <c r="CJ352" s="1">
        <v>1.5753995E-2</v>
      </c>
      <c r="CK352" s="1">
        <v>2.5145799999999999E-2</v>
      </c>
      <c r="CL352" s="1">
        <v>8.5586610000000004E-3</v>
      </c>
      <c r="CM352" s="1">
        <v>1822.373</v>
      </c>
      <c r="CN352" s="2" t="str">
        <f t="shared" si="2"/>
        <v>High</v>
      </c>
      <c r="CO352" s="1">
        <v>345.01499999999999</v>
      </c>
      <c r="CP352" s="1">
        <v>177.36699999999999</v>
      </c>
      <c r="CQ352" s="1">
        <v>167.648</v>
      </c>
      <c r="CR352" s="1">
        <v>116.357</v>
      </c>
      <c r="CS352" s="1">
        <v>195.41499999999999</v>
      </c>
      <c r="CT352" s="1">
        <v>3.04</v>
      </c>
      <c r="CU352" s="1">
        <v>0</v>
      </c>
      <c r="CV352" s="1">
        <v>3.04</v>
      </c>
      <c r="CW352" s="1">
        <v>0</v>
      </c>
      <c r="CX352" s="1">
        <v>30.202999999999999</v>
      </c>
      <c r="CY352" s="1">
        <v>30.202999999999999</v>
      </c>
      <c r="CZ352" s="1">
        <v>0</v>
      </c>
      <c r="DA352" s="1">
        <v>1.7829999999999999</v>
      </c>
      <c r="DB352" s="1">
        <v>0</v>
      </c>
      <c r="DC352" s="1">
        <v>0</v>
      </c>
      <c r="DD352" s="1">
        <v>1E-3</v>
      </c>
      <c r="DE352" s="1">
        <v>0.217</v>
      </c>
      <c r="DF352" s="1">
        <v>59.944000000000003</v>
      </c>
      <c r="DG352" s="1">
        <v>60.161000000000001</v>
      </c>
      <c r="DH352" s="1">
        <v>1E-3</v>
      </c>
      <c r="DI352" s="1">
        <v>2.3109999999999999</v>
      </c>
      <c r="DJ352" s="1">
        <v>2.3119999999999998</v>
      </c>
      <c r="DK352" s="1">
        <v>40.881999999999998</v>
      </c>
      <c r="DL352" s="1">
        <v>13.000999999999999</v>
      </c>
      <c r="DM352" s="1">
        <v>53.883000000000003</v>
      </c>
      <c r="DN352" s="1">
        <v>0.67400000000000004</v>
      </c>
      <c r="DO352" s="1">
        <v>0.39500000000000002</v>
      </c>
      <c r="DP352" s="1">
        <v>1.069</v>
      </c>
      <c r="DQ352" s="1">
        <v>132.55199999999999</v>
      </c>
      <c r="DR352" s="1">
        <v>61.793999999999997</v>
      </c>
      <c r="DS352" s="1">
        <v>194.346</v>
      </c>
      <c r="DT352" s="1">
        <v>0</v>
      </c>
      <c r="DU352" s="1">
        <v>30.202999999999999</v>
      </c>
      <c r="DV352" s="1">
        <v>30.202999999999999</v>
      </c>
      <c r="DW352" s="1" t="s">
        <v>149</v>
      </c>
      <c r="DX352" s="1" t="s">
        <v>157</v>
      </c>
      <c r="DY352" s="1" t="s">
        <v>156</v>
      </c>
      <c r="DZ352" s="1" t="s">
        <v>156</v>
      </c>
      <c r="EA352" s="1">
        <v>778.12699999999995</v>
      </c>
      <c r="EB352" s="1" t="str">
        <f t="shared" si="3"/>
        <v>high</v>
      </c>
      <c r="EC352" s="1">
        <v>147.31700000000001</v>
      </c>
      <c r="ED352" s="1">
        <v>49.683</v>
      </c>
      <c r="EE352" s="1">
        <v>83.44</v>
      </c>
      <c r="EF352" s="1" t="s">
        <v>149</v>
      </c>
      <c r="EG352" s="1" t="s">
        <v>157</v>
      </c>
      <c r="EH352" s="1" t="s">
        <v>156</v>
      </c>
      <c r="EI352" s="1" t="s">
        <v>156</v>
      </c>
      <c r="EJ352" s="1" t="s">
        <v>621</v>
      </c>
      <c r="EK352" s="1" t="s">
        <v>628</v>
      </c>
      <c r="EL352" s="1" t="s">
        <v>142</v>
      </c>
      <c r="EM352" s="1" t="s">
        <v>628</v>
      </c>
      <c r="EN352" s="1" t="s">
        <v>150</v>
      </c>
      <c r="EO352" s="1" t="s">
        <v>150</v>
      </c>
    </row>
    <row r="353" spans="1:145" ht="14.25" customHeight="1">
      <c r="A353" s="1" t="s">
        <v>513</v>
      </c>
      <c r="B353" s="16" t="s">
        <v>643</v>
      </c>
      <c r="C353" s="1" t="s">
        <v>136</v>
      </c>
      <c r="D353" s="1">
        <v>33</v>
      </c>
      <c r="E353" s="1" t="s">
        <v>137</v>
      </c>
      <c r="F353" s="1">
        <v>128</v>
      </c>
      <c r="G353" s="1">
        <v>33</v>
      </c>
      <c r="H353" s="1" t="s">
        <v>138</v>
      </c>
      <c r="I353" s="1">
        <v>69</v>
      </c>
      <c r="J353" s="1">
        <v>158</v>
      </c>
      <c r="K353" s="1">
        <v>235</v>
      </c>
      <c r="L353" s="1">
        <v>344</v>
      </c>
      <c r="M353" s="9">
        <v>7.1212121210000001</v>
      </c>
      <c r="N353" s="9">
        <f t="shared" si="23"/>
        <v>1.0180445026936427</v>
      </c>
      <c r="O353" t="str">
        <f t="shared" si="24"/>
        <v>High</v>
      </c>
      <c r="P353" s="1">
        <v>78.7</v>
      </c>
      <c r="Q353" s="1">
        <v>0.8</v>
      </c>
      <c r="R353" s="1">
        <v>95</v>
      </c>
      <c r="S353" s="1">
        <v>5.9</v>
      </c>
      <c r="T353" s="1">
        <v>2.12</v>
      </c>
      <c r="U353" s="1">
        <v>2.57</v>
      </c>
      <c r="V353" s="1">
        <v>0.82490272399999998</v>
      </c>
      <c r="W353" s="1">
        <v>15.72</v>
      </c>
      <c r="X353" s="1">
        <v>5.2725</v>
      </c>
      <c r="Y353" s="1">
        <v>139.19999999999999</v>
      </c>
      <c r="Z353" s="1">
        <v>177.37658669999999</v>
      </c>
      <c r="AA353" s="1">
        <v>49</v>
      </c>
      <c r="AB353" s="1">
        <v>27.146471500000001</v>
      </c>
      <c r="AC353" s="1">
        <v>3.6837200000000001</v>
      </c>
      <c r="AD353" s="1">
        <v>0.31465277200000002</v>
      </c>
      <c r="AE353" s="1">
        <v>84.9</v>
      </c>
      <c r="AF353" s="22">
        <v>1.712</v>
      </c>
      <c r="AG353" s="1">
        <v>28.96677657</v>
      </c>
      <c r="AH353" s="1" t="s">
        <v>139</v>
      </c>
      <c r="AI353" s="1">
        <v>35.884909589999999</v>
      </c>
      <c r="AJ353" s="1">
        <v>98.6</v>
      </c>
      <c r="AK353" s="1" t="s">
        <v>140</v>
      </c>
      <c r="AL353" s="1" t="s">
        <v>141</v>
      </c>
      <c r="AM353" s="1" t="s">
        <v>142</v>
      </c>
      <c r="AN353" s="1" t="s">
        <v>163</v>
      </c>
      <c r="AO353" s="1" t="s">
        <v>165</v>
      </c>
      <c r="AP353" s="1">
        <v>126</v>
      </c>
      <c r="AQ353" s="1">
        <v>94</v>
      </c>
      <c r="AR353" s="1">
        <v>1783.82</v>
      </c>
      <c r="AS353" s="1">
        <v>20.652100000000001</v>
      </c>
      <c r="AT353" s="1">
        <v>471.40600000000001</v>
      </c>
      <c r="AU353" s="1">
        <v>848.37199999999996</v>
      </c>
      <c r="AV353" s="1">
        <v>12.5496</v>
      </c>
      <c r="AW353" s="1">
        <v>914.76300000000003</v>
      </c>
      <c r="AX353" s="1">
        <v>4083.9</v>
      </c>
      <c r="AY353" s="1">
        <v>254.36199999999999</v>
      </c>
      <c r="AZ353" s="1">
        <v>10.2766</v>
      </c>
      <c r="BA353" s="1">
        <v>1.49333</v>
      </c>
      <c r="BB353" s="1">
        <v>3.1476700000000002</v>
      </c>
      <c r="BC353" s="1">
        <v>803.86099999999999</v>
      </c>
      <c r="BD353" s="1">
        <v>0.89600400000000002</v>
      </c>
      <c r="BE353" s="1">
        <v>1.4320299999999999</v>
      </c>
      <c r="BF353" s="1">
        <v>13.6639</v>
      </c>
      <c r="BG353" s="1">
        <v>4.0972999999999997</v>
      </c>
      <c r="BH353" s="1">
        <v>1.3911899999999999</v>
      </c>
      <c r="BI353" s="1">
        <v>315.71699999999998</v>
      </c>
      <c r="BJ353" s="1">
        <v>6.9982199999999999</v>
      </c>
      <c r="BK353" s="1">
        <v>214.232</v>
      </c>
      <c r="BL353" s="1">
        <v>3.8598441029999999</v>
      </c>
      <c r="BM353" s="1">
        <v>2.5865369280000001</v>
      </c>
      <c r="BN353" s="1">
        <v>0.65315830799999997</v>
      </c>
      <c r="BO353" s="1">
        <v>0</v>
      </c>
      <c r="BP353" s="1" t="s">
        <v>144</v>
      </c>
      <c r="BQ353" s="1" t="s">
        <v>145</v>
      </c>
      <c r="BR353" s="1" t="s">
        <v>145</v>
      </c>
      <c r="BS353" s="1" t="s">
        <v>145</v>
      </c>
      <c r="BT353" s="1" t="s">
        <v>146</v>
      </c>
      <c r="BU353" s="1" t="s">
        <v>146</v>
      </c>
      <c r="BV353" s="1" t="s">
        <v>145</v>
      </c>
      <c r="BW353" s="1">
        <v>138.715059</v>
      </c>
      <c r="BX353" s="1">
        <v>47.4313638</v>
      </c>
      <c r="BY353" s="1">
        <v>34.973048499999997</v>
      </c>
      <c r="BZ353" s="1">
        <v>25.17447769</v>
      </c>
      <c r="CA353" s="1">
        <v>14.71573821</v>
      </c>
      <c r="CB353" s="1">
        <v>-0.194598664</v>
      </c>
      <c r="CC353" s="1">
        <v>-0.109079969</v>
      </c>
      <c r="CD353" s="19" t="str">
        <f t="shared" si="25"/>
        <v>Medium</v>
      </c>
      <c r="CE353" s="1" t="str">
        <f t="shared" si="26"/>
        <v>antiinflamatoria</v>
      </c>
      <c r="CF353" s="1">
        <v>29.273833669999998</v>
      </c>
      <c r="CG353" s="1" t="s">
        <v>148</v>
      </c>
      <c r="CH353" s="1">
        <v>0.34919219899999998</v>
      </c>
      <c r="CI353" s="1">
        <v>0.15084418899999999</v>
      </c>
      <c r="CJ353" s="1">
        <v>0.39440361000000002</v>
      </c>
      <c r="CK353" s="1">
        <v>3.1202240999999999E-2</v>
      </c>
      <c r="CL353" s="1">
        <v>7.2047159999999999E-3</v>
      </c>
      <c r="CM353" s="1">
        <v>1895.08</v>
      </c>
      <c r="CN353" s="2" t="str">
        <f t="shared" si="2"/>
        <v>High</v>
      </c>
      <c r="CO353" s="1">
        <v>961.58799999999997</v>
      </c>
      <c r="CP353" s="1">
        <v>660.61099999999999</v>
      </c>
      <c r="CQ353" s="1">
        <v>300.976</v>
      </c>
      <c r="CR353" s="1">
        <v>18.553000000000001</v>
      </c>
      <c r="CS353" s="1">
        <v>932.42899999999997</v>
      </c>
      <c r="CT353" s="1">
        <v>10.481999999999999</v>
      </c>
      <c r="CU353" s="1">
        <v>0</v>
      </c>
      <c r="CV353" s="1">
        <v>10.481999999999999</v>
      </c>
      <c r="CW353" s="1">
        <v>0</v>
      </c>
      <c r="CX353" s="1">
        <v>0.123</v>
      </c>
      <c r="CY353" s="1">
        <v>0.123</v>
      </c>
      <c r="CZ353" s="1">
        <v>0</v>
      </c>
      <c r="DA353" s="1">
        <v>1.585</v>
      </c>
      <c r="DB353" s="1">
        <v>0</v>
      </c>
      <c r="DC353" s="1">
        <v>0</v>
      </c>
      <c r="DD353" s="1">
        <v>8.6669999999999998</v>
      </c>
      <c r="DE353" s="1">
        <v>0.623</v>
      </c>
      <c r="DF353" s="1">
        <v>0</v>
      </c>
      <c r="DG353" s="1">
        <v>0.623</v>
      </c>
      <c r="DH353" s="1">
        <v>7.9340000000000002</v>
      </c>
      <c r="DI353" s="1">
        <v>0</v>
      </c>
      <c r="DJ353" s="1">
        <v>7.9340000000000002</v>
      </c>
      <c r="DK353" s="1">
        <v>1.33</v>
      </c>
      <c r="DL353" s="1">
        <v>0</v>
      </c>
      <c r="DM353" s="1">
        <v>1.33</v>
      </c>
      <c r="DN353" s="1">
        <v>0.93200000000000005</v>
      </c>
      <c r="DO353" s="1">
        <v>0.78800000000000003</v>
      </c>
      <c r="DP353" s="1">
        <v>1.7210000000000001</v>
      </c>
      <c r="DQ353" s="1">
        <v>630.64400000000001</v>
      </c>
      <c r="DR353" s="1">
        <v>300.065</v>
      </c>
      <c r="DS353" s="1">
        <v>930.70799999999997</v>
      </c>
      <c r="DT353" s="1">
        <v>0</v>
      </c>
      <c r="DU353" s="1">
        <v>0.123</v>
      </c>
      <c r="DV353" s="1">
        <v>0.123</v>
      </c>
      <c r="DW353" s="1" t="s">
        <v>149</v>
      </c>
      <c r="DX353" s="1" t="s">
        <v>149</v>
      </c>
      <c r="DY353" s="1" t="s">
        <v>157</v>
      </c>
      <c r="DZ353" s="1" t="s">
        <v>149</v>
      </c>
      <c r="EA353" s="1">
        <v>1062.3720000000001</v>
      </c>
      <c r="EB353" s="1" t="str">
        <f t="shared" si="3"/>
        <v>high</v>
      </c>
      <c r="EC353" s="1">
        <v>539.06100000000004</v>
      </c>
      <c r="ED353" s="1">
        <v>10.401</v>
      </c>
      <c r="EE353" s="1">
        <v>522.71500000000003</v>
      </c>
      <c r="EF353" s="1" t="s">
        <v>149</v>
      </c>
      <c r="EG353" s="1" t="s">
        <v>149</v>
      </c>
      <c r="EH353" s="1" t="s">
        <v>157</v>
      </c>
      <c r="EI353" s="1" t="s">
        <v>149</v>
      </c>
      <c r="EJ353" s="1" t="s">
        <v>165</v>
      </c>
      <c r="EK353" s="1" t="s">
        <v>635</v>
      </c>
      <c r="EL353" s="1" t="s">
        <v>142</v>
      </c>
      <c r="EM353" s="1" t="s">
        <v>628</v>
      </c>
      <c r="EN353" s="1" t="s">
        <v>150</v>
      </c>
      <c r="EO353" s="1" t="s">
        <v>150</v>
      </c>
    </row>
    <row r="354" spans="1:145" ht="14.25" customHeight="1">
      <c r="A354" s="1" t="s">
        <v>514</v>
      </c>
      <c r="B354" s="16" t="s">
        <v>643</v>
      </c>
      <c r="C354" s="1" t="s">
        <v>152</v>
      </c>
      <c r="D354" s="1">
        <v>29</v>
      </c>
      <c r="E354" s="1" t="s">
        <v>137</v>
      </c>
      <c r="F354" s="1">
        <v>61.6</v>
      </c>
      <c r="G354" s="1">
        <v>43</v>
      </c>
      <c r="H354" s="1" t="s">
        <v>153</v>
      </c>
      <c r="I354" s="1">
        <v>9</v>
      </c>
      <c r="J354" s="1">
        <v>83</v>
      </c>
      <c r="K354" s="1">
        <v>128</v>
      </c>
      <c r="L354" s="1">
        <v>46</v>
      </c>
      <c r="M354" s="9">
        <v>2.9767441859999999</v>
      </c>
      <c r="N354" s="9">
        <f t="shared" si="23"/>
        <v>2.9289376101987508E-2</v>
      </c>
      <c r="O354" t="str">
        <f t="shared" si="24"/>
        <v>Low</v>
      </c>
      <c r="P354" s="1">
        <v>118.8</v>
      </c>
      <c r="Q354" s="1">
        <v>4.0999999999999996</v>
      </c>
      <c r="R354" s="1">
        <v>69</v>
      </c>
      <c r="S354" s="1">
        <v>5.3</v>
      </c>
      <c r="T354" s="1">
        <v>15.3</v>
      </c>
      <c r="U354" s="1">
        <v>6.05</v>
      </c>
      <c r="V354" s="1">
        <v>2.5289256199999999</v>
      </c>
      <c r="W354" s="1">
        <v>11.51</v>
      </c>
      <c r="X354" s="1">
        <v>3.8294999999999999</v>
      </c>
      <c r="Y354" s="1">
        <v>212.4</v>
      </c>
      <c r="Z354" s="1">
        <v>698.63429440000004</v>
      </c>
      <c r="AA354" s="1">
        <v>72.599999999999994</v>
      </c>
      <c r="AB354" s="1">
        <v>51.046400159999997</v>
      </c>
      <c r="AC354" s="1">
        <v>1.9590019999999999</v>
      </c>
      <c r="AD354" s="1">
        <v>0.34436984599999998</v>
      </c>
      <c r="AE354" s="1">
        <v>72.2</v>
      </c>
      <c r="AF354" s="22">
        <v>1.6339999999999999</v>
      </c>
      <c r="AG354" s="1">
        <v>27.041644130000002</v>
      </c>
      <c r="AH354" s="1" t="s">
        <v>139</v>
      </c>
      <c r="AI354" s="1">
        <v>37.550852130000003</v>
      </c>
      <c r="AJ354" s="1">
        <v>88.9</v>
      </c>
      <c r="AK354" s="1" t="s">
        <v>140</v>
      </c>
      <c r="AL354" s="1" t="s">
        <v>141</v>
      </c>
      <c r="AM354" s="1" t="s">
        <v>142</v>
      </c>
      <c r="AN354" s="1" t="s">
        <v>163</v>
      </c>
      <c r="AO354" s="1" t="s">
        <v>165</v>
      </c>
      <c r="AP354" s="1">
        <v>109</v>
      </c>
      <c r="AQ354" s="1">
        <v>70</v>
      </c>
      <c r="AR354" s="1">
        <v>1584.78</v>
      </c>
      <c r="AS354" s="1">
        <v>13.3507</v>
      </c>
      <c r="AT354" s="1">
        <v>222.18199999999999</v>
      </c>
      <c r="AU354" s="1">
        <v>591.52499999999998</v>
      </c>
      <c r="AV354" s="1">
        <v>10.6204</v>
      </c>
      <c r="AW354" s="1">
        <v>1147.94</v>
      </c>
      <c r="AX354" s="1">
        <v>1441.3</v>
      </c>
      <c r="AY354" s="1">
        <v>156.774</v>
      </c>
      <c r="AZ354" s="1">
        <v>9.3595000000000006</v>
      </c>
      <c r="BA354" s="1">
        <v>1.0593999999999999</v>
      </c>
      <c r="BB354" s="1">
        <v>2.83873</v>
      </c>
      <c r="BC354" s="1">
        <v>542.16300000000001</v>
      </c>
      <c r="BD354" s="1">
        <v>0.49133900000000003</v>
      </c>
      <c r="BE354" s="1">
        <v>0.84168399999999999</v>
      </c>
      <c r="BF354" s="1">
        <v>12.0014</v>
      </c>
      <c r="BG354" s="1">
        <v>3.3637600000000001</v>
      </c>
      <c r="BH354" s="1">
        <v>0.98943800000000004</v>
      </c>
      <c r="BI354" s="1">
        <v>279.59800000000001</v>
      </c>
      <c r="BJ354" s="1">
        <v>6.5008900000000001</v>
      </c>
      <c r="BK354" s="1">
        <v>93.574399999999997</v>
      </c>
      <c r="BL354" s="1">
        <v>0.57831071099999998</v>
      </c>
      <c r="BM354" s="1">
        <v>0.14478795899999999</v>
      </c>
      <c r="BN354" s="1">
        <v>8.5867568000000005E-2</v>
      </c>
      <c r="BO354" s="1">
        <v>6.8179540000000002E-3</v>
      </c>
      <c r="BP354" s="1" t="s">
        <v>144</v>
      </c>
      <c r="BQ354" s="1" t="s">
        <v>146</v>
      </c>
      <c r="BR354" s="1" t="s">
        <v>146</v>
      </c>
      <c r="BS354" s="1" t="s">
        <v>145</v>
      </c>
      <c r="BT354" s="1" t="s">
        <v>146</v>
      </c>
      <c r="BU354" s="1" t="s">
        <v>145</v>
      </c>
      <c r="BV354" s="1" t="s">
        <v>146</v>
      </c>
      <c r="BW354" s="1">
        <v>58.516985239999997</v>
      </c>
      <c r="BX354" s="1">
        <v>18.976562170000001</v>
      </c>
      <c r="BY354" s="1">
        <v>9.6268425470000007</v>
      </c>
      <c r="BZ354" s="1">
        <v>8.4864028250000008</v>
      </c>
      <c r="CA354" s="1">
        <v>5.2885410249999998</v>
      </c>
      <c r="CB354" s="1">
        <v>1.705013382</v>
      </c>
      <c r="CC354" s="1">
        <v>1.0757182219999999</v>
      </c>
      <c r="CD354" s="19" t="str">
        <f t="shared" si="25"/>
        <v>High</v>
      </c>
      <c r="CE354" s="1" t="str">
        <f t="shared" si="26"/>
        <v>proinflamatoria</v>
      </c>
      <c r="CF354" s="1">
        <v>39.239595049999998</v>
      </c>
      <c r="CG354" s="1" t="s">
        <v>148</v>
      </c>
      <c r="CH354" s="3">
        <v>6.4200000000000002E-5</v>
      </c>
      <c r="CI354" s="1">
        <v>5.5864130000000001E-3</v>
      </c>
      <c r="CJ354" s="1">
        <v>0.96113590400000004</v>
      </c>
      <c r="CK354" s="1">
        <v>1.417472E-2</v>
      </c>
      <c r="CL354" s="1">
        <v>8.0264599999999996E-4</v>
      </c>
      <c r="CM354" s="1">
        <v>671.70399999999995</v>
      </c>
      <c r="CN354" s="2" t="str">
        <f t="shared" si="2"/>
        <v>low</v>
      </c>
      <c r="CO354" s="1">
        <v>663.02499999999998</v>
      </c>
      <c r="CP354" s="1">
        <v>458.88900000000001</v>
      </c>
      <c r="CQ354" s="1">
        <v>204.136</v>
      </c>
      <c r="CR354" s="1">
        <v>36.340000000000003</v>
      </c>
      <c r="CS354" s="1">
        <v>618.88900000000001</v>
      </c>
      <c r="CT354" s="1">
        <v>6.6580000000000004</v>
      </c>
      <c r="CU354" s="1">
        <v>0</v>
      </c>
      <c r="CV354" s="1">
        <v>6.6580000000000004</v>
      </c>
      <c r="CW354" s="1">
        <v>0</v>
      </c>
      <c r="CX354" s="1">
        <v>1.1379999999999999</v>
      </c>
      <c r="CY354" s="1">
        <v>1.1379999999999999</v>
      </c>
      <c r="CZ354" s="1">
        <v>0</v>
      </c>
      <c r="DA354" s="1">
        <v>2.2400000000000002</v>
      </c>
      <c r="DB354" s="1">
        <v>0</v>
      </c>
      <c r="DC354" s="1">
        <v>0</v>
      </c>
      <c r="DD354" s="1">
        <v>14.166</v>
      </c>
      <c r="DE354" s="1">
        <v>0.249</v>
      </c>
      <c r="DF354" s="1">
        <v>4.2300000000000004</v>
      </c>
      <c r="DG354" s="1">
        <v>4.4790000000000001</v>
      </c>
      <c r="DH354" s="1">
        <v>16.948</v>
      </c>
      <c r="DI354" s="1">
        <v>0.153</v>
      </c>
      <c r="DJ354" s="1">
        <v>17.100999999999999</v>
      </c>
      <c r="DK354" s="1">
        <v>0.53200000000000003</v>
      </c>
      <c r="DL354" s="1">
        <v>6.2E-2</v>
      </c>
      <c r="DM354" s="1">
        <v>0.59399999999999997</v>
      </c>
      <c r="DN354" s="1">
        <v>0.16800000000000001</v>
      </c>
      <c r="DO354" s="1">
        <v>0.89400000000000002</v>
      </c>
      <c r="DP354" s="1">
        <v>1.0620000000000001</v>
      </c>
      <c r="DQ354" s="1">
        <v>420.16800000000001</v>
      </c>
      <c r="DR354" s="1">
        <v>197.65799999999999</v>
      </c>
      <c r="DS354" s="1">
        <v>617.827</v>
      </c>
      <c r="DT354" s="1">
        <v>0</v>
      </c>
      <c r="DU354" s="1">
        <v>1.1379999999999999</v>
      </c>
      <c r="DV354" s="1">
        <v>1.1379999999999999</v>
      </c>
      <c r="DW354" s="1" t="s">
        <v>157</v>
      </c>
      <c r="DX354" s="1" t="s">
        <v>156</v>
      </c>
      <c r="DY354" s="1" t="s">
        <v>157</v>
      </c>
      <c r="DZ354" s="1" t="s">
        <v>149</v>
      </c>
      <c r="EA354" s="1">
        <v>423.84699999999998</v>
      </c>
      <c r="EB354" s="1" t="str">
        <f t="shared" si="3"/>
        <v>low</v>
      </c>
      <c r="EC354" s="1">
        <v>418.37</v>
      </c>
      <c r="ED354" s="1">
        <v>22.931000000000001</v>
      </c>
      <c r="EE354" s="1">
        <v>390.52</v>
      </c>
      <c r="EF354" s="1" t="s">
        <v>156</v>
      </c>
      <c r="EG354" s="1" t="s">
        <v>149</v>
      </c>
      <c r="EH354" s="1" t="s">
        <v>157</v>
      </c>
      <c r="EI354" s="1" t="s">
        <v>149</v>
      </c>
      <c r="EJ354" s="1" t="s">
        <v>165</v>
      </c>
      <c r="EK354" s="1" t="s">
        <v>635</v>
      </c>
      <c r="EL354" s="1" t="s">
        <v>142</v>
      </c>
      <c r="EM354" s="1" t="s">
        <v>628</v>
      </c>
      <c r="EN354" s="1" t="s">
        <v>161</v>
      </c>
      <c r="EO354" s="1" t="s">
        <v>150</v>
      </c>
    </row>
    <row r="355" spans="1:145" ht="14.25" customHeight="1">
      <c r="A355" s="1" t="s">
        <v>515</v>
      </c>
      <c r="B355" s="16" t="s">
        <v>643</v>
      </c>
      <c r="C355" s="1" t="s">
        <v>136</v>
      </c>
      <c r="D355" s="1">
        <v>22</v>
      </c>
      <c r="E355" s="1" t="s">
        <v>137</v>
      </c>
      <c r="F355" s="1">
        <v>65.5</v>
      </c>
      <c r="G355" s="1">
        <v>44</v>
      </c>
      <c r="H355" s="1" t="s">
        <v>153</v>
      </c>
      <c r="I355" s="1">
        <v>21</v>
      </c>
      <c r="J355" s="1">
        <v>100</v>
      </c>
      <c r="K355" s="1">
        <v>155</v>
      </c>
      <c r="L355" s="1">
        <v>103</v>
      </c>
      <c r="M355" s="9">
        <v>3.5227272730000001</v>
      </c>
      <c r="N355" s="9">
        <f t="shared" si="23"/>
        <v>0.36938454821898475</v>
      </c>
      <c r="O355" t="str">
        <f t="shared" si="24"/>
        <v>High</v>
      </c>
      <c r="P355" s="1">
        <v>183.3</v>
      </c>
      <c r="Q355" s="1">
        <v>5.4</v>
      </c>
      <c r="R355" s="1">
        <v>94</v>
      </c>
      <c r="S355" s="1">
        <v>5.6</v>
      </c>
      <c r="T355" s="1">
        <v>22.5</v>
      </c>
      <c r="U355" s="1">
        <v>5.89</v>
      </c>
      <c r="V355" s="1">
        <v>3.8200339560000001</v>
      </c>
      <c r="W355" s="1">
        <v>14.42</v>
      </c>
      <c r="X355" s="1">
        <v>5.2169999999999996</v>
      </c>
      <c r="Y355" s="1">
        <v>134</v>
      </c>
      <c r="Z355" s="1">
        <v>167.96738500000001</v>
      </c>
      <c r="AA355" s="1">
        <v>53.5</v>
      </c>
      <c r="AB355" s="1">
        <v>29.908623179999999</v>
      </c>
      <c r="AC355" s="1">
        <v>3.3435173329999999</v>
      </c>
      <c r="AD355" s="1">
        <v>0.31887517100000001</v>
      </c>
      <c r="AE355" s="1">
        <v>124.4</v>
      </c>
      <c r="AF355" s="22">
        <v>1.6359999999999999</v>
      </c>
      <c r="AG355" s="1">
        <v>46.478679589999999</v>
      </c>
      <c r="AH355" s="1" t="s">
        <v>154</v>
      </c>
      <c r="AI355" s="1">
        <v>44.551737709999998</v>
      </c>
      <c r="AJ355" s="1">
        <v>139.69999999999999</v>
      </c>
      <c r="AK355" s="1" t="s">
        <v>140</v>
      </c>
      <c r="AL355" s="1" t="s">
        <v>141</v>
      </c>
      <c r="AM355" s="1" t="s">
        <v>163</v>
      </c>
      <c r="AN355" s="1" t="s">
        <v>142</v>
      </c>
      <c r="AO355" s="1" t="s">
        <v>143</v>
      </c>
      <c r="AP355" s="1" t="s">
        <v>147</v>
      </c>
      <c r="AQ355" s="1">
        <v>110</v>
      </c>
      <c r="AR355" s="1">
        <v>2269.48</v>
      </c>
      <c r="AS355" s="1">
        <v>17.9954</v>
      </c>
      <c r="AT355" s="1">
        <v>575.79399999999998</v>
      </c>
      <c r="AU355" s="1">
        <v>1142.73</v>
      </c>
      <c r="AV355" s="1">
        <v>14.2738</v>
      </c>
      <c r="AW355" s="1">
        <v>985.46100000000001</v>
      </c>
      <c r="AX355" s="1">
        <v>3403.78</v>
      </c>
      <c r="AY355" s="1">
        <v>301.67200000000003</v>
      </c>
      <c r="AZ355" s="1">
        <v>10.532400000000001</v>
      </c>
      <c r="BA355" s="1">
        <v>1.9395100000000001</v>
      </c>
      <c r="BB355" s="1">
        <v>3.19102</v>
      </c>
      <c r="BC355" s="1">
        <v>738.44399999999996</v>
      </c>
      <c r="BD355" s="1">
        <v>1.2192499999999999</v>
      </c>
      <c r="BE355" s="1">
        <v>1.60493</v>
      </c>
      <c r="BF355" s="1">
        <v>23.5045</v>
      </c>
      <c r="BG355" s="1">
        <v>6.1451200000000004</v>
      </c>
      <c r="BH355" s="1">
        <v>1.3965000000000001</v>
      </c>
      <c r="BI355" s="1">
        <v>411.14100000000002</v>
      </c>
      <c r="BJ355" s="1">
        <v>7.0410899999999996</v>
      </c>
      <c r="BK355" s="1">
        <v>226.429</v>
      </c>
      <c r="BL355" s="1">
        <v>5.4615470029999997</v>
      </c>
      <c r="BM355" s="1">
        <v>3.9520408819999999</v>
      </c>
      <c r="BN355" s="1">
        <v>2.1110911790000002</v>
      </c>
      <c r="BO355" s="1">
        <v>1.5608584E-2</v>
      </c>
      <c r="BP355" s="1" t="s">
        <v>144</v>
      </c>
      <c r="BQ355" s="1" t="s">
        <v>145</v>
      </c>
      <c r="BR355" s="1" t="s">
        <v>146</v>
      </c>
      <c r="BS355" s="1" t="s">
        <v>146</v>
      </c>
      <c r="BT355" s="1" t="s">
        <v>146</v>
      </c>
      <c r="BU355" s="1" t="s">
        <v>145</v>
      </c>
      <c r="BV355" s="1" t="s">
        <v>145</v>
      </c>
      <c r="BW355" s="1" t="s">
        <v>147</v>
      </c>
      <c r="BX355" s="1" t="s">
        <v>147</v>
      </c>
      <c r="BY355" s="1" t="s">
        <v>147</v>
      </c>
      <c r="BZ355" s="1" t="s">
        <v>147</v>
      </c>
      <c r="CA355" s="1" t="s">
        <v>147</v>
      </c>
      <c r="CB355" s="1">
        <v>-0.41503082899999999</v>
      </c>
      <c r="CC355" s="1">
        <v>-0.18291354300000001</v>
      </c>
      <c r="CD355" s="19" t="str">
        <f t="shared" si="25"/>
        <v>Low</v>
      </c>
      <c r="CE355" s="1" t="str">
        <f t="shared" si="26"/>
        <v>antiinflamatoria</v>
      </c>
      <c r="CF355" s="1">
        <v>40.578382249999997</v>
      </c>
      <c r="CG355" s="1" t="s">
        <v>148</v>
      </c>
      <c r="CH355" s="1">
        <v>1.5323053E-2</v>
      </c>
      <c r="CI355" s="1">
        <v>0.12883076299999999</v>
      </c>
      <c r="CJ355" s="1">
        <v>0.79377317999999997</v>
      </c>
      <c r="CK355" s="1">
        <v>1.0345501E-2</v>
      </c>
      <c r="CL355" s="1">
        <v>2.6254148000000001E-2</v>
      </c>
      <c r="CM355" s="1">
        <v>716.39700000000005</v>
      </c>
      <c r="CN355" s="2" t="str">
        <f t="shared" si="2"/>
        <v>low</v>
      </c>
      <c r="CO355" s="1">
        <v>520.78899999999999</v>
      </c>
      <c r="CP355" s="1">
        <v>417.77800000000002</v>
      </c>
      <c r="CQ355" s="1">
        <v>103.011</v>
      </c>
      <c r="CR355" s="1">
        <v>196.256</v>
      </c>
      <c r="CS355" s="1">
        <v>304.91500000000002</v>
      </c>
      <c r="CT355" s="1">
        <v>7.6050000000000004</v>
      </c>
      <c r="CU355" s="1">
        <v>0</v>
      </c>
      <c r="CV355" s="1">
        <v>7.6050000000000004</v>
      </c>
      <c r="CW355" s="1">
        <v>0</v>
      </c>
      <c r="CX355" s="1">
        <v>12.013</v>
      </c>
      <c r="CY355" s="1">
        <v>12.013</v>
      </c>
      <c r="CZ355" s="1">
        <v>0</v>
      </c>
      <c r="DA355" s="1">
        <v>0.251</v>
      </c>
      <c r="DB355" s="1">
        <v>0</v>
      </c>
      <c r="DC355" s="1">
        <v>0</v>
      </c>
      <c r="DD355" s="1">
        <v>0</v>
      </c>
      <c r="DE355" s="1">
        <v>124.601</v>
      </c>
      <c r="DF355" s="1">
        <v>45.136000000000003</v>
      </c>
      <c r="DG355" s="1">
        <v>169.73699999999999</v>
      </c>
      <c r="DH355" s="1">
        <v>21.309000000000001</v>
      </c>
      <c r="DI355" s="1">
        <v>0.49199999999999999</v>
      </c>
      <c r="DJ355" s="1">
        <v>21.802</v>
      </c>
      <c r="DK355" s="1">
        <v>3.5720000000000001</v>
      </c>
      <c r="DL355" s="1">
        <v>1.1459999999999999</v>
      </c>
      <c r="DM355" s="1">
        <v>4.718</v>
      </c>
      <c r="DN355" s="1">
        <v>0.253</v>
      </c>
      <c r="DO355" s="1">
        <v>1.284</v>
      </c>
      <c r="DP355" s="1">
        <v>1.5369999999999999</v>
      </c>
      <c r="DQ355" s="1">
        <v>260.42899999999997</v>
      </c>
      <c r="DR355" s="1">
        <v>42.932000000000002</v>
      </c>
      <c r="DS355" s="1">
        <v>303.36099999999999</v>
      </c>
      <c r="DT355" s="1">
        <v>0</v>
      </c>
      <c r="DU355" s="1">
        <v>12.013</v>
      </c>
      <c r="DV355" s="1">
        <v>12.013</v>
      </c>
      <c r="DW355" s="1" t="s">
        <v>157</v>
      </c>
      <c r="DX355" s="1" t="s">
        <v>156</v>
      </c>
      <c r="DY355" s="1" t="s">
        <v>156</v>
      </c>
      <c r="DZ355" s="1" t="s">
        <v>156</v>
      </c>
      <c r="EA355" s="1">
        <v>315.666</v>
      </c>
      <c r="EB355" s="1" t="str">
        <f t="shared" si="3"/>
        <v>low</v>
      </c>
      <c r="EC355" s="1">
        <v>229.47499999999999</v>
      </c>
      <c r="ED355" s="1">
        <v>86.475999999999999</v>
      </c>
      <c r="EE355" s="1">
        <v>134.35499999999999</v>
      </c>
      <c r="EF355" s="1" t="s">
        <v>157</v>
      </c>
      <c r="EG355" s="1" t="s">
        <v>156</v>
      </c>
      <c r="EH355" s="1" t="s">
        <v>156</v>
      </c>
      <c r="EI355" s="1" t="s">
        <v>156</v>
      </c>
      <c r="EJ355" s="1" t="s">
        <v>621</v>
      </c>
      <c r="EK355" s="1" t="s">
        <v>628</v>
      </c>
      <c r="EL355" s="1" t="s">
        <v>163</v>
      </c>
      <c r="EM355" s="5" t="s">
        <v>629</v>
      </c>
      <c r="EN355" s="1" t="s">
        <v>150</v>
      </c>
      <c r="EO355" s="1" t="s">
        <v>150</v>
      </c>
    </row>
    <row r="356" spans="1:145" ht="14.25" customHeight="1">
      <c r="A356" s="1" t="s">
        <v>516</v>
      </c>
      <c r="B356" s="16" t="s">
        <v>643</v>
      </c>
      <c r="C356" s="1" t="s">
        <v>136</v>
      </c>
      <c r="D356" s="1">
        <v>51</v>
      </c>
      <c r="E356" s="1" t="s">
        <v>159</v>
      </c>
      <c r="F356" s="1">
        <v>107</v>
      </c>
      <c r="G356" s="1">
        <v>22</v>
      </c>
      <c r="H356" s="1" t="s">
        <v>138</v>
      </c>
      <c r="I356" s="1">
        <v>93</v>
      </c>
      <c r="J356" s="1">
        <v>112</v>
      </c>
      <c r="K356" s="1">
        <v>213</v>
      </c>
      <c r="L356" s="1">
        <v>466</v>
      </c>
      <c r="M356" s="9">
        <v>9.6818181820000007</v>
      </c>
      <c r="N356" s="9">
        <f t="shared" si="23"/>
        <v>1.325963235867794</v>
      </c>
      <c r="O356" t="str">
        <f t="shared" si="24"/>
        <v>High</v>
      </c>
      <c r="P356" s="1">
        <v>108.7</v>
      </c>
      <c r="Q356" s="1">
        <v>1.4</v>
      </c>
      <c r="R356" s="1">
        <v>86</v>
      </c>
      <c r="S356" s="1">
        <v>6.1</v>
      </c>
      <c r="T356" s="1">
        <v>3.82</v>
      </c>
      <c r="U356" s="1">
        <v>4.46</v>
      </c>
      <c r="V356" s="1">
        <v>0.85650224200000002</v>
      </c>
      <c r="W356" s="1">
        <v>14.32</v>
      </c>
      <c r="X356" s="1">
        <v>4.7729999999999997</v>
      </c>
      <c r="Y356" s="1">
        <v>158.69999999999999</v>
      </c>
      <c r="Z356" s="1">
        <v>224.98036139999999</v>
      </c>
      <c r="AA356" s="1">
        <v>55.1</v>
      </c>
      <c r="AB356" s="1">
        <v>32.919108540000003</v>
      </c>
      <c r="AC356" s="1">
        <v>3.0377493329999998</v>
      </c>
      <c r="AD356" s="1">
        <v>0.32316737499999998</v>
      </c>
      <c r="AE356" s="1">
        <v>76.8</v>
      </c>
      <c r="AF356" s="22">
        <v>1.6559999999999999</v>
      </c>
      <c r="AG356" s="1">
        <v>28.005321009999999</v>
      </c>
      <c r="AH356" s="1" t="s">
        <v>139</v>
      </c>
      <c r="AI356" s="1">
        <v>38.667577489999999</v>
      </c>
      <c r="AJ356" s="1">
        <v>101.1</v>
      </c>
      <c r="AK356" s="1" t="s">
        <v>140</v>
      </c>
      <c r="AL356" s="1" t="s">
        <v>141</v>
      </c>
      <c r="AM356" s="1" t="s">
        <v>142</v>
      </c>
      <c r="AN356" s="1" t="s">
        <v>163</v>
      </c>
      <c r="AO356" s="1" t="s">
        <v>143</v>
      </c>
      <c r="AP356" s="1">
        <v>135</v>
      </c>
      <c r="AQ356" s="1">
        <v>87</v>
      </c>
      <c r="AR356" s="1">
        <v>1999.28</v>
      </c>
      <c r="AS356" s="1">
        <v>16.923999999999999</v>
      </c>
      <c r="AT356" s="1">
        <v>492.23399999999998</v>
      </c>
      <c r="AU356" s="1">
        <v>961.351</v>
      </c>
      <c r="AV356" s="1">
        <v>13.930099999999999</v>
      </c>
      <c r="AW356" s="1">
        <v>1122.51</v>
      </c>
      <c r="AX356" s="1">
        <v>2514.0300000000002</v>
      </c>
      <c r="AY356" s="1">
        <v>226.679</v>
      </c>
      <c r="AZ356" s="1">
        <v>10.041700000000001</v>
      </c>
      <c r="BA356" s="1">
        <v>1.5055000000000001</v>
      </c>
      <c r="BB356" s="1">
        <v>3.3444500000000001</v>
      </c>
      <c r="BC356" s="1">
        <v>782.07600000000002</v>
      </c>
      <c r="BD356" s="1">
        <v>0.95659000000000005</v>
      </c>
      <c r="BE356" s="1">
        <v>1.40425</v>
      </c>
      <c r="BF356" s="1">
        <v>20.387799999999999</v>
      </c>
      <c r="BG356" s="1">
        <v>4.52813</v>
      </c>
      <c r="BH356" s="1">
        <v>1.8130599999999999</v>
      </c>
      <c r="BI356" s="1">
        <v>391.56299999999999</v>
      </c>
      <c r="BJ356" s="1">
        <v>6.5807000000000002</v>
      </c>
      <c r="BK356" s="1">
        <v>182.45099999999999</v>
      </c>
      <c r="BL356" s="1">
        <v>3.3937599039999999</v>
      </c>
      <c r="BM356" s="1">
        <v>3.4452868240000001</v>
      </c>
      <c r="BN356" s="1">
        <v>1.224312823</v>
      </c>
      <c r="BO356" s="1">
        <v>3.0144899999999999E-2</v>
      </c>
      <c r="BP356" s="1" t="s">
        <v>144</v>
      </c>
      <c r="BQ356" s="1" t="s">
        <v>145</v>
      </c>
      <c r="BR356" s="1" t="s">
        <v>145</v>
      </c>
      <c r="BS356" s="1" t="s">
        <v>145</v>
      </c>
      <c r="BT356" s="1" t="s">
        <v>146</v>
      </c>
      <c r="BU356" s="1" t="s">
        <v>146</v>
      </c>
      <c r="BV356" s="1" t="s">
        <v>145</v>
      </c>
      <c r="BW356" s="1">
        <v>65.402163599999994</v>
      </c>
      <c r="BX356" s="1">
        <v>29.242233259999999</v>
      </c>
      <c r="BY356" s="1">
        <v>13.834041859999999</v>
      </c>
      <c r="BZ356" s="1">
        <v>9.1591808540000006</v>
      </c>
      <c r="CA356" s="1">
        <v>4.7686459240000003</v>
      </c>
      <c r="CB356" s="1">
        <v>-0.39774146199999999</v>
      </c>
      <c r="CC356" s="1">
        <v>-0.19897021600000001</v>
      </c>
      <c r="CD356" s="19" t="str">
        <f t="shared" si="25"/>
        <v>Low</v>
      </c>
      <c r="CE356" s="1" t="str">
        <f t="shared" si="26"/>
        <v>antiinflamatoria</v>
      </c>
      <c r="CF356" s="1">
        <v>31.240356080000002</v>
      </c>
      <c r="CG356" s="1" t="s">
        <v>148</v>
      </c>
      <c r="CH356" s="1">
        <v>2.1056989999999999E-3</v>
      </c>
      <c r="CI356" s="1">
        <v>1.6949153000000002E-2</v>
      </c>
      <c r="CJ356" s="1">
        <v>0.95125824199999998</v>
      </c>
      <c r="CK356" s="1">
        <v>2.0470157999999999E-2</v>
      </c>
      <c r="CL356" s="1">
        <v>3.45197E-4</v>
      </c>
      <c r="CM356" s="1">
        <v>497.79199999999997</v>
      </c>
      <c r="CN356" s="2" t="str">
        <f t="shared" si="2"/>
        <v>low</v>
      </c>
      <c r="CO356" s="1">
        <v>212.291</v>
      </c>
      <c r="CP356" s="1">
        <v>186.25200000000001</v>
      </c>
      <c r="CQ356" s="1">
        <v>26.04</v>
      </c>
      <c r="CR356" s="1">
        <v>157.24100000000001</v>
      </c>
      <c r="CS356" s="1">
        <v>41.78</v>
      </c>
      <c r="CT356" s="1">
        <v>0.223</v>
      </c>
      <c r="CU356" s="1">
        <v>0</v>
      </c>
      <c r="CV356" s="1">
        <v>0.223</v>
      </c>
      <c r="CW356" s="1">
        <v>0</v>
      </c>
      <c r="CX356" s="1">
        <v>13.026</v>
      </c>
      <c r="CY356" s="1">
        <v>13.026</v>
      </c>
      <c r="CZ356" s="1">
        <v>2.1000000000000001E-2</v>
      </c>
      <c r="DA356" s="1">
        <v>0.223</v>
      </c>
      <c r="DB356" s="1">
        <v>4.72</v>
      </c>
      <c r="DC356" s="1">
        <v>0</v>
      </c>
      <c r="DD356" s="1">
        <v>83.494</v>
      </c>
      <c r="DE356" s="1">
        <v>4.4999999999999998E-2</v>
      </c>
      <c r="DF356" s="1">
        <v>0</v>
      </c>
      <c r="DG356" s="1">
        <v>4.4999999999999998E-2</v>
      </c>
      <c r="DH356" s="1">
        <v>2.1739999999999999</v>
      </c>
      <c r="DI356" s="1">
        <v>8.6999999999999994E-2</v>
      </c>
      <c r="DJ356" s="1">
        <v>2.262</v>
      </c>
      <c r="DK356" s="1">
        <v>66.293000000000006</v>
      </c>
      <c r="DL356" s="1">
        <v>0.42699999999999999</v>
      </c>
      <c r="DM356" s="1">
        <v>66.721000000000004</v>
      </c>
      <c r="DN356" s="1">
        <v>0.45200000000000001</v>
      </c>
      <c r="DO356" s="1">
        <v>5.0599999999999996</v>
      </c>
      <c r="DP356" s="1">
        <v>5.5119999999999996</v>
      </c>
      <c r="DQ356" s="1">
        <v>28.829000000000001</v>
      </c>
      <c r="DR356" s="1">
        <v>7.4390000000000001</v>
      </c>
      <c r="DS356" s="1">
        <v>36.268000000000001</v>
      </c>
      <c r="DT356" s="1">
        <v>0</v>
      </c>
      <c r="DU356" s="1">
        <v>13.026</v>
      </c>
      <c r="DV356" s="1">
        <v>13.026</v>
      </c>
      <c r="DW356" s="1" t="s">
        <v>157</v>
      </c>
      <c r="DX356" s="1" t="s">
        <v>157</v>
      </c>
      <c r="DY356" s="1" t="s">
        <v>156</v>
      </c>
      <c r="DZ356" s="1" t="s">
        <v>157</v>
      </c>
      <c r="EA356" s="1">
        <v>248.98599999999999</v>
      </c>
      <c r="EB356" s="1" t="str">
        <f t="shared" si="3"/>
        <v>low</v>
      </c>
      <c r="EC356" s="1">
        <v>106.184</v>
      </c>
      <c r="ED356" s="1">
        <v>78.649000000000001</v>
      </c>
      <c r="EE356" s="1">
        <v>20.898</v>
      </c>
      <c r="EF356" s="1" t="s">
        <v>157</v>
      </c>
      <c r="EG356" s="1" t="s">
        <v>157</v>
      </c>
      <c r="EH356" s="1" t="s">
        <v>156</v>
      </c>
      <c r="EI356" s="1" t="s">
        <v>157</v>
      </c>
      <c r="EJ356" s="1" t="s">
        <v>621</v>
      </c>
      <c r="EK356" s="1" t="s">
        <v>635</v>
      </c>
      <c r="EL356" s="1" t="s">
        <v>142</v>
      </c>
      <c r="EM356" s="1" t="s">
        <v>628</v>
      </c>
      <c r="EN356" s="1" t="s">
        <v>150</v>
      </c>
      <c r="EO356" s="1" t="s">
        <v>150</v>
      </c>
    </row>
    <row r="357" spans="1:145" ht="14.25" customHeight="1">
      <c r="A357" s="1" t="s">
        <v>517</v>
      </c>
      <c r="B357" s="16" t="s">
        <v>643</v>
      </c>
      <c r="C357" s="1" t="s">
        <v>136</v>
      </c>
      <c r="D357" s="1">
        <v>57</v>
      </c>
      <c r="E357" s="1" t="s">
        <v>159</v>
      </c>
      <c r="F357" s="1">
        <v>101</v>
      </c>
      <c r="G357" s="1">
        <v>52</v>
      </c>
      <c r="H357" s="1" t="s">
        <v>153</v>
      </c>
      <c r="I357" s="1">
        <v>27</v>
      </c>
      <c r="J357" s="1">
        <v>129</v>
      </c>
      <c r="K357" s="1">
        <v>200</v>
      </c>
      <c r="L357" s="1">
        <v>134</v>
      </c>
      <c r="M357" s="9">
        <v>3.846153846</v>
      </c>
      <c r="N357" s="9">
        <f t="shared" si="23"/>
        <v>0.41110145473000848</v>
      </c>
      <c r="O357" t="str">
        <f t="shared" si="24"/>
        <v>High</v>
      </c>
      <c r="P357" s="1">
        <v>44.2</v>
      </c>
      <c r="Q357" s="1">
        <v>5.0999999999999996</v>
      </c>
      <c r="R357" s="1">
        <v>76</v>
      </c>
      <c r="S357" s="1">
        <v>5.9</v>
      </c>
      <c r="T357" s="1">
        <v>0.69</v>
      </c>
      <c r="U357" s="1">
        <v>6.05</v>
      </c>
      <c r="V357" s="1">
        <v>0.11404958699999999</v>
      </c>
      <c r="W357" s="1">
        <v>9.2899999999999991</v>
      </c>
      <c r="X357" s="1">
        <v>4.218</v>
      </c>
      <c r="Y357" s="1">
        <v>151.69999999999999</v>
      </c>
      <c r="Z357" s="1">
        <v>258.77437329999998</v>
      </c>
      <c r="AA357" s="1">
        <v>87.1</v>
      </c>
      <c r="AB357" s="1">
        <v>57.41960873</v>
      </c>
      <c r="AC357" s="1">
        <v>1.741565333</v>
      </c>
      <c r="AD357" s="1">
        <v>0.35053777400000002</v>
      </c>
      <c r="AE357" s="1">
        <v>65.5</v>
      </c>
      <c r="AF357" s="22">
        <v>1.7190000000000001</v>
      </c>
      <c r="AG357" s="1">
        <v>22.166113190000001</v>
      </c>
      <c r="AH357" s="1" t="s">
        <v>153</v>
      </c>
      <c r="AI357" s="1">
        <v>38.302599979999997</v>
      </c>
      <c r="AJ357" s="1">
        <v>92.3</v>
      </c>
      <c r="AK357" s="1" t="s">
        <v>140</v>
      </c>
      <c r="AL357" s="1" t="s">
        <v>141</v>
      </c>
      <c r="AM357" s="1" t="s">
        <v>142</v>
      </c>
      <c r="AN357" s="1" t="s">
        <v>142</v>
      </c>
      <c r="AO357" s="1" t="s">
        <v>165</v>
      </c>
      <c r="AP357" s="1">
        <v>173</v>
      </c>
      <c r="AQ357" s="1">
        <v>88</v>
      </c>
      <c r="AR357" s="1">
        <v>2133.63</v>
      </c>
      <c r="AS357" s="1">
        <v>25.1097</v>
      </c>
      <c r="AT357" s="1">
        <v>777.27599999999995</v>
      </c>
      <c r="AU357" s="1">
        <v>1265.8699999999999</v>
      </c>
      <c r="AV357" s="1">
        <v>16.269600000000001</v>
      </c>
      <c r="AW357" s="1">
        <v>1217.6199999999999</v>
      </c>
      <c r="AX357" s="1">
        <v>3829.27</v>
      </c>
      <c r="AY357" s="1">
        <v>311.94299999999998</v>
      </c>
      <c r="AZ357" s="1">
        <v>11.0916</v>
      </c>
      <c r="BA357" s="1">
        <v>4.9268799999999997</v>
      </c>
      <c r="BB357" s="1">
        <v>3.43723</v>
      </c>
      <c r="BC357" s="1">
        <v>1411.46</v>
      </c>
      <c r="BD357" s="1">
        <v>1.1238300000000001</v>
      </c>
      <c r="BE357" s="1">
        <v>2.98204</v>
      </c>
      <c r="BF357" s="1">
        <v>20.432400000000001</v>
      </c>
      <c r="BG357" s="1">
        <v>7.5576299999999996</v>
      </c>
      <c r="BH357" s="1">
        <v>2.2006399999999999</v>
      </c>
      <c r="BI357" s="1">
        <v>443.05399999999997</v>
      </c>
      <c r="BJ357" s="1">
        <v>7.9898100000000003</v>
      </c>
      <c r="BK357" s="1">
        <v>215.976</v>
      </c>
      <c r="BL357" s="1">
        <v>7.7210582299999997</v>
      </c>
      <c r="BM357" s="1">
        <v>1.9606625790000001</v>
      </c>
      <c r="BN357" s="1">
        <v>1.2603354369999999</v>
      </c>
      <c r="BO357" s="1">
        <v>0</v>
      </c>
      <c r="BP357" s="1" t="s">
        <v>144</v>
      </c>
      <c r="BQ357" s="1" t="s">
        <v>145</v>
      </c>
      <c r="BR357" s="1" t="s">
        <v>146</v>
      </c>
      <c r="BS357" s="1" t="s">
        <v>146</v>
      </c>
      <c r="BT357" s="1" t="s">
        <v>146</v>
      </c>
      <c r="BU357" s="1" t="s">
        <v>145</v>
      </c>
      <c r="BV357" s="1" t="s">
        <v>146</v>
      </c>
      <c r="BW357" s="1">
        <v>60.975752440000001</v>
      </c>
      <c r="BX357" s="1">
        <v>18.530394019999999</v>
      </c>
      <c r="BY357" s="1">
        <v>10.05147111</v>
      </c>
      <c r="BZ357" s="1">
        <v>6.9743841680000003</v>
      </c>
      <c r="CA357" s="1">
        <v>3.654376096</v>
      </c>
      <c r="CB357" s="1">
        <v>-1.962566206</v>
      </c>
      <c r="CC357" s="1">
        <v>-0.91966551399999996</v>
      </c>
      <c r="CD357" s="19" t="str">
        <f t="shared" si="25"/>
        <v>Low</v>
      </c>
      <c r="CE357" s="1" t="str">
        <f t="shared" si="26"/>
        <v>antiinflamatoria</v>
      </c>
      <c r="CF357" s="1">
        <v>26.751895990000001</v>
      </c>
      <c r="CG357" s="1" t="s">
        <v>148</v>
      </c>
      <c r="CH357" s="1">
        <v>0.138895934</v>
      </c>
      <c r="CI357" s="1">
        <v>0.142700144</v>
      </c>
      <c r="CJ357" s="1">
        <v>3.6351340000000003E-2</v>
      </c>
      <c r="CK357" s="1">
        <v>0.25302223299999999</v>
      </c>
      <c r="CL357" s="1">
        <v>6.7545861999999998E-2</v>
      </c>
      <c r="CM357" s="1">
        <v>2051.8960000000002</v>
      </c>
      <c r="CN357" s="2" t="str">
        <f t="shared" si="2"/>
        <v>High</v>
      </c>
      <c r="CO357" s="1">
        <v>904.71400000000006</v>
      </c>
      <c r="CP357" s="1">
        <v>693.57600000000002</v>
      </c>
      <c r="CQ357" s="1">
        <v>211.13800000000001</v>
      </c>
      <c r="CR357" s="1">
        <v>687.96299999999997</v>
      </c>
      <c r="CS357" s="1">
        <v>205.458</v>
      </c>
      <c r="CT357" s="1">
        <v>6.4000000000000001E-2</v>
      </c>
      <c r="CU357" s="1">
        <v>0</v>
      </c>
      <c r="CV357" s="1">
        <v>6.4000000000000001E-2</v>
      </c>
      <c r="CW357" s="1">
        <v>0</v>
      </c>
      <c r="CX357" s="1">
        <v>11.23</v>
      </c>
      <c r="CY357" s="1">
        <v>11.23</v>
      </c>
      <c r="CZ357" s="1">
        <v>0</v>
      </c>
      <c r="DA357" s="1">
        <v>3.0000000000000001E-3</v>
      </c>
      <c r="DB357" s="1">
        <v>0.71599999999999997</v>
      </c>
      <c r="DC357" s="1">
        <v>0</v>
      </c>
      <c r="DD357" s="1">
        <v>594.62400000000002</v>
      </c>
      <c r="DE357" s="1">
        <v>2.1000000000000001E-2</v>
      </c>
      <c r="DF357" s="1">
        <v>25.852</v>
      </c>
      <c r="DG357" s="1">
        <v>25.873000000000001</v>
      </c>
      <c r="DH357" s="1">
        <v>0</v>
      </c>
      <c r="DI357" s="1">
        <v>1.5429999999999999</v>
      </c>
      <c r="DJ357" s="1">
        <v>1.5429999999999999</v>
      </c>
      <c r="DK357" s="1">
        <v>50.701000000000001</v>
      </c>
      <c r="DL357" s="1">
        <v>10.358000000000001</v>
      </c>
      <c r="DM357" s="1">
        <v>61.06</v>
      </c>
      <c r="DN357" s="1">
        <v>2.048</v>
      </c>
      <c r="DO357" s="1">
        <v>9.9770000000000003</v>
      </c>
      <c r="DP357" s="1">
        <v>12.025</v>
      </c>
      <c r="DQ357" s="1">
        <v>41.183999999999997</v>
      </c>
      <c r="DR357" s="1">
        <v>152.108</v>
      </c>
      <c r="DS357" s="1">
        <v>193.292</v>
      </c>
      <c r="DT357" s="1">
        <v>0</v>
      </c>
      <c r="DU357" s="1">
        <v>11.23</v>
      </c>
      <c r="DV357" s="1">
        <v>11.23</v>
      </c>
      <c r="DW357" s="1" t="s">
        <v>149</v>
      </c>
      <c r="DX357" s="1" t="s">
        <v>149</v>
      </c>
      <c r="DY357" s="1" t="s">
        <v>149</v>
      </c>
      <c r="DZ357" s="1" t="s">
        <v>156</v>
      </c>
      <c r="EA357" s="1">
        <v>961.69299999999998</v>
      </c>
      <c r="EB357" s="1" t="str">
        <f t="shared" si="3"/>
        <v>high</v>
      </c>
      <c r="EC357" s="1">
        <v>424.02600000000001</v>
      </c>
      <c r="ED357" s="1">
        <v>322.43799999999999</v>
      </c>
      <c r="EE357" s="1">
        <v>96.295000000000002</v>
      </c>
      <c r="EF357" s="1" t="s">
        <v>149</v>
      </c>
      <c r="EG357" s="1" t="s">
        <v>149</v>
      </c>
      <c r="EH357" s="1" t="s">
        <v>149</v>
      </c>
      <c r="EI357" s="1" t="s">
        <v>156</v>
      </c>
      <c r="EJ357" s="1" t="s">
        <v>165</v>
      </c>
      <c r="EK357" s="1" t="s">
        <v>628</v>
      </c>
      <c r="EL357" s="1" t="s">
        <v>142</v>
      </c>
      <c r="EM357" s="1" t="s">
        <v>628</v>
      </c>
      <c r="EN357" s="1" t="s">
        <v>150</v>
      </c>
      <c r="EO357" s="1" t="s">
        <v>150</v>
      </c>
    </row>
    <row r="358" spans="1:145" ht="14.25" customHeight="1">
      <c r="A358" s="1" t="s">
        <v>518</v>
      </c>
      <c r="B358" s="17" t="s">
        <v>644</v>
      </c>
      <c r="C358" s="1" t="s">
        <v>152</v>
      </c>
      <c r="D358" s="1">
        <v>30</v>
      </c>
      <c r="E358" s="1" t="s">
        <v>137</v>
      </c>
      <c r="F358" s="1">
        <v>76.900000000000006</v>
      </c>
      <c r="G358" s="1">
        <v>35</v>
      </c>
      <c r="H358" s="1" t="s">
        <v>153</v>
      </c>
      <c r="I358" s="1">
        <v>20</v>
      </c>
      <c r="J358" s="1">
        <v>106</v>
      </c>
      <c r="K358" s="1">
        <v>160</v>
      </c>
      <c r="L358" s="1">
        <v>100</v>
      </c>
      <c r="M358" s="9">
        <v>4.5714285710000002</v>
      </c>
      <c r="N358" s="9">
        <f t="shared" si="23"/>
        <v>0.45593195564972439</v>
      </c>
      <c r="O358" t="str">
        <f t="shared" si="24"/>
        <v>High</v>
      </c>
      <c r="P358" s="1">
        <v>138.4</v>
      </c>
      <c r="Q358" s="1">
        <v>2.9</v>
      </c>
      <c r="R358" s="1">
        <v>75</v>
      </c>
      <c r="S358" s="1">
        <v>5.3</v>
      </c>
      <c r="T358" s="1">
        <v>5.55</v>
      </c>
      <c r="U358" s="1">
        <v>3.13</v>
      </c>
      <c r="V358" s="1">
        <v>1.7731629390000001</v>
      </c>
      <c r="W358" s="1">
        <v>18.809999999999999</v>
      </c>
      <c r="X358" s="1">
        <v>4.1624999999999996</v>
      </c>
      <c r="Y358" s="1">
        <v>249.6</v>
      </c>
      <c r="Z358" s="1">
        <v>567.84905660000004</v>
      </c>
      <c r="AA358" s="1">
        <v>44</v>
      </c>
      <c r="AB358" s="1">
        <v>28.736870840000002</v>
      </c>
      <c r="AC358" s="1">
        <v>3.4798499999999999</v>
      </c>
      <c r="AD358" s="1">
        <v>0.31712000699999998</v>
      </c>
      <c r="AE358" s="1">
        <v>70.2</v>
      </c>
      <c r="AF358" s="23">
        <v>1.5629999999999999</v>
      </c>
      <c r="AG358" s="1">
        <v>28.735526320000002</v>
      </c>
      <c r="AH358" s="1" t="s">
        <v>139</v>
      </c>
      <c r="AI358" s="1">
        <v>37.113554829999998</v>
      </c>
      <c r="AJ358" s="1">
        <v>94.4</v>
      </c>
      <c r="AK358" s="1" t="s">
        <v>140</v>
      </c>
      <c r="AL358" s="1" t="s">
        <v>141</v>
      </c>
      <c r="AM358" s="1" t="s">
        <v>142</v>
      </c>
      <c r="AN358" s="1" t="s">
        <v>142</v>
      </c>
      <c r="AO358" s="1" t="s">
        <v>143</v>
      </c>
      <c r="AP358" s="1">
        <v>123</v>
      </c>
      <c r="AQ358" s="1">
        <v>68</v>
      </c>
      <c r="AR358" s="1">
        <v>1452.11</v>
      </c>
      <c r="AS358" s="1">
        <v>14.4816</v>
      </c>
      <c r="AT358" s="1">
        <v>495.81</v>
      </c>
      <c r="AU358" s="1">
        <v>742.04</v>
      </c>
      <c r="AV358" s="1">
        <v>12.067399999999999</v>
      </c>
      <c r="AW358" s="1">
        <v>1138.25</v>
      </c>
      <c r="AX358" s="1">
        <v>2312.8000000000002</v>
      </c>
      <c r="AY358" s="1">
        <v>140.22300000000001</v>
      </c>
      <c r="AZ358" s="1">
        <v>9.4729200000000002</v>
      </c>
      <c r="BA358" s="1">
        <v>1.18893</v>
      </c>
      <c r="BB358" s="1">
        <v>2.9960100000000001</v>
      </c>
      <c r="BC358" s="1">
        <v>619.06700000000001</v>
      </c>
      <c r="BD358" s="1">
        <v>0.95659000000000005</v>
      </c>
      <c r="BE358" s="1">
        <v>1.5988500000000001</v>
      </c>
      <c r="BF358" s="1">
        <v>11.6112</v>
      </c>
      <c r="BG358" s="1">
        <v>3.3764699999999999</v>
      </c>
      <c r="BH358" s="1">
        <v>1.78328</v>
      </c>
      <c r="BI358" s="1">
        <v>262.43</v>
      </c>
      <c r="BJ358" s="1">
        <v>6.62826</v>
      </c>
      <c r="BK358" s="1">
        <v>148.91999999999999</v>
      </c>
      <c r="BL358" s="1">
        <v>1.19386367</v>
      </c>
      <c r="BM358" s="1">
        <v>0.113797174</v>
      </c>
      <c r="BN358" s="1">
        <v>7.8167864000000004E-2</v>
      </c>
      <c r="BO358" s="1">
        <v>1.186328E-2</v>
      </c>
      <c r="BP358" s="1" t="s">
        <v>144</v>
      </c>
      <c r="BQ358" s="1" t="s">
        <v>146</v>
      </c>
      <c r="BR358" s="1" t="s">
        <v>146</v>
      </c>
      <c r="BS358" s="1" t="s">
        <v>145</v>
      </c>
      <c r="BT358" s="1" t="s">
        <v>146</v>
      </c>
      <c r="BU358" s="1" t="s">
        <v>146</v>
      </c>
      <c r="BV358" s="1" t="s">
        <v>145</v>
      </c>
      <c r="BW358" s="1">
        <v>66.930046619999999</v>
      </c>
      <c r="BX358" s="1">
        <v>22.247168689999999</v>
      </c>
      <c r="BY358" s="1">
        <v>14.1788729</v>
      </c>
      <c r="BZ358" s="1">
        <v>9.9244104170000007</v>
      </c>
      <c r="CA358" s="1">
        <v>5.0228580230000004</v>
      </c>
      <c r="CB358" s="1">
        <v>0.74021177199999999</v>
      </c>
      <c r="CC358" s="1">
        <v>0.509787722</v>
      </c>
      <c r="CD358" s="19" t="str">
        <f t="shared" si="25"/>
        <v>High</v>
      </c>
      <c r="CE358" s="1" t="str">
        <f t="shared" si="26"/>
        <v>proinflamatoria</v>
      </c>
      <c r="CF358" s="1">
        <v>42.885593219999997</v>
      </c>
      <c r="CG358" s="1" t="s">
        <v>148</v>
      </c>
      <c r="CH358" s="1">
        <v>0.19710091099999999</v>
      </c>
      <c r="CI358" s="1">
        <v>3.6164281999999999E-2</v>
      </c>
      <c r="CJ358" s="1">
        <v>0.22534844800000001</v>
      </c>
      <c r="CK358" s="1">
        <v>0.22259803</v>
      </c>
      <c r="CL358" s="1">
        <v>8.5411634E-2</v>
      </c>
      <c r="CM358" s="1">
        <v>439.15199999999999</v>
      </c>
      <c r="CN358" s="2" t="str">
        <f t="shared" si="2"/>
        <v>low</v>
      </c>
      <c r="CO358" s="1">
        <v>314.11900000000003</v>
      </c>
      <c r="CP358" s="1">
        <v>206.19</v>
      </c>
      <c r="CQ358" s="1">
        <v>107.929</v>
      </c>
      <c r="CR358" s="1">
        <v>16.030999999999999</v>
      </c>
      <c r="CS358" s="1">
        <v>266.56700000000001</v>
      </c>
      <c r="CT358" s="1">
        <v>8.5440000000000005</v>
      </c>
      <c r="CU358" s="1">
        <v>0</v>
      </c>
      <c r="CV358" s="1">
        <v>8.5440000000000005</v>
      </c>
      <c r="CW358" s="1">
        <v>0</v>
      </c>
      <c r="CX358" s="1">
        <v>22.975999999999999</v>
      </c>
      <c r="CY358" s="1">
        <v>22.975999999999999</v>
      </c>
      <c r="CZ358" s="1">
        <v>0</v>
      </c>
      <c r="DA358" s="1">
        <v>6.7080000000000002</v>
      </c>
      <c r="DB358" s="1">
        <v>0</v>
      </c>
      <c r="DC358" s="1">
        <v>0</v>
      </c>
      <c r="DD358" s="1">
        <v>4.6159999999999997</v>
      </c>
      <c r="DE358" s="1">
        <v>4.9000000000000002E-2</v>
      </c>
      <c r="DF358" s="1">
        <v>0.35099999999999998</v>
      </c>
      <c r="DG358" s="1">
        <v>0.40100000000000002</v>
      </c>
      <c r="DH358" s="1">
        <v>7.9340000000000002</v>
      </c>
      <c r="DI358" s="1">
        <v>3.4000000000000002E-2</v>
      </c>
      <c r="DJ358" s="1">
        <v>7.9669999999999996</v>
      </c>
      <c r="DK358" s="1">
        <v>1.867</v>
      </c>
      <c r="DL358" s="1">
        <v>1.181</v>
      </c>
      <c r="DM358" s="1">
        <v>3.048</v>
      </c>
      <c r="DN358" s="1">
        <v>0.75700000000000001</v>
      </c>
      <c r="DO358" s="1">
        <v>0.65200000000000002</v>
      </c>
      <c r="DP358" s="1">
        <v>1.409</v>
      </c>
      <c r="DQ358" s="1">
        <v>182.416</v>
      </c>
      <c r="DR358" s="1">
        <v>82.727999999999994</v>
      </c>
      <c r="DS358" s="1">
        <v>265.14400000000001</v>
      </c>
      <c r="DT358" s="1">
        <v>0</v>
      </c>
      <c r="DU358" s="1">
        <v>22.975999999999999</v>
      </c>
      <c r="DV358" s="1">
        <v>22.975999999999999</v>
      </c>
      <c r="DW358" s="1" t="s">
        <v>157</v>
      </c>
      <c r="DX358" s="1" t="s">
        <v>157</v>
      </c>
      <c r="DY358" s="1" t="s">
        <v>157</v>
      </c>
      <c r="DZ358" s="1" t="s">
        <v>156</v>
      </c>
      <c r="EA358" s="1">
        <v>302.423</v>
      </c>
      <c r="EB358" s="1" t="str">
        <f t="shared" si="3"/>
        <v>low</v>
      </c>
      <c r="EC358" s="1">
        <v>216.31899999999999</v>
      </c>
      <c r="ED358" s="1">
        <v>11.04</v>
      </c>
      <c r="EE358" s="1">
        <v>183.572</v>
      </c>
      <c r="EF358" s="1" t="s">
        <v>157</v>
      </c>
      <c r="EG358" s="1" t="s">
        <v>156</v>
      </c>
      <c r="EH358" s="1" t="s">
        <v>157</v>
      </c>
      <c r="EI358" s="1" t="s">
        <v>156</v>
      </c>
      <c r="EJ358" s="1" t="s">
        <v>621</v>
      </c>
      <c r="EK358" s="1" t="s">
        <v>628</v>
      </c>
      <c r="EL358" s="1" t="s">
        <v>142</v>
      </c>
      <c r="EM358" s="1" t="s">
        <v>628</v>
      </c>
      <c r="EN358" s="1" t="s">
        <v>161</v>
      </c>
      <c r="EO358" s="1" t="s">
        <v>161</v>
      </c>
    </row>
    <row r="359" spans="1:145" ht="14.25" customHeight="1">
      <c r="A359" s="1" t="s">
        <v>519</v>
      </c>
      <c r="B359" s="16" t="s">
        <v>644</v>
      </c>
      <c r="C359" s="1" t="s">
        <v>136</v>
      </c>
      <c r="D359" s="1">
        <v>55</v>
      </c>
      <c r="E359" s="1" t="s">
        <v>159</v>
      </c>
      <c r="F359" s="1">
        <v>45.4</v>
      </c>
      <c r="G359" s="1">
        <v>54</v>
      </c>
      <c r="H359" s="1" t="s">
        <v>153</v>
      </c>
      <c r="I359" s="1">
        <v>9</v>
      </c>
      <c r="J359" s="1">
        <v>73</v>
      </c>
      <c r="K359" s="1">
        <v>136</v>
      </c>
      <c r="L359" s="1">
        <v>45</v>
      </c>
      <c r="M359" s="9">
        <v>2.5185185190000001</v>
      </c>
      <c r="N359" s="9">
        <f t="shared" si="23"/>
        <v>-7.9181246047624804E-2</v>
      </c>
      <c r="O359" t="str">
        <f t="shared" si="24"/>
        <v>Low</v>
      </c>
      <c r="P359" s="1">
        <v>215</v>
      </c>
      <c r="Q359" s="1">
        <v>0.6</v>
      </c>
      <c r="R359" s="1">
        <v>88</v>
      </c>
      <c r="S359" s="1">
        <v>5.5</v>
      </c>
      <c r="T359" s="1">
        <v>1.27</v>
      </c>
      <c r="U359" s="1">
        <v>8.09</v>
      </c>
      <c r="V359" s="1">
        <v>0.15698393099999999</v>
      </c>
      <c r="W359" s="1">
        <v>11.3</v>
      </c>
      <c r="X359" s="1">
        <v>4.8840000000000003</v>
      </c>
      <c r="Y359" s="1">
        <v>129.19999999999999</v>
      </c>
      <c r="Z359" s="1">
        <v>163.2947977</v>
      </c>
      <c r="AA359" s="1">
        <v>69</v>
      </c>
      <c r="AB359" s="1">
        <v>40.768846080000003</v>
      </c>
      <c r="AC359" s="1">
        <v>2.4528533330000002</v>
      </c>
      <c r="AD359" s="1">
        <v>0.33316770400000001</v>
      </c>
      <c r="AE359" s="1">
        <v>64</v>
      </c>
      <c r="AF359" s="22">
        <v>1.625</v>
      </c>
      <c r="AG359" s="1">
        <v>24.236686389999999</v>
      </c>
      <c r="AH359" s="1" t="s">
        <v>153</v>
      </c>
      <c r="AI359" s="1">
        <v>41.73817605</v>
      </c>
      <c r="AJ359" s="1">
        <v>88.9</v>
      </c>
      <c r="AK359" s="1" t="s">
        <v>140</v>
      </c>
      <c r="AL359" s="1" t="s">
        <v>153</v>
      </c>
      <c r="AM359" s="1" t="s">
        <v>142</v>
      </c>
      <c r="AN359" s="1" t="s">
        <v>142</v>
      </c>
      <c r="AO359" s="1" t="s">
        <v>167</v>
      </c>
      <c r="AP359" s="1">
        <v>173</v>
      </c>
      <c r="AQ359" s="1">
        <v>103</v>
      </c>
      <c r="AR359" s="1">
        <v>1548.67</v>
      </c>
      <c r="AS359" s="1">
        <v>15.657299999999999</v>
      </c>
      <c r="AT359" s="1">
        <v>306.774</v>
      </c>
      <c r="AU359" s="1">
        <v>850.02499999999998</v>
      </c>
      <c r="AV359" s="1">
        <v>11.8042</v>
      </c>
      <c r="AW359" s="1">
        <v>974.29</v>
      </c>
      <c r="AX359" s="1">
        <v>2321.5500000000002</v>
      </c>
      <c r="AY359" s="1">
        <v>194.108</v>
      </c>
      <c r="AZ359" s="1">
        <v>10.433999999999999</v>
      </c>
      <c r="BA359" s="1">
        <v>0.96986099999999997</v>
      </c>
      <c r="BB359" s="1">
        <v>2.4682200000000001</v>
      </c>
      <c r="BC359" s="1">
        <v>564.59900000000005</v>
      </c>
      <c r="BD359" s="1">
        <v>0.80725000000000002</v>
      </c>
      <c r="BE359" s="1">
        <v>1.4038200000000001</v>
      </c>
      <c r="BF359" s="1">
        <v>16.164200000000001</v>
      </c>
      <c r="BG359" s="1">
        <v>3.9704700000000002</v>
      </c>
      <c r="BH359" s="1">
        <v>0.77022599999999997</v>
      </c>
      <c r="BI359" s="1">
        <v>347.27600000000001</v>
      </c>
      <c r="BJ359" s="1">
        <v>6.9842399999999998</v>
      </c>
      <c r="BK359" s="1">
        <v>99.092600000000004</v>
      </c>
      <c r="BL359" s="1">
        <v>1.905593246</v>
      </c>
      <c r="BM359" s="1">
        <v>1.1065025530000001</v>
      </c>
      <c r="BN359" s="1">
        <v>0.43216695700000002</v>
      </c>
      <c r="BO359" s="1">
        <v>4.3777373000000001E-2</v>
      </c>
      <c r="BP359" s="1" t="s">
        <v>155</v>
      </c>
      <c r="BQ359" s="1" t="s">
        <v>145</v>
      </c>
      <c r="BR359" s="1" t="s">
        <v>146</v>
      </c>
      <c r="BS359" s="1" t="s">
        <v>146</v>
      </c>
      <c r="BT359" s="1" t="s">
        <v>146</v>
      </c>
      <c r="BU359" s="1" t="s">
        <v>146</v>
      </c>
      <c r="BV359" s="1" t="s">
        <v>146</v>
      </c>
      <c r="BW359" s="1">
        <v>353.39837790000001</v>
      </c>
      <c r="BX359" s="1">
        <v>24.332701140000001</v>
      </c>
      <c r="BY359" s="1">
        <v>2.1724570110000001</v>
      </c>
      <c r="BZ359" s="1">
        <v>1.9002785900000001</v>
      </c>
      <c r="CA359" s="1">
        <v>0.85493798700000001</v>
      </c>
      <c r="CB359" s="1">
        <v>1.0312327859999999</v>
      </c>
      <c r="CC359" s="1">
        <v>0.66574098500000001</v>
      </c>
      <c r="CD359" s="19" t="str">
        <f t="shared" si="25"/>
        <v>High</v>
      </c>
      <c r="CE359" s="1" t="str">
        <f t="shared" si="26"/>
        <v>proinflamatoria</v>
      </c>
      <c r="CF359" s="1">
        <v>27.442069740000001</v>
      </c>
      <c r="CG359" s="1" t="s">
        <v>148</v>
      </c>
      <c r="CH359" s="1">
        <v>0.172056656</v>
      </c>
      <c r="CI359" s="1">
        <v>0.18351891300000001</v>
      </c>
      <c r="CJ359" s="1">
        <v>3.0211233000000001E-2</v>
      </c>
      <c r="CK359" s="1">
        <v>3.8726051999999997E-2</v>
      </c>
      <c r="CL359" s="1">
        <v>0.18069428500000001</v>
      </c>
      <c r="CM359" s="1">
        <v>570.471</v>
      </c>
      <c r="CN359" s="2" t="str">
        <f t="shared" si="2"/>
        <v>low</v>
      </c>
      <c r="CO359" s="1">
        <v>414.20299999999997</v>
      </c>
      <c r="CP359" s="1">
        <v>368.834</v>
      </c>
      <c r="CQ359" s="1">
        <v>45.368000000000002</v>
      </c>
      <c r="CR359" s="1">
        <v>189.602</v>
      </c>
      <c r="CS359" s="1">
        <v>223.54499999999999</v>
      </c>
      <c r="CT359" s="1">
        <v>1.0349999999999999</v>
      </c>
      <c r="CU359" s="1">
        <v>0</v>
      </c>
      <c r="CV359" s="1">
        <v>1.0349999999999999</v>
      </c>
      <c r="CW359" s="1">
        <v>0</v>
      </c>
      <c r="CX359" s="1">
        <v>0.02</v>
      </c>
      <c r="CY359" s="1">
        <v>0.02</v>
      </c>
      <c r="CZ359" s="1">
        <v>0</v>
      </c>
      <c r="DA359" s="1">
        <v>0.105</v>
      </c>
      <c r="DB359" s="1">
        <v>98.584999999999994</v>
      </c>
      <c r="DC359" s="1">
        <v>0</v>
      </c>
      <c r="DD359" s="1">
        <v>65.114000000000004</v>
      </c>
      <c r="DE359" s="1">
        <v>0.125</v>
      </c>
      <c r="DF359" s="1">
        <v>0</v>
      </c>
      <c r="DG359" s="1">
        <v>0.125</v>
      </c>
      <c r="DH359" s="1">
        <v>0</v>
      </c>
      <c r="DI359" s="1">
        <v>0</v>
      </c>
      <c r="DJ359" s="1">
        <v>0</v>
      </c>
      <c r="DK359" s="1">
        <v>25.555</v>
      </c>
      <c r="DL359" s="1">
        <v>0.20300000000000001</v>
      </c>
      <c r="DM359" s="1">
        <v>25.757000000000001</v>
      </c>
      <c r="DN359" s="1">
        <v>0.52500000000000002</v>
      </c>
      <c r="DO359" s="1">
        <v>0.23599999999999999</v>
      </c>
      <c r="DP359" s="1">
        <v>0.76100000000000001</v>
      </c>
      <c r="DQ359" s="1">
        <v>177.875</v>
      </c>
      <c r="DR359" s="1">
        <v>44.91</v>
      </c>
      <c r="DS359" s="1">
        <v>222.78399999999999</v>
      </c>
      <c r="DT359" s="1">
        <v>0</v>
      </c>
      <c r="DU359" s="1">
        <v>0.02</v>
      </c>
      <c r="DV359" s="1">
        <v>0.02</v>
      </c>
      <c r="DW359" s="1" t="s">
        <v>157</v>
      </c>
      <c r="DX359" s="1" t="s">
        <v>156</v>
      </c>
      <c r="DY359" s="1" t="s">
        <v>156</v>
      </c>
      <c r="DZ359" s="1" t="s">
        <v>156</v>
      </c>
      <c r="EA359" s="1">
        <v>368.36200000000002</v>
      </c>
      <c r="EB359" s="1" t="str">
        <f t="shared" si="3"/>
        <v>low</v>
      </c>
      <c r="EC359" s="1">
        <v>267.45699999999999</v>
      </c>
      <c r="ED359" s="1">
        <v>122.429</v>
      </c>
      <c r="EE359" s="1">
        <v>144.34700000000001</v>
      </c>
      <c r="EF359" s="1" t="s">
        <v>157</v>
      </c>
      <c r="EG359" s="1" t="s">
        <v>156</v>
      </c>
      <c r="EH359" s="1" t="s">
        <v>156</v>
      </c>
      <c r="EI359" s="1" t="s">
        <v>156</v>
      </c>
      <c r="EJ359" s="1" t="s">
        <v>138</v>
      </c>
      <c r="EK359" s="1" t="s">
        <v>628</v>
      </c>
      <c r="EL359" s="1" t="s">
        <v>142</v>
      </c>
      <c r="EM359" s="1" t="s">
        <v>628</v>
      </c>
      <c r="EN359" s="1" t="s">
        <v>161</v>
      </c>
      <c r="EO359" s="1" t="s">
        <v>161</v>
      </c>
    </row>
    <row r="360" spans="1:145" ht="14.25" customHeight="1">
      <c r="A360" s="1" t="s">
        <v>520</v>
      </c>
      <c r="B360" s="16" t="s">
        <v>644</v>
      </c>
      <c r="C360" s="1" t="s">
        <v>152</v>
      </c>
      <c r="D360" s="1">
        <v>29</v>
      </c>
      <c r="E360" s="1" t="s">
        <v>137</v>
      </c>
      <c r="F360" s="1">
        <v>66.8</v>
      </c>
      <c r="G360" s="1">
        <v>43</v>
      </c>
      <c r="H360" s="1" t="s">
        <v>153</v>
      </c>
      <c r="I360" s="1">
        <v>12.2</v>
      </c>
      <c r="J360" s="1">
        <v>104</v>
      </c>
      <c r="K360" s="1">
        <v>159</v>
      </c>
      <c r="L360" s="1">
        <v>61</v>
      </c>
      <c r="M360" s="9">
        <v>3.6976744190000002</v>
      </c>
      <c r="N360" s="9">
        <f t="shared" si="23"/>
        <v>0.15186137943118053</v>
      </c>
      <c r="O360" t="str">
        <f t="shared" si="24"/>
        <v>Medium</v>
      </c>
      <c r="P360" s="1">
        <v>180.1</v>
      </c>
      <c r="Q360" s="1">
        <v>2.6</v>
      </c>
      <c r="R360" s="1">
        <v>77</v>
      </c>
      <c r="S360" s="1">
        <v>5.5</v>
      </c>
      <c r="T360" s="1">
        <v>7.74</v>
      </c>
      <c r="U360" s="1">
        <v>3.66</v>
      </c>
      <c r="V360" s="1">
        <v>2.1147540980000001</v>
      </c>
      <c r="W360" s="1">
        <v>10.41</v>
      </c>
      <c r="X360" s="1">
        <v>4.2735000000000003</v>
      </c>
      <c r="Y360" s="1">
        <v>159.5</v>
      </c>
      <c r="Z360" s="1">
        <v>269.16612800000001</v>
      </c>
      <c r="AA360" s="1">
        <v>77.599999999999994</v>
      </c>
      <c r="AB360" s="1">
        <v>50.576419450000003</v>
      </c>
      <c r="AC360" s="1">
        <v>1.977206</v>
      </c>
      <c r="AD360" s="1">
        <v>0.343894121</v>
      </c>
      <c r="AE360" s="1">
        <v>67</v>
      </c>
      <c r="AF360" s="22">
        <v>1.5649999999999999</v>
      </c>
      <c r="AG360" s="1">
        <v>27.355592080000001</v>
      </c>
      <c r="AH360" s="1" t="s">
        <v>139</v>
      </c>
      <c r="AI360" s="1">
        <v>37.835852699999997</v>
      </c>
      <c r="AJ360" s="1">
        <v>82.6</v>
      </c>
      <c r="AK360" s="1" t="s">
        <v>140</v>
      </c>
      <c r="AL360" s="1" t="s">
        <v>153</v>
      </c>
      <c r="AM360" s="1" t="s">
        <v>142</v>
      </c>
      <c r="AN360" s="1" t="s">
        <v>163</v>
      </c>
      <c r="AO360" s="1" t="s">
        <v>143</v>
      </c>
      <c r="AP360" s="1">
        <v>109</v>
      </c>
      <c r="AQ360" s="1">
        <v>70</v>
      </c>
      <c r="AR360" s="1">
        <v>1719.35</v>
      </c>
      <c r="AS360" s="1">
        <v>10.6342</v>
      </c>
      <c r="AT360" s="1">
        <v>539.91300000000001</v>
      </c>
      <c r="AU360" s="1">
        <v>918.04200000000003</v>
      </c>
      <c r="AV360" s="1">
        <v>13.422800000000001</v>
      </c>
      <c r="AW360" s="1">
        <v>1822.73</v>
      </c>
      <c r="AX360" s="1">
        <v>2327.37</v>
      </c>
      <c r="AY360" s="1">
        <v>200.59</v>
      </c>
      <c r="AZ360" s="1">
        <v>11.8591</v>
      </c>
      <c r="BA360" s="1">
        <v>0.91326300000000005</v>
      </c>
      <c r="BB360" s="1">
        <v>2.9540000000000002</v>
      </c>
      <c r="BC360" s="1">
        <v>641.83100000000002</v>
      </c>
      <c r="BD360" s="1">
        <v>1.74271</v>
      </c>
      <c r="BE360" s="1">
        <v>3.18926</v>
      </c>
      <c r="BF360" s="1">
        <v>16.117899999999999</v>
      </c>
      <c r="BG360" s="1">
        <v>4.0101800000000001</v>
      </c>
      <c r="BH360" s="1">
        <v>2.13028</v>
      </c>
      <c r="BI360" s="1">
        <v>309.34199999999998</v>
      </c>
      <c r="BJ360" s="1">
        <v>6.9801500000000001</v>
      </c>
      <c r="BK360" s="1">
        <v>73.004199999999997</v>
      </c>
      <c r="BL360" s="1">
        <v>0.52849817799999999</v>
      </c>
      <c r="BM360" s="1">
        <v>0.24294875499999999</v>
      </c>
      <c r="BN360" s="1">
        <v>0.155067595</v>
      </c>
      <c r="BO360" s="1">
        <v>3.1685061E-2</v>
      </c>
      <c r="BP360" s="1" t="s">
        <v>155</v>
      </c>
      <c r="BQ360" s="1" t="s">
        <v>146</v>
      </c>
      <c r="BR360" s="1" t="s">
        <v>146</v>
      </c>
      <c r="BS360" s="1" t="s">
        <v>145</v>
      </c>
      <c r="BT360" s="1" t="s">
        <v>146</v>
      </c>
      <c r="BU360" s="1" t="s">
        <v>146</v>
      </c>
      <c r="BV360" s="1" t="s">
        <v>146</v>
      </c>
      <c r="BW360" s="1">
        <v>141.02064329999999</v>
      </c>
      <c r="BX360" s="1">
        <v>4.3917129560000001</v>
      </c>
      <c r="BY360" s="1">
        <v>0.73916228699999997</v>
      </c>
      <c r="BZ360" s="1">
        <v>0.25370380199999998</v>
      </c>
      <c r="CA360" s="1">
        <v>0.13495892900000001</v>
      </c>
      <c r="CB360" s="1">
        <v>0.69431441000000005</v>
      </c>
      <c r="CC360" s="1">
        <v>0.40390599799999999</v>
      </c>
      <c r="CD360" s="19" t="str">
        <f t="shared" si="25"/>
        <v>High</v>
      </c>
      <c r="CE360" s="1" t="str">
        <f t="shared" si="26"/>
        <v>proinflamatoria</v>
      </c>
      <c r="CF360" s="1">
        <v>38.106537529999997</v>
      </c>
      <c r="CG360" s="1" t="s">
        <v>148</v>
      </c>
      <c r="CH360" s="1">
        <v>2.7084500000000003E-4</v>
      </c>
      <c r="CI360" s="1">
        <v>7.9357708999999999E-2</v>
      </c>
      <c r="CJ360" s="1">
        <v>2.0352098999999998E-2</v>
      </c>
      <c r="CK360" s="1">
        <v>0.85124137499999997</v>
      </c>
      <c r="CL360" s="1">
        <v>4.8881150000000002E-3</v>
      </c>
      <c r="CM360" s="1">
        <v>189.48599999999999</v>
      </c>
      <c r="CN360" s="2" t="str">
        <f t="shared" si="2"/>
        <v>low</v>
      </c>
      <c r="CO360" s="1">
        <v>161.78299999999999</v>
      </c>
      <c r="CP360" s="1">
        <v>122.05500000000001</v>
      </c>
      <c r="CQ360" s="1">
        <v>39.728000000000002</v>
      </c>
      <c r="CR360" s="1">
        <v>99.396000000000001</v>
      </c>
      <c r="CS360" s="1">
        <v>57.921999999999997</v>
      </c>
      <c r="CT360" s="1">
        <v>1.53</v>
      </c>
      <c r="CU360" s="1">
        <v>0</v>
      </c>
      <c r="CV360" s="1">
        <v>1.53</v>
      </c>
      <c r="CW360" s="1">
        <v>0.106</v>
      </c>
      <c r="CX360" s="1">
        <v>2.83</v>
      </c>
      <c r="CY360" s="1">
        <v>2.9350000000000001</v>
      </c>
      <c r="CZ360" s="1">
        <v>0</v>
      </c>
      <c r="DA360" s="1">
        <v>0.40699999999999997</v>
      </c>
      <c r="DB360" s="1">
        <v>0</v>
      </c>
      <c r="DC360" s="1">
        <v>0</v>
      </c>
      <c r="DD360" s="1">
        <v>8.0399999999999991</v>
      </c>
      <c r="DE360" s="1">
        <v>0.156</v>
      </c>
      <c r="DF360" s="1">
        <v>0.254</v>
      </c>
      <c r="DG360" s="1">
        <v>0.41099999999999998</v>
      </c>
      <c r="DH360" s="1">
        <v>3.972</v>
      </c>
      <c r="DI360" s="1">
        <v>2.5999999999999999E-2</v>
      </c>
      <c r="DJ360" s="1">
        <v>3.9969999999999999</v>
      </c>
      <c r="DK360" s="1">
        <v>86.587999999999994</v>
      </c>
      <c r="DL360" s="1">
        <v>0.35899999999999999</v>
      </c>
      <c r="DM360" s="1">
        <v>86.947999999999993</v>
      </c>
      <c r="DN360" s="1">
        <v>0.23</v>
      </c>
      <c r="DO360" s="1">
        <v>0.875</v>
      </c>
      <c r="DP360" s="1">
        <v>1.1040000000000001</v>
      </c>
      <c r="DQ360" s="1">
        <v>21.414999999999999</v>
      </c>
      <c r="DR360" s="1">
        <v>35.366999999999997</v>
      </c>
      <c r="DS360" s="1">
        <v>56.781999999999996</v>
      </c>
      <c r="DT360" s="1">
        <v>0.106</v>
      </c>
      <c r="DU360" s="1">
        <v>2.83</v>
      </c>
      <c r="DV360" s="1">
        <v>2.9350000000000001</v>
      </c>
      <c r="DW360" s="1" t="s">
        <v>157</v>
      </c>
      <c r="DX360" s="1" t="s">
        <v>157</v>
      </c>
      <c r="DY360" s="1" t="s">
        <v>156</v>
      </c>
      <c r="DZ360" s="1" t="s">
        <v>157</v>
      </c>
      <c r="EA360" s="1">
        <v>110.208</v>
      </c>
      <c r="EB360" s="1" t="str">
        <f t="shared" si="3"/>
        <v>low</v>
      </c>
      <c r="EC360" s="1">
        <v>94.094999999999999</v>
      </c>
      <c r="ED360" s="1">
        <v>57.81</v>
      </c>
      <c r="EE360" s="1">
        <v>33.688000000000002</v>
      </c>
      <c r="EF360" s="1" t="s">
        <v>157</v>
      </c>
      <c r="EG360" s="1" t="s">
        <v>157</v>
      </c>
      <c r="EH360" s="1" t="s">
        <v>156</v>
      </c>
      <c r="EI360" s="1" t="s">
        <v>157</v>
      </c>
      <c r="EJ360" s="1" t="s">
        <v>621</v>
      </c>
      <c r="EK360" s="1" t="s">
        <v>635</v>
      </c>
      <c r="EL360" s="1" t="s">
        <v>142</v>
      </c>
      <c r="EM360" s="1" t="s">
        <v>628</v>
      </c>
      <c r="EN360" s="1" t="s">
        <v>150</v>
      </c>
      <c r="EO360" s="1" t="s">
        <v>150</v>
      </c>
    </row>
    <row r="361" spans="1:145" ht="14.25" customHeight="1">
      <c r="A361" s="1" t="s">
        <v>521</v>
      </c>
      <c r="B361" s="16" t="s">
        <v>644</v>
      </c>
      <c r="C361" s="1" t="s">
        <v>136</v>
      </c>
      <c r="D361" s="1">
        <v>30</v>
      </c>
      <c r="E361" s="1" t="s">
        <v>137</v>
      </c>
      <c r="F361" s="1">
        <v>74.2</v>
      </c>
      <c r="G361" s="1">
        <v>30</v>
      </c>
      <c r="H361" s="1" t="s">
        <v>138</v>
      </c>
      <c r="I361" s="1">
        <v>28.8</v>
      </c>
      <c r="J361" s="1">
        <v>84</v>
      </c>
      <c r="K361" s="1">
        <v>142</v>
      </c>
      <c r="L361" s="1">
        <v>144</v>
      </c>
      <c r="M361" s="9">
        <v>4.733333333</v>
      </c>
      <c r="N361" s="9">
        <f t="shared" si="23"/>
        <v>0.68124123737558717</v>
      </c>
      <c r="O361" t="str">
        <f t="shared" si="24"/>
        <v>High</v>
      </c>
      <c r="P361" s="1">
        <v>165</v>
      </c>
      <c r="Q361" s="1">
        <v>1.3</v>
      </c>
      <c r="R361" s="1">
        <v>86</v>
      </c>
      <c r="S361" s="1">
        <v>5.3</v>
      </c>
      <c r="T361" s="1">
        <v>0.75</v>
      </c>
      <c r="U361" s="1">
        <v>2.64</v>
      </c>
      <c r="V361" s="1">
        <v>0.284090909</v>
      </c>
      <c r="W361" s="1">
        <v>15.39</v>
      </c>
      <c r="X361" s="1">
        <v>4.7729999999999997</v>
      </c>
      <c r="Y361" s="1">
        <v>166.6</v>
      </c>
      <c r="Z361" s="1">
        <v>241.79104480000001</v>
      </c>
      <c r="AA361" s="1">
        <v>51.4</v>
      </c>
      <c r="AB361" s="1">
        <v>30.630385589999999</v>
      </c>
      <c r="AC361" s="1">
        <v>3.264732</v>
      </c>
      <c r="AD361" s="1">
        <v>0.319931676</v>
      </c>
      <c r="AE361" s="1">
        <v>87</v>
      </c>
      <c r="AF361" s="22">
        <v>1.7509999999999999</v>
      </c>
      <c r="AG361" s="1">
        <v>28.375724600000002</v>
      </c>
      <c r="AH361" s="1" t="s">
        <v>139</v>
      </c>
      <c r="AI361" s="1">
        <v>36.356877709999999</v>
      </c>
      <c r="AJ361" s="1">
        <v>97.8</v>
      </c>
      <c r="AK361" s="1" t="s">
        <v>140</v>
      </c>
      <c r="AL361" s="1" t="s">
        <v>141</v>
      </c>
      <c r="AM361" s="1" t="s">
        <v>142</v>
      </c>
      <c r="AN361" s="1" t="s">
        <v>163</v>
      </c>
      <c r="AO361" s="1" t="s">
        <v>165</v>
      </c>
      <c r="AP361" s="1">
        <v>154</v>
      </c>
      <c r="AQ361" s="1">
        <v>94</v>
      </c>
      <c r="AR361" s="1">
        <v>1759.48</v>
      </c>
      <c r="AS361" s="1">
        <v>17.000299999999999</v>
      </c>
      <c r="AT361" s="1">
        <v>319.52100000000002</v>
      </c>
      <c r="AU361" s="1">
        <v>801.947</v>
      </c>
      <c r="AV361" s="1">
        <v>10.8385</v>
      </c>
      <c r="AW361" s="1">
        <v>999.92600000000004</v>
      </c>
      <c r="AX361" s="1">
        <v>2582.5100000000002</v>
      </c>
      <c r="AY361" s="1">
        <v>205.441</v>
      </c>
      <c r="AZ361" s="1">
        <v>9.8446700000000007</v>
      </c>
      <c r="BA361" s="1">
        <v>1.1577200000000001</v>
      </c>
      <c r="BB361" s="1">
        <v>3.6318899999999998</v>
      </c>
      <c r="BC361" s="1">
        <v>656.45100000000002</v>
      </c>
      <c r="BD361" s="1">
        <v>0.88597199999999998</v>
      </c>
      <c r="BE361" s="1">
        <v>1.2573700000000001</v>
      </c>
      <c r="BF361" s="1">
        <v>12.785399999999999</v>
      </c>
      <c r="BG361" s="1">
        <v>4.2879300000000002</v>
      </c>
      <c r="BH361" s="1">
        <v>0.87920100000000001</v>
      </c>
      <c r="BI361" s="1">
        <v>315.64</v>
      </c>
      <c r="BJ361" s="1">
        <v>6.8952600000000004</v>
      </c>
      <c r="BK361" s="1">
        <v>111.55200000000001</v>
      </c>
      <c r="BL361" s="1">
        <v>2.4041944069999999</v>
      </c>
      <c r="BM361" s="1">
        <v>0.66961262399999999</v>
      </c>
      <c r="BN361" s="1">
        <v>0.81278723399999997</v>
      </c>
      <c r="BO361" s="1">
        <v>4.6542653000000003E-2</v>
      </c>
      <c r="BP361" s="1" t="s">
        <v>144</v>
      </c>
      <c r="BQ361" s="1" t="s">
        <v>145</v>
      </c>
      <c r="BR361" s="1" t="s">
        <v>146</v>
      </c>
      <c r="BS361" s="1" t="s">
        <v>145</v>
      </c>
      <c r="BT361" s="1" t="s">
        <v>146</v>
      </c>
      <c r="BU361" s="1" t="s">
        <v>146</v>
      </c>
      <c r="BV361" s="1" t="s">
        <v>145</v>
      </c>
      <c r="BW361" s="1">
        <v>120.5734643</v>
      </c>
      <c r="BX361" s="1">
        <v>2.7767160139999998</v>
      </c>
      <c r="BY361" s="1">
        <v>0.74218550100000003</v>
      </c>
      <c r="BZ361" s="1">
        <v>0.36215903300000002</v>
      </c>
      <c r="CA361" s="1">
        <v>9.4568797999999996E-2</v>
      </c>
      <c r="CB361" s="1">
        <v>1.1117463519999999</v>
      </c>
      <c r="CC361" s="1">
        <v>0.63203317299999995</v>
      </c>
      <c r="CD361" s="19" t="str">
        <f t="shared" si="25"/>
        <v>High</v>
      </c>
      <c r="CE361" s="1" t="str">
        <f t="shared" si="26"/>
        <v>proinflamatoria</v>
      </c>
      <c r="CF361" s="1">
        <v>28.192229040000001</v>
      </c>
      <c r="CG361" s="1" t="s">
        <v>148</v>
      </c>
      <c r="CH361" s="3">
        <v>9.2200000000000005E-5</v>
      </c>
      <c r="CI361" s="1">
        <v>0.62558382499999998</v>
      </c>
      <c r="CJ361" s="1">
        <v>0.15031956699999999</v>
      </c>
      <c r="CK361" s="1">
        <v>0.13529375599999999</v>
      </c>
      <c r="CL361" s="1">
        <v>8.2350050000000001E-3</v>
      </c>
      <c r="CM361" s="1">
        <v>1117.6500000000001</v>
      </c>
      <c r="CN361" s="2" t="str">
        <f t="shared" si="2"/>
        <v>High</v>
      </c>
      <c r="CO361" s="1">
        <v>588.85299999999995</v>
      </c>
      <c r="CP361" s="1">
        <v>512.59699999999998</v>
      </c>
      <c r="CQ361" s="1">
        <v>76.256</v>
      </c>
      <c r="CR361" s="1">
        <v>439.04700000000003</v>
      </c>
      <c r="CS361" s="1">
        <v>143.059</v>
      </c>
      <c r="CT361" s="1">
        <v>0.64700000000000002</v>
      </c>
      <c r="CU361" s="1">
        <v>0</v>
      </c>
      <c r="CV361" s="1">
        <v>0.64700000000000002</v>
      </c>
      <c r="CW361" s="1">
        <v>0</v>
      </c>
      <c r="CX361" s="1">
        <v>6.0259999999999998</v>
      </c>
      <c r="CY361" s="1">
        <v>6.0259999999999998</v>
      </c>
      <c r="CZ361" s="1">
        <v>7.3999999999999996E-2</v>
      </c>
      <c r="DA361" s="1">
        <v>6.6000000000000003E-2</v>
      </c>
      <c r="DB361" s="1">
        <v>0</v>
      </c>
      <c r="DC361" s="1">
        <v>0</v>
      </c>
      <c r="DD361" s="1">
        <v>53.884</v>
      </c>
      <c r="DE361" s="1">
        <v>0</v>
      </c>
      <c r="DF361" s="1">
        <v>0</v>
      </c>
      <c r="DG361" s="1">
        <v>0</v>
      </c>
      <c r="DH361" s="1">
        <v>0.23</v>
      </c>
      <c r="DI361" s="1">
        <v>0.129</v>
      </c>
      <c r="DJ361" s="1">
        <v>0.35899999999999999</v>
      </c>
      <c r="DK361" s="1">
        <v>384.21100000000001</v>
      </c>
      <c r="DL361" s="1">
        <v>0.59299999999999997</v>
      </c>
      <c r="DM361" s="1">
        <v>384.80399999999997</v>
      </c>
      <c r="DN361" s="1">
        <v>0.35799999999999998</v>
      </c>
      <c r="DO361" s="1">
        <v>3.8330000000000002</v>
      </c>
      <c r="DP361" s="1">
        <v>4.1900000000000004</v>
      </c>
      <c r="DQ361" s="1">
        <v>73.176000000000002</v>
      </c>
      <c r="DR361" s="1">
        <v>65.658000000000001</v>
      </c>
      <c r="DS361" s="1">
        <v>138.834</v>
      </c>
      <c r="DT361" s="1">
        <v>0</v>
      </c>
      <c r="DU361" s="1">
        <v>6.0259999999999998</v>
      </c>
      <c r="DV361" s="1">
        <v>6.0259999999999998</v>
      </c>
      <c r="DW361" s="1" t="s">
        <v>156</v>
      </c>
      <c r="DX361" s="1" t="s">
        <v>156</v>
      </c>
      <c r="DY361" s="1" t="s">
        <v>149</v>
      </c>
      <c r="DZ361" s="1" t="s">
        <v>156</v>
      </c>
      <c r="EA361" s="1">
        <v>635.21600000000001</v>
      </c>
      <c r="EB361" s="1" t="str">
        <f t="shared" si="3"/>
        <v>high</v>
      </c>
      <c r="EC361" s="1">
        <v>334.67399999999998</v>
      </c>
      <c r="ED361" s="1">
        <v>249.53200000000001</v>
      </c>
      <c r="EE361" s="1">
        <v>81.308000000000007</v>
      </c>
      <c r="EF361" s="1" t="s">
        <v>156</v>
      </c>
      <c r="EG361" s="1" t="s">
        <v>156</v>
      </c>
      <c r="EH361" s="1" t="s">
        <v>149</v>
      </c>
      <c r="EI361" s="1" t="s">
        <v>156</v>
      </c>
      <c r="EJ361" s="1" t="s">
        <v>165</v>
      </c>
      <c r="EK361" s="1" t="s">
        <v>635</v>
      </c>
      <c r="EL361" s="1" t="s">
        <v>142</v>
      </c>
      <c r="EM361" s="1" t="s">
        <v>628</v>
      </c>
      <c r="EN361" s="1" t="s">
        <v>150</v>
      </c>
      <c r="EO361" s="1" t="s">
        <v>150</v>
      </c>
    </row>
    <row r="362" spans="1:145" ht="14.25" customHeight="1">
      <c r="A362" s="1" t="s">
        <v>522</v>
      </c>
      <c r="B362" s="16" t="s">
        <v>644</v>
      </c>
      <c r="C362" s="1" t="s">
        <v>152</v>
      </c>
      <c r="D362" s="1">
        <v>43</v>
      </c>
      <c r="E362" s="1" t="s">
        <v>159</v>
      </c>
      <c r="F362" s="1">
        <v>50.5</v>
      </c>
      <c r="G362" s="1">
        <v>56</v>
      </c>
      <c r="H362" s="1" t="s">
        <v>153</v>
      </c>
      <c r="I362" s="1">
        <v>8</v>
      </c>
      <c r="J362" s="1">
        <v>80</v>
      </c>
      <c r="K362" s="1">
        <v>144</v>
      </c>
      <c r="L362" s="1">
        <v>40</v>
      </c>
      <c r="M362" s="9">
        <v>2.5714285710000002</v>
      </c>
      <c r="N362" s="9">
        <f t="shared" si="23"/>
        <v>-0.14612803567823801</v>
      </c>
      <c r="O362" t="str">
        <f t="shared" si="24"/>
        <v>Low</v>
      </c>
      <c r="P362" s="1">
        <v>122.3</v>
      </c>
      <c r="Q362" s="1">
        <v>2.2999999999999998</v>
      </c>
      <c r="R362" s="1">
        <v>80</v>
      </c>
      <c r="S362" s="1">
        <v>5.5</v>
      </c>
      <c r="T362" s="1">
        <v>4.3</v>
      </c>
      <c r="U362" s="1">
        <v>4.74</v>
      </c>
      <c r="V362" s="1">
        <v>0.90717299600000001</v>
      </c>
      <c r="W362" s="1">
        <v>6.28</v>
      </c>
      <c r="X362" s="1">
        <v>4.4400000000000004</v>
      </c>
      <c r="Y362" s="1">
        <v>105.3</v>
      </c>
      <c r="Z362" s="1">
        <v>133.6170213</v>
      </c>
      <c r="AA362" s="1">
        <v>126.2</v>
      </c>
      <c r="AB362" s="1">
        <v>80.6937511</v>
      </c>
      <c r="AC362" s="1">
        <v>1.239253333</v>
      </c>
      <c r="AD362" s="1">
        <v>0.369688511</v>
      </c>
      <c r="AE362" s="1">
        <v>61.4</v>
      </c>
      <c r="AF362" s="22">
        <v>1.599</v>
      </c>
      <c r="AG362" s="1">
        <v>24.014383599999999</v>
      </c>
      <c r="AH362" s="1" t="s">
        <v>153</v>
      </c>
      <c r="AI362" s="1">
        <v>34.560520539999999</v>
      </c>
      <c r="AJ362" s="1">
        <v>80.8</v>
      </c>
      <c r="AK362" s="1" t="s">
        <v>140</v>
      </c>
      <c r="AL362" s="1" t="s">
        <v>153</v>
      </c>
      <c r="AM362" s="1" t="s">
        <v>142</v>
      </c>
      <c r="AN362" s="1" t="s">
        <v>163</v>
      </c>
      <c r="AO362" s="1" t="s">
        <v>143</v>
      </c>
      <c r="AP362" s="1">
        <v>99</v>
      </c>
      <c r="AQ362" s="1">
        <v>64</v>
      </c>
      <c r="AR362" s="1">
        <v>1911.46</v>
      </c>
      <c r="AS362" s="1">
        <v>16.520299999999999</v>
      </c>
      <c r="AT362" s="1">
        <v>485.57799999999997</v>
      </c>
      <c r="AU362" s="1">
        <v>952.84</v>
      </c>
      <c r="AV362" s="1">
        <v>13.481999999999999</v>
      </c>
      <c r="AW362" s="1">
        <v>1534.17</v>
      </c>
      <c r="AX362" s="1">
        <v>2460.58</v>
      </c>
      <c r="AY362" s="1">
        <v>223.619</v>
      </c>
      <c r="AZ362" s="1">
        <v>10.941800000000001</v>
      </c>
      <c r="BA362" s="1">
        <v>1.41228</v>
      </c>
      <c r="BB362" s="1">
        <v>3.05863</v>
      </c>
      <c r="BC362" s="1">
        <v>868.34900000000005</v>
      </c>
      <c r="BD362" s="1">
        <v>1.2902199999999999</v>
      </c>
      <c r="BE362" s="1">
        <v>1.6874199999999999</v>
      </c>
      <c r="BF362" s="1">
        <v>21.437899999999999</v>
      </c>
      <c r="BG362" s="1">
        <v>3.8231299999999999</v>
      </c>
      <c r="BH362" s="1">
        <v>0.81406800000000001</v>
      </c>
      <c r="BI362" s="1">
        <v>348.55900000000003</v>
      </c>
      <c r="BJ362" s="1">
        <v>7.2527900000000001</v>
      </c>
      <c r="BK362" s="1">
        <v>194.65799999999999</v>
      </c>
      <c r="BL362" s="1">
        <v>2.8979423070000001</v>
      </c>
      <c r="BM362" s="1">
        <v>0.76012373700000002</v>
      </c>
      <c r="BN362" s="1">
        <v>0.35166682199999999</v>
      </c>
      <c r="BO362" s="1">
        <v>5.6808316999999997E-2</v>
      </c>
      <c r="BP362" s="1" t="s">
        <v>155</v>
      </c>
      <c r="BQ362" s="1" t="s">
        <v>146</v>
      </c>
      <c r="BR362" s="1" t="s">
        <v>146</v>
      </c>
      <c r="BS362" s="1" t="s">
        <v>146</v>
      </c>
      <c r="BT362" s="1" t="s">
        <v>146</v>
      </c>
      <c r="BU362" s="1" t="s">
        <v>146</v>
      </c>
      <c r="BV362" s="1" t="s">
        <v>146</v>
      </c>
      <c r="BW362" s="1">
        <v>86.421340479999998</v>
      </c>
      <c r="BX362" s="1">
        <v>2.291375988</v>
      </c>
      <c r="BY362" s="1">
        <v>0.636215058</v>
      </c>
      <c r="BZ362" s="1">
        <v>0.27450453800000002</v>
      </c>
      <c r="CA362" s="1">
        <v>9.0209864000000001E-2</v>
      </c>
      <c r="CB362" s="1">
        <v>-0.37440056199999999</v>
      </c>
      <c r="CC362" s="1">
        <v>-0.19591866099999999</v>
      </c>
      <c r="CD362" s="19" t="str">
        <f t="shared" si="25"/>
        <v>Low</v>
      </c>
      <c r="CE362" s="1" t="str">
        <f t="shared" si="26"/>
        <v>antiinflamatoria</v>
      </c>
      <c r="CF362" s="1">
        <v>36.420792079999998</v>
      </c>
      <c r="CG362" s="1" t="s">
        <v>148</v>
      </c>
      <c r="CH362" s="1">
        <v>8.3948338999999997E-2</v>
      </c>
      <c r="CI362" s="1">
        <v>0.26932656799999999</v>
      </c>
      <c r="CJ362" s="1">
        <v>8.4409589999999996E-3</v>
      </c>
      <c r="CK362" s="1">
        <v>0.28597785999999997</v>
      </c>
      <c r="CL362" s="1">
        <v>0.18971402200000001</v>
      </c>
      <c r="CM362" s="1">
        <v>798.15899999999999</v>
      </c>
      <c r="CN362" s="2" t="str">
        <f t="shared" si="2"/>
        <v>low</v>
      </c>
      <c r="CO362" s="1">
        <v>587.20699999999999</v>
      </c>
      <c r="CP362" s="1">
        <v>395.37799999999999</v>
      </c>
      <c r="CQ362" s="1">
        <v>191.82900000000001</v>
      </c>
      <c r="CR362" s="1">
        <v>32.991999999999997</v>
      </c>
      <c r="CS362" s="1">
        <v>530.46600000000001</v>
      </c>
      <c r="CT362" s="1">
        <v>9.4320000000000004</v>
      </c>
      <c r="CU362" s="1">
        <v>0</v>
      </c>
      <c r="CV362" s="1">
        <v>9.4320000000000004</v>
      </c>
      <c r="CW362" s="1">
        <v>0</v>
      </c>
      <c r="CX362" s="1">
        <v>14.311</v>
      </c>
      <c r="CY362" s="1">
        <v>14.311</v>
      </c>
      <c r="CZ362" s="1">
        <v>6.0000000000000001E-3</v>
      </c>
      <c r="DA362" s="1">
        <v>5.8979999999999997</v>
      </c>
      <c r="DB362" s="1">
        <v>0</v>
      </c>
      <c r="DC362" s="1">
        <v>0</v>
      </c>
      <c r="DD362" s="1">
        <v>15.297000000000001</v>
      </c>
      <c r="DE362" s="1">
        <v>0.111</v>
      </c>
      <c r="DF362" s="1">
        <v>0.154</v>
      </c>
      <c r="DG362" s="1">
        <v>0.26500000000000001</v>
      </c>
      <c r="DH362" s="1">
        <v>12.324999999999999</v>
      </c>
      <c r="DI362" s="1">
        <v>0.19</v>
      </c>
      <c r="DJ362" s="1">
        <v>12.513999999999999</v>
      </c>
      <c r="DK362" s="1">
        <v>3.3149999999999999</v>
      </c>
      <c r="DL362" s="1">
        <v>1.601</v>
      </c>
      <c r="DM362" s="1">
        <v>4.9160000000000004</v>
      </c>
      <c r="DN362" s="1">
        <v>0.27200000000000002</v>
      </c>
      <c r="DO362" s="1">
        <v>5.2169999999999996</v>
      </c>
      <c r="DP362" s="1">
        <v>5.4889999999999999</v>
      </c>
      <c r="DQ362" s="1">
        <v>354.61</v>
      </c>
      <c r="DR362" s="1">
        <v>170.34399999999999</v>
      </c>
      <c r="DS362" s="1">
        <v>524.95399999999995</v>
      </c>
      <c r="DT362" s="1">
        <v>0</v>
      </c>
      <c r="DU362" s="1">
        <v>14.311</v>
      </c>
      <c r="DV362" s="1">
        <v>14.311</v>
      </c>
      <c r="DW362" s="1" t="s">
        <v>156</v>
      </c>
      <c r="DX362" s="1" t="s">
        <v>156</v>
      </c>
      <c r="DY362" s="1" t="s">
        <v>157</v>
      </c>
      <c r="DZ362" s="1" t="s">
        <v>149</v>
      </c>
      <c r="EA362" s="1">
        <v>417.565</v>
      </c>
      <c r="EB362" s="1" t="str">
        <f t="shared" si="3"/>
        <v>low</v>
      </c>
      <c r="EC362" s="1">
        <v>307.20299999999997</v>
      </c>
      <c r="ED362" s="1">
        <v>17.260000000000002</v>
      </c>
      <c r="EE362" s="1">
        <v>277.51900000000001</v>
      </c>
      <c r="EF362" s="1" t="s">
        <v>156</v>
      </c>
      <c r="EG362" s="1" t="s">
        <v>156</v>
      </c>
      <c r="EH362" s="1" t="s">
        <v>157</v>
      </c>
      <c r="EI362" s="1" t="s">
        <v>149</v>
      </c>
      <c r="EJ362" s="1" t="s">
        <v>621</v>
      </c>
      <c r="EK362" s="1" t="s">
        <v>635</v>
      </c>
      <c r="EL362" s="1" t="s">
        <v>142</v>
      </c>
      <c r="EM362" s="1" t="s">
        <v>628</v>
      </c>
      <c r="EN362" s="1" t="s">
        <v>150</v>
      </c>
      <c r="EO362" s="1" t="s">
        <v>150</v>
      </c>
    </row>
    <row r="363" spans="1:145" ht="14.25" customHeight="1">
      <c r="A363" s="1" t="s">
        <v>523</v>
      </c>
      <c r="B363" s="16" t="s">
        <v>644</v>
      </c>
      <c r="C363" s="1" t="s">
        <v>152</v>
      </c>
      <c r="D363" s="1">
        <v>35</v>
      </c>
      <c r="E363" s="1" t="s">
        <v>137</v>
      </c>
      <c r="F363" s="1">
        <v>110</v>
      </c>
      <c r="G363" s="1">
        <v>52</v>
      </c>
      <c r="H363" s="1" t="s">
        <v>153</v>
      </c>
      <c r="I363" s="1">
        <v>56</v>
      </c>
      <c r="J363" s="1">
        <v>138</v>
      </c>
      <c r="K363" s="1">
        <v>225</v>
      </c>
      <c r="L363" s="1">
        <v>179</v>
      </c>
      <c r="M363" s="9">
        <v>4.326923077</v>
      </c>
      <c r="N363" s="9">
        <f t="shared" si="23"/>
        <v>0.53684968734509408</v>
      </c>
      <c r="O363" t="str">
        <f t="shared" si="24"/>
        <v>High</v>
      </c>
      <c r="P363" s="1">
        <v>192.7</v>
      </c>
      <c r="Q363" s="1">
        <v>3.4</v>
      </c>
      <c r="R363" s="1">
        <v>83</v>
      </c>
      <c r="S363" s="1">
        <v>5.4</v>
      </c>
      <c r="T363" s="1">
        <v>3.85</v>
      </c>
      <c r="U363" s="1">
        <v>6.32</v>
      </c>
      <c r="V363" s="1">
        <v>0.60917721499999999</v>
      </c>
      <c r="W363" s="1">
        <v>19.420000000000002</v>
      </c>
      <c r="X363" s="1">
        <v>4.6064999999999996</v>
      </c>
      <c r="Y363" s="1">
        <v>209.1</v>
      </c>
      <c r="Z363" s="1">
        <v>351.0167194</v>
      </c>
      <c r="AA363" s="1">
        <v>41.4</v>
      </c>
      <c r="AB363" s="1">
        <v>25.15140306</v>
      </c>
      <c r="AC363" s="1">
        <v>3.9759213330000001</v>
      </c>
      <c r="AD363" s="1">
        <v>0.31140447799999998</v>
      </c>
      <c r="AE363" s="1">
        <v>60.8</v>
      </c>
      <c r="AF363" s="22">
        <v>1.633</v>
      </c>
      <c r="AG363" s="1">
        <v>22.79980905</v>
      </c>
      <c r="AH363" s="1" t="s">
        <v>153</v>
      </c>
      <c r="AI363" s="1">
        <v>35.232875300000003</v>
      </c>
      <c r="AJ363" s="1">
        <v>70.5</v>
      </c>
      <c r="AK363" s="1" t="s">
        <v>153</v>
      </c>
      <c r="AL363" s="1" t="s">
        <v>153</v>
      </c>
      <c r="AM363" s="1" t="s">
        <v>142</v>
      </c>
      <c r="AN363" s="1" t="s">
        <v>163</v>
      </c>
      <c r="AO363" s="1" t="s">
        <v>167</v>
      </c>
      <c r="AP363" s="1">
        <v>127</v>
      </c>
      <c r="AQ363" s="1">
        <v>93</v>
      </c>
      <c r="AR363" s="1">
        <v>3097.92</v>
      </c>
      <c r="AS363" s="1">
        <v>44.9741</v>
      </c>
      <c r="AT363" s="1">
        <v>1215.71</v>
      </c>
      <c r="AU363" s="1">
        <v>1187.67</v>
      </c>
      <c r="AV363" s="1">
        <v>19.587599999999998</v>
      </c>
      <c r="AW363" s="1">
        <v>1764.23</v>
      </c>
      <c r="AX363" s="1">
        <v>3225.04</v>
      </c>
      <c r="AY363" s="1">
        <v>257.435</v>
      </c>
      <c r="AZ363" s="1">
        <v>11.110200000000001</v>
      </c>
      <c r="BA363" s="1">
        <v>1.6674599999999999</v>
      </c>
      <c r="BB363" s="1">
        <v>3.6774300000000002</v>
      </c>
      <c r="BC363" s="1">
        <v>695.06200000000001</v>
      </c>
      <c r="BD363" s="1">
        <v>1.3285800000000001</v>
      </c>
      <c r="BE363" s="1">
        <v>1.6549</v>
      </c>
      <c r="BF363" s="1">
        <v>17.807600000000001</v>
      </c>
      <c r="BG363" s="1">
        <v>4.13286</v>
      </c>
      <c r="BH363" s="1">
        <v>1.1195299999999999</v>
      </c>
      <c r="BI363" s="1">
        <v>367.87799999999999</v>
      </c>
      <c r="BJ363" s="1">
        <v>7.2343299999999999</v>
      </c>
      <c r="BK363" s="1">
        <v>279.48599999999999</v>
      </c>
      <c r="BL363" s="1">
        <v>4.9782689759999998</v>
      </c>
      <c r="BM363" s="1">
        <v>1.555016682</v>
      </c>
      <c r="BN363" s="1">
        <v>0.59490180699999995</v>
      </c>
      <c r="BO363" s="1">
        <v>0</v>
      </c>
      <c r="BP363" s="1" t="s">
        <v>144</v>
      </c>
      <c r="BQ363" s="1" t="s">
        <v>145</v>
      </c>
      <c r="BR363" s="1" t="s">
        <v>145</v>
      </c>
      <c r="BS363" s="1" t="s">
        <v>146</v>
      </c>
      <c r="BT363" s="1" t="s">
        <v>146</v>
      </c>
      <c r="BU363" s="1" t="s">
        <v>145</v>
      </c>
      <c r="BV363" s="1" t="s">
        <v>145</v>
      </c>
      <c r="BW363" s="1">
        <v>184.60083019999999</v>
      </c>
      <c r="BX363" s="1">
        <v>3.5901687469999999</v>
      </c>
      <c r="BY363" s="1">
        <v>0.94434104399999996</v>
      </c>
      <c r="BZ363" s="1">
        <v>0.70339079900000001</v>
      </c>
      <c r="CA363" s="1">
        <v>0.16361624899999999</v>
      </c>
      <c r="CB363" s="1">
        <v>-0.40206113500000001</v>
      </c>
      <c r="CC363" s="1">
        <v>-0.12978086999999999</v>
      </c>
      <c r="CD363" s="19" t="str">
        <f t="shared" si="25"/>
        <v>Medium</v>
      </c>
      <c r="CE363" s="1" t="str">
        <f t="shared" si="26"/>
        <v>antiinflamatoria</v>
      </c>
      <c r="CF363" s="1">
        <v>29.67375887</v>
      </c>
      <c r="CG363" s="1" t="s">
        <v>153</v>
      </c>
      <c r="CH363" s="1" t="s">
        <v>147</v>
      </c>
      <c r="CI363" s="1" t="s">
        <v>147</v>
      </c>
      <c r="CJ363" s="1" t="s">
        <v>147</v>
      </c>
      <c r="CK363" s="1" t="s">
        <v>147</v>
      </c>
      <c r="CL363" s="1" t="s">
        <v>147</v>
      </c>
      <c r="CM363" s="1">
        <v>1406.6859999999999</v>
      </c>
      <c r="CN363" s="2" t="str">
        <f t="shared" si="2"/>
        <v>High</v>
      </c>
      <c r="CO363" s="1">
        <v>1291.0519999999999</v>
      </c>
      <c r="CP363" s="1">
        <v>1001.614</v>
      </c>
      <c r="CQ363" s="1">
        <v>289.43799999999999</v>
      </c>
      <c r="CR363" s="1">
        <v>733.28800000000001</v>
      </c>
      <c r="CS363" s="1">
        <v>474.863</v>
      </c>
      <c r="CT363" s="1">
        <v>31.131</v>
      </c>
      <c r="CU363" s="1">
        <v>0</v>
      </c>
      <c r="CV363" s="1">
        <v>31.131</v>
      </c>
      <c r="CW363" s="1">
        <v>0</v>
      </c>
      <c r="CX363" s="1">
        <v>51.249000000000002</v>
      </c>
      <c r="CY363" s="1">
        <v>51.249000000000002</v>
      </c>
      <c r="CZ363" s="1">
        <v>0.52100000000000002</v>
      </c>
      <c r="DA363" s="1">
        <v>4.9450000000000003</v>
      </c>
      <c r="DB363" s="1">
        <v>202.05199999999999</v>
      </c>
      <c r="DC363" s="1">
        <v>0</v>
      </c>
      <c r="DD363" s="1">
        <v>228.55</v>
      </c>
      <c r="DE363" s="1">
        <v>0.104</v>
      </c>
      <c r="DF363" s="1">
        <v>0.74099999999999999</v>
      </c>
      <c r="DG363" s="1">
        <v>0.84499999999999997</v>
      </c>
      <c r="DH363" s="1">
        <v>7.492</v>
      </c>
      <c r="DI363" s="1">
        <v>48.481999999999999</v>
      </c>
      <c r="DJ363" s="1">
        <v>55.973999999999997</v>
      </c>
      <c r="DK363" s="1">
        <v>233.96799999999999</v>
      </c>
      <c r="DL363" s="1">
        <v>11.898999999999999</v>
      </c>
      <c r="DM363" s="1">
        <v>245.86699999999999</v>
      </c>
      <c r="DN363" s="1">
        <v>1.54</v>
      </c>
      <c r="DO363" s="1">
        <v>6.6029999999999998</v>
      </c>
      <c r="DP363" s="1">
        <v>8.1430000000000007</v>
      </c>
      <c r="DQ363" s="1">
        <v>294.51100000000002</v>
      </c>
      <c r="DR363" s="1">
        <v>166.70099999999999</v>
      </c>
      <c r="DS363" s="1">
        <v>461.21199999999999</v>
      </c>
      <c r="DT363" s="1">
        <v>0</v>
      </c>
      <c r="DU363" s="1">
        <v>51.249000000000002</v>
      </c>
      <c r="DV363" s="1">
        <v>51.249000000000002</v>
      </c>
      <c r="DW363" s="1" t="s">
        <v>149</v>
      </c>
      <c r="DX363" s="1" t="s">
        <v>149</v>
      </c>
      <c r="DY363" s="1" t="s">
        <v>149</v>
      </c>
      <c r="DZ363" s="1" t="s">
        <v>156</v>
      </c>
      <c r="EA363" s="1">
        <v>454.07400000000001</v>
      </c>
      <c r="EB363" s="1" t="str">
        <f t="shared" si="3"/>
        <v>low</v>
      </c>
      <c r="EC363" s="1">
        <v>416.74799999999999</v>
      </c>
      <c r="ED363" s="1">
        <v>236.703</v>
      </c>
      <c r="EE363" s="1">
        <v>153.28399999999999</v>
      </c>
      <c r="EF363" s="1" t="s">
        <v>156</v>
      </c>
      <c r="EG363" s="1" t="s">
        <v>149</v>
      </c>
      <c r="EH363" s="1" t="s">
        <v>149</v>
      </c>
      <c r="EI363" s="1" t="s">
        <v>156</v>
      </c>
      <c r="EJ363" s="1" t="s">
        <v>138</v>
      </c>
      <c r="EK363" s="1" t="s">
        <v>635</v>
      </c>
      <c r="EL363" s="1" t="s">
        <v>142</v>
      </c>
      <c r="EM363" s="5" t="s">
        <v>630</v>
      </c>
      <c r="EN363" s="1" t="s">
        <v>168</v>
      </c>
      <c r="EO363" s="1" t="s">
        <v>168</v>
      </c>
    </row>
    <row r="364" spans="1:145" ht="14.25" customHeight="1">
      <c r="A364" s="1" t="s">
        <v>524</v>
      </c>
      <c r="B364" s="16" t="s">
        <v>644</v>
      </c>
      <c r="C364" s="1" t="s">
        <v>136</v>
      </c>
      <c r="D364" s="1">
        <v>37</v>
      </c>
      <c r="E364" s="1" t="s">
        <v>137</v>
      </c>
      <c r="F364" s="1">
        <v>86.1</v>
      </c>
      <c r="G364" s="1">
        <v>50</v>
      </c>
      <c r="H364" s="1" t="s">
        <v>153</v>
      </c>
      <c r="I364" s="1">
        <v>15.6</v>
      </c>
      <c r="J364" s="1">
        <v>128</v>
      </c>
      <c r="K364" s="1">
        <v>194</v>
      </c>
      <c r="L364" s="1">
        <v>78</v>
      </c>
      <c r="M364" s="9">
        <v>3.88</v>
      </c>
      <c r="N364" s="9">
        <f t="shared" si="23"/>
        <v>0.19312459835446161</v>
      </c>
      <c r="O364" t="str">
        <f t="shared" si="24"/>
        <v>Medium</v>
      </c>
      <c r="P364" s="1">
        <v>150.69999999999999</v>
      </c>
      <c r="Q364" s="1">
        <v>5.4</v>
      </c>
      <c r="R364" s="1">
        <v>80</v>
      </c>
      <c r="S364" s="1">
        <v>5.7</v>
      </c>
      <c r="T364" s="1">
        <v>4.8</v>
      </c>
      <c r="U364" s="1">
        <v>6.6</v>
      </c>
      <c r="V364" s="1">
        <v>0.72727272700000001</v>
      </c>
      <c r="W364" s="1">
        <v>7.43</v>
      </c>
      <c r="X364" s="1">
        <v>4.4400000000000004</v>
      </c>
      <c r="Y364" s="1">
        <v>117.9</v>
      </c>
      <c r="Z364" s="1">
        <v>158.0851064</v>
      </c>
      <c r="AA364" s="1">
        <v>106.9</v>
      </c>
      <c r="AB364" s="1">
        <v>68.204139519999998</v>
      </c>
      <c r="AC364" s="1">
        <v>1.4661866670000001</v>
      </c>
      <c r="AD364" s="1">
        <v>0.359970024</v>
      </c>
      <c r="AE364" s="1">
        <v>79</v>
      </c>
      <c r="AF364" s="22">
        <v>1.7110000000000001</v>
      </c>
      <c r="AG364" s="1">
        <v>26.985288919999999</v>
      </c>
      <c r="AH364" s="1" t="s">
        <v>139</v>
      </c>
      <c r="AI364" s="1">
        <v>35.884909589999999</v>
      </c>
      <c r="AJ364" s="1">
        <v>97.9</v>
      </c>
      <c r="AK364" s="1" t="s">
        <v>140</v>
      </c>
      <c r="AL364" s="1" t="s">
        <v>141</v>
      </c>
      <c r="AM364" s="1" t="s">
        <v>142</v>
      </c>
      <c r="AN364" s="1" t="s">
        <v>142</v>
      </c>
      <c r="AO364" s="1" t="s">
        <v>165</v>
      </c>
      <c r="AP364" s="1">
        <v>92</v>
      </c>
      <c r="AQ364" s="1">
        <v>62</v>
      </c>
      <c r="AR364" s="1">
        <v>2107.16</v>
      </c>
      <c r="AS364" s="1">
        <v>11.4068</v>
      </c>
      <c r="AT364" s="1">
        <v>309.947</v>
      </c>
      <c r="AU364" s="1">
        <v>829.92499999999995</v>
      </c>
      <c r="AV364" s="1">
        <v>12.4407</v>
      </c>
      <c r="AW364" s="1">
        <v>723.154</v>
      </c>
      <c r="AX364" s="1">
        <v>2743.65</v>
      </c>
      <c r="AY364" s="1">
        <v>267.54700000000003</v>
      </c>
      <c r="AZ364" s="1">
        <v>10.6686</v>
      </c>
      <c r="BA364" s="1">
        <v>1.4461900000000001</v>
      </c>
      <c r="BB364" s="1">
        <v>3.3344999999999998</v>
      </c>
      <c r="BC364" s="1">
        <v>493.50099999999998</v>
      </c>
      <c r="BD364" s="1">
        <v>0.75742100000000001</v>
      </c>
      <c r="BE364" s="1">
        <v>1.0650599999999999</v>
      </c>
      <c r="BF364" s="1">
        <v>16.250900000000001</v>
      </c>
      <c r="BG364" s="1">
        <v>4.3872600000000004</v>
      </c>
      <c r="BH364" s="1">
        <v>0.53385400000000005</v>
      </c>
      <c r="BI364" s="1">
        <v>275.75599999999997</v>
      </c>
      <c r="BJ364" s="1">
        <v>7.1197400000000002</v>
      </c>
      <c r="BK364" s="1">
        <v>71.541799999999995</v>
      </c>
      <c r="BL364" s="1">
        <v>2.004932111</v>
      </c>
      <c r="BM364" s="1">
        <v>0.506280744</v>
      </c>
      <c r="BN364" s="1">
        <v>0.33217105099999999</v>
      </c>
      <c r="BO364" s="1">
        <v>4.7036403999999997E-2</v>
      </c>
      <c r="BP364" s="1" t="s">
        <v>155</v>
      </c>
      <c r="BQ364" s="1" t="s">
        <v>146</v>
      </c>
      <c r="BR364" s="1" t="s">
        <v>146</v>
      </c>
      <c r="BS364" s="1" t="s">
        <v>146</v>
      </c>
      <c r="BT364" s="1" t="s">
        <v>146</v>
      </c>
      <c r="BU364" s="1" t="s">
        <v>145</v>
      </c>
      <c r="BV364" s="1" t="s">
        <v>146</v>
      </c>
      <c r="BW364" s="1">
        <v>114.6101845</v>
      </c>
      <c r="BX364" s="1">
        <v>2.3964165180000001</v>
      </c>
      <c r="BY364" s="1">
        <v>0.72992729300000003</v>
      </c>
      <c r="BZ364" s="1">
        <v>0.41233386</v>
      </c>
      <c r="CA364" s="1">
        <v>0.103591952</v>
      </c>
      <c r="CB364" s="1">
        <v>1.534144105</v>
      </c>
      <c r="CC364" s="1">
        <v>0.72811775300000003</v>
      </c>
      <c r="CD364" s="19" t="str">
        <f t="shared" si="25"/>
        <v>High</v>
      </c>
      <c r="CE364" s="1" t="str">
        <f t="shared" si="26"/>
        <v>proinflamatoria</v>
      </c>
      <c r="CF364" s="1">
        <v>29.04596527</v>
      </c>
      <c r="CG364" s="1" t="s">
        <v>148</v>
      </c>
      <c r="CH364" s="1">
        <v>0.24162726600000001</v>
      </c>
      <c r="CI364" s="1">
        <v>4.9891646999999997E-2</v>
      </c>
      <c r="CJ364" s="1">
        <v>3.1028370000000002E-3</v>
      </c>
      <c r="CK364" s="1">
        <v>2.5438336999999998E-2</v>
      </c>
      <c r="CL364" s="1">
        <v>4.5631403000000001E-2</v>
      </c>
      <c r="CM364" s="1">
        <v>6769.4049999999997</v>
      </c>
      <c r="CN364" s="2" t="str">
        <f t="shared" si="2"/>
        <v>High</v>
      </c>
      <c r="CO364" s="1">
        <v>7644.4040000000005</v>
      </c>
      <c r="CP364" s="1">
        <v>5199.8720000000003</v>
      </c>
      <c r="CQ364" s="1">
        <v>2444.5320000000002</v>
      </c>
      <c r="CR364" s="1">
        <v>16.948</v>
      </c>
      <c r="CS364" s="1">
        <v>7562.058</v>
      </c>
      <c r="CT364" s="1">
        <v>62.366</v>
      </c>
      <c r="CU364" s="1">
        <v>0</v>
      </c>
      <c r="CV364" s="1">
        <v>62.366</v>
      </c>
      <c r="CW364" s="1">
        <v>0</v>
      </c>
      <c r="CX364" s="1">
        <v>3.0329999999999999</v>
      </c>
      <c r="CY364" s="1">
        <v>3.0329999999999999</v>
      </c>
      <c r="CZ364" s="1">
        <v>0</v>
      </c>
      <c r="DA364" s="1">
        <v>6.5659999999999998</v>
      </c>
      <c r="DB364" s="1">
        <v>0</v>
      </c>
      <c r="DC364" s="1">
        <v>0</v>
      </c>
      <c r="DD364" s="1">
        <v>14.166</v>
      </c>
      <c r="DE364" s="1">
        <v>0.107</v>
      </c>
      <c r="DF364" s="1">
        <v>0</v>
      </c>
      <c r="DG364" s="1">
        <v>0.107</v>
      </c>
      <c r="DH364" s="1">
        <v>2.3919999999999999</v>
      </c>
      <c r="DI364" s="1">
        <v>2E-3</v>
      </c>
      <c r="DJ364" s="1">
        <v>2.3929999999999998</v>
      </c>
      <c r="DK364" s="1">
        <v>0.22800000000000001</v>
      </c>
      <c r="DL364" s="1">
        <v>5.2999999999999999E-2</v>
      </c>
      <c r="DM364" s="1">
        <v>0.28100000000000003</v>
      </c>
      <c r="DN364" s="1">
        <v>0.40300000000000002</v>
      </c>
      <c r="DO364" s="1">
        <v>3.5619999999999998</v>
      </c>
      <c r="DP364" s="1">
        <v>3.964</v>
      </c>
      <c r="DQ364" s="1">
        <v>5120.2120000000004</v>
      </c>
      <c r="DR364" s="1">
        <v>2437.8820000000001</v>
      </c>
      <c r="DS364" s="1">
        <v>7558.0940000000001</v>
      </c>
      <c r="DT364" s="1">
        <v>0</v>
      </c>
      <c r="DU364" s="1">
        <v>3.0329999999999999</v>
      </c>
      <c r="DV364" s="1">
        <v>3.0329999999999999</v>
      </c>
      <c r="DW364" s="1" t="s">
        <v>149</v>
      </c>
      <c r="DX364" s="1" t="s">
        <v>149</v>
      </c>
      <c r="DY364" s="1" t="s">
        <v>157</v>
      </c>
      <c r="DZ364" s="1" t="s">
        <v>149</v>
      </c>
      <c r="EA364" s="1">
        <v>3212.5729999999999</v>
      </c>
      <c r="EB364" s="1" t="str">
        <f t="shared" si="3"/>
        <v>high</v>
      </c>
      <c r="EC364" s="1">
        <v>3627.8229999999999</v>
      </c>
      <c r="ED364" s="1">
        <v>8.0429999999999993</v>
      </c>
      <c r="EE364" s="1">
        <v>3588.7440000000001</v>
      </c>
      <c r="EF364" s="1" t="s">
        <v>149</v>
      </c>
      <c r="EG364" s="1" t="s">
        <v>149</v>
      </c>
      <c r="EH364" s="1" t="s">
        <v>157</v>
      </c>
      <c r="EI364" s="1" t="s">
        <v>149</v>
      </c>
      <c r="EJ364" s="1" t="s">
        <v>165</v>
      </c>
      <c r="EK364" s="1" t="s">
        <v>628</v>
      </c>
      <c r="EL364" s="1" t="s">
        <v>142</v>
      </c>
      <c r="EM364" s="1" t="s">
        <v>628</v>
      </c>
      <c r="EN364" s="1" t="s">
        <v>150</v>
      </c>
      <c r="EO364" s="1" t="s">
        <v>150</v>
      </c>
    </row>
    <row r="365" spans="1:145" ht="14.25" customHeight="1">
      <c r="A365" s="1" t="s">
        <v>525</v>
      </c>
      <c r="B365" s="16" t="s">
        <v>644</v>
      </c>
      <c r="C365" s="1" t="s">
        <v>136</v>
      </c>
      <c r="D365" s="1">
        <v>34</v>
      </c>
      <c r="E365" s="1" t="s">
        <v>137</v>
      </c>
      <c r="F365" s="1">
        <v>94.2</v>
      </c>
      <c r="G365" s="1">
        <v>31</v>
      </c>
      <c r="H365" s="1" t="s">
        <v>138</v>
      </c>
      <c r="I365" s="1">
        <v>24.2</v>
      </c>
      <c r="J365" s="1">
        <v>111</v>
      </c>
      <c r="K365" s="1">
        <v>166</v>
      </c>
      <c r="L365" s="1">
        <v>121</v>
      </c>
      <c r="M365" s="9">
        <v>5.3548387100000001</v>
      </c>
      <c r="N365" s="9">
        <f t="shared" si="23"/>
        <v>0.59142367648217742</v>
      </c>
      <c r="O365" t="str">
        <f t="shared" si="24"/>
        <v>High</v>
      </c>
      <c r="P365" s="1">
        <v>243.5</v>
      </c>
      <c r="Q365" s="1">
        <v>2</v>
      </c>
      <c r="R365" s="1">
        <v>81</v>
      </c>
      <c r="S365" s="1">
        <v>5.5</v>
      </c>
      <c r="T365" s="1">
        <v>0.56999999999999995</v>
      </c>
      <c r="U365" s="1">
        <v>8.65</v>
      </c>
      <c r="V365" s="1">
        <v>6.5895954000000007E-2</v>
      </c>
      <c r="W365" s="1">
        <v>7.26</v>
      </c>
      <c r="X365" s="1">
        <v>4.4954999999999998</v>
      </c>
      <c r="Y365" s="1">
        <v>113.2</v>
      </c>
      <c r="Z365" s="1">
        <v>145.85635360000001</v>
      </c>
      <c r="AA365" s="1">
        <v>109</v>
      </c>
      <c r="AB365" s="1">
        <v>68.939462879999994</v>
      </c>
      <c r="AC365" s="1">
        <v>1.4505479999999999</v>
      </c>
      <c r="AD365" s="1">
        <v>0.36057450499999999</v>
      </c>
      <c r="AE365" s="1">
        <v>79.400000000000006</v>
      </c>
      <c r="AF365" s="22">
        <v>1.8380000000000001</v>
      </c>
      <c r="AG365" s="1">
        <v>23.50333487</v>
      </c>
      <c r="AH365" s="1" t="s">
        <v>153</v>
      </c>
      <c r="AI365" s="1">
        <v>30.622601509999999</v>
      </c>
      <c r="AJ365" s="1">
        <v>86.6</v>
      </c>
      <c r="AK365" s="1" t="s">
        <v>140</v>
      </c>
      <c r="AL365" s="1" t="s">
        <v>153</v>
      </c>
      <c r="AM365" s="1" t="s">
        <v>142</v>
      </c>
      <c r="AN365" s="1" t="s">
        <v>142</v>
      </c>
      <c r="AO365" s="1" t="s">
        <v>143</v>
      </c>
      <c r="AP365" s="1">
        <v>120</v>
      </c>
      <c r="AQ365" s="1">
        <v>71</v>
      </c>
      <c r="AR365" s="1">
        <v>2333.73</v>
      </c>
      <c r="AS365" s="1">
        <v>17.807400000000001</v>
      </c>
      <c r="AT365" s="1">
        <v>908.65599999999995</v>
      </c>
      <c r="AU365" s="1">
        <v>1403.3</v>
      </c>
      <c r="AV365" s="1">
        <v>13.5779</v>
      </c>
      <c r="AW365" s="1">
        <v>1292.1600000000001</v>
      </c>
      <c r="AX365" s="1">
        <v>2627.64</v>
      </c>
      <c r="AY365" s="1">
        <v>254.797</v>
      </c>
      <c r="AZ365" s="1">
        <v>10.8794</v>
      </c>
      <c r="BA365" s="1">
        <v>1.2369000000000001</v>
      </c>
      <c r="BB365" s="1">
        <v>3.2755899999999998</v>
      </c>
      <c r="BC365" s="1">
        <v>924.11300000000006</v>
      </c>
      <c r="BD365" s="1">
        <v>1.0169600000000001</v>
      </c>
      <c r="BE365" s="1">
        <v>2.0367099999999998</v>
      </c>
      <c r="BF365" s="1">
        <v>10.903700000000001</v>
      </c>
      <c r="BG365" s="1">
        <v>7.0278600000000004</v>
      </c>
      <c r="BH365" s="1">
        <v>1.34806</v>
      </c>
      <c r="BI365" s="1">
        <v>366.18700000000001</v>
      </c>
      <c r="BJ365" s="1">
        <v>7.3852700000000002</v>
      </c>
      <c r="BK365" s="1">
        <v>122.41800000000001</v>
      </c>
      <c r="BL365" s="1">
        <v>1.442069104</v>
      </c>
      <c r="BM365" s="1">
        <v>0.29619511599999998</v>
      </c>
      <c r="BN365" s="1">
        <v>0.12474880300000001</v>
      </c>
      <c r="BO365" s="1">
        <v>1.5463229E-2</v>
      </c>
      <c r="BP365" s="1" t="s">
        <v>155</v>
      </c>
      <c r="BQ365" s="1" t="s">
        <v>146</v>
      </c>
      <c r="BR365" s="1" t="s">
        <v>146</v>
      </c>
      <c r="BS365" s="1" t="s">
        <v>145</v>
      </c>
      <c r="BT365" s="1" t="s">
        <v>146</v>
      </c>
      <c r="BU365" s="1" t="s">
        <v>146</v>
      </c>
      <c r="BV365" s="1" t="s">
        <v>146</v>
      </c>
      <c r="BW365" s="1">
        <v>101.3165147</v>
      </c>
      <c r="BX365" s="1">
        <v>2.3511989240000002</v>
      </c>
      <c r="BY365" s="1">
        <v>0.69782199300000003</v>
      </c>
      <c r="BZ365" s="1">
        <v>0.36091290599999998</v>
      </c>
      <c r="CA365" s="1">
        <v>0.102155834</v>
      </c>
      <c r="CB365" s="1">
        <v>0.60152401700000002</v>
      </c>
      <c r="CC365" s="1">
        <v>0.257722373</v>
      </c>
      <c r="CD365" s="19" t="str">
        <f t="shared" si="25"/>
        <v>Medium</v>
      </c>
      <c r="CE365" s="1" t="str">
        <f t="shared" si="26"/>
        <v>proinflamatoria</v>
      </c>
      <c r="CF365" s="1">
        <v>21.551963050000001</v>
      </c>
      <c r="CG365" s="1" t="s">
        <v>148</v>
      </c>
      <c r="CH365" s="1">
        <v>4.0793501000000003E-2</v>
      </c>
      <c r="CI365" s="1">
        <v>0.23928655500000001</v>
      </c>
      <c r="CJ365" s="1">
        <v>2.9491406000000001E-2</v>
      </c>
      <c r="CK365" s="1">
        <v>0.114021662</v>
      </c>
      <c r="CL365" s="1">
        <v>0.248116317</v>
      </c>
      <c r="CM365" s="1">
        <v>1148.1669999999999</v>
      </c>
      <c r="CN365" s="2" t="str">
        <f t="shared" si="2"/>
        <v>High</v>
      </c>
      <c r="CO365" s="1">
        <v>431.99099999999999</v>
      </c>
      <c r="CP365" s="1">
        <v>364.78</v>
      </c>
      <c r="CQ365" s="1">
        <v>67.210999999999999</v>
      </c>
      <c r="CR365" s="1">
        <v>356.96699999999998</v>
      </c>
      <c r="CS365" s="1">
        <v>58.872</v>
      </c>
      <c r="CT365" s="1">
        <v>3.8</v>
      </c>
      <c r="CU365" s="1">
        <v>0</v>
      </c>
      <c r="CV365" s="1">
        <v>3.8</v>
      </c>
      <c r="CW365" s="1">
        <v>0</v>
      </c>
      <c r="CX365" s="1">
        <v>12.352</v>
      </c>
      <c r="CY365" s="1">
        <v>12.352</v>
      </c>
      <c r="CZ365" s="1">
        <v>0</v>
      </c>
      <c r="DA365" s="1">
        <v>2E-3</v>
      </c>
      <c r="DB365" s="1">
        <v>0</v>
      </c>
      <c r="DC365" s="1">
        <v>0</v>
      </c>
      <c r="DD365" s="1">
        <v>345.44400000000002</v>
      </c>
      <c r="DE365" s="1">
        <v>4.4999999999999998E-2</v>
      </c>
      <c r="DF365" s="1">
        <v>0.32300000000000001</v>
      </c>
      <c r="DG365" s="1">
        <v>0.36899999999999999</v>
      </c>
      <c r="DH365" s="1">
        <v>0</v>
      </c>
      <c r="DI365" s="1">
        <v>3.1E-2</v>
      </c>
      <c r="DJ365" s="1">
        <v>3.1E-2</v>
      </c>
      <c r="DK365" s="1">
        <v>9.6579999999999995</v>
      </c>
      <c r="DL365" s="1">
        <v>1.448</v>
      </c>
      <c r="DM365" s="1">
        <v>11.106999999999999</v>
      </c>
      <c r="DN365" s="1">
        <v>0.65600000000000003</v>
      </c>
      <c r="DO365" s="1">
        <v>5.0629999999999997</v>
      </c>
      <c r="DP365" s="1">
        <v>5.7190000000000003</v>
      </c>
      <c r="DQ365" s="1">
        <v>5.1369999999999996</v>
      </c>
      <c r="DR365" s="1">
        <v>47.972000000000001</v>
      </c>
      <c r="DS365" s="1">
        <v>53.109000000000002</v>
      </c>
      <c r="DT365" s="1">
        <v>0</v>
      </c>
      <c r="DU365" s="1">
        <v>12.352</v>
      </c>
      <c r="DV365" s="1">
        <v>12.352</v>
      </c>
      <c r="DW365" s="1" t="s">
        <v>156</v>
      </c>
      <c r="DX365" s="1" t="s">
        <v>156</v>
      </c>
      <c r="DY365" s="1" t="s">
        <v>149</v>
      </c>
      <c r="DZ365" s="1" t="s">
        <v>157</v>
      </c>
      <c r="EA365" s="1">
        <v>491.988</v>
      </c>
      <c r="EB365" s="1" t="str">
        <f t="shared" si="3"/>
        <v>low</v>
      </c>
      <c r="EC365" s="1">
        <v>185.107</v>
      </c>
      <c r="ED365" s="1">
        <v>152.96</v>
      </c>
      <c r="EE365" s="1">
        <v>25.225999999999999</v>
      </c>
      <c r="EF365" s="1" t="s">
        <v>156</v>
      </c>
      <c r="EG365" s="1" t="s">
        <v>156</v>
      </c>
      <c r="EH365" s="1" t="s">
        <v>149</v>
      </c>
      <c r="EI365" s="1" t="s">
        <v>157</v>
      </c>
      <c r="EJ365" s="1" t="s">
        <v>621</v>
      </c>
      <c r="EK365" s="1" t="s">
        <v>628</v>
      </c>
      <c r="EL365" s="1" t="s">
        <v>142</v>
      </c>
      <c r="EM365" s="5" t="s">
        <v>630</v>
      </c>
      <c r="EN365" s="1" t="s">
        <v>150</v>
      </c>
      <c r="EO365" s="1" t="s">
        <v>150</v>
      </c>
    </row>
    <row r="366" spans="1:145" ht="14.25" customHeight="1">
      <c r="A366" s="1" t="s">
        <v>526</v>
      </c>
      <c r="B366" s="16" t="s">
        <v>644</v>
      </c>
      <c r="C366" s="1" t="s">
        <v>136</v>
      </c>
      <c r="D366" s="1">
        <v>52</v>
      </c>
      <c r="E366" s="1" t="s">
        <v>159</v>
      </c>
      <c r="F366" s="1">
        <v>109</v>
      </c>
      <c r="G366" s="1">
        <v>50</v>
      </c>
      <c r="H366" s="1" t="s">
        <v>153</v>
      </c>
      <c r="I366" s="1">
        <v>45.6</v>
      </c>
      <c r="J366" s="1">
        <v>124</v>
      </c>
      <c r="K366" s="1">
        <v>220</v>
      </c>
      <c r="L366" s="1">
        <v>228</v>
      </c>
      <c r="M366" s="9">
        <v>4.4000000000000004</v>
      </c>
      <c r="N366" s="9">
        <f t="shared" si="23"/>
        <v>0.658964842664435</v>
      </c>
      <c r="O366" t="str">
        <f t="shared" si="24"/>
        <v>High</v>
      </c>
      <c r="P366" s="1">
        <v>80.099999999999994</v>
      </c>
      <c r="Q366" s="1">
        <v>0.9</v>
      </c>
      <c r="R366" s="1">
        <v>82</v>
      </c>
      <c r="S366" s="1">
        <v>5.7</v>
      </c>
      <c r="T366" s="1">
        <v>0.68</v>
      </c>
      <c r="U366" s="1">
        <v>6.26</v>
      </c>
      <c r="V366" s="1">
        <v>0.10862619799999999</v>
      </c>
      <c r="W366" s="1">
        <v>15.36</v>
      </c>
      <c r="X366" s="1">
        <v>4.5510000000000002</v>
      </c>
      <c r="Y366" s="1">
        <v>182.8</v>
      </c>
      <c r="Z366" s="1">
        <v>292.29305419999997</v>
      </c>
      <c r="AA366" s="1">
        <v>52.1</v>
      </c>
      <c r="AB366" s="1">
        <v>32.187294000000001</v>
      </c>
      <c r="AC366" s="1">
        <v>3.1068159999999998</v>
      </c>
      <c r="AD366" s="1">
        <v>0.32215090000000002</v>
      </c>
      <c r="AE366" s="1">
        <v>67.599999999999994</v>
      </c>
      <c r="AF366" s="22">
        <v>1.7310000000000001</v>
      </c>
      <c r="AG366" s="1">
        <v>22.560699459999999</v>
      </c>
      <c r="AH366" s="1" t="s">
        <v>153</v>
      </c>
      <c r="AI366" s="1">
        <v>38.667577489999999</v>
      </c>
      <c r="AJ366" s="1">
        <v>86.6</v>
      </c>
      <c r="AK366" s="1" t="s">
        <v>140</v>
      </c>
      <c r="AL366" s="1" t="s">
        <v>153</v>
      </c>
      <c r="AM366" s="1" t="s">
        <v>142</v>
      </c>
      <c r="AN366" s="1" t="s">
        <v>142</v>
      </c>
      <c r="AO366" s="1" t="s">
        <v>143</v>
      </c>
      <c r="AP366" s="1">
        <v>153</v>
      </c>
      <c r="AQ366" s="1">
        <v>95</v>
      </c>
      <c r="AR366" s="1">
        <v>1422.95</v>
      </c>
      <c r="AS366" s="1">
        <v>13.5844</v>
      </c>
      <c r="AT366" s="1">
        <v>527.48299999999995</v>
      </c>
      <c r="AU366" s="1">
        <v>776.31</v>
      </c>
      <c r="AV366" s="1">
        <v>10.6934</v>
      </c>
      <c r="AW366" s="1">
        <v>1029.81</v>
      </c>
      <c r="AX366" s="1">
        <v>2755.44</v>
      </c>
      <c r="AY366" s="1">
        <v>200.624</v>
      </c>
      <c r="AZ366" s="1">
        <v>9.7155500000000004</v>
      </c>
      <c r="BA366" s="1">
        <v>0.944573</v>
      </c>
      <c r="BB366" s="1">
        <v>2.7860100000000001</v>
      </c>
      <c r="BC366" s="1">
        <v>779.13900000000001</v>
      </c>
      <c r="BD366" s="1">
        <v>0.85236999999999996</v>
      </c>
      <c r="BE366" s="1">
        <v>1.22821</v>
      </c>
      <c r="BF366" s="1">
        <v>10.3771</v>
      </c>
      <c r="BG366" s="1">
        <v>3.6905899999999998</v>
      </c>
      <c r="BH366" s="1">
        <v>1.25831</v>
      </c>
      <c r="BI366" s="1">
        <v>282.99299999999999</v>
      </c>
      <c r="BJ366" s="1">
        <v>6.9237299999999999</v>
      </c>
      <c r="BK366" s="1">
        <v>203.905</v>
      </c>
      <c r="BL366" s="1">
        <v>1.781568045</v>
      </c>
      <c r="BM366" s="1">
        <v>0.56269745000000004</v>
      </c>
      <c r="BN366" s="1">
        <v>0.332483264</v>
      </c>
      <c r="BO366" s="1">
        <v>3.5481977999999997E-2</v>
      </c>
      <c r="BP366" s="1" t="s">
        <v>144</v>
      </c>
      <c r="BQ366" s="1" t="s">
        <v>145</v>
      </c>
      <c r="BR366" s="1" t="s">
        <v>145</v>
      </c>
      <c r="BS366" s="1" t="s">
        <v>146</v>
      </c>
      <c r="BT366" s="1" t="s">
        <v>146</v>
      </c>
      <c r="BU366" s="1" t="s">
        <v>146</v>
      </c>
      <c r="BV366" s="1" t="s">
        <v>145</v>
      </c>
      <c r="BW366" s="1">
        <v>88.153579429999994</v>
      </c>
      <c r="BX366" s="1">
        <v>6.4760236779999998</v>
      </c>
      <c r="BY366" s="1">
        <v>4.7782356239999997</v>
      </c>
      <c r="BZ366" s="1">
        <v>5.0595634460000003</v>
      </c>
      <c r="CA366" s="1">
        <v>2.1448859389999999</v>
      </c>
      <c r="CB366" s="1">
        <v>0.66968643500000002</v>
      </c>
      <c r="CC366" s="1">
        <v>0.47061590599999997</v>
      </c>
      <c r="CD366" s="19" t="str">
        <f t="shared" si="25"/>
        <v>High</v>
      </c>
      <c r="CE366" s="1" t="str">
        <f t="shared" si="26"/>
        <v>proinflamatoria</v>
      </c>
      <c r="CF366" s="1">
        <v>24.023094690000001</v>
      </c>
      <c r="CG366" s="1" t="s">
        <v>148</v>
      </c>
      <c r="CH366" s="1">
        <v>0.15577183</v>
      </c>
      <c r="CI366" s="1">
        <v>0.32646661300000002</v>
      </c>
      <c r="CJ366" s="1">
        <v>1.5193295000000001E-2</v>
      </c>
      <c r="CK366" s="1">
        <v>6.7748039999999995E-2</v>
      </c>
      <c r="CL366" s="1">
        <v>0.186699108</v>
      </c>
      <c r="CM366" s="1">
        <v>1408.6769999999999</v>
      </c>
      <c r="CN366" s="2" t="str">
        <f t="shared" si="2"/>
        <v>High</v>
      </c>
      <c r="CO366" s="1">
        <v>1582.8910000000001</v>
      </c>
      <c r="CP366" s="1">
        <v>1168.444</v>
      </c>
      <c r="CQ366" s="1">
        <v>414.447</v>
      </c>
      <c r="CR366" s="1">
        <v>242.51599999999999</v>
      </c>
      <c r="CS366" s="1">
        <v>1323.191</v>
      </c>
      <c r="CT366" s="1">
        <v>17.093</v>
      </c>
      <c r="CU366" s="1">
        <v>0</v>
      </c>
      <c r="CV366" s="1">
        <v>17.093</v>
      </c>
      <c r="CW366" s="1">
        <v>0</v>
      </c>
      <c r="CX366" s="1">
        <v>0.09</v>
      </c>
      <c r="CY366" s="1">
        <v>0.09</v>
      </c>
      <c r="CZ366" s="1">
        <v>0</v>
      </c>
      <c r="DA366" s="1">
        <v>5.4089999999999998</v>
      </c>
      <c r="DB366" s="1">
        <v>131.447</v>
      </c>
      <c r="DC366" s="1">
        <v>0</v>
      </c>
      <c r="DD366" s="1">
        <v>11.313000000000001</v>
      </c>
      <c r="DE366" s="1">
        <v>50.616</v>
      </c>
      <c r="DF366" s="1">
        <v>13.083</v>
      </c>
      <c r="DG366" s="1">
        <v>63.698999999999998</v>
      </c>
      <c r="DH366" s="1">
        <v>9.42</v>
      </c>
      <c r="DI366" s="1">
        <v>0</v>
      </c>
      <c r="DJ366" s="1">
        <v>9.42</v>
      </c>
      <c r="DK366" s="1">
        <v>26.306000000000001</v>
      </c>
      <c r="DL366" s="1">
        <v>0.33200000000000002</v>
      </c>
      <c r="DM366" s="1">
        <v>26.638000000000002</v>
      </c>
      <c r="DN366" s="1">
        <v>1.393</v>
      </c>
      <c r="DO366" s="1">
        <v>0.748</v>
      </c>
      <c r="DP366" s="1">
        <v>2.141</v>
      </c>
      <c r="DQ366" s="1">
        <v>920.84900000000005</v>
      </c>
      <c r="DR366" s="1">
        <v>400.18900000000002</v>
      </c>
      <c r="DS366" s="1">
        <v>1321.038</v>
      </c>
      <c r="DT366" s="1">
        <v>0</v>
      </c>
      <c r="DU366" s="1">
        <v>0.09</v>
      </c>
      <c r="DV366" s="1">
        <v>0.09</v>
      </c>
      <c r="DW366" s="1" t="s">
        <v>149</v>
      </c>
      <c r="DX366" s="1" t="s">
        <v>149</v>
      </c>
      <c r="DY366" s="1" t="s">
        <v>156</v>
      </c>
      <c r="DZ366" s="1" t="s">
        <v>149</v>
      </c>
      <c r="EA366" s="1">
        <v>989.96900000000005</v>
      </c>
      <c r="EB366" s="1" t="str">
        <f t="shared" si="3"/>
        <v>high</v>
      </c>
      <c r="EC366" s="1">
        <v>1112.4010000000001</v>
      </c>
      <c r="ED366" s="1">
        <v>170.43199999999999</v>
      </c>
      <c r="EE366" s="1">
        <v>929.89300000000003</v>
      </c>
      <c r="EF366" s="1" t="s">
        <v>149</v>
      </c>
      <c r="EG366" s="1" t="s">
        <v>149</v>
      </c>
      <c r="EH366" s="1" t="s">
        <v>149</v>
      </c>
      <c r="EI366" s="1" t="s">
        <v>149</v>
      </c>
      <c r="EJ366" s="1" t="s">
        <v>621</v>
      </c>
      <c r="EK366" s="1" t="s">
        <v>628</v>
      </c>
      <c r="EL366" s="1" t="s">
        <v>142</v>
      </c>
      <c r="EM366" s="1" t="s">
        <v>628</v>
      </c>
      <c r="EN366" s="1" t="s">
        <v>161</v>
      </c>
      <c r="EO366" s="1" t="s">
        <v>161</v>
      </c>
    </row>
    <row r="367" spans="1:145" ht="14.25" customHeight="1">
      <c r="A367" s="1" t="s">
        <v>527</v>
      </c>
      <c r="B367" s="16" t="s">
        <v>644</v>
      </c>
      <c r="C367" s="1" t="s">
        <v>152</v>
      </c>
      <c r="D367" s="1">
        <v>47</v>
      </c>
      <c r="E367" s="1" t="s">
        <v>159</v>
      </c>
      <c r="F367" s="1">
        <v>96.8</v>
      </c>
      <c r="G367" s="1">
        <v>52</v>
      </c>
      <c r="H367" s="1" t="s">
        <v>153</v>
      </c>
      <c r="I367" s="1">
        <v>22.6</v>
      </c>
      <c r="J367" s="1">
        <v>127</v>
      </c>
      <c r="K367" s="1">
        <v>202</v>
      </c>
      <c r="L367" s="1">
        <v>113</v>
      </c>
      <c r="M367" s="9">
        <v>3.884615385</v>
      </c>
      <c r="N367" s="9">
        <f t="shared" si="23"/>
        <v>0.33707509984862055</v>
      </c>
      <c r="O367" t="str">
        <f t="shared" si="24"/>
        <v>High</v>
      </c>
      <c r="P367" s="1">
        <v>291.10000000000002</v>
      </c>
      <c r="Q367" s="1">
        <v>2.2000000000000002</v>
      </c>
      <c r="R367" s="1">
        <v>76</v>
      </c>
      <c r="S367" s="1">
        <v>5.4</v>
      </c>
      <c r="T367" s="1">
        <v>14.2</v>
      </c>
      <c r="U367" s="1">
        <v>6.98</v>
      </c>
      <c r="V367" s="1">
        <v>2.0343839539999999</v>
      </c>
      <c r="W367" s="1">
        <v>11.49</v>
      </c>
      <c r="X367" s="1">
        <v>4.218</v>
      </c>
      <c r="Y367" s="1">
        <v>174.9</v>
      </c>
      <c r="Z367" s="1">
        <v>320.05571029999999</v>
      </c>
      <c r="AA367" s="1">
        <v>70.7</v>
      </c>
      <c r="AB367" s="1">
        <v>46.425427759999998</v>
      </c>
      <c r="AC367" s="1">
        <v>2.1539920000000001</v>
      </c>
      <c r="AD367" s="1">
        <v>0.33955120500000002</v>
      </c>
      <c r="AE367" s="1">
        <v>103.8</v>
      </c>
      <c r="AF367" s="22">
        <v>1.6870000000000001</v>
      </c>
      <c r="AG367" s="1">
        <v>36.472639020000003</v>
      </c>
      <c r="AH367" s="1" t="s">
        <v>154</v>
      </c>
      <c r="AI367" s="1">
        <v>41.241219049999998</v>
      </c>
      <c r="AJ367" s="1">
        <v>104.8</v>
      </c>
      <c r="AK367" s="1" t="s">
        <v>140</v>
      </c>
      <c r="AL367" s="1" t="s">
        <v>141</v>
      </c>
      <c r="AM367" s="1" t="s">
        <v>142</v>
      </c>
      <c r="AN367" s="1" t="s">
        <v>142</v>
      </c>
      <c r="AO367" s="1" t="s">
        <v>143</v>
      </c>
      <c r="AP367" s="1">
        <v>132</v>
      </c>
      <c r="AQ367" s="1">
        <v>75</v>
      </c>
      <c r="AR367" s="1">
        <v>1519.92</v>
      </c>
      <c r="AS367" s="1">
        <v>14.7577</v>
      </c>
      <c r="AT367" s="1">
        <v>359.20499999999998</v>
      </c>
      <c r="AU367" s="1">
        <v>885.79399999999998</v>
      </c>
      <c r="AV367" s="1">
        <v>11.3758</v>
      </c>
      <c r="AW367" s="1">
        <v>973.04300000000001</v>
      </c>
      <c r="AX367" s="1">
        <v>2420.14</v>
      </c>
      <c r="AY367" s="1">
        <v>222.22</v>
      </c>
      <c r="AZ367" s="1">
        <v>10.207800000000001</v>
      </c>
      <c r="BA367" s="1">
        <v>1.2602</v>
      </c>
      <c r="BB367" s="1">
        <v>4.3328699999999998</v>
      </c>
      <c r="BC367" s="1">
        <v>618.59500000000003</v>
      </c>
      <c r="BD367" s="1">
        <v>1.35198</v>
      </c>
      <c r="BE367" s="1">
        <v>1.3234999999999999</v>
      </c>
      <c r="BF367" s="1">
        <v>21.153700000000001</v>
      </c>
      <c r="BG367" s="1">
        <v>3.9179499999999998</v>
      </c>
      <c r="BH367" s="1">
        <v>1.27772</v>
      </c>
      <c r="BI367" s="1">
        <v>251.887</v>
      </c>
      <c r="BJ367" s="1">
        <v>6.7570100000000002</v>
      </c>
      <c r="BK367" s="1">
        <v>118.883</v>
      </c>
      <c r="BL367" s="1">
        <v>7.0080570160000004</v>
      </c>
      <c r="BM367" s="1">
        <v>3.5303983159999999</v>
      </c>
      <c r="BN367" s="1">
        <v>1.0308448370000001</v>
      </c>
      <c r="BO367" s="1">
        <v>6.2808639999999999E-2</v>
      </c>
      <c r="BP367" s="1" t="s">
        <v>155</v>
      </c>
      <c r="BQ367" s="1" t="s">
        <v>145</v>
      </c>
      <c r="BR367" s="1" t="s">
        <v>146</v>
      </c>
      <c r="BS367" s="1" t="s">
        <v>146</v>
      </c>
      <c r="BT367" s="1" t="s">
        <v>146</v>
      </c>
      <c r="BU367" s="1" t="s">
        <v>146</v>
      </c>
      <c r="BV367" s="1" t="s">
        <v>146</v>
      </c>
      <c r="BW367" s="1">
        <v>93.834295479999994</v>
      </c>
      <c r="BX367" s="1">
        <v>3.2824996500000001</v>
      </c>
      <c r="BY367" s="1">
        <v>1.8134990719999999</v>
      </c>
      <c r="BZ367" s="1">
        <v>1.6605735880000001</v>
      </c>
      <c r="CA367" s="1">
        <v>0.62130422900000004</v>
      </c>
      <c r="CB367" s="1">
        <v>0.23879039299999999</v>
      </c>
      <c r="CC367" s="1">
        <v>0.15709894299999999</v>
      </c>
      <c r="CD367" s="19" t="str">
        <f t="shared" si="25"/>
        <v>Medium</v>
      </c>
      <c r="CE367" s="1" t="str">
        <f t="shared" si="26"/>
        <v>proinflamatoria</v>
      </c>
      <c r="CF367" s="1">
        <v>43.80534351</v>
      </c>
      <c r="CG367" s="1" t="s">
        <v>148</v>
      </c>
      <c r="CH367" s="1">
        <v>0.56510717799999999</v>
      </c>
      <c r="CI367" s="1">
        <v>3.1886507000000001E-2</v>
      </c>
      <c r="CJ367" s="1">
        <v>0.34652672800000001</v>
      </c>
      <c r="CK367" s="1">
        <v>5.5590140000000001E-3</v>
      </c>
      <c r="CL367" s="1">
        <v>1.3830828E-2</v>
      </c>
      <c r="CM367" s="1">
        <v>1307.79</v>
      </c>
      <c r="CN367" s="2" t="str">
        <f t="shared" si="2"/>
        <v>High</v>
      </c>
      <c r="CO367" s="1">
        <v>832.48800000000006</v>
      </c>
      <c r="CP367" s="1">
        <v>569.32399999999996</v>
      </c>
      <c r="CQ367" s="1">
        <v>263.16300000000001</v>
      </c>
      <c r="CR367" s="1">
        <v>18.998000000000001</v>
      </c>
      <c r="CS367" s="1">
        <v>800.87300000000005</v>
      </c>
      <c r="CT367" s="1">
        <v>6.8550000000000004</v>
      </c>
      <c r="CU367" s="1">
        <v>0</v>
      </c>
      <c r="CV367" s="1">
        <v>6.8550000000000004</v>
      </c>
      <c r="CW367" s="1">
        <v>0</v>
      </c>
      <c r="CX367" s="1">
        <v>5.7619999999999996</v>
      </c>
      <c r="CY367" s="1">
        <v>5.7619999999999996</v>
      </c>
      <c r="CZ367" s="1">
        <v>0</v>
      </c>
      <c r="DA367" s="1">
        <v>1.6240000000000001</v>
      </c>
      <c r="DB367" s="1">
        <v>0</v>
      </c>
      <c r="DC367" s="1">
        <v>0</v>
      </c>
      <c r="DD367" s="1">
        <v>0.63400000000000001</v>
      </c>
      <c r="DE367" s="1">
        <v>0</v>
      </c>
      <c r="DF367" s="1">
        <v>0</v>
      </c>
      <c r="DG367" s="1">
        <v>0</v>
      </c>
      <c r="DH367" s="1">
        <v>10.077999999999999</v>
      </c>
      <c r="DI367" s="1">
        <v>0.06</v>
      </c>
      <c r="DJ367" s="1">
        <v>10.138</v>
      </c>
      <c r="DK367" s="1">
        <v>6.5119999999999996</v>
      </c>
      <c r="DL367" s="1">
        <v>1.7150000000000001</v>
      </c>
      <c r="DM367" s="1">
        <v>8.2260000000000009</v>
      </c>
      <c r="DN367" s="1">
        <v>0.21</v>
      </c>
      <c r="DO367" s="1">
        <v>1.895</v>
      </c>
      <c r="DP367" s="1">
        <v>2.105</v>
      </c>
      <c r="DQ367" s="1">
        <v>545.02599999999995</v>
      </c>
      <c r="DR367" s="1">
        <v>253.721</v>
      </c>
      <c r="DS367" s="1">
        <v>798.74599999999998</v>
      </c>
      <c r="DT367" s="1">
        <v>0</v>
      </c>
      <c r="DU367" s="1">
        <v>5.7619999999999996</v>
      </c>
      <c r="DV367" s="1">
        <v>5.7619999999999996</v>
      </c>
      <c r="DW367" s="1" t="s">
        <v>149</v>
      </c>
      <c r="DX367" s="1" t="s">
        <v>149</v>
      </c>
      <c r="DY367" s="1" t="s">
        <v>157</v>
      </c>
      <c r="DZ367" s="1" t="s">
        <v>149</v>
      </c>
      <c r="EA367" s="1">
        <v>860.43399999999997</v>
      </c>
      <c r="EB367" s="1" t="str">
        <f t="shared" si="3"/>
        <v>high</v>
      </c>
      <c r="EC367" s="1">
        <v>547.71799999999996</v>
      </c>
      <c r="ED367" s="1">
        <v>12.499000000000001</v>
      </c>
      <c r="EE367" s="1">
        <v>526.91800000000001</v>
      </c>
      <c r="EF367" s="1" t="s">
        <v>149</v>
      </c>
      <c r="EG367" s="1" t="s">
        <v>149</v>
      </c>
      <c r="EH367" s="1" t="s">
        <v>157</v>
      </c>
      <c r="EI367" s="1" t="s">
        <v>149</v>
      </c>
      <c r="EJ367" s="1" t="s">
        <v>621</v>
      </c>
      <c r="EK367" s="1" t="s">
        <v>628</v>
      </c>
      <c r="EL367" s="1" t="s">
        <v>142</v>
      </c>
      <c r="EM367" s="1" t="s">
        <v>628</v>
      </c>
      <c r="EN367" s="1" t="s">
        <v>161</v>
      </c>
      <c r="EO367" s="1" t="s">
        <v>161</v>
      </c>
    </row>
    <row r="368" spans="1:145" ht="14.25" customHeight="1">
      <c r="A368" s="1" t="s">
        <v>528</v>
      </c>
      <c r="B368" s="16" t="s">
        <v>644</v>
      </c>
      <c r="C368" s="1" t="s">
        <v>152</v>
      </c>
      <c r="D368" s="1">
        <v>23</v>
      </c>
      <c r="E368" s="1" t="s">
        <v>137</v>
      </c>
      <c r="F368" s="1">
        <v>93.2</v>
      </c>
      <c r="G368" s="1">
        <v>54</v>
      </c>
      <c r="H368" s="1" t="s">
        <v>153</v>
      </c>
      <c r="I368" s="1">
        <v>23.6</v>
      </c>
      <c r="J368" s="1">
        <v>111</v>
      </c>
      <c r="K368" s="1">
        <v>189</v>
      </c>
      <c r="L368" s="1">
        <v>118</v>
      </c>
      <c r="M368" s="9">
        <v>3.5</v>
      </c>
      <c r="N368" s="9">
        <f t="shared" si="23"/>
        <v>0.33948824748315687</v>
      </c>
      <c r="O368" t="str">
        <f t="shared" si="24"/>
        <v>High</v>
      </c>
      <c r="P368" s="1">
        <v>165.4</v>
      </c>
      <c r="Q368" s="1">
        <v>1.3</v>
      </c>
      <c r="R368" s="1">
        <v>80</v>
      </c>
      <c r="S368" s="1">
        <v>5.2</v>
      </c>
      <c r="T368" s="1">
        <v>1.9</v>
      </c>
      <c r="U368" s="1">
        <v>4.4000000000000004</v>
      </c>
      <c r="V368" s="1">
        <v>0.43181818199999999</v>
      </c>
      <c r="W368" s="1">
        <v>5.91</v>
      </c>
      <c r="X368" s="1">
        <v>4.4400000000000004</v>
      </c>
      <c r="Y368" s="1">
        <v>101.1</v>
      </c>
      <c r="Z368" s="1">
        <v>125.74468090000001</v>
      </c>
      <c r="AA368" s="1">
        <v>134</v>
      </c>
      <c r="AB368" s="1">
        <v>85.745644119999994</v>
      </c>
      <c r="AC368" s="1">
        <v>1.1662399999999999</v>
      </c>
      <c r="AD368" s="1">
        <v>0.37332826899999999</v>
      </c>
      <c r="AE368" s="1">
        <v>52.6</v>
      </c>
      <c r="AF368" s="22">
        <v>1.637</v>
      </c>
      <c r="AG368" s="1">
        <v>19.628557539999999</v>
      </c>
      <c r="AH368" s="1" t="s">
        <v>153</v>
      </c>
      <c r="AI368" s="1">
        <v>28.207275620000001</v>
      </c>
      <c r="AJ368" s="1">
        <v>66.5</v>
      </c>
      <c r="AK368" s="1" t="s">
        <v>153</v>
      </c>
      <c r="AL368" s="1" t="s">
        <v>153</v>
      </c>
      <c r="AM368" s="1" t="s">
        <v>142</v>
      </c>
      <c r="AN368" s="1" t="s">
        <v>163</v>
      </c>
      <c r="AO368" s="1" t="s">
        <v>165</v>
      </c>
      <c r="AP368" s="1">
        <v>104</v>
      </c>
      <c r="AQ368" s="1">
        <v>76</v>
      </c>
      <c r="AR368" s="1">
        <v>2180</v>
      </c>
      <c r="AS368" s="1">
        <v>12.5687</v>
      </c>
      <c r="AT368" s="1">
        <v>401.91399999999999</v>
      </c>
      <c r="AU368" s="1">
        <v>805.41800000000001</v>
      </c>
      <c r="AV368" s="1">
        <v>12.708399999999999</v>
      </c>
      <c r="AW368" s="1">
        <v>1466.08</v>
      </c>
      <c r="AX368" s="1">
        <v>2521.63</v>
      </c>
      <c r="AY368" s="1">
        <v>215.32300000000001</v>
      </c>
      <c r="AZ368" s="1">
        <v>9.5111799999999995</v>
      </c>
      <c r="BA368" s="1">
        <v>1.14899</v>
      </c>
      <c r="BB368" s="1">
        <v>4.2078100000000003</v>
      </c>
      <c r="BC368" s="1">
        <v>827.55399999999997</v>
      </c>
      <c r="BD368" s="1">
        <v>0.90178100000000005</v>
      </c>
      <c r="BE368" s="1">
        <v>1.5538700000000001</v>
      </c>
      <c r="BF368" s="1">
        <v>13.4824</v>
      </c>
      <c r="BG368" s="1">
        <v>4.2852600000000001</v>
      </c>
      <c r="BH368" s="1">
        <v>2.8690699999999998</v>
      </c>
      <c r="BI368" s="1">
        <v>320.351</v>
      </c>
      <c r="BJ368" s="1">
        <v>6.79589</v>
      </c>
      <c r="BK368" s="1">
        <v>136.33500000000001</v>
      </c>
      <c r="BL368" s="1">
        <v>2.5433200789999999</v>
      </c>
      <c r="BM368" s="1">
        <v>0.66567323700000003</v>
      </c>
      <c r="BN368" s="1">
        <v>0.164645815</v>
      </c>
      <c r="BO368" s="1">
        <v>0</v>
      </c>
      <c r="BP368" s="1" t="s">
        <v>155</v>
      </c>
      <c r="BQ368" s="1" t="s">
        <v>146</v>
      </c>
      <c r="BR368" s="1" t="s">
        <v>146</v>
      </c>
      <c r="BS368" s="1" t="s">
        <v>146</v>
      </c>
      <c r="BT368" s="1" t="s">
        <v>146</v>
      </c>
      <c r="BU368" s="1" t="s">
        <v>146</v>
      </c>
      <c r="BV368" s="1" t="s">
        <v>146</v>
      </c>
      <c r="BW368" s="1">
        <v>215.0345973</v>
      </c>
      <c r="BX368" s="1">
        <v>3.7653555110000001</v>
      </c>
      <c r="BY368" s="1">
        <v>1.6419236479999999</v>
      </c>
      <c r="BZ368" s="1">
        <v>1.134186511</v>
      </c>
      <c r="CA368" s="1">
        <v>0.38935407</v>
      </c>
      <c r="CB368" s="1">
        <v>1.0454890830000001</v>
      </c>
      <c r="CC368" s="1">
        <v>0.47958214799999999</v>
      </c>
      <c r="CD368" s="19" t="str">
        <f t="shared" si="25"/>
        <v>High</v>
      </c>
      <c r="CE368" s="1" t="str">
        <f t="shared" si="26"/>
        <v>proinflamatoria</v>
      </c>
      <c r="CF368" s="1">
        <v>26.766917289999999</v>
      </c>
      <c r="CG368" s="1" t="s">
        <v>153</v>
      </c>
      <c r="CH368" s="1">
        <v>0.41925074000000001</v>
      </c>
      <c r="CI368" s="1">
        <v>7.7133984000000003E-2</v>
      </c>
      <c r="CJ368" s="1">
        <v>7.1407773999999993E-2</v>
      </c>
      <c r="CK368" s="1">
        <v>0.127505217</v>
      </c>
      <c r="CL368" s="1">
        <v>0.122919396</v>
      </c>
      <c r="CM368" s="1">
        <v>539.101</v>
      </c>
      <c r="CN368" s="2" t="str">
        <f t="shared" si="2"/>
        <v>low</v>
      </c>
      <c r="CO368" s="1">
        <v>471.48099999999999</v>
      </c>
      <c r="CP368" s="1">
        <v>430.17700000000002</v>
      </c>
      <c r="CQ368" s="1">
        <v>41.304000000000002</v>
      </c>
      <c r="CR368" s="1">
        <v>421.31299999999999</v>
      </c>
      <c r="CS368" s="1">
        <v>42.652000000000001</v>
      </c>
      <c r="CT368" s="1">
        <v>4.0289999999999999</v>
      </c>
      <c r="CU368" s="1">
        <v>0</v>
      </c>
      <c r="CV368" s="1">
        <v>4.0289999999999999</v>
      </c>
      <c r="CW368" s="1">
        <v>0</v>
      </c>
      <c r="CX368" s="1">
        <v>3.488</v>
      </c>
      <c r="CY368" s="1">
        <v>3.488</v>
      </c>
      <c r="CZ368" s="1">
        <v>0</v>
      </c>
      <c r="DA368" s="1">
        <v>7.3999999999999996E-2</v>
      </c>
      <c r="DB368" s="1">
        <v>2.5000000000000001E-2</v>
      </c>
      <c r="DC368" s="1">
        <v>0</v>
      </c>
      <c r="DD368" s="1">
        <v>51.85</v>
      </c>
      <c r="DE368" s="1">
        <v>0.34399999999999997</v>
      </c>
      <c r="DF368" s="1">
        <v>0.73199999999999998</v>
      </c>
      <c r="DG368" s="1">
        <v>1.075</v>
      </c>
      <c r="DH368" s="1">
        <v>0.72499999999999998</v>
      </c>
      <c r="DI368" s="1">
        <v>0.28599999999999998</v>
      </c>
      <c r="DJ368" s="1">
        <v>1.0109999999999999</v>
      </c>
      <c r="DK368" s="1">
        <v>360.26900000000001</v>
      </c>
      <c r="DL368" s="1">
        <v>7.0830000000000002</v>
      </c>
      <c r="DM368" s="1">
        <v>367.35199999999998</v>
      </c>
      <c r="DN368" s="1">
        <v>0.51700000000000002</v>
      </c>
      <c r="DO368" s="1">
        <v>0.95899999999999996</v>
      </c>
      <c r="DP368" s="1">
        <v>1.4770000000000001</v>
      </c>
      <c r="DQ368" s="1">
        <v>12.404</v>
      </c>
      <c r="DR368" s="1">
        <v>28.742000000000001</v>
      </c>
      <c r="DS368" s="1">
        <v>41.146000000000001</v>
      </c>
      <c r="DT368" s="1">
        <v>0</v>
      </c>
      <c r="DU368" s="1">
        <v>3.488</v>
      </c>
      <c r="DV368" s="1">
        <v>3.488</v>
      </c>
      <c r="DW368" s="1" t="s">
        <v>157</v>
      </c>
      <c r="DX368" s="1" t="s">
        <v>156</v>
      </c>
      <c r="DY368" s="1" t="s">
        <v>149</v>
      </c>
      <c r="DZ368" s="1" t="s">
        <v>157</v>
      </c>
      <c r="EA368" s="1">
        <v>247.29400000000001</v>
      </c>
      <c r="EB368" s="1" t="str">
        <f t="shared" si="3"/>
        <v>low</v>
      </c>
      <c r="EC368" s="1">
        <v>216.27600000000001</v>
      </c>
      <c r="ED368" s="1">
        <v>193.26300000000001</v>
      </c>
      <c r="EE368" s="1">
        <v>19.565000000000001</v>
      </c>
      <c r="EF368" s="1" t="s">
        <v>157</v>
      </c>
      <c r="EG368" s="1" t="s">
        <v>156</v>
      </c>
      <c r="EH368" s="1" t="s">
        <v>149</v>
      </c>
      <c r="EI368" s="1" t="s">
        <v>157</v>
      </c>
      <c r="EJ368" s="1" t="s">
        <v>165</v>
      </c>
      <c r="EK368" s="1" t="s">
        <v>635</v>
      </c>
      <c r="EL368" s="1" t="s">
        <v>142</v>
      </c>
      <c r="EM368" s="1" t="s">
        <v>628</v>
      </c>
      <c r="EN368" s="1" t="s">
        <v>150</v>
      </c>
      <c r="EO368" s="1" t="s">
        <v>150</v>
      </c>
    </row>
    <row r="369" spans="1:145" ht="14.25" customHeight="1">
      <c r="A369" s="1" t="s">
        <v>529</v>
      </c>
      <c r="B369" s="16" t="s">
        <v>644</v>
      </c>
      <c r="C369" s="1" t="s">
        <v>152</v>
      </c>
      <c r="D369" s="1">
        <v>54</v>
      </c>
      <c r="E369" s="1" t="s">
        <v>159</v>
      </c>
      <c r="F369" s="1">
        <v>113</v>
      </c>
      <c r="G369" s="1">
        <v>49</v>
      </c>
      <c r="H369" s="1" t="s">
        <v>153</v>
      </c>
      <c r="I369" s="1">
        <v>17.2</v>
      </c>
      <c r="J369" s="1">
        <v>161</v>
      </c>
      <c r="K369" s="1">
        <v>227</v>
      </c>
      <c r="L369" s="1">
        <v>86</v>
      </c>
      <c r="M369" s="9">
        <v>4.6326530610000001</v>
      </c>
      <c r="N369" s="9">
        <f t="shared" si="23"/>
        <v>0.24430237121505405</v>
      </c>
      <c r="O369" t="str">
        <f t="shared" si="24"/>
        <v>Medium</v>
      </c>
      <c r="P369" s="1">
        <v>66.599999999999994</v>
      </c>
      <c r="Q369" s="1">
        <v>0.9</v>
      </c>
      <c r="R369" s="1">
        <v>92</v>
      </c>
      <c r="S369" s="1">
        <v>5.5</v>
      </c>
      <c r="T369" s="1">
        <v>6.55</v>
      </c>
      <c r="U369" s="1">
        <v>9.36</v>
      </c>
      <c r="V369" s="1">
        <v>0.69978632500000004</v>
      </c>
      <c r="W369" s="1">
        <v>16.43</v>
      </c>
      <c r="X369" s="1">
        <v>5.1059999999999999</v>
      </c>
      <c r="Y369" s="1">
        <v>152.69999999999999</v>
      </c>
      <c r="Z369" s="1">
        <v>204.607721</v>
      </c>
      <c r="AA369" s="1">
        <v>47.4</v>
      </c>
      <c r="AB369" s="1">
        <v>26.820331670000002</v>
      </c>
      <c r="AC369" s="1">
        <v>3.7285146669999998</v>
      </c>
      <c r="AD369" s="1">
        <v>0.31413392000000001</v>
      </c>
      <c r="AE369" s="1">
        <v>59</v>
      </c>
      <c r="AF369" s="22">
        <v>1.516</v>
      </c>
      <c r="AG369" s="1">
        <v>25.671639710000001</v>
      </c>
      <c r="AH369" s="1" t="s">
        <v>139</v>
      </c>
      <c r="AI369" s="1">
        <v>44.632755119999999</v>
      </c>
      <c r="AJ369" s="1">
        <v>89.5</v>
      </c>
      <c r="AK369" s="1" t="s">
        <v>140</v>
      </c>
      <c r="AL369" s="1" t="s">
        <v>141</v>
      </c>
      <c r="AM369" s="1" t="s">
        <v>142</v>
      </c>
      <c r="AN369" s="1" t="s">
        <v>142</v>
      </c>
      <c r="AO369" s="1" t="s">
        <v>167</v>
      </c>
      <c r="AP369" s="1">
        <v>106</v>
      </c>
      <c r="AQ369" s="1">
        <v>64</v>
      </c>
      <c r="AR369" s="1">
        <v>1790.42</v>
      </c>
      <c r="AS369" s="1">
        <v>14.9634</v>
      </c>
      <c r="AT369" s="1">
        <v>340.233</v>
      </c>
      <c r="AU369" s="1">
        <v>824.524</v>
      </c>
      <c r="AV369" s="1">
        <v>12.5496</v>
      </c>
      <c r="AW369" s="1">
        <v>879.94100000000003</v>
      </c>
      <c r="AX369" s="1">
        <v>2809.1</v>
      </c>
      <c r="AY369" s="1">
        <v>208.05099999999999</v>
      </c>
      <c r="AZ369" s="1">
        <v>10.397500000000001</v>
      </c>
      <c r="BA369" s="1">
        <v>1.5178499999999999</v>
      </c>
      <c r="BB369" s="1">
        <v>3.0261399999999998</v>
      </c>
      <c r="BC369" s="1">
        <v>735.12099999999998</v>
      </c>
      <c r="BD369" s="1">
        <v>1.43069</v>
      </c>
      <c r="BE369" s="1">
        <v>1.84154</v>
      </c>
      <c r="BF369" s="1">
        <v>16.0138</v>
      </c>
      <c r="BG369" s="1">
        <v>4.6326000000000001</v>
      </c>
      <c r="BH369" s="1">
        <v>1.4639500000000001</v>
      </c>
      <c r="BI369" s="1">
        <v>313.154</v>
      </c>
      <c r="BJ369" s="1">
        <v>7.6545500000000004</v>
      </c>
      <c r="BK369" s="1">
        <v>188.96700000000001</v>
      </c>
      <c r="BL369" s="1">
        <v>1.817431953</v>
      </c>
      <c r="BM369" s="1">
        <v>0.72127601699999999</v>
      </c>
      <c r="BN369" s="1">
        <v>0.19905510300000001</v>
      </c>
      <c r="BO369" s="1">
        <v>0</v>
      </c>
      <c r="BP369" s="1" t="s">
        <v>144</v>
      </c>
      <c r="BQ369" s="1" t="s">
        <v>146</v>
      </c>
      <c r="BR369" s="1" t="s">
        <v>146</v>
      </c>
      <c r="BS369" s="1" t="s">
        <v>145</v>
      </c>
      <c r="BT369" s="1" t="s">
        <v>146</v>
      </c>
      <c r="BU369" s="1" t="s">
        <v>146</v>
      </c>
      <c r="BV369" s="1" t="s">
        <v>145</v>
      </c>
      <c r="BW369" s="1">
        <v>63.791549949999997</v>
      </c>
      <c r="BX369" s="1">
        <v>35.319933499999998</v>
      </c>
      <c r="BY369" s="1">
        <v>37.747338450000001</v>
      </c>
      <c r="BZ369" s="1">
        <v>34.983062029999999</v>
      </c>
      <c r="CA369" s="1">
        <v>16.17549992</v>
      </c>
      <c r="CB369" s="1">
        <v>0.652742979</v>
      </c>
      <c r="CC369" s="1">
        <v>0.36466088200000002</v>
      </c>
      <c r="CD369" s="19" t="str">
        <f t="shared" si="25"/>
        <v>High</v>
      </c>
      <c r="CE369" s="1" t="str">
        <f t="shared" si="26"/>
        <v>proinflamatoria</v>
      </c>
      <c r="CF369" s="1">
        <v>42.122905029999998</v>
      </c>
      <c r="CG369" s="1" t="s">
        <v>148</v>
      </c>
      <c r="CH369" s="1">
        <v>4.4504413999999999E-2</v>
      </c>
      <c r="CI369" s="1">
        <v>0.175273293</v>
      </c>
      <c r="CJ369" s="1">
        <v>1.5093993999999999E-2</v>
      </c>
      <c r="CK369" s="1">
        <v>0.123999451</v>
      </c>
      <c r="CL369" s="1">
        <v>0.10350821</v>
      </c>
      <c r="CM369" s="1">
        <v>630.54600000000005</v>
      </c>
      <c r="CN369" s="2" t="str">
        <f t="shared" si="2"/>
        <v>low</v>
      </c>
      <c r="CO369" s="1">
        <v>842.30600000000004</v>
      </c>
      <c r="CP369" s="1">
        <v>730.49099999999999</v>
      </c>
      <c r="CQ369" s="1">
        <v>111.81399999999999</v>
      </c>
      <c r="CR369" s="1">
        <v>346.70299999999997</v>
      </c>
      <c r="CS369" s="1">
        <v>485.28399999999999</v>
      </c>
      <c r="CT369" s="1">
        <v>2.7280000000000002</v>
      </c>
      <c r="CU369" s="1">
        <v>0</v>
      </c>
      <c r="CV369" s="1">
        <v>2.7280000000000002</v>
      </c>
      <c r="CW369" s="1">
        <v>0</v>
      </c>
      <c r="CX369" s="1">
        <v>7.5890000000000004</v>
      </c>
      <c r="CY369" s="1">
        <v>7.5890000000000004</v>
      </c>
      <c r="CZ369" s="1">
        <v>0</v>
      </c>
      <c r="DA369" s="1">
        <v>0.752</v>
      </c>
      <c r="DB369" s="1">
        <v>131.447</v>
      </c>
      <c r="DC369" s="1">
        <v>0</v>
      </c>
      <c r="DD369" s="1">
        <v>24.062000000000001</v>
      </c>
      <c r="DE369" s="1">
        <v>0.249</v>
      </c>
      <c r="DF369" s="1">
        <v>0</v>
      </c>
      <c r="DG369" s="1">
        <v>0.249</v>
      </c>
      <c r="DH369" s="1">
        <v>5.1459999999999999</v>
      </c>
      <c r="DI369" s="1">
        <v>5.0000000000000001E-3</v>
      </c>
      <c r="DJ369" s="1">
        <v>5.1509999999999998</v>
      </c>
      <c r="DK369" s="1">
        <v>185.649</v>
      </c>
      <c r="DL369" s="1">
        <v>0.14499999999999999</v>
      </c>
      <c r="DM369" s="1">
        <v>185.79400000000001</v>
      </c>
      <c r="DN369" s="1">
        <v>0.74399999999999999</v>
      </c>
      <c r="DO369" s="1">
        <v>0.64700000000000002</v>
      </c>
      <c r="DP369" s="1">
        <v>1.391</v>
      </c>
      <c r="DQ369" s="1">
        <v>380.45800000000003</v>
      </c>
      <c r="DR369" s="1">
        <v>103.419</v>
      </c>
      <c r="DS369" s="1">
        <v>483.87700000000001</v>
      </c>
      <c r="DT369" s="1">
        <v>0</v>
      </c>
      <c r="DU369" s="1">
        <v>7.5890000000000004</v>
      </c>
      <c r="DV369" s="1">
        <v>7.5890000000000004</v>
      </c>
      <c r="DW369" s="1" t="s">
        <v>157</v>
      </c>
      <c r="DX369" s="1" t="s">
        <v>149</v>
      </c>
      <c r="DY369" s="1" t="s">
        <v>149</v>
      </c>
      <c r="DZ369" s="1" t="s">
        <v>149</v>
      </c>
      <c r="EA369" s="1">
        <v>352.178</v>
      </c>
      <c r="EB369" s="1" t="str">
        <f t="shared" si="3"/>
        <v>low</v>
      </c>
      <c r="EC369" s="1">
        <v>470.45100000000002</v>
      </c>
      <c r="ED369" s="1">
        <v>193.64400000000001</v>
      </c>
      <c r="EE369" s="1">
        <v>271.04500000000002</v>
      </c>
      <c r="EF369" s="1" t="s">
        <v>157</v>
      </c>
      <c r="EG369" s="1" t="s">
        <v>149</v>
      </c>
      <c r="EH369" s="1" t="s">
        <v>149</v>
      </c>
      <c r="EI369" s="1" t="s">
        <v>149</v>
      </c>
      <c r="EJ369" s="1" t="s">
        <v>138</v>
      </c>
      <c r="EK369" s="1" t="s">
        <v>628</v>
      </c>
      <c r="EL369" s="1" t="s">
        <v>142</v>
      </c>
      <c r="EM369" s="1" t="s">
        <v>628</v>
      </c>
      <c r="EN369" s="1" t="s">
        <v>150</v>
      </c>
      <c r="EO369" s="1" t="s">
        <v>150</v>
      </c>
    </row>
    <row r="370" spans="1:145" ht="14.25" customHeight="1">
      <c r="A370" s="1" t="s">
        <v>530</v>
      </c>
      <c r="B370" s="16" t="s">
        <v>644</v>
      </c>
      <c r="C370" s="1" t="s">
        <v>136</v>
      </c>
      <c r="D370" s="1">
        <v>28</v>
      </c>
      <c r="E370" s="1" t="s">
        <v>137</v>
      </c>
      <c r="F370" s="1">
        <v>701</v>
      </c>
      <c r="G370" s="1">
        <v>38</v>
      </c>
      <c r="H370" s="1" t="s">
        <v>138</v>
      </c>
      <c r="I370" s="1">
        <v>30.4</v>
      </c>
      <c r="J370" s="1">
        <v>139</v>
      </c>
      <c r="K370" s="1">
        <v>207</v>
      </c>
      <c r="L370" s="1">
        <v>152</v>
      </c>
      <c r="M370" s="9">
        <v>5.4473684210000002</v>
      </c>
      <c r="N370" s="9">
        <f t="shared" si="23"/>
        <v>0.6020599913279624</v>
      </c>
      <c r="O370" t="str">
        <f t="shared" si="24"/>
        <v>High</v>
      </c>
      <c r="P370" s="1">
        <v>221.9</v>
      </c>
      <c r="Q370" s="1">
        <v>0.9</v>
      </c>
      <c r="R370" s="1">
        <v>74</v>
      </c>
      <c r="S370" s="1">
        <v>5.2</v>
      </c>
      <c r="T370" s="1">
        <v>2.6</v>
      </c>
      <c r="U370" s="1">
        <v>4.53</v>
      </c>
      <c r="V370" s="1">
        <v>0.57395143500000001</v>
      </c>
      <c r="W370" s="1">
        <v>12.72</v>
      </c>
      <c r="X370" s="1">
        <v>4.1070000000000002</v>
      </c>
      <c r="Y370" s="1">
        <v>197.4</v>
      </c>
      <c r="Z370" s="1">
        <v>419.1103789</v>
      </c>
      <c r="AA370" s="1">
        <v>64.5</v>
      </c>
      <c r="AB370" s="1">
        <v>43.06958667</v>
      </c>
      <c r="AC370" s="1">
        <v>2.3218239999999999</v>
      </c>
      <c r="AD370" s="1">
        <v>0.33583540499999998</v>
      </c>
      <c r="AE370" s="1">
        <v>85.2</v>
      </c>
      <c r="AF370" s="22">
        <v>1.75</v>
      </c>
      <c r="AG370" s="1">
        <v>27.820408159999999</v>
      </c>
      <c r="AH370" s="1" t="s">
        <v>139</v>
      </c>
      <c r="AI370" s="1">
        <v>36.043800709999999</v>
      </c>
      <c r="AJ370" s="1">
        <v>95.9</v>
      </c>
      <c r="AK370" s="1" t="s">
        <v>140</v>
      </c>
      <c r="AL370" s="1" t="s">
        <v>141</v>
      </c>
      <c r="AM370" s="1" t="s">
        <v>142</v>
      </c>
      <c r="AN370" s="1" t="s">
        <v>163</v>
      </c>
      <c r="AO370" s="1" t="s">
        <v>167</v>
      </c>
      <c r="AP370" s="1">
        <v>130</v>
      </c>
      <c r="AQ370" s="1">
        <v>94</v>
      </c>
      <c r="AR370" s="1">
        <v>2120.0700000000002</v>
      </c>
      <c r="AS370" s="1">
        <v>16.910599999999999</v>
      </c>
      <c r="AT370" s="1">
        <v>763.44899999999996</v>
      </c>
      <c r="AU370" s="1">
        <v>1067.6300000000001</v>
      </c>
      <c r="AV370" s="1">
        <v>11.7323</v>
      </c>
      <c r="AW370" s="1">
        <v>1506.67</v>
      </c>
      <c r="AX370" s="1">
        <v>3079.27</v>
      </c>
      <c r="AY370" s="1">
        <v>253.57599999999999</v>
      </c>
      <c r="AZ370" s="1">
        <v>10.378</v>
      </c>
      <c r="BA370" s="1">
        <v>1.1984399999999999</v>
      </c>
      <c r="BB370" s="1">
        <v>3.16811</v>
      </c>
      <c r="BC370" s="1">
        <v>872.99099999999999</v>
      </c>
      <c r="BD370" s="1">
        <v>0.938523</v>
      </c>
      <c r="BE370" s="1">
        <v>2.13306</v>
      </c>
      <c r="BF370" s="1">
        <v>15.409700000000001</v>
      </c>
      <c r="BG370" s="1">
        <v>5.1535900000000003</v>
      </c>
      <c r="BH370" s="1">
        <v>1.30938</v>
      </c>
      <c r="BI370" s="1">
        <v>321.12400000000002</v>
      </c>
      <c r="BJ370" s="1">
        <v>7.0709499999999998</v>
      </c>
      <c r="BK370" s="1">
        <v>137.488</v>
      </c>
      <c r="BL370" s="1">
        <v>1.28786311</v>
      </c>
      <c r="BM370" s="1">
        <v>0.35951037400000002</v>
      </c>
      <c r="BN370" s="1">
        <v>0.179922682</v>
      </c>
      <c r="BO370" s="1">
        <v>2.6060632E-2</v>
      </c>
      <c r="BP370" s="1" t="s">
        <v>144</v>
      </c>
      <c r="BQ370" s="1" t="s">
        <v>145</v>
      </c>
      <c r="BR370" s="1" t="s">
        <v>145</v>
      </c>
      <c r="BS370" s="1" t="s">
        <v>145</v>
      </c>
      <c r="BT370" s="1" t="s">
        <v>146</v>
      </c>
      <c r="BU370" s="1" t="s">
        <v>146</v>
      </c>
      <c r="BV370" s="1" t="s">
        <v>146</v>
      </c>
      <c r="BW370" s="1">
        <v>74.459219169999997</v>
      </c>
      <c r="BX370" s="1">
        <v>36.339387780000003</v>
      </c>
      <c r="BY370" s="1">
        <v>32.234470129999998</v>
      </c>
      <c r="BZ370" s="1">
        <v>30.39093707</v>
      </c>
      <c r="CA370" s="1">
        <v>12.628911309999999</v>
      </c>
      <c r="CB370" s="1">
        <v>1.0230173229999999</v>
      </c>
      <c r="CC370" s="1">
        <v>0.48255534100000003</v>
      </c>
      <c r="CD370" s="19" t="str">
        <f t="shared" si="25"/>
        <v>High</v>
      </c>
      <c r="CE370" s="1" t="str">
        <f t="shared" si="26"/>
        <v>proinflamatoria</v>
      </c>
      <c r="CF370" s="1">
        <v>27.503649639999999</v>
      </c>
      <c r="CG370" s="1" t="s">
        <v>148</v>
      </c>
      <c r="CH370" s="1">
        <v>0.878985036</v>
      </c>
      <c r="CI370" s="1">
        <v>2.8937014E-2</v>
      </c>
      <c r="CJ370" s="1">
        <v>1.1711126000000001E-2</v>
      </c>
      <c r="CK370" s="1">
        <v>6.3078972999999997E-2</v>
      </c>
      <c r="CL370" s="1">
        <v>3.562909E-3</v>
      </c>
      <c r="CM370" s="1">
        <v>1463.86</v>
      </c>
      <c r="CN370" s="2" t="str">
        <f t="shared" si="2"/>
        <v>High</v>
      </c>
      <c r="CO370" s="1">
        <v>935.98500000000001</v>
      </c>
      <c r="CP370" s="1">
        <v>608.73299999999995</v>
      </c>
      <c r="CQ370" s="1">
        <v>327.25200000000001</v>
      </c>
      <c r="CR370" s="1">
        <v>148.07900000000001</v>
      </c>
      <c r="CS370" s="1">
        <v>767.98099999999999</v>
      </c>
      <c r="CT370" s="1">
        <v>5.1669999999999998</v>
      </c>
      <c r="CU370" s="1">
        <v>0</v>
      </c>
      <c r="CV370" s="1">
        <v>5.1669999999999998</v>
      </c>
      <c r="CW370" s="1">
        <v>0</v>
      </c>
      <c r="CX370" s="1">
        <v>14.757</v>
      </c>
      <c r="CY370" s="1">
        <v>14.757</v>
      </c>
      <c r="CZ370" s="1">
        <v>0</v>
      </c>
      <c r="DA370" s="1">
        <v>0.65700000000000003</v>
      </c>
      <c r="DB370" s="1">
        <v>84.748000000000005</v>
      </c>
      <c r="DC370" s="1">
        <v>0</v>
      </c>
      <c r="DD370" s="1">
        <v>36.374000000000002</v>
      </c>
      <c r="DE370" s="1">
        <v>7.0000000000000007E-2</v>
      </c>
      <c r="DF370" s="1">
        <v>0.5</v>
      </c>
      <c r="DG370" s="1">
        <v>0.56999999999999995</v>
      </c>
      <c r="DH370" s="1">
        <v>1.623</v>
      </c>
      <c r="DI370" s="1">
        <v>0.54700000000000004</v>
      </c>
      <c r="DJ370" s="1">
        <v>2.17</v>
      </c>
      <c r="DK370" s="1">
        <v>16.887</v>
      </c>
      <c r="DL370" s="1">
        <v>7.33</v>
      </c>
      <c r="DM370" s="1">
        <v>24.216999999999999</v>
      </c>
      <c r="DN370" s="1">
        <v>25.029</v>
      </c>
      <c r="DO370" s="1">
        <v>20.992999999999999</v>
      </c>
      <c r="DP370" s="1">
        <v>46.021999999999998</v>
      </c>
      <c r="DQ370" s="1">
        <v>438.78399999999999</v>
      </c>
      <c r="DR370" s="1">
        <v>283.077</v>
      </c>
      <c r="DS370" s="1">
        <v>721.86099999999999</v>
      </c>
      <c r="DT370" s="1">
        <v>0</v>
      </c>
      <c r="DU370" s="1">
        <v>14.757</v>
      </c>
      <c r="DV370" s="1">
        <v>14.757</v>
      </c>
      <c r="DW370" s="1" t="s">
        <v>149</v>
      </c>
      <c r="DX370" s="1" t="s">
        <v>149</v>
      </c>
      <c r="DY370" s="1" t="s">
        <v>156</v>
      </c>
      <c r="DZ370" s="1" t="s">
        <v>149</v>
      </c>
      <c r="EA370" s="1">
        <v>690.47699999999998</v>
      </c>
      <c r="EB370" s="1" t="str">
        <f t="shared" si="3"/>
        <v>high</v>
      </c>
      <c r="EC370" s="1">
        <v>441.488</v>
      </c>
      <c r="ED370" s="1">
        <v>69.846000000000004</v>
      </c>
      <c r="EE370" s="1">
        <v>362.24299999999999</v>
      </c>
      <c r="EF370" s="1" t="s">
        <v>149</v>
      </c>
      <c r="EG370" s="1" t="s">
        <v>149</v>
      </c>
      <c r="EH370" s="1" t="s">
        <v>156</v>
      </c>
      <c r="EI370" s="1" t="s">
        <v>149</v>
      </c>
      <c r="EJ370" s="1" t="s">
        <v>138</v>
      </c>
      <c r="EK370" s="1" t="s">
        <v>635</v>
      </c>
      <c r="EL370" s="1" t="s">
        <v>142</v>
      </c>
      <c r="EM370" s="1" t="s">
        <v>628</v>
      </c>
      <c r="EN370" s="1" t="s">
        <v>150</v>
      </c>
      <c r="EO370" s="1" t="s">
        <v>150</v>
      </c>
    </row>
    <row r="371" spans="1:145" ht="14.25" customHeight="1">
      <c r="A371" s="1" t="s">
        <v>531</v>
      </c>
      <c r="B371" s="16" t="s">
        <v>644</v>
      </c>
      <c r="C371" s="1" t="s">
        <v>136</v>
      </c>
      <c r="D371" s="1">
        <v>41</v>
      </c>
      <c r="E371" s="1" t="s">
        <v>159</v>
      </c>
      <c r="F371" s="1">
        <v>149</v>
      </c>
      <c r="G371" s="1">
        <v>41</v>
      </c>
      <c r="H371" s="1" t="s">
        <v>153</v>
      </c>
      <c r="I371" s="1">
        <v>75</v>
      </c>
      <c r="J371" s="1">
        <v>150</v>
      </c>
      <c r="K371" s="1">
        <v>266</v>
      </c>
      <c r="L371" s="1">
        <v>375</v>
      </c>
      <c r="M371" s="9">
        <v>6.4878048780000004</v>
      </c>
      <c r="N371" s="9">
        <f t="shared" si="23"/>
        <v>0.96124741100798339</v>
      </c>
      <c r="O371" t="str">
        <f t="shared" si="24"/>
        <v>High</v>
      </c>
      <c r="P371" s="1">
        <v>220.5</v>
      </c>
      <c r="Q371" s="1">
        <v>5.5</v>
      </c>
      <c r="R371" s="1">
        <v>83</v>
      </c>
      <c r="S371" s="1">
        <v>5.4</v>
      </c>
      <c r="T371" s="1">
        <v>12.7</v>
      </c>
      <c r="U371" s="1">
        <v>2.14</v>
      </c>
      <c r="V371" s="1">
        <v>5.9345794390000002</v>
      </c>
      <c r="W371" s="1">
        <v>15.16</v>
      </c>
      <c r="X371" s="1">
        <v>4.6064999999999996</v>
      </c>
      <c r="Y371" s="1">
        <v>176.9</v>
      </c>
      <c r="Z371" s="1">
        <v>274.01717129999997</v>
      </c>
      <c r="AA371" s="1">
        <v>52.6</v>
      </c>
      <c r="AB371" s="1">
        <v>32.219013689999997</v>
      </c>
      <c r="AC371" s="1">
        <v>3.1037573329999999</v>
      </c>
      <c r="AD371" s="1">
        <v>0.32219530099999999</v>
      </c>
      <c r="AE371" s="1">
        <v>64</v>
      </c>
      <c r="AF371" s="22">
        <v>1.6060000000000001</v>
      </c>
      <c r="AG371" s="1">
        <v>24.813549439999999</v>
      </c>
      <c r="AH371" s="1" t="s">
        <v>153</v>
      </c>
      <c r="AI371" s="1">
        <v>35.816599709999998</v>
      </c>
      <c r="AJ371" s="1">
        <v>91.4</v>
      </c>
      <c r="AK371" s="1" t="s">
        <v>140</v>
      </c>
      <c r="AL371" s="1" t="s">
        <v>141</v>
      </c>
      <c r="AM371" s="1" t="s">
        <v>142</v>
      </c>
      <c r="AN371" s="1" t="s">
        <v>142</v>
      </c>
      <c r="AO371" s="1" t="s">
        <v>143</v>
      </c>
      <c r="AP371" s="1">
        <v>141</v>
      </c>
      <c r="AQ371" s="1">
        <v>97</v>
      </c>
      <c r="AR371" s="1">
        <v>2732.34</v>
      </c>
      <c r="AS371" s="1">
        <v>32.163899999999998</v>
      </c>
      <c r="AT371" s="1">
        <v>743.68499999999995</v>
      </c>
      <c r="AU371" s="1">
        <v>1346.7</v>
      </c>
      <c r="AV371" s="1">
        <v>17.393899999999999</v>
      </c>
      <c r="AW371" s="1">
        <v>865.00699999999995</v>
      </c>
      <c r="AX371" s="1">
        <v>3605.58</v>
      </c>
      <c r="AY371" s="1">
        <v>378.04300000000001</v>
      </c>
      <c r="AZ371" s="1">
        <v>10.776300000000001</v>
      </c>
      <c r="BA371" s="1">
        <v>3.0651899999999999</v>
      </c>
      <c r="BB371" s="1">
        <v>3.66418</v>
      </c>
      <c r="BC371" s="1">
        <v>940.72699999999998</v>
      </c>
      <c r="BD371" s="1">
        <v>1.58745</v>
      </c>
      <c r="BE371" s="1">
        <v>1.4264699999999999</v>
      </c>
      <c r="BF371" s="1">
        <v>18.988499999999998</v>
      </c>
      <c r="BG371" s="1">
        <v>5.1724300000000003</v>
      </c>
      <c r="BH371" s="1">
        <v>1.0806199999999999</v>
      </c>
      <c r="BI371" s="1">
        <v>588</v>
      </c>
      <c r="BJ371" s="1">
        <v>6.6727600000000002</v>
      </c>
      <c r="BK371" s="1">
        <v>144.21799999999999</v>
      </c>
      <c r="BL371" s="1">
        <v>1.628400574</v>
      </c>
      <c r="BM371" s="1">
        <v>0.467327771</v>
      </c>
      <c r="BN371" s="1">
        <v>0.26736046699999999</v>
      </c>
      <c r="BO371" s="1">
        <v>0</v>
      </c>
      <c r="BP371" s="1" t="s">
        <v>144</v>
      </c>
      <c r="BQ371" s="1" t="s">
        <v>145</v>
      </c>
      <c r="BR371" s="1" t="s">
        <v>145</v>
      </c>
      <c r="BS371" s="1" t="s">
        <v>146</v>
      </c>
      <c r="BT371" s="1" t="s">
        <v>146</v>
      </c>
      <c r="BU371" s="1" t="s">
        <v>145</v>
      </c>
      <c r="BV371" s="1" t="s">
        <v>145</v>
      </c>
      <c r="BW371" s="1">
        <v>57.015552640000003</v>
      </c>
      <c r="BX371" s="1">
        <v>26.506115640000001</v>
      </c>
      <c r="BY371" s="1">
        <v>20.958359600000001</v>
      </c>
      <c r="BZ371" s="1">
        <v>20.664188530000001</v>
      </c>
      <c r="CA371" s="1">
        <v>9.09824549</v>
      </c>
      <c r="CB371" s="1">
        <v>-1.468382023</v>
      </c>
      <c r="CC371" s="1">
        <v>-0.53747511800000003</v>
      </c>
      <c r="CD371" s="19" t="str">
        <f t="shared" si="25"/>
        <v>Low</v>
      </c>
      <c r="CE371" s="1" t="str">
        <f t="shared" si="26"/>
        <v>antiinflamatoria</v>
      </c>
      <c r="CF371" s="1">
        <v>28.857768050000001</v>
      </c>
      <c r="CG371" s="1" t="s">
        <v>148</v>
      </c>
      <c r="CH371" s="1">
        <v>0.159157668</v>
      </c>
      <c r="CI371" s="1">
        <v>0.102643664</v>
      </c>
      <c r="CJ371" s="1">
        <v>0.26544205900000001</v>
      </c>
      <c r="CK371" s="1">
        <v>2.1099665E-2</v>
      </c>
      <c r="CL371" s="1">
        <v>0.16482561700000001</v>
      </c>
      <c r="CM371" s="1">
        <v>2154.317</v>
      </c>
      <c r="CN371" s="2" t="str">
        <f t="shared" si="2"/>
        <v>High</v>
      </c>
      <c r="CO371" s="1">
        <v>2306.9650000000001</v>
      </c>
      <c r="CP371" s="1">
        <v>1889.5170000000001</v>
      </c>
      <c r="CQ371" s="1">
        <v>417.44900000000001</v>
      </c>
      <c r="CR371" s="1">
        <v>791.53099999999995</v>
      </c>
      <c r="CS371" s="1">
        <v>1505.037</v>
      </c>
      <c r="CT371" s="1">
        <v>10.247</v>
      </c>
      <c r="CU371" s="1">
        <v>0</v>
      </c>
      <c r="CV371" s="1">
        <v>10.247</v>
      </c>
      <c r="CW371" s="1">
        <v>0</v>
      </c>
      <c r="CX371" s="1">
        <v>0.14899999999999999</v>
      </c>
      <c r="CY371" s="1">
        <v>0.14899999999999999</v>
      </c>
      <c r="CZ371" s="1">
        <v>0</v>
      </c>
      <c r="DA371" s="1">
        <v>1.0409999999999999</v>
      </c>
      <c r="DB371" s="1">
        <v>262.89400000000001</v>
      </c>
      <c r="DC371" s="1">
        <v>0</v>
      </c>
      <c r="DD371" s="1">
        <v>450.65499999999997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77.085999999999999</v>
      </c>
      <c r="DL371" s="1">
        <v>0.81100000000000005</v>
      </c>
      <c r="DM371" s="1">
        <v>77.897999999999996</v>
      </c>
      <c r="DN371" s="1">
        <v>1.262</v>
      </c>
      <c r="DO371" s="1">
        <v>3.3279999999999998</v>
      </c>
      <c r="DP371" s="1">
        <v>4.59</v>
      </c>
      <c r="DQ371" s="1">
        <v>1087.287</v>
      </c>
      <c r="DR371" s="1">
        <v>413.16</v>
      </c>
      <c r="DS371" s="1">
        <v>1500.4469999999999</v>
      </c>
      <c r="DT371" s="1">
        <v>0</v>
      </c>
      <c r="DU371" s="1">
        <v>0.14899999999999999</v>
      </c>
      <c r="DV371" s="1">
        <v>0.14899999999999999</v>
      </c>
      <c r="DW371" s="1" t="s">
        <v>149</v>
      </c>
      <c r="DX371" s="1" t="s">
        <v>149</v>
      </c>
      <c r="DY371" s="1" t="s">
        <v>149</v>
      </c>
      <c r="DZ371" s="1" t="s">
        <v>149</v>
      </c>
      <c r="EA371" s="1">
        <v>788.45100000000002</v>
      </c>
      <c r="EB371" s="1" t="str">
        <f t="shared" si="3"/>
        <v>high</v>
      </c>
      <c r="EC371" s="1">
        <v>844.31899999999996</v>
      </c>
      <c r="ED371" s="1">
        <v>289.69</v>
      </c>
      <c r="EE371" s="1">
        <v>550.82399999999996</v>
      </c>
      <c r="EF371" s="1" t="s">
        <v>149</v>
      </c>
      <c r="EG371" s="1" t="s">
        <v>149</v>
      </c>
      <c r="EH371" s="1" t="s">
        <v>149</v>
      </c>
      <c r="EI371" s="1" t="s">
        <v>149</v>
      </c>
      <c r="EJ371" s="1" t="s">
        <v>621</v>
      </c>
      <c r="EK371" s="1" t="s">
        <v>628</v>
      </c>
      <c r="EL371" s="1" t="s">
        <v>142</v>
      </c>
      <c r="EM371" s="1" t="s">
        <v>628</v>
      </c>
      <c r="EN371" s="1" t="s">
        <v>168</v>
      </c>
      <c r="EO371" s="1" t="s">
        <v>168</v>
      </c>
    </row>
    <row r="372" spans="1:145" ht="14.25" customHeight="1">
      <c r="A372" s="1" t="s">
        <v>532</v>
      </c>
      <c r="B372" s="16" t="s">
        <v>644</v>
      </c>
      <c r="C372" s="1" t="s">
        <v>152</v>
      </c>
      <c r="D372" s="1">
        <v>49</v>
      </c>
      <c r="E372" s="1" t="s">
        <v>159</v>
      </c>
      <c r="F372" s="1">
        <v>83.3</v>
      </c>
      <c r="G372" s="1">
        <v>48</v>
      </c>
      <c r="H372" s="1" t="s">
        <v>153</v>
      </c>
      <c r="I372" s="1">
        <v>12.6</v>
      </c>
      <c r="J372" s="1">
        <v>117</v>
      </c>
      <c r="K372" s="1">
        <v>178</v>
      </c>
      <c r="L372" s="1">
        <v>63</v>
      </c>
      <c r="M372" s="9">
        <v>3.7083333330000001</v>
      </c>
      <c r="N372" s="9">
        <f t="shared" si="23"/>
        <v>0.11809931207799448</v>
      </c>
      <c r="O372" t="str">
        <f t="shared" si="24"/>
        <v>Medium</v>
      </c>
      <c r="P372" s="1">
        <v>95.7</v>
      </c>
      <c r="Q372" s="1">
        <v>0.7</v>
      </c>
      <c r="R372" s="1">
        <v>82</v>
      </c>
      <c r="S372" s="1">
        <v>5.7</v>
      </c>
      <c r="T372" s="1">
        <v>2.2599999999999998</v>
      </c>
      <c r="U372" s="1">
        <v>9.86</v>
      </c>
      <c r="V372" s="1">
        <v>0.22920892500000001</v>
      </c>
      <c r="W372" s="1">
        <v>7.87</v>
      </c>
      <c r="X372" s="1">
        <v>4.5510000000000002</v>
      </c>
      <c r="Y372" s="1">
        <v>116.6</v>
      </c>
      <c r="Z372" s="1">
        <v>149.76213129999999</v>
      </c>
      <c r="AA372" s="1">
        <v>100.3</v>
      </c>
      <c r="AB372" s="1">
        <v>62.820436559999997</v>
      </c>
      <c r="AC372" s="1">
        <v>1.591838667</v>
      </c>
      <c r="AD372" s="1">
        <v>0.35540153200000002</v>
      </c>
      <c r="AE372" s="1">
        <v>66.400000000000006</v>
      </c>
      <c r="AF372" s="22">
        <v>1.585</v>
      </c>
      <c r="AG372" s="1">
        <v>26.43075361</v>
      </c>
      <c r="AH372" s="1" t="s">
        <v>139</v>
      </c>
      <c r="AI372" s="1">
        <v>37.428237269999997</v>
      </c>
      <c r="AJ372" s="1">
        <v>84.3</v>
      </c>
      <c r="AK372" s="1" t="s">
        <v>140</v>
      </c>
      <c r="AL372" s="1" t="s">
        <v>153</v>
      </c>
      <c r="AM372" s="1" t="s">
        <v>142</v>
      </c>
      <c r="AN372" s="1" t="s">
        <v>142</v>
      </c>
      <c r="AO372" s="1" t="s">
        <v>143</v>
      </c>
      <c r="AP372" s="1">
        <v>116</v>
      </c>
      <c r="AQ372" s="1">
        <v>81</v>
      </c>
      <c r="AR372" s="1">
        <v>1554.26</v>
      </c>
      <c r="AS372" s="1">
        <v>13.286099999999999</v>
      </c>
      <c r="AT372" s="1">
        <v>509.63200000000001</v>
      </c>
      <c r="AU372" s="1">
        <v>829.76400000000001</v>
      </c>
      <c r="AV372" s="1">
        <v>13.1761</v>
      </c>
      <c r="AW372" s="1">
        <v>866.45100000000002</v>
      </c>
      <c r="AX372" s="1">
        <v>2840.76</v>
      </c>
      <c r="AY372" s="1">
        <v>217.04300000000001</v>
      </c>
      <c r="AZ372" s="1">
        <v>10.5122</v>
      </c>
      <c r="BA372" s="1">
        <v>1.2623800000000001</v>
      </c>
      <c r="BB372" s="1">
        <v>2.5952600000000001</v>
      </c>
      <c r="BC372" s="1">
        <v>679.11699999999996</v>
      </c>
      <c r="BD372" s="1">
        <v>0.88581100000000002</v>
      </c>
      <c r="BE372" s="1">
        <v>1.2283999999999999</v>
      </c>
      <c r="BF372" s="1">
        <v>12.596</v>
      </c>
      <c r="BG372" s="1">
        <v>4.3944799999999997</v>
      </c>
      <c r="BH372" s="1">
        <v>1.35538</v>
      </c>
      <c r="BI372" s="1">
        <v>274.86500000000001</v>
      </c>
      <c r="BJ372" s="1">
        <v>7.2767499999999998</v>
      </c>
      <c r="BK372" s="1">
        <v>137.553</v>
      </c>
      <c r="BL372" s="1">
        <v>1.2739711819999999</v>
      </c>
      <c r="BM372" s="1">
        <v>0.144913501</v>
      </c>
      <c r="BN372" s="1">
        <v>5.5969625000000002E-2</v>
      </c>
      <c r="BO372" s="1">
        <v>2.0286625999999999E-2</v>
      </c>
      <c r="BP372" s="1" t="s">
        <v>144</v>
      </c>
      <c r="BQ372" s="1" t="s">
        <v>145</v>
      </c>
      <c r="BR372" s="1" t="s">
        <v>146</v>
      </c>
      <c r="BS372" s="1" t="s">
        <v>145</v>
      </c>
      <c r="BT372" s="1" t="s">
        <v>146</v>
      </c>
      <c r="BU372" s="1" t="s">
        <v>146</v>
      </c>
      <c r="BV372" s="1" t="s">
        <v>146</v>
      </c>
      <c r="BW372" s="1">
        <v>52.714628140000002</v>
      </c>
      <c r="BX372" s="1">
        <v>21.394238210000001</v>
      </c>
      <c r="BY372" s="1">
        <v>15.549804809999999</v>
      </c>
      <c r="BZ372" s="1">
        <v>15.86014771</v>
      </c>
      <c r="CA372" s="1">
        <v>6.5664255679999997</v>
      </c>
      <c r="CB372" s="1">
        <v>0.66647840899999999</v>
      </c>
      <c r="CC372" s="1">
        <v>0.428879285</v>
      </c>
      <c r="CD372" s="19" t="str">
        <f t="shared" si="25"/>
        <v>High</v>
      </c>
      <c r="CE372" s="1" t="str">
        <f t="shared" si="26"/>
        <v>proinflamatoria</v>
      </c>
      <c r="CF372" s="1">
        <v>38.39620403</v>
      </c>
      <c r="CG372" s="1" t="s">
        <v>148</v>
      </c>
      <c r="CH372" s="1">
        <v>5.8200899999999998E-4</v>
      </c>
      <c r="CI372" s="1">
        <v>5.5836456E-2</v>
      </c>
      <c r="CJ372" s="1">
        <v>5.1216761999999999E-2</v>
      </c>
      <c r="CK372" s="1">
        <v>0.53544796500000003</v>
      </c>
      <c r="CL372" s="1">
        <v>0.13869993799999999</v>
      </c>
      <c r="CM372" s="1">
        <v>1210.7729999999999</v>
      </c>
      <c r="CN372" s="2" t="str">
        <f t="shared" si="2"/>
        <v>High</v>
      </c>
      <c r="CO372" s="1">
        <v>1203.125</v>
      </c>
      <c r="CP372" s="1">
        <v>774.68399999999997</v>
      </c>
      <c r="CQ372" s="1">
        <v>428.44099999999997</v>
      </c>
      <c r="CR372" s="1">
        <v>50.826999999999998</v>
      </c>
      <c r="CS372" s="1">
        <v>1119.489</v>
      </c>
      <c r="CT372" s="1">
        <v>8.8000000000000007</v>
      </c>
      <c r="CU372" s="1">
        <v>0</v>
      </c>
      <c r="CV372" s="1">
        <v>8.8000000000000007</v>
      </c>
      <c r="CW372" s="1">
        <v>0</v>
      </c>
      <c r="CX372" s="1">
        <v>24.009</v>
      </c>
      <c r="CY372" s="1">
        <v>24.009</v>
      </c>
      <c r="CZ372" s="1">
        <v>0</v>
      </c>
      <c r="DA372" s="1">
        <v>0.89500000000000002</v>
      </c>
      <c r="DB372" s="1">
        <v>0</v>
      </c>
      <c r="DC372" s="1">
        <v>0</v>
      </c>
      <c r="DD372" s="1">
        <v>1.581</v>
      </c>
      <c r="DE372" s="1">
        <v>9.9000000000000005E-2</v>
      </c>
      <c r="DF372" s="1">
        <v>1.76</v>
      </c>
      <c r="DG372" s="1">
        <v>1.859</v>
      </c>
      <c r="DH372" s="1">
        <v>0</v>
      </c>
      <c r="DI372" s="1">
        <v>0.17100000000000001</v>
      </c>
      <c r="DJ372" s="1">
        <v>0.17100000000000001</v>
      </c>
      <c r="DK372" s="1">
        <v>35.979999999999997</v>
      </c>
      <c r="DL372" s="1">
        <v>11.237</v>
      </c>
      <c r="DM372" s="1">
        <v>47.216000000000001</v>
      </c>
      <c r="DN372" s="1">
        <v>0.64400000000000002</v>
      </c>
      <c r="DO372" s="1">
        <v>2.5569999999999999</v>
      </c>
      <c r="DP372" s="1">
        <v>3.2</v>
      </c>
      <c r="DQ372" s="1">
        <v>727.55799999999999</v>
      </c>
      <c r="DR372" s="1">
        <v>388.685</v>
      </c>
      <c r="DS372" s="1">
        <v>1116.2429999999999</v>
      </c>
      <c r="DT372" s="1">
        <v>0</v>
      </c>
      <c r="DU372" s="1">
        <v>24.009</v>
      </c>
      <c r="DV372" s="1">
        <v>24.009</v>
      </c>
      <c r="DW372" s="1" t="s">
        <v>156</v>
      </c>
      <c r="DX372" s="1" t="s">
        <v>149</v>
      </c>
      <c r="DY372" s="1" t="s">
        <v>157</v>
      </c>
      <c r="DZ372" s="1" t="s">
        <v>149</v>
      </c>
      <c r="EA372" s="1">
        <v>779.00300000000004</v>
      </c>
      <c r="EB372" s="1" t="str">
        <f t="shared" si="3"/>
        <v>high</v>
      </c>
      <c r="EC372" s="1">
        <v>774.08199999999999</v>
      </c>
      <c r="ED372" s="1">
        <v>32.701999999999998</v>
      </c>
      <c r="EE372" s="1">
        <v>720.27099999999996</v>
      </c>
      <c r="EF372" s="1" t="s">
        <v>149</v>
      </c>
      <c r="EG372" s="1" t="s">
        <v>149</v>
      </c>
      <c r="EH372" s="1" t="s">
        <v>156</v>
      </c>
      <c r="EI372" s="1" t="s">
        <v>149</v>
      </c>
      <c r="EJ372" s="1" t="s">
        <v>621</v>
      </c>
      <c r="EK372" s="1" t="s">
        <v>628</v>
      </c>
      <c r="EL372" s="1" t="s">
        <v>142</v>
      </c>
      <c r="EM372" s="1" t="s">
        <v>628</v>
      </c>
      <c r="EN372" s="1" t="s">
        <v>161</v>
      </c>
      <c r="EO372" s="1" t="s">
        <v>161</v>
      </c>
    </row>
    <row r="373" spans="1:145" ht="14.25" customHeight="1">
      <c r="A373" s="1" t="s">
        <v>533</v>
      </c>
      <c r="B373" s="16" t="s">
        <v>644</v>
      </c>
      <c r="C373" s="1" t="s">
        <v>136</v>
      </c>
      <c r="D373" s="1">
        <v>50</v>
      </c>
      <c r="E373" s="1" t="s">
        <v>159</v>
      </c>
      <c r="F373" s="1">
        <v>78.2</v>
      </c>
      <c r="G373" s="1">
        <v>29</v>
      </c>
      <c r="H373" s="1" t="s">
        <v>138</v>
      </c>
      <c r="I373" s="1">
        <v>41</v>
      </c>
      <c r="J373" s="1">
        <v>82</v>
      </c>
      <c r="K373" s="1">
        <v>152</v>
      </c>
      <c r="L373" s="1">
        <v>205</v>
      </c>
      <c r="M373" s="9">
        <v>5.2413793100000001</v>
      </c>
      <c r="N373" s="9">
        <f t="shared" si="23"/>
        <v>0.84935586315679823</v>
      </c>
      <c r="O373" t="str">
        <f t="shared" si="24"/>
        <v>High</v>
      </c>
      <c r="P373" s="1">
        <v>155.1</v>
      </c>
      <c r="Q373" s="1">
        <v>6.9</v>
      </c>
      <c r="R373" s="1">
        <v>82</v>
      </c>
      <c r="S373" s="1">
        <v>5.0999999999999996</v>
      </c>
      <c r="T373" s="1">
        <v>7.4</v>
      </c>
      <c r="U373" s="1">
        <v>5.77</v>
      </c>
      <c r="V373" s="1">
        <v>1.2824956670000001</v>
      </c>
      <c r="W373" s="1">
        <v>26.38</v>
      </c>
      <c r="X373" s="1">
        <v>4.5510000000000002</v>
      </c>
      <c r="Y373" s="1">
        <v>263.2</v>
      </c>
      <c r="Z373" s="1">
        <v>501.9980971</v>
      </c>
      <c r="AA373" s="1">
        <v>31</v>
      </c>
      <c r="AB373" s="1">
        <v>18.741350870000002</v>
      </c>
      <c r="AC373" s="1">
        <v>5.335794667</v>
      </c>
      <c r="AD373" s="1">
        <v>0.299489167</v>
      </c>
      <c r="AE373" s="1">
        <v>117.6</v>
      </c>
      <c r="AF373" s="22">
        <v>1.72</v>
      </c>
      <c r="AG373" s="1">
        <v>39.75121687</v>
      </c>
      <c r="AH373" s="1" t="s">
        <v>154</v>
      </c>
      <c r="AI373" s="1">
        <v>42.656275149999999</v>
      </c>
      <c r="AJ373" s="1">
        <v>121.5</v>
      </c>
      <c r="AK373" s="1" t="s">
        <v>140</v>
      </c>
      <c r="AL373" s="1" t="s">
        <v>141</v>
      </c>
      <c r="AM373" s="1" t="s">
        <v>142</v>
      </c>
      <c r="AN373" s="1" t="s">
        <v>142</v>
      </c>
      <c r="AO373" s="1" t="s">
        <v>167</v>
      </c>
      <c r="AP373" s="1">
        <v>136</v>
      </c>
      <c r="AQ373" s="1">
        <v>84</v>
      </c>
      <c r="AR373" s="1">
        <v>1252.54</v>
      </c>
      <c r="AS373" s="1">
        <v>13.873699999999999</v>
      </c>
      <c r="AT373" s="1">
        <v>246.79599999999999</v>
      </c>
      <c r="AU373" s="1">
        <v>575.6</v>
      </c>
      <c r="AV373" s="1">
        <v>11.450100000000001</v>
      </c>
      <c r="AW373" s="1">
        <v>888.49599999999998</v>
      </c>
      <c r="AX373" s="1">
        <v>2293.71</v>
      </c>
      <c r="AY373" s="1">
        <v>202.44499999999999</v>
      </c>
      <c r="AZ373" s="1">
        <v>9.1913499999999999</v>
      </c>
      <c r="BA373" s="1">
        <v>0.91003900000000004</v>
      </c>
      <c r="BB373" s="1">
        <v>2.6899700000000002</v>
      </c>
      <c r="BC373" s="1">
        <v>822.86199999999997</v>
      </c>
      <c r="BD373" s="1">
        <v>0.63144299999999998</v>
      </c>
      <c r="BE373" s="1">
        <v>1.3987000000000001</v>
      </c>
      <c r="BF373" s="1">
        <v>13.4175</v>
      </c>
      <c r="BG373" s="1">
        <v>3.3890500000000001</v>
      </c>
      <c r="BH373" s="1">
        <v>1.1876</v>
      </c>
      <c r="BI373" s="1">
        <v>269.721</v>
      </c>
      <c r="BJ373" s="1">
        <v>6.2400599999999997</v>
      </c>
      <c r="BK373" s="1">
        <v>143.72</v>
      </c>
      <c r="BL373" s="1">
        <v>3.9193440229999998</v>
      </c>
      <c r="BM373" s="1">
        <v>0.98815167100000001</v>
      </c>
      <c r="BN373" s="1">
        <v>0.22806758899999999</v>
      </c>
      <c r="BO373" s="1">
        <v>0</v>
      </c>
      <c r="BP373" s="1" t="s">
        <v>144</v>
      </c>
      <c r="BQ373" s="1" t="s">
        <v>145</v>
      </c>
      <c r="BR373" s="1" t="s">
        <v>145</v>
      </c>
      <c r="BS373" s="1" t="s">
        <v>145</v>
      </c>
      <c r="BT373" s="1" t="s">
        <v>146</v>
      </c>
      <c r="BU373" s="1" t="s">
        <v>145</v>
      </c>
      <c r="BV373" s="1" t="s">
        <v>145</v>
      </c>
      <c r="BW373" s="1">
        <v>65.320682590000004</v>
      </c>
      <c r="BX373" s="1">
        <v>25.76782717</v>
      </c>
      <c r="BY373" s="1">
        <v>17.730514700000001</v>
      </c>
      <c r="BZ373" s="1">
        <v>17.224941659999999</v>
      </c>
      <c r="CA373" s="1">
        <v>6.6104569360000003</v>
      </c>
      <c r="CB373" s="1">
        <v>0.39083983700000002</v>
      </c>
      <c r="CC373" s="1">
        <v>0.31192325399999998</v>
      </c>
      <c r="CD373" s="19" t="str">
        <f t="shared" si="25"/>
        <v>Medium</v>
      </c>
      <c r="CE373" s="1" t="str">
        <f t="shared" si="26"/>
        <v>proinflamatoria</v>
      </c>
      <c r="CF373" s="1">
        <v>35.6872428</v>
      </c>
      <c r="CG373" s="1" t="s">
        <v>148</v>
      </c>
      <c r="CH373" s="1">
        <v>0</v>
      </c>
      <c r="CI373" s="1">
        <v>0.39134685899999999</v>
      </c>
      <c r="CJ373" s="1">
        <v>0.392080176</v>
      </c>
      <c r="CK373" s="1">
        <v>3.7154729999999997E-2</v>
      </c>
      <c r="CL373" s="1">
        <v>3.6665851999999999E-2</v>
      </c>
      <c r="CM373" s="1">
        <v>1643.2170000000001</v>
      </c>
      <c r="CN373" s="2" t="str">
        <f t="shared" si="2"/>
        <v>High</v>
      </c>
      <c r="CO373" s="1">
        <v>1695.105</v>
      </c>
      <c r="CP373" s="1">
        <v>1103.2380000000001</v>
      </c>
      <c r="CQ373" s="1">
        <v>591.86699999999996</v>
      </c>
      <c r="CR373" s="1">
        <v>42.857999999999997</v>
      </c>
      <c r="CS373" s="1">
        <v>1629.973</v>
      </c>
      <c r="CT373" s="1">
        <v>12.942</v>
      </c>
      <c r="CU373" s="1">
        <v>0</v>
      </c>
      <c r="CV373" s="1">
        <v>12.942</v>
      </c>
      <c r="CW373" s="1">
        <v>0</v>
      </c>
      <c r="CX373" s="1">
        <v>9.3320000000000007</v>
      </c>
      <c r="CY373" s="1">
        <v>9.3320000000000007</v>
      </c>
      <c r="CZ373" s="1">
        <v>0</v>
      </c>
      <c r="DA373" s="1">
        <v>1.3169999999999999</v>
      </c>
      <c r="DB373" s="1">
        <v>0</v>
      </c>
      <c r="DC373" s="1">
        <v>0</v>
      </c>
      <c r="DD373" s="1">
        <v>13.153</v>
      </c>
      <c r="DE373" s="1">
        <v>2.1999999999999999E-2</v>
      </c>
      <c r="DF373" s="1">
        <v>17.074000000000002</v>
      </c>
      <c r="DG373" s="1">
        <v>17.096</v>
      </c>
      <c r="DH373" s="1">
        <v>0</v>
      </c>
      <c r="DI373" s="1">
        <v>0.95299999999999996</v>
      </c>
      <c r="DJ373" s="1">
        <v>0.95299999999999996</v>
      </c>
      <c r="DK373" s="1">
        <v>8.6370000000000005</v>
      </c>
      <c r="DL373" s="1">
        <v>3.0139999999999998</v>
      </c>
      <c r="DM373" s="1">
        <v>11.651</v>
      </c>
      <c r="DN373" s="1">
        <v>0.28399999999999997</v>
      </c>
      <c r="DO373" s="1">
        <v>4.3449999999999998</v>
      </c>
      <c r="DP373" s="1">
        <v>4.6289999999999996</v>
      </c>
      <c r="DQ373" s="1">
        <v>1068.171</v>
      </c>
      <c r="DR373" s="1">
        <v>557.12400000000002</v>
      </c>
      <c r="DS373" s="1">
        <v>1625.2950000000001</v>
      </c>
      <c r="DT373" s="1">
        <v>0</v>
      </c>
      <c r="DU373" s="1">
        <v>9.3320000000000007</v>
      </c>
      <c r="DV373" s="1">
        <v>9.3320000000000007</v>
      </c>
      <c r="DW373" s="1" t="s">
        <v>149</v>
      </c>
      <c r="DX373" s="1" t="s">
        <v>149</v>
      </c>
      <c r="DY373" s="1" t="s">
        <v>157</v>
      </c>
      <c r="DZ373" s="1" t="s">
        <v>149</v>
      </c>
      <c r="EA373" s="1">
        <v>1311.9079999999999</v>
      </c>
      <c r="EB373" s="1" t="str">
        <f t="shared" si="3"/>
        <v>high</v>
      </c>
      <c r="EC373" s="1">
        <v>1353.3340000000001</v>
      </c>
      <c r="ED373" s="1">
        <v>34.216999999999999</v>
      </c>
      <c r="EE373" s="1">
        <v>1301.3340000000001</v>
      </c>
      <c r="EF373" s="1" t="s">
        <v>149</v>
      </c>
      <c r="EG373" s="1" t="s">
        <v>149</v>
      </c>
      <c r="EH373" s="1" t="s">
        <v>156</v>
      </c>
      <c r="EI373" s="1" t="s">
        <v>149</v>
      </c>
      <c r="EJ373" s="1" t="s">
        <v>138</v>
      </c>
      <c r="EK373" s="1" t="s">
        <v>628</v>
      </c>
      <c r="EL373" s="1" t="s">
        <v>142</v>
      </c>
      <c r="EM373" s="1" t="s">
        <v>628</v>
      </c>
      <c r="EN373" s="1" t="s">
        <v>161</v>
      </c>
      <c r="EO373" s="1" t="s">
        <v>161</v>
      </c>
    </row>
    <row r="374" spans="1:145" ht="14.25" customHeight="1">
      <c r="A374" s="1" t="s">
        <v>534</v>
      </c>
      <c r="B374" s="16" t="s">
        <v>644</v>
      </c>
      <c r="C374" s="1" t="s">
        <v>136</v>
      </c>
      <c r="D374" s="1">
        <v>43</v>
      </c>
      <c r="E374" s="1" t="s">
        <v>159</v>
      </c>
      <c r="F374" s="1">
        <v>100</v>
      </c>
      <c r="G374" s="1">
        <v>58</v>
      </c>
      <c r="H374" s="1" t="s">
        <v>153</v>
      </c>
      <c r="I374" s="1">
        <v>18.399999999999999</v>
      </c>
      <c r="J374" s="1">
        <v>133</v>
      </c>
      <c r="K374" s="1">
        <v>209</v>
      </c>
      <c r="L374" s="1">
        <v>92</v>
      </c>
      <c r="M374" s="9">
        <v>3.603448276</v>
      </c>
      <c r="N374" s="9">
        <f t="shared" si="23"/>
        <v>0.20035983378261801</v>
      </c>
      <c r="O374" t="str">
        <f t="shared" si="24"/>
        <v>Medium</v>
      </c>
      <c r="P374" s="1">
        <v>205.9</v>
      </c>
      <c r="Q374" s="1">
        <v>0.4</v>
      </c>
      <c r="R374" s="1">
        <v>77</v>
      </c>
      <c r="S374" s="1">
        <v>5.4</v>
      </c>
      <c r="T374" s="1">
        <v>0.45</v>
      </c>
      <c r="U374" s="1">
        <v>7.25</v>
      </c>
      <c r="V374" s="1">
        <v>6.2068966000000003E-2</v>
      </c>
      <c r="W374" s="1">
        <v>3.87</v>
      </c>
      <c r="X374" s="1">
        <v>4.2735000000000003</v>
      </c>
      <c r="Y374" s="1">
        <v>82.4</v>
      </c>
      <c r="Z374" s="1">
        <v>100.0646412</v>
      </c>
      <c r="AA374" s="1">
        <v>206.1</v>
      </c>
      <c r="AB374" s="1">
        <v>136.04664769999999</v>
      </c>
      <c r="AC374" s="1">
        <v>0.73504199999999997</v>
      </c>
      <c r="AD374" s="1">
        <v>0.40352975800000002</v>
      </c>
      <c r="AE374" s="1">
        <v>65</v>
      </c>
      <c r="AF374" s="22">
        <v>1.66</v>
      </c>
      <c r="AG374" s="1">
        <v>23.588329219999999</v>
      </c>
      <c r="AH374" s="1" t="s">
        <v>153</v>
      </c>
      <c r="AI374" s="1">
        <v>33.173297859999998</v>
      </c>
      <c r="AJ374" s="1">
        <v>77.8</v>
      </c>
      <c r="AK374" s="1" t="s">
        <v>153</v>
      </c>
      <c r="AL374" s="1" t="s">
        <v>153</v>
      </c>
      <c r="AM374" s="1" t="s">
        <v>142</v>
      </c>
      <c r="AN374" s="1" t="s">
        <v>142</v>
      </c>
      <c r="AO374" s="1" t="s">
        <v>143</v>
      </c>
      <c r="AP374" s="1">
        <v>129</v>
      </c>
      <c r="AQ374" s="1">
        <v>84</v>
      </c>
      <c r="AR374" s="1">
        <v>1958.81</v>
      </c>
      <c r="AS374" s="1">
        <v>20.805</v>
      </c>
      <c r="AT374" s="1">
        <v>964.58299999999997</v>
      </c>
      <c r="AU374" s="1">
        <v>1221.22</v>
      </c>
      <c r="AV374" s="1">
        <v>14.1829</v>
      </c>
      <c r="AW374" s="1">
        <v>1282.8699999999999</v>
      </c>
      <c r="AX374" s="1">
        <v>3286.24</v>
      </c>
      <c r="AY374" s="1">
        <v>241.77500000000001</v>
      </c>
      <c r="AZ374" s="1">
        <v>10.7677</v>
      </c>
      <c r="BA374" s="1">
        <v>1.48132</v>
      </c>
      <c r="BB374" s="1">
        <v>3.0327199999999999</v>
      </c>
      <c r="BC374" s="1">
        <v>1014.99</v>
      </c>
      <c r="BD374" s="1">
        <v>0.99876500000000001</v>
      </c>
      <c r="BE374" s="1">
        <v>1.54539</v>
      </c>
      <c r="BF374" s="1">
        <v>12.971299999999999</v>
      </c>
      <c r="BG374" s="1">
        <v>4.3182700000000001</v>
      </c>
      <c r="BH374" s="1">
        <v>0.94171400000000005</v>
      </c>
      <c r="BI374" s="1">
        <v>343.99900000000002</v>
      </c>
      <c r="BJ374" s="1">
        <v>7.3028899999999997</v>
      </c>
      <c r="BK374" s="1">
        <v>187.95</v>
      </c>
      <c r="BL374" s="1">
        <v>4.1346249960000003</v>
      </c>
      <c r="BM374" s="1">
        <v>0.379606844</v>
      </c>
      <c r="BN374" s="1">
        <v>0.149929644</v>
      </c>
      <c r="BO374" s="1">
        <v>0</v>
      </c>
      <c r="BP374" s="1" t="s">
        <v>155</v>
      </c>
      <c r="BQ374" s="1" t="s">
        <v>146</v>
      </c>
      <c r="BR374" s="1" t="s">
        <v>146</v>
      </c>
      <c r="BS374" s="1" t="s">
        <v>146</v>
      </c>
      <c r="BT374" s="1" t="s">
        <v>146</v>
      </c>
      <c r="BU374" s="1" t="s">
        <v>146</v>
      </c>
      <c r="BV374" s="1" t="s">
        <v>146</v>
      </c>
      <c r="BW374" s="1">
        <v>110.9080378</v>
      </c>
      <c r="BX374" s="1">
        <v>4.1713182629999999</v>
      </c>
      <c r="BY374" s="1">
        <v>1.0525252199999999</v>
      </c>
      <c r="BZ374" s="1">
        <v>0.46912274599999998</v>
      </c>
      <c r="CA374" s="1">
        <v>0.29629003500000001</v>
      </c>
      <c r="CB374" s="1">
        <v>6.5772664999999994E-2</v>
      </c>
      <c r="CC374" s="1">
        <v>3.3574611999999997E-2</v>
      </c>
      <c r="CD374" s="19" t="str">
        <f t="shared" si="25"/>
        <v>Medium</v>
      </c>
      <c r="CE374" s="1" t="str">
        <f t="shared" si="26"/>
        <v>proinflamatoria</v>
      </c>
      <c r="CF374" s="1">
        <v>21.32647815</v>
      </c>
      <c r="CG374" s="1" t="s">
        <v>148</v>
      </c>
      <c r="CH374" s="1">
        <v>0.60813436399999998</v>
      </c>
      <c r="CI374" s="1">
        <v>9.6282543999999998E-2</v>
      </c>
      <c r="CJ374" s="1">
        <v>1.2952808999999999E-2</v>
      </c>
      <c r="CK374" s="1">
        <v>8.7215580000000008E-3</v>
      </c>
      <c r="CL374" s="1">
        <v>0.117784206</v>
      </c>
      <c r="CM374" s="1">
        <v>1109.8389999999999</v>
      </c>
      <c r="CN374" s="2" t="str">
        <f t="shared" si="2"/>
        <v>High</v>
      </c>
      <c r="CO374" s="1">
        <v>1002.516</v>
      </c>
      <c r="CP374" s="1">
        <v>804.93399999999997</v>
      </c>
      <c r="CQ374" s="1">
        <v>197.58199999999999</v>
      </c>
      <c r="CR374" s="1">
        <v>285.74200000000002</v>
      </c>
      <c r="CS374" s="1">
        <v>672.54100000000005</v>
      </c>
      <c r="CT374" s="1">
        <v>3.355</v>
      </c>
      <c r="CU374" s="1">
        <v>0</v>
      </c>
      <c r="CV374" s="1">
        <v>3.355</v>
      </c>
      <c r="CW374" s="1">
        <v>0</v>
      </c>
      <c r="CX374" s="1">
        <v>40.878999999999998</v>
      </c>
      <c r="CY374" s="1">
        <v>40.878999999999998</v>
      </c>
      <c r="CZ374" s="1">
        <v>0</v>
      </c>
      <c r="DA374" s="1">
        <v>0.33400000000000002</v>
      </c>
      <c r="DB374" s="1">
        <v>1.6060000000000001</v>
      </c>
      <c r="DC374" s="1">
        <v>0</v>
      </c>
      <c r="DD374" s="1">
        <v>231.94499999999999</v>
      </c>
      <c r="DE374" s="1">
        <v>1.6E-2</v>
      </c>
      <c r="DF374" s="1">
        <v>0.113</v>
      </c>
      <c r="DG374" s="1">
        <v>0.129</v>
      </c>
      <c r="DH374" s="1">
        <v>0</v>
      </c>
      <c r="DI374" s="1">
        <v>0.33900000000000002</v>
      </c>
      <c r="DJ374" s="1">
        <v>0.33900000000000002</v>
      </c>
      <c r="DK374" s="1">
        <v>33.802</v>
      </c>
      <c r="DL374" s="1">
        <v>8.5030000000000001</v>
      </c>
      <c r="DM374" s="1">
        <v>42.305</v>
      </c>
      <c r="DN374" s="1">
        <v>3.056</v>
      </c>
      <c r="DO374" s="1">
        <v>1.708</v>
      </c>
      <c r="DP374" s="1">
        <v>4.7640000000000002</v>
      </c>
      <c r="DQ374" s="1">
        <v>521.73599999999999</v>
      </c>
      <c r="DR374" s="1">
        <v>146.04</v>
      </c>
      <c r="DS374" s="1">
        <v>667.77599999999995</v>
      </c>
      <c r="DT374" s="1">
        <v>0</v>
      </c>
      <c r="DU374" s="1">
        <v>40.878999999999998</v>
      </c>
      <c r="DV374" s="1">
        <v>40.878999999999998</v>
      </c>
      <c r="DW374" s="1" t="s">
        <v>156</v>
      </c>
      <c r="DX374" s="1" t="s">
        <v>149</v>
      </c>
      <c r="DY374" s="1" t="s">
        <v>149</v>
      </c>
      <c r="DZ374" s="1" t="s">
        <v>149</v>
      </c>
      <c r="EA374" s="1">
        <v>566.58799999999997</v>
      </c>
      <c r="EB374" s="1" t="str">
        <f t="shared" si="3"/>
        <v>high</v>
      </c>
      <c r="EC374" s="1">
        <v>511.79899999999998</v>
      </c>
      <c r="ED374" s="1">
        <v>145.875</v>
      </c>
      <c r="EE374" s="1">
        <v>343.34199999999998</v>
      </c>
      <c r="EF374" s="1" t="s">
        <v>156</v>
      </c>
      <c r="EG374" s="1" t="s">
        <v>149</v>
      </c>
      <c r="EH374" s="1" t="s">
        <v>149</v>
      </c>
      <c r="EI374" s="1" t="s">
        <v>149</v>
      </c>
      <c r="EJ374" s="1" t="s">
        <v>621</v>
      </c>
      <c r="EK374" s="1" t="s">
        <v>628</v>
      </c>
      <c r="EL374" s="1" t="s">
        <v>142</v>
      </c>
      <c r="EM374" s="1" t="s">
        <v>628</v>
      </c>
      <c r="EN374" s="1" t="s">
        <v>150</v>
      </c>
      <c r="EO374" s="1" t="s">
        <v>150</v>
      </c>
    </row>
    <row r="375" spans="1:145" ht="14.25" customHeight="1">
      <c r="A375" s="1" t="s">
        <v>535</v>
      </c>
      <c r="B375" s="16" t="s">
        <v>644</v>
      </c>
      <c r="C375" s="1" t="s">
        <v>152</v>
      </c>
      <c r="D375" s="1">
        <v>54</v>
      </c>
      <c r="E375" s="1" t="s">
        <v>159</v>
      </c>
      <c r="F375" s="1">
        <v>75.3</v>
      </c>
      <c r="G375" s="1">
        <v>52</v>
      </c>
      <c r="H375" s="1" t="s">
        <v>153</v>
      </c>
      <c r="I375" s="1">
        <v>12</v>
      </c>
      <c r="J375" s="1">
        <v>115</v>
      </c>
      <c r="K375" s="1">
        <v>180</v>
      </c>
      <c r="L375" s="1">
        <v>60</v>
      </c>
      <c r="M375" s="9">
        <v>3.461538462</v>
      </c>
      <c r="N375" s="9">
        <f t="shared" si="23"/>
        <v>6.2147906748844434E-2</v>
      </c>
      <c r="O375" t="str">
        <f t="shared" si="24"/>
        <v>Low</v>
      </c>
      <c r="P375" s="1">
        <v>116</v>
      </c>
      <c r="Q375" s="1">
        <v>3.1</v>
      </c>
      <c r="R375" s="1">
        <v>84</v>
      </c>
      <c r="S375" s="1">
        <v>5.4</v>
      </c>
      <c r="T375" s="1">
        <v>12.7</v>
      </c>
      <c r="U375" s="1">
        <v>18.29</v>
      </c>
      <c r="V375" s="1">
        <v>0.69436850699999997</v>
      </c>
      <c r="W375" s="1">
        <v>5.26</v>
      </c>
      <c r="X375" s="1">
        <v>4.6619999999999999</v>
      </c>
      <c r="Y375" s="1">
        <v>84.8</v>
      </c>
      <c r="Z375" s="1">
        <v>90.53356282</v>
      </c>
      <c r="AA375" s="1">
        <v>148.4</v>
      </c>
      <c r="AB375" s="1">
        <v>91.753894040000006</v>
      </c>
      <c r="AC375" s="1">
        <v>1.089872</v>
      </c>
      <c r="AD375" s="1">
        <v>0.37747311099999997</v>
      </c>
      <c r="AE375" s="1">
        <v>70</v>
      </c>
      <c r="AF375" s="22">
        <v>1.581</v>
      </c>
      <c r="AG375" s="1">
        <v>28.00491766</v>
      </c>
      <c r="AH375" s="1" t="s">
        <v>139</v>
      </c>
      <c r="AI375" s="1">
        <v>42.722993330000001</v>
      </c>
      <c r="AJ375" s="1">
        <v>94.4</v>
      </c>
      <c r="AK375" s="1" t="s">
        <v>140</v>
      </c>
      <c r="AL375" s="1" t="s">
        <v>141</v>
      </c>
      <c r="AM375" s="1" t="s">
        <v>142</v>
      </c>
      <c r="AN375" s="1" t="s">
        <v>142</v>
      </c>
      <c r="AO375" s="1" t="s">
        <v>143</v>
      </c>
      <c r="AP375" s="1">
        <v>138</v>
      </c>
      <c r="AQ375" s="1">
        <v>75</v>
      </c>
      <c r="AR375" s="1">
        <v>1595.21</v>
      </c>
      <c r="AS375" s="1">
        <v>20.251899999999999</v>
      </c>
      <c r="AT375" s="1">
        <v>474.99799999999999</v>
      </c>
      <c r="AU375" s="1">
        <v>866.15800000000002</v>
      </c>
      <c r="AV375" s="1">
        <v>13.0952</v>
      </c>
      <c r="AW375" s="1">
        <v>772.93700000000001</v>
      </c>
      <c r="AX375" s="1">
        <v>2661.93</v>
      </c>
      <c r="AY375" s="1">
        <v>210.172</v>
      </c>
      <c r="AZ375" s="1">
        <v>9.70913</v>
      </c>
      <c r="BA375" s="1">
        <v>1.2761800000000001</v>
      </c>
      <c r="BB375" s="1">
        <v>2.91486</v>
      </c>
      <c r="BC375" s="1">
        <v>711.471</v>
      </c>
      <c r="BD375" s="1">
        <v>0.96862199999999998</v>
      </c>
      <c r="BE375" s="1">
        <v>1.2750600000000001</v>
      </c>
      <c r="BF375" s="1">
        <v>10.502700000000001</v>
      </c>
      <c r="BG375" s="1">
        <v>4.2244299999999999</v>
      </c>
      <c r="BH375" s="1">
        <v>0.86490500000000003</v>
      </c>
      <c r="BI375" s="1">
        <v>384.73</v>
      </c>
      <c r="BJ375" s="1">
        <v>6.7115099999999996</v>
      </c>
      <c r="BK375" s="1">
        <v>126.008</v>
      </c>
      <c r="BL375" s="1">
        <v>1.910918465</v>
      </c>
      <c r="BM375" s="1">
        <v>0.37853040900000001</v>
      </c>
      <c r="BN375" s="1">
        <v>0.249095697</v>
      </c>
      <c r="BO375" s="1">
        <v>0</v>
      </c>
      <c r="BP375" s="1" t="s">
        <v>144</v>
      </c>
      <c r="BQ375" s="1" t="s">
        <v>145</v>
      </c>
      <c r="BR375" s="1" t="s">
        <v>146</v>
      </c>
      <c r="BS375" s="1" t="s">
        <v>146</v>
      </c>
      <c r="BT375" s="1" t="s">
        <v>146</v>
      </c>
      <c r="BU375" s="1" t="s">
        <v>145</v>
      </c>
      <c r="BV375" s="1" t="s">
        <v>146</v>
      </c>
      <c r="BW375" s="1">
        <v>198.50654610000001</v>
      </c>
      <c r="BX375" s="1">
        <v>3.1066942609999999</v>
      </c>
      <c r="BY375" s="1">
        <v>1.528761657</v>
      </c>
      <c r="BZ375" s="1">
        <v>0.99141102299999995</v>
      </c>
      <c r="CA375" s="1">
        <v>0.20194162299999999</v>
      </c>
      <c r="CB375" s="1">
        <v>0.22634934500000001</v>
      </c>
      <c r="CC375" s="1">
        <v>0.141911815</v>
      </c>
      <c r="CD375" s="19" t="str">
        <f t="shared" si="25"/>
        <v>Medium</v>
      </c>
      <c r="CE375" s="1" t="str">
        <f t="shared" si="26"/>
        <v>proinflamatoria</v>
      </c>
      <c r="CF375" s="1">
        <v>42.504237289999999</v>
      </c>
      <c r="CG375" s="1" t="s">
        <v>148</v>
      </c>
      <c r="CH375" s="3">
        <v>3.04E-5</v>
      </c>
      <c r="CI375" s="1">
        <v>0.13112310899999999</v>
      </c>
      <c r="CJ375" s="1">
        <v>0.11492662200000001</v>
      </c>
      <c r="CK375" s="1">
        <v>0.121724584</v>
      </c>
      <c r="CL375" s="1">
        <v>0.41993764700000002</v>
      </c>
      <c r="CM375" s="1">
        <v>780.19799999999998</v>
      </c>
      <c r="CN375" s="2" t="str">
        <f t="shared" si="2"/>
        <v>low</v>
      </c>
      <c r="CO375" s="1">
        <v>413.12599999999998</v>
      </c>
      <c r="CP375" s="1">
        <v>291.55799999999999</v>
      </c>
      <c r="CQ375" s="1">
        <v>121.568</v>
      </c>
      <c r="CR375" s="1">
        <v>151.511</v>
      </c>
      <c r="CS375" s="1">
        <v>257.93299999999999</v>
      </c>
      <c r="CT375" s="1">
        <v>1.9590000000000001</v>
      </c>
      <c r="CU375" s="1">
        <v>0</v>
      </c>
      <c r="CV375" s="1">
        <v>1.9590000000000001</v>
      </c>
      <c r="CW375" s="1">
        <v>0</v>
      </c>
      <c r="CX375" s="1">
        <v>1.7230000000000001</v>
      </c>
      <c r="CY375" s="1">
        <v>1.7230000000000001</v>
      </c>
      <c r="CZ375" s="1">
        <v>0</v>
      </c>
      <c r="DA375" s="1">
        <v>0.215</v>
      </c>
      <c r="DB375" s="1">
        <v>0</v>
      </c>
      <c r="DC375" s="1">
        <v>0</v>
      </c>
      <c r="DD375" s="1">
        <v>96.570999999999998</v>
      </c>
      <c r="DE375" s="1">
        <v>0</v>
      </c>
      <c r="DF375" s="1">
        <v>34.192999999999998</v>
      </c>
      <c r="DG375" s="1">
        <v>34.192999999999998</v>
      </c>
      <c r="DH375" s="1">
        <v>0.16800000000000001</v>
      </c>
      <c r="DI375" s="1">
        <v>1.2330000000000001</v>
      </c>
      <c r="DJ375" s="1">
        <v>1.401</v>
      </c>
      <c r="DK375" s="1">
        <v>17.125</v>
      </c>
      <c r="DL375" s="1">
        <v>2.1890000000000001</v>
      </c>
      <c r="DM375" s="1">
        <v>19.314</v>
      </c>
      <c r="DN375" s="1">
        <v>0.19900000000000001</v>
      </c>
      <c r="DO375" s="1">
        <v>0.313</v>
      </c>
      <c r="DP375" s="1">
        <v>0.51100000000000001</v>
      </c>
      <c r="DQ375" s="1">
        <v>175.50399999999999</v>
      </c>
      <c r="DR375" s="1">
        <v>81.917000000000002</v>
      </c>
      <c r="DS375" s="1">
        <v>257.42200000000003</v>
      </c>
      <c r="DT375" s="1">
        <v>0</v>
      </c>
      <c r="DU375" s="1">
        <v>1.7230000000000001</v>
      </c>
      <c r="DV375" s="1">
        <v>1.7230000000000001</v>
      </c>
      <c r="DW375" s="1" t="s">
        <v>156</v>
      </c>
      <c r="DX375" s="1" t="s">
        <v>156</v>
      </c>
      <c r="DY375" s="1" t="s">
        <v>156</v>
      </c>
      <c r="DZ375" s="1" t="s">
        <v>156</v>
      </c>
      <c r="EA375" s="1">
        <v>489.08800000000002</v>
      </c>
      <c r="EB375" s="1" t="str">
        <f t="shared" si="3"/>
        <v>low</v>
      </c>
      <c r="EC375" s="1">
        <v>258.97899999999998</v>
      </c>
      <c r="ED375" s="1">
        <v>94.978999999999999</v>
      </c>
      <c r="EE375" s="1">
        <v>161.69200000000001</v>
      </c>
      <c r="EF375" s="1" t="s">
        <v>156</v>
      </c>
      <c r="EG375" s="1" t="s">
        <v>156</v>
      </c>
      <c r="EH375" s="1" t="s">
        <v>156</v>
      </c>
      <c r="EI375" s="1" t="s">
        <v>156</v>
      </c>
      <c r="EJ375" s="1" t="s">
        <v>621</v>
      </c>
      <c r="EK375" s="1" t="s">
        <v>628</v>
      </c>
      <c r="EL375" s="1" t="s">
        <v>142</v>
      </c>
      <c r="EM375" s="1" t="s">
        <v>628</v>
      </c>
      <c r="EN375" s="1" t="s">
        <v>161</v>
      </c>
      <c r="EO375" s="1" t="s">
        <v>150</v>
      </c>
    </row>
    <row r="376" spans="1:145" ht="14.25" customHeight="1">
      <c r="A376" s="1" t="s">
        <v>536</v>
      </c>
      <c r="B376" s="16" t="s">
        <v>644</v>
      </c>
      <c r="C376" s="1" t="s">
        <v>136</v>
      </c>
      <c r="D376" s="1">
        <v>47</v>
      </c>
      <c r="E376" s="1" t="s">
        <v>159</v>
      </c>
      <c r="F376" s="1">
        <v>148</v>
      </c>
      <c r="G376" s="1">
        <v>36</v>
      </c>
      <c r="H376" s="1" t="s">
        <v>138</v>
      </c>
      <c r="I376" s="1">
        <v>51.4</v>
      </c>
      <c r="J376" s="1">
        <v>165</v>
      </c>
      <c r="K376" s="1">
        <v>252</v>
      </c>
      <c r="L376" s="1">
        <v>257</v>
      </c>
      <c r="M376" s="9">
        <v>7</v>
      </c>
      <c r="N376" s="9">
        <f t="shared" si="23"/>
        <v>0.85363062256400735</v>
      </c>
      <c r="O376" t="str">
        <f t="shared" si="24"/>
        <v>High</v>
      </c>
      <c r="P376" s="1">
        <v>233.4</v>
      </c>
      <c r="Q376" s="1">
        <v>3.2</v>
      </c>
      <c r="R376" s="1">
        <v>98</v>
      </c>
      <c r="S376" s="1">
        <v>6.1</v>
      </c>
      <c r="T376" s="1">
        <v>2.58</v>
      </c>
      <c r="U376" s="1">
        <v>1.21</v>
      </c>
      <c r="V376" s="1">
        <v>2.1322314050000002</v>
      </c>
      <c r="W376" s="1">
        <v>21.74</v>
      </c>
      <c r="X376" s="1">
        <v>5.4390000000000001</v>
      </c>
      <c r="Y376" s="1">
        <v>163.80000000000001</v>
      </c>
      <c r="Z376" s="1">
        <v>224.23929860000001</v>
      </c>
      <c r="AA376" s="1">
        <v>35.6</v>
      </c>
      <c r="AB376" s="1">
        <v>19.028472170000001</v>
      </c>
      <c r="AC376" s="1">
        <v>5.2552826670000004</v>
      </c>
      <c r="AD376" s="1">
        <v>0.30008259100000001</v>
      </c>
      <c r="AE376" s="1">
        <v>83.2</v>
      </c>
      <c r="AF376" s="22">
        <v>1.631</v>
      </c>
      <c r="AG376" s="1">
        <v>31.276302449999999</v>
      </c>
      <c r="AH376" s="1" t="s">
        <v>154</v>
      </c>
      <c r="AI376" s="1">
        <v>39.270848809999997</v>
      </c>
      <c r="AJ376" s="1">
        <v>106.7</v>
      </c>
      <c r="AK376" s="1" t="s">
        <v>140</v>
      </c>
      <c r="AL376" s="1" t="s">
        <v>141</v>
      </c>
      <c r="AM376" s="1" t="s">
        <v>163</v>
      </c>
      <c r="AN376" s="1" t="s">
        <v>163</v>
      </c>
      <c r="AO376" s="1" t="s">
        <v>165</v>
      </c>
      <c r="AP376" s="1">
        <v>137</v>
      </c>
      <c r="AQ376" s="1">
        <v>81</v>
      </c>
      <c r="AR376" s="1">
        <v>2006.19</v>
      </c>
      <c r="AS376" s="1">
        <v>11.696199999999999</v>
      </c>
      <c r="AT376" s="1">
        <v>550.26400000000001</v>
      </c>
      <c r="AU376" s="1">
        <v>801.18799999999999</v>
      </c>
      <c r="AV376" s="1">
        <v>15.3749</v>
      </c>
      <c r="AW376" s="1">
        <v>1675.21</v>
      </c>
      <c r="AX376" s="1">
        <v>2585.9499999999998</v>
      </c>
      <c r="AY376" s="1">
        <v>190.16900000000001</v>
      </c>
      <c r="AZ376" s="1">
        <v>10.3011</v>
      </c>
      <c r="BA376" s="1">
        <v>0.944573</v>
      </c>
      <c r="BB376" s="1">
        <v>2.89635</v>
      </c>
      <c r="BC376" s="1">
        <v>587.04200000000003</v>
      </c>
      <c r="BD376" s="1">
        <v>0.86500100000000002</v>
      </c>
      <c r="BE376" s="1">
        <v>1.4655400000000001</v>
      </c>
      <c r="BF376" s="1">
        <v>15.243499999999999</v>
      </c>
      <c r="BG376" s="1">
        <v>4.9406499999999998</v>
      </c>
      <c r="BH376" s="1">
        <v>0.95007299999999995</v>
      </c>
      <c r="BI376" s="1">
        <v>286.39699999999999</v>
      </c>
      <c r="BJ376" s="1">
        <v>7.1171199999999999</v>
      </c>
      <c r="BK376" s="1">
        <v>99.155500000000004</v>
      </c>
      <c r="BL376" s="1">
        <v>0</v>
      </c>
      <c r="BM376" s="1">
        <v>0</v>
      </c>
      <c r="BN376" s="1">
        <v>0</v>
      </c>
      <c r="BO376" s="1">
        <v>0</v>
      </c>
      <c r="BP376" s="1" t="s">
        <v>144</v>
      </c>
      <c r="BQ376" s="1" t="s">
        <v>145</v>
      </c>
      <c r="BR376" s="1" t="s">
        <v>145</v>
      </c>
      <c r="BS376" s="1" t="s">
        <v>145</v>
      </c>
      <c r="BT376" s="1" t="s">
        <v>146</v>
      </c>
      <c r="BU376" s="1" t="s">
        <v>145</v>
      </c>
      <c r="BV376" s="1" t="s">
        <v>145</v>
      </c>
      <c r="BW376" s="1">
        <v>242.0004686</v>
      </c>
      <c r="BX376" s="1">
        <v>2.3960202119999998</v>
      </c>
      <c r="BY376" s="1">
        <v>0.91193959199999997</v>
      </c>
      <c r="BZ376" s="1">
        <v>0.61801384199999998</v>
      </c>
      <c r="CA376" s="1">
        <v>0.14526104000000001</v>
      </c>
      <c r="CB376" s="1">
        <v>2.0904585149999999</v>
      </c>
      <c r="CC376" s="1">
        <v>1.042102949</v>
      </c>
      <c r="CD376" s="19" t="str">
        <f t="shared" si="25"/>
        <v>High</v>
      </c>
      <c r="CE376" s="1" t="str">
        <f t="shared" si="26"/>
        <v>proinflamatoria</v>
      </c>
      <c r="CF376" s="1">
        <v>33.428303659999997</v>
      </c>
      <c r="CG376" s="1" t="s">
        <v>148</v>
      </c>
      <c r="CH376" s="1">
        <v>4.1355931999999998E-2</v>
      </c>
      <c r="CI376" s="1">
        <v>3.4855433999999998E-2</v>
      </c>
      <c r="CJ376" s="1">
        <v>0.18652043900000001</v>
      </c>
      <c r="CK376" s="1">
        <v>0.41758723800000003</v>
      </c>
      <c r="CL376" s="1">
        <v>0.18293120600000001</v>
      </c>
      <c r="CM376" s="1">
        <v>761.63900000000001</v>
      </c>
      <c r="CN376" s="2" t="str">
        <f t="shared" si="2"/>
        <v>low</v>
      </c>
      <c r="CO376" s="1">
        <v>708.05799999999999</v>
      </c>
      <c r="CP376" s="1">
        <v>380.70800000000003</v>
      </c>
      <c r="CQ376" s="1">
        <v>327.35000000000002</v>
      </c>
      <c r="CR376" s="1">
        <v>128.071</v>
      </c>
      <c r="CS376" s="1">
        <v>576.07799999999997</v>
      </c>
      <c r="CT376" s="1">
        <v>2.5880000000000001</v>
      </c>
      <c r="CU376" s="1">
        <v>0</v>
      </c>
      <c r="CV376" s="1">
        <v>2.5880000000000001</v>
      </c>
      <c r="CW376" s="1">
        <v>0</v>
      </c>
      <c r="CX376" s="1">
        <v>1.321</v>
      </c>
      <c r="CY376" s="1">
        <v>1.321</v>
      </c>
      <c r="CZ376" s="1">
        <v>0</v>
      </c>
      <c r="DA376" s="1">
        <v>0.26300000000000001</v>
      </c>
      <c r="DB376" s="1">
        <v>99.694000000000003</v>
      </c>
      <c r="DC376" s="1">
        <v>0</v>
      </c>
      <c r="DD376" s="1">
        <v>17.048999999999999</v>
      </c>
      <c r="DE376" s="1">
        <v>0</v>
      </c>
      <c r="DF376" s="1">
        <v>0</v>
      </c>
      <c r="DG376" s="1">
        <v>0</v>
      </c>
      <c r="DH376" s="1">
        <v>0</v>
      </c>
      <c r="DI376" s="1">
        <v>1E-3</v>
      </c>
      <c r="DJ376" s="1">
        <v>1E-3</v>
      </c>
      <c r="DK376" s="1">
        <v>7.3780000000000001</v>
      </c>
      <c r="DL376" s="1">
        <v>3.9489999999999998</v>
      </c>
      <c r="DM376" s="1">
        <v>11.326000000000001</v>
      </c>
      <c r="DN376" s="1">
        <v>29.414000000000001</v>
      </c>
      <c r="DO376" s="1">
        <v>24.100999999999999</v>
      </c>
      <c r="DP376" s="1">
        <v>53.515000000000001</v>
      </c>
      <c r="DQ376" s="1">
        <v>224.471</v>
      </c>
      <c r="DR376" s="1">
        <v>297.86599999999999</v>
      </c>
      <c r="DS376" s="1">
        <v>522.33799999999997</v>
      </c>
      <c r="DT376" s="1">
        <v>0</v>
      </c>
      <c r="DU376" s="1">
        <v>1.321</v>
      </c>
      <c r="DV376" s="1">
        <v>1.321</v>
      </c>
      <c r="DW376" s="1" t="s">
        <v>156</v>
      </c>
      <c r="DX376" s="1" t="s">
        <v>156</v>
      </c>
      <c r="DY376" s="1" t="s">
        <v>156</v>
      </c>
      <c r="DZ376" s="1" t="s">
        <v>149</v>
      </c>
      <c r="EA376" s="1">
        <v>379.64400000000001</v>
      </c>
      <c r="EB376" s="1" t="str">
        <f t="shared" si="3"/>
        <v>low</v>
      </c>
      <c r="EC376" s="1">
        <v>352.93700000000001</v>
      </c>
      <c r="ED376" s="1">
        <v>63.838000000000001</v>
      </c>
      <c r="EE376" s="1">
        <v>287.14999999999998</v>
      </c>
      <c r="EF376" s="1" t="s">
        <v>157</v>
      </c>
      <c r="EG376" s="1" t="s">
        <v>156</v>
      </c>
      <c r="EH376" s="1" t="s">
        <v>156</v>
      </c>
      <c r="EI376" s="1" t="s">
        <v>149</v>
      </c>
      <c r="EJ376" s="1" t="s">
        <v>165</v>
      </c>
      <c r="EK376" s="1" t="s">
        <v>634</v>
      </c>
      <c r="EL376" s="1" t="s">
        <v>163</v>
      </c>
      <c r="EM376" s="5" t="s">
        <v>629</v>
      </c>
      <c r="EN376" s="1" t="s">
        <v>150</v>
      </c>
      <c r="EO376" s="1" t="s">
        <v>150</v>
      </c>
    </row>
    <row r="377" spans="1:145" ht="14.25" customHeight="1">
      <c r="A377" s="1" t="s">
        <v>537</v>
      </c>
      <c r="B377" s="16" t="s">
        <v>644</v>
      </c>
      <c r="C377" s="1" t="s">
        <v>152</v>
      </c>
      <c r="D377" s="1">
        <v>44</v>
      </c>
      <c r="E377" s="1" t="s">
        <v>159</v>
      </c>
      <c r="F377" s="1">
        <v>94.3</v>
      </c>
      <c r="G377" s="1">
        <v>53</v>
      </c>
      <c r="H377" s="1" t="s">
        <v>153</v>
      </c>
      <c r="I377" s="1">
        <v>21.8</v>
      </c>
      <c r="J377" s="1">
        <v>143</v>
      </c>
      <c r="K377" s="1">
        <v>218</v>
      </c>
      <c r="L377" s="1">
        <v>107</v>
      </c>
      <c r="M377" s="9">
        <v>4.113207547</v>
      </c>
      <c r="N377" s="9">
        <f t="shared" si="23"/>
        <v>0.30510790808442062</v>
      </c>
      <c r="O377" t="str">
        <f t="shared" si="24"/>
        <v>High</v>
      </c>
      <c r="P377" s="1">
        <v>136.5</v>
      </c>
      <c r="Q377" s="1">
        <v>0.9</v>
      </c>
      <c r="R377" s="1">
        <v>83</v>
      </c>
      <c r="S377" s="1">
        <v>5.7</v>
      </c>
      <c r="T377" s="1">
        <v>11.5</v>
      </c>
      <c r="U377" s="1">
        <v>4.3099999999999996</v>
      </c>
      <c r="V377" s="1">
        <v>2.6682134569999998</v>
      </c>
      <c r="W377" s="1">
        <v>13.63</v>
      </c>
      <c r="X377" s="1">
        <v>4.6064999999999996</v>
      </c>
      <c r="Y377" s="1">
        <v>164.6</v>
      </c>
      <c r="Z377" s="1">
        <v>246.362404</v>
      </c>
      <c r="AA377" s="1">
        <v>58.4</v>
      </c>
      <c r="AB377" s="1">
        <v>35.8356748</v>
      </c>
      <c r="AC377" s="1">
        <v>2.7905153330000001</v>
      </c>
      <c r="AD377" s="1">
        <v>0.327064142</v>
      </c>
      <c r="AE377" s="1">
        <v>78</v>
      </c>
      <c r="AF377" s="22">
        <v>1.61</v>
      </c>
      <c r="AG377" s="1">
        <v>30.091431660000001</v>
      </c>
      <c r="AH377" s="1" t="s">
        <v>154</v>
      </c>
      <c r="AI377" s="1">
        <v>40.414000850000001</v>
      </c>
      <c r="AJ377" s="1">
        <v>83.5</v>
      </c>
      <c r="AK377" s="1" t="s">
        <v>140</v>
      </c>
      <c r="AL377" s="1" t="s">
        <v>153</v>
      </c>
      <c r="AM377" s="1" t="s">
        <v>142</v>
      </c>
      <c r="AN377" s="1" t="s">
        <v>163</v>
      </c>
      <c r="AO377" s="1" t="s">
        <v>143</v>
      </c>
      <c r="AP377" s="1">
        <v>126</v>
      </c>
      <c r="AQ377" s="1">
        <v>84</v>
      </c>
      <c r="AR377" s="1">
        <v>1343.53</v>
      </c>
      <c r="AS377" s="1">
        <v>12.5379</v>
      </c>
      <c r="AT377" s="1">
        <v>268.52199999999999</v>
      </c>
      <c r="AU377" s="1">
        <v>663.73199999999997</v>
      </c>
      <c r="AV377" s="1">
        <v>11.153600000000001</v>
      </c>
      <c r="AW377" s="1">
        <v>1210.68</v>
      </c>
      <c r="AX377" s="1">
        <v>2194.9</v>
      </c>
      <c r="AY377" s="1">
        <v>166.92400000000001</v>
      </c>
      <c r="AZ377" s="1">
        <v>9.3163999999999998</v>
      </c>
      <c r="BA377" s="1">
        <v>1.0036099999999999</v>
      </c>
      <c r="BB377" s="1">
        <v>2.6410800000000001</v>
      </c>
      <c r="BC377" s="1">
        <v>545.07799999999997</v>
      </c>
      <c r="BD377" s="1">
        <v>0.82874800000000004</v>
      </c>
      <c r="BE377" s="1">
        <v>1.1176600000000001</v>
      </c>
      <c r="BF377" s="1">
        <v>13.5427</v>
      </c>
      <c r="BG377" s="1">
        <v>3.5748600000000001</v>
      </c>
      <c r="BH377" s="1">
        <v>0.75615200000000005</v>
      </c>
      <c r="BI377" s="1">
        <v>298.86200000000002</v>
      </c>
      <c r="BJ377" s="1">
        <v>5.8352000000000004</v>
      </c>
      <c r="BK377" s="1">
        <v>179.953</v>
      </c>
      <c r="BL377" s="1">
        <v>0.43368083299999999</v>
      </c>
      <c r="BM377" s="1">
        <v>0.18897341000000001</v>
      </c>
      <c r="BN377" s="1">
        <v>0.15153095599999999</v>
      </c>
      <c r="BO377" s="1">
        <v>3.0106065000000001E-2</v>
      </c>
      <c r="BP377" s="1" t="s">
        <v>155</v>
      </c>
      <c r="BQ377" s="1" t="s">
        <v>146</v>
      </c>
      <c r="BR377" s="1" t="s">
        <v>146</v>
      </c>
      <c r="BS377" s="1" t="s">
        <v>146</v>
      </c>
      <c r="BT377" s="1" t="s">
        <v>146</v>
      </c>
      <c r="BU377" s="1" t="s">
        <v>146</v>
      </c>
      <c r="BV377" s="1" t="s">
        <v>146</v>
      </c>
      <c r="BW377" s="1">
        <v>237.73567850000001</v>
      </c>
      <c r="BX377" s="1">
        <v>4.3364523769999996</v>
      </c>
      <c r="BY377" s="1">
        <v>1.21909815</v>
      </c>
      <c r="BZ377" s="1">
        <v>0.76603073099999996</v>
      </c>
      <c r="CA377" s="1">
        <v>0.237109343</v>
      </c>
      <c r="CB377" s="1">
        <v>0.85193449799999998</v>
      </c>
      <c r="CC377" s="1">
        <v>0.633879835</v>
      </c>
      <c r="CD377" s="19" t="str">
        <f t="shared" si="25"/>
        <v>High</v>
      </c>
      <c r="CE377" s="1" t="str">
        <f t="shared" si="26"/>
        <v>proinflamatoria</v>
      </c>
      <c r="CF377" s="1">
        <v>37.43712575</v>
      </c>
      <c r="CG377" s="1" t="s">
        <v>148</v>
      </c>
      <c r="CH377" s="1">
        <v>0.12241962200000001</v>
      </c>
      <c r="CI377" s="1">
        <v>0.28141408299999998</v>
      </c>
      <c r="CJ377" s="1">
        <v>1.7981729999999999E-3</v>
      </c>
      <c r="CK377" s="1">
        <v>0.37887506300000001</v>
      </c>
      <c r="CL377" s="1">
        <v>5.5060059000000001E-2</v>
      </c>
      <c r="CM377" s="1">
        <v>2001.453</v>
      </c>
      <c r="CN377" s="2" t="str">
        <f t="shared" si="2"/>
        <v>High</v>
      </c>
      <c r="CO377" s="1">
        <v>1878.328</v>
      </c>
      <c r="CP377" s="1">
        <v>1280.8309999999999</v>
      </c>
      <c r="CQ377" s="1">
        <v>597.49599999999998</v>
      </c>
      <c r="CR377" s="1">
        <v>101.786</v>
      </c>
      <c r="CS377" s="1">
        <v>1749.6959999999999</v>
      </c>
      <c r="CT377" s="1">
        <v>17.466999999999999</v>
      </c>
      <c r="CU377" s="1">
        <v>0</v>
      </c>
      <c r="CV377" s="1">
        <v>17.466999999999999</v>
      </c>
      <c r="CW377" s="1">
        <v>0</v>
      </c>
      <c r="CX377" s="1">
        <v>9.3629999999999995</v>
      </c>
      <c r="CY377" s="1">
        <v>9.3629999999999995</v>
      </c>
      <c r="CZ377" s="1">
        <v>1.6E-2</v>
      </c>
      <c r="DA377" s="1">
        <v>1.4350000000000001</v>
      </c>
      <c r="DB377" s="1">
        <v>0</v>
      </c>
      <c r="DC377" s="1">
        <v>0</v>
      </c>
      <c r="DD377" s="1">
        <v>16.959</v>
      </c>
      <c r="DE377" s="1">
        <v>56.941000000000003</v>
      </c>
      <c r="DF377" s="1">
        <v>14.827</v>
      </c>
      <c r="DG377" s="1">
        <v>71.769000000000005</v>
      </c>
      <c r="DH377" s="1">
        <v>8.6229999999999993</v>
      </c>
      <c r="DI377" s="1">
        <v>0.72599999999999998</v>
      </c>
      <c r="DJ377" s="1">
        <v>9.3480000000000008</v>
      </c>
      <c r="DK377" s="1">
        <v>2.5089999999999999</v>
      </c>
      <c r="DL377" s="1">
        <v>1.2010000000000001</v>
      </c>
      <c r="DM377" s="1">
        <v>3.71</v>
      </c>
      <c r="DN377" s="1">
        <v>2.4E-2</v>
      </c>
      <c r="DO377" s="1">
        <v>3.661</v>
      </c>
      <c r="DP377" s="1">
        <v>3.6850000000000001</v>
      </c>
      <c r="DQ377" s="1">
        <v>1178.2919999999999</v>
      </c>
      <c r="DR377" s="1">
        <v>567.71900000000005</v>
      </c>
      <c r="DS377" s="1">
        <v>1746.011</v>
      </c>
      <c r="DT377" s="1">
        <v>0</v>
      </c>
      <c r="DU377" s="1">
        <v>9.3629999999999995</v>
      </c>
      <c r="DV377" s="1">
        <v>9.3629999999999995</v>
      </c>
      <c r="DW377" s="1" t="s">
        <v>149</v>
      </c>
      <c r="DX377" s="1" t="s">
        <v>149</v>
      </c>
      <c r="DY377" s="1" t="s">
        <v>156</v>
      </c>
      <c r="DZ377" s="1" t="s">
        <v>149</v>
      </c>
      <c r="EA377" s="1">
        <v>1489.6969999999999</v>
      </c>
      <c r="EB377" s="1" t="str">
        <f t="shared" si="3"/>
        <v>high</v>
      </c>
      <c r="EC377" s="1">
        <v>1398.0540000000001</v>
      </c>
      <c r="ED377" s="1">
        <v>75.760000000000005</v>
      </c>
      <c r="EE377" s="1">
        <v>1302.3119999999999</v>
      </c>
      <c r="EF377" s="1" t="s">
        <v>149</v>
      </c>
      <c r="EG377" s="1" t="s">
        <v>149</v>
      </c>
      <c r="EH377" s="1" t="s">
        <v>156</v>
      </c>
      <c r="EI377" s="1" t="s">
        <v>149</v>
      </c>
      <c r="EJ377" s="1" t="s">
        <v>621</v>
      </c>
      <c r="EK377" s="1" t="s">
        <v>635</v>
      </c>
      <c r="EL377" s="1" t="s">
        <v>142</v>
      </c>
      <c r="EM377" s="1" t="s">
        <v>628</v>
      </c>
      <c r="EN377" s="1" t="s">
        <v>161</v>
      </c>
      <c r="EO377" s="1" t="s">
        <v>161</v>
      </c>
    </row>
    <row r="378" spans="1:145" ht="14.25" customHeight="1">
      <c r="A378" s="1" t="s">
        <v>538</v>
      </c>
      <c r="B378" s="16" t="s">
        <v>644</v>
      </c>
      <c r="C378" s="1" t="s">
        <v>152</v>
      </c>
      <c r="D378" s="1">
        <v>33</v>
      </c>
      <c r="E378" s="1" t="s">
        <v>137</v>
      </c>
      <c r="F378" s="1">
        <v>51.8</v>
      </c>
      <c r="G378" s="1">
        <v>58</v>
      </c>
      <c r="H378" s="1" t="s">
        <v>153</v>
      </c>
      <c r="I378" s="1">
        <v>8.4</v>
      </c>
      <c r="J378" s="1">
        <v>79</v>
      </c>
      <c r="K378" s="1">
        <v>145</v>
      </c>
      <c r="L378" s="1">
        <v>42</v>
      </c>
      <c r="M378" s="9">
        <v>2.5</v>
      </c>
      <c r="N378" s="9">
        <f t="shared" si="23"/>
        <v>-0.14017870316503681</v>
      </c>
      <c r="O378" t="str">
        <f t="shared" si="24"/>
        <v>Low</v>
      </c>
      <c r="P378" s="1">
        <v>211.9</v>
      </c>
      <c r="Q378" s="1">
        <v>4.9000000000000004</v>
      </c>
      <c r="R378" s="1">
        <v>79</v>
      </c>
      <c r="S378" s="1">
        <v>5.7</v>
      </c>
      <c r="T378" s="1">
        <v>9.9</v>
      </c>
      <c r="U378" s="1">
        <v>7.41</v>
      </c>
      <c r="V378" s="1">
        <v>1.3360323890000001</v>
      </c>
      <c r="W378" s="1">
        <v>12.4</v>
      </c>
      <c r="X378" s="1">
        <v>4.3845000000000001</v>
      </c>
      <c r="Y378" s="1">
        <v>170.4</v>
      </c>
      <c r="Z378" s="1">
        <v>280.38439799999998</v>
      </c>
      <c r="AA378" s="1">
        <v>64.900000000000006</v>
      </c>
      <c r="AB378" s="1">
        <v>41.384790260000003</v>
      </c>
      <c r="AC378" s="1">
        <v>2.416346667</v>
      </c>
      <c r="AD378" s="1">
        <v>0.33389215</v>
      </c>
      <c r="AE378" s="1">
        <v>60.8</v>
      </c>
      <c r="AF378" s="22">
        <v>1.5820000000000001</v>
      </c>
      <c r="AG378" s="1">
        <v>24.293529769999999</v>
      </c>
      <c r="AH378" s="1" t="s">
        <v>153</v>
      </c>
      <c r="AI378" s="1">
        <v>38.927557790000002</v>
      </c>
      <c r="AJ378" s="1">
        <v>79</v>
      </c>
      <c r="AK378" s="1" t="s">
        <v>153</v>
      </c>
      <c r="AL378" s="1" t="s">
        <v>153</v>
      </c>
      <c r="AM378" s="1" t="s">
        <v>142</v>
      </c>
      <c r="AN378" s="1" t="s">
        <v>142</v>
      </c>
      <c r="AO378" s="1" t="s">
        <v>165</v>
      </c>
      <c r="AP378" s="1">
        <v>76</v>
      </c>
      <c r="AQ378" s="1">
        <v>60</v>
      </c>
      <c r="AR378" s="1">
        <v>1796.75</v>
      </c>
      <c r="AS378" s="1">
        <v>25.013000000000002</v>
      </c>
      <c r="AT378" s="1">
        <v>522.56799999999998</v>
      </c>
      <c r="AU378" s="1">
        <v>1006.13</v>
      </c>
      <c r="AV378" s="1">
        <v>13.5101</v>
      </c>
      <c r="AW378" s="1">
        <v>877.78800000000001</v>
      </c>
      <c r="AX378" s="1">
        <v>3684.75</v>
      </c>
      <c r="AY378" s="1">
        <v>250.398</v>
      </c>
      <c r="AZ378" s="1">
        <v>10.7142</v>
      </c>
      <c r="BA378" s="1">
        <v>1.6637999999999999</v>
      </c>
      <c r="BB378" s="1">
        <v>2.69861</v>
      </c>
      <c r="BC378" s="1">
        <v>783.35</v>
      </c>
      <c r="BD378" s="1">
        <v>0.99367300000000003</v>
      </c>
      <c r="BE378" s="1">
        <v>1.8381099999999999</v>
      </c>
      <c r="BF378" s="1">
        <v>14.0543</v>
      </c>
      <c r="BG378" s="1">
        <v>5.6126899999999997</v>
      </c>
      <c r="BH378" s="1">
        <v>0.83311999999999997</v>
      </c>
      <c r="BI378" s="1">
        <v>378.14600000000002</v>
      </c>
      <c r="BJ378" s="1">
        <v>7.5572699999999999</v>
      </c>
      <c r="BK378" s="1">
        <v>276.60899999999998</v>
      </c>
      <c r="BL378" s="1">
        <v>2.245264954</v>
      </c>
      <c r="BM378" s="1">
        <v>0.40456167199999998</v>
      </c>
      <c r="BN378" s="1">
        <v>0.31469377500000001</v>
      </c>
      <c r="BO378" s="1">
        <v>2.0933665000000001E-2</v>
      </c>
      <c r="BP378" s="1" t="s">
        <v>155</v>
      </c>
      <c r="BQ378" s="1" t="s">
        <v>146</v>
      </c>
      <c r="BR378" s="1" t="s">
        <v>146</v>
      </c>
      <c r="BS378" s="1" t="s">
        <v>146</v>
      </c>
      <c r="BT378" s="1" t="s">
        <v>146</v>
      </c>
      <c r="BU378" s="1" t="s">
        <v>145</v>
      </c>
      <c r="BV378" s="1" t="s">
        <v>146</v>
      </c>
      <c r="BW378" s="1">
        <v>196.25910279999999</v>
      </c>
      <c r="BX378" s="1">
        <v>4.9774731579999996</v>
      </c>
      <c r="BY378" s="1">
        <v>0.96720641500000004</v>
      </c>
      <c r="BZ378" s="1">
        <v>0.77126446500000001</v>
      </c>
      <c r="CA378" s="1">
        <v>0.19757546400000001</v>
      </c>
      <c r="CB378" s="1">
        <v>-0.47779475999999999</v>
      </c>
      <c r="CC378" s="1">
        <v>-0.26588467399999999</v>
      </c>
      <c r="CD378" s="19" t="str">
        <f t="shared" si="25"/>
        <v>Low</v>
      </c>
      <c r="CE378" s="1" t="str">
        <f t="shared" si="26"/>
        <v>antiinflamatoria</v>
      </c>
      <c r="CF378" s="1">
        <v>35.949367090000003</v>
      </c>
      <c r="CG378" s="1" t="s">
        <v>148</v>
      </c>
      <c r="CH378" s="1">
        <v>0.15360473499999999</v>
      </c>
      <c r="CI378" s="1">
        <v>0.28420910999999999</v>
      </c>
      <c r="CJ378" s="1">
        <v>3.2908895000000001E-2</v>
      </c>
      <c r="CK378" s="1">
        <v>0.18897955499999999</v>
      </c>
      <c r="CL378" s="1">
        <v>0.15786406</v>
      </c>
      <c r="CM378" s="1">
        <v>1968.895</v>
      </c>
      <c r="CN378" s="2" t="str">
        <f t="shared" si="2"/>
        <v>High</v>
      </c>
      <c r="CO378" s="1">
        <v>451.54500000000002</v>
      </c>
      <c r="CP378" s="1">
        <v>315.97300000000001</v>
      </c>
      <c r="CQ378" s="1">
        <v>135.571</v>
      </c>
      <c r="CR378" s="1">
        <v>156.73599999999999</v>
      </c>
      <c r="CS378" s="1">
        <v>290.56400000000002</v>
      </c>
      <c r="CT378" s="1">
        <v>2.7130000000000001</v>
      </c>
      <c r="CU378" s="1">
        <v>0</v>
      </c>
      <c r="CV378" s="1">
        <v>2.7130000000000001</v>
      </c>
      <c r="CW378" s="1">
        <v>7.0000000000000001E-3</v>
      </c>
      <c r="CX378" s="1">
        <v>1.5129999999999999</v>
      </c>
      <c r="CY378" s="1">
        <v>1.5189999999999999</v>
      </c>
      <c r="CZ378" s="1">
        <v>1.2999999999999999E-2</v>
      </c>
      <c r="DA378" s="1">
        <v>0.16500000000000001</v>
      </c>
      <c r="DB378" s="1">
        <v>66.995000000000005</v>
      </c>
      <c r="DC378" s="1">
        <v>0</v>
      </c>
      <c r="DD378" s="1">
        <v>71.992000000000004</v>
      </c>
      <c r="DE378" s="1">
        <v>0.47</v>
      </c>
      <c r="DF378" s="1">
        <v>0.308</v>
      </c>
      <c r="DG378" s="1">
        <v>0.77900000000000003</v>
      </c>
      <c r="DH378" s="1">
        <v>0.13400000000000001</v>
      </c>
      <c r="DI378" s="1">
        <v>2.9000000000000001E-2</v>
      </c>
      <c r="DJ378" s="1">
        <v>0.16300000000000001</v>
      </c>
      <c r="DK378" s="1">
        <v>12.27</v>
      </c>
      <c r="DL378" s="1">
        <v>4.5369999999999999</v>
      </c>
      <c r="DM378" s="1">
        <v>16.806999999999999</v>
      </c>
      <c r="DN378" s="1">
        <v>22.58</v>
      </c>
      <c r="DO378" s="1">
        <v>15.161</v>
      </c>
      <c r="DP378" s="1">
        <v>37.741</v>
      </c>
      <c r="DQ378" s="1">
        <v>138.78800000000001</v>
      </c>
      <c r="DR378" s="1">
        <v>114.01</v>
      </c>
      <c r="DS378" s="1">
        <v>252.79900000000001</v>
      </c>
      <c r="DT378" s="1">
        <v>7.0000000000000001E-3</v>
      </c>
      <c r="DU378" s="1">
        <v>1.5129999999999999</v>
      </c>
      <c r="DV378" s="1">
        <v>1.5189999999999999</v>
      </c>
      <c r="DW378" s="1" t="s">
        <v>149</v>
      </c>
      <c r="DX378" s="1" t="s">
        <v>156</v>
      </c>
      <c r="DY378" s="1" t="s">
        <v>156</v>
      </c>
      <c r="DZ378" s="1" t="s">
        <v>156</v>
      </c>
      <c r="EA378" s="1">
        <v>1095.809</v>
      </c>
      <c r="EB378" s="1" t="str">
        <f t="shared" si="3"/>
        <v>high</v>
      </c>
      <c r="EC378" s="1">
        <v>251.31200000000001</v>
      </c>
      <c r="ED378" s="1">
        <v>87.233000000000004</v>
      </c>
      <c r="EE378" s="1">
        <v>161.71600000000001</v>
      </c>
      <c r="EF378" s="1" t="s">
        <v>149</v>
      </c>
      <c r="EG378" s="1" t="s">
        <v>156</v>
      </c>
      <c r="EH378" s="1" t="s">
        <v>156</v>
      </c>
      <c r="EI378" s="1" t="s">
        <v>156</v>
      </c>
      <c r="EJ378" s="1" t="s">
        <v>165</v>
      </c>
      <c r="EK378" s="1" t="s">
        <v>628</v>
      </c>
      <c r="EL378" s="1" t="s">
        <v>142</v>
      </c>
      <c r="EM378" s="1" t="s">
        <v>628</v>
      </c>
      <c r="EN378" s="1" t="s">
        <v>150</v>
      </c>
      <c r="EO378" s="1" t="s">
        <v>150</v>
      </c>
    </row>
    <row r="379" spans="1:145" ht="14.25" customHeight="1">
      <c r="A379" s="1" t="s">
        <v>539</v>
      </c>
      <c r="B379" s="16" t="s">
        <v>644</v>
      </c>
      <c r="C379" s="1" t="s">
        <v>136</v>
      </c>
      <c r="D379" s="1">
        <v>60</v>
      </c>
      <c r="E379" s="1" t="s">
        <v>159</v>
      </c>
      <c r="F379" s="1">
        <v>137</v>
      </c>
      <c r="G379" s="1">
        <v>43</v>
      </c>
      <c r="H379" s="1" t="s">
        <v>153</v>
      </c>
      <c r="I379" s="1">
        <v>29.6</v>
      </c>
      <c r="J379" s="1">
        <v>168</v>
      </c>
      <c r="K379" s="1">
        <v>241</v>
      </c>
      <c r="L379" s="1">
        <v>148</v>
      </c>
      <c r="M379" s="9">
        <v>5.6046511629999998</v>
      </c>
      <c r="N379" s="9">
        <f t="shared" si="23"/>
        <v>0.53679325981537085</v>
      </c>
      <c r="O379" t="str">
        <f t="shared" si="24"/>
        <v>High</v>
      </c>
      <c r="P379" s="1">
        <v>129</v>
      </c>
      <c r="Q379" s="1">
        <v>2</v>
      </c>
      <c r="R379" s="1">
        <v>107</v>
      </c>
      <c r="S379" s="1">
        <v>6.5</v>
      </c>
      <c r="T379" s="1">
        <v>1.2</v>
      </c>
      <c r="U379" s="1">
        <v>5.74</v>
      </c>
      <c r="V379" s="1">
        <v>0.20905923300000001</v>
      </c>
      <c r="W379" s="1">
        <v>12.11</v>
      </c>
      <c r="X379" s="1">
        <v>5.9385000000000003</v>
      </c>
      <c r="Y379" s="1">
        <v>92.3</v>
      </c>
      <c r="Z379" s="1">
        <v>99.323354519999995</v>
      </c>
      <c r="AA379" s="1">
        <v>61.4</v>
      </c>
      <c r="AB379" s="1">
        <v>31.286833730000001</v>
      </c>
      <c r="AC379" s="1">
        <v>3.1962326669999999</v>
      </c>
      <c r="AD379" s="1">
        <v>0.32087707599999998</v>
      </c>
      <c r="AE379" s="1">
        <v>53.6</v>
      </c>
      <c r="AF379" s="22">
        <v>1.4630000000000001</v>
      </c>
      <c r="AG379" s="1">
        <v>25.042410910000001</v>
      </c>
      <c r="AH379" s="1" t="s">
        <v>139</v>
      </c>
      <c r="AI379" s="1">
        <v>38.48625363</v>
      </c>
      <c r="AJ379" s="1">
        <v>91.9</v>
      </c>
      <c r="AK379" s="1" t="s">
        <v>140</v>
      </c>
      <c r="AL379" s="1" t="s">
        <v>141</v>
      </c>
      <c r="AM379" s="1" t="s">
        <v>142</v>
      </c>
      <c r="AN379" s="1" t="s">
        <v>163</v>
      </c>
      <c r="AO379" s="1" t="s">
        <v>143</v>
      </c>
      <c r="AP379" s="1">
        <v>151</v>
      </c>
      <c r="AQ379" s="1">
        <v>82</v>
      </c>
      <c r="AR379" s="1">
        <v>1348.13</v>
      </c>
      <c r="AS379" s="1">
        <v>16.4344</v>
      </c>
      <c r="AT379" s="1">
        <v>362.84399999999999</v>
      </c>
      <c r="AU379" s="1">
        <v>803.31500000000005</v>
      </c>
      <c r="AV379" s="1">
        <v>11.3779</v>
      </c>
      <c r="AW379" s="1">
        <v>652.01400000000001</v>
      </c>
      <c r="AX379" s="1">
        <v>2364.64</v>
      </c>
      <c r="AY379" s="1">
        <v>177.96199999999999</v>
      </c>
      <c r="AZ379" s="1">
        <v>10.274900000000001</v>
      </c>
      <c r="BA379" s="1">
        <v>1.1049</v>
      </c>
      <c r="BB379" s="1">
        <v>2.8736799999999998</v>
      </c>
      <c r="BC379" s="1">
        <v>729.38300000000004</v>
      </c>
      <c r="BD379" s="1">
        <v>0.74241699999999999</v>
      </c>
      <c r="BE379" s="1">
        <v>1.10748</v>
      </c>
      <c r="BF379" s="1">
        <v>11.0002</v>
      </c>
      <c r="BG379" s="1">
        <v>3.8741300000000001</v>
      </c>
      <c r="BH379" s="1">
        <v>0.85338400000000003</v>
      </c>
      <c r="BI379" s="1">
        <v>319.096</v>
      </c>
      <c r="BJ379" s="1">
        <v>7.0587400000000002</v>
      </c>
      <c r="BK379" s="1">
        <v>152.03800000000001</v>
      </c>
      <c r="BL379" s="1">
        <v>3.9885139170000001</v>
      </c>
      <c r="BM379" s="1">
        <v>2.8219762799999999</v>
      </c>
      <c r="BN379" s="1">
        <v>1.929236414</v>
      </c>
      <c r="BO379" s="1">
        <v>0.100246055</v>
      </c>
      <c r="BP379" s="1" t="s">
        <v>144</v>
      </c>
      <c r="BQ379" s="1" t="s">
        <v>145</v>
      </c>
      <c r="BR379" s="1" t="s">
        <v>146</v>
      </c>
      <c r="BS379" s="1" t="s">
        <v>146</v>
      </c>
      <c r="BT379" s="1" t="s">
        <v>145</v>
      </c>
      <c r="BU379" s="1" t="s">
        <v>146</v>
      </c>
      <c r="BV379" s="1" t="s">
        <v>145</v>
      </c>
      <c r="BW379" s="1">
        <v>188.9051101</v>
      </c>
      <c r="BX379" s="1">
        <v>2.961356136</v>
      </c>
      <c r="BY379" s="1">
        <v>1.595852332</v>
      </c>
      <c r="BZ379" s="1">
        <v>0.58968649799999995</v>
      </c>
      <c r="CA379" s="1">
        <v>6.6014444000000005E-2</v>
      </c>
      <c r="CB379" s="1">
        <v>0.48662882099999999</v>
      </c>
      <c r="CC379" s="1">
        <v>0.36100060899999997</v>
      </c>
      <c r="CD379" s="19" t="str">
        <f t="shared" si="25"/>
        <v>High</v>
      </c>
      <c r="CE379" s="1" t="str">
        <f t="shared" si="26"/>
        <v>proinflamatoria</v>
      </c>
      <c r="CF379" s="1">
        <v>32.161044609999998</v>
      </c>
      <c r="CG379" s="1" t="s">
        <v>148</v>
      </c>
      <c r="CH379" s="1" t="s">
        <v>147</v>
      </c>
      <c r="CI379" s="1" t="s">
        <v>147</v>
      </c>
      <c r="CJ379" s="1" t="s">
        <v>147</v>
      </c>
      <c r="CK379" s="1" t="s">
        <v>147</v>
      </c>
      <c r="CL379" s="1" t="s">
        <v>147</v>
      </c>
      <c r="CM379" s="1">
        <v>1337.008</v>
      </c>
      <c r="CN379" s="2" t="str">
        <f t="shared" si="2"/>
        <v>High</v>
      </c>
      <c r="CO379" s="1">
        <v>536.95500000000004</v>
      </c>
      <c r="CP379" s="1">
        <v>359.80399999999997</v>
      </c>
      <c r="CQ379" s="1">
        <v>177.15100000000001</v>
      </c>
      <c r="CR379" s="1">
        <v>7.2050000000000001</v>
      </c>
      <c r="CS379" s="1">
        <v>523.404</v>
      </c>
      <c r="CT379" s="1">
        <v>4.2279999999999998</v>
      </c>
      <c r="CU379" s="1">
        <v>0</v>
      </c>
      <c r="CV379" s="1">
        <v>4.2279999999999998</v>
      </c>
      <c r="CW379" s="1">
        <v>0</v>
      </c>
      <c r="CX379" s="1">
        <v>2.0990000000000002</v>
      </c>
      <c r="CY379" s="1">
        <v>2.0990000000000002</v>
      </c>
      <c r="CZ379" s="1">
        <v>1.9E-2</v>
      </c>
      <c r="DA379" s="1">
        <v>0.43</v>
      </c>
      <c r="DB379" s="1">
        <v>0</v>
      </c>
      <c r="DC379" s="1">
        <v>0</v>
      </c>
      <c r="DD379" s="1">
        <v>1.089</v>
      </c>
      <c r="DE379" s="1">
        <v>0.251</v>
      </c>
      <c r="DF379" s="1">
        <v>0.45600000000000002</v>
      </c>
      <c r="DG379" s="1">
        <v>0.70699999999999996</v>
      </c>
      <c r="DH379" s="1">
        <v>0.19900000000000001</v>
      </c>
      <c r="DI379" s="1">
        <v>5.8000000000000003E-2</v>
      </c>
      <c r="DJ379" s="1">
        <v>0.25800000000000001</v>
      </c>
      <c r="DK379" s="1">
        <v>3.9369999999999998</v>
      </c>
      <c r="DL379" s="1">
        <v>1.2030000000000001</v>
      </c>
      <c r="DM379" s="1">
        <v>5.14</v>
      </c>
      <c r="DN379" s="1">
        <v>0.29199999999999998</v>
      </c>
      <c r="DO379" s="1">
        <v>0.873</v>
      </c>
      <c r="DP379" s="1">
        <v>1.1659999999999999</v>
      </c>
      <c r="DQ379" s="1">
        <v>349.77699999999999</v>
      </c>
      <c r="DR379" s="1">
        <v>172.46100000000001</v>
      </c>
      <c r="DS379" s="1">
        <v>522.23800000000006</v>
      </c>
      <c r="DT379" s="1">
        <v>0</v>
      </c>
      <c r="DU379" s="1">
        <v>2.0990000000000002</v>
      </c>
      <c r="DV379" s="1">
        <v>2.0990000000000002</v>
      </c>
      <c r="DW379" s="1" t="s">
        <v>149</v>
      </c>
      <c r="DX379" s="1" t="s">
        <v>156</v>
      </c>
      <c r="DY379" s="1" t="s">
        <v>157</v>
      </c>
      <c r="DZ379" s="1" t="s">
        <v>149</v>
      </c>
      <c r="EA379" s="1">
        <v>991.75</v>
      </c>
      <c r="EB379" s="1" t="str">
        <f t="shared" si="3"/>
        <v>high</v>
      </c>
      <c r="EC379" s="1">
        <v>398.29599999999999</v>
      </c>
      <c r="ED379" s="1">
        <v>5.3449999999999998</v>
      </c>
      <c r="EE379" s="1">
        <v>388.24400000000003</v>
      </c>
      <c r="EF379" s="1" t="s">
        <v>149</v>
      </c>
      <c r="EG379" s="1" t="s">
        <v>156</v>
      </c>
      <c r="EH379" s="1" t="s">
        <v>157</v>
      </c>
      <c r="EI379" s="1" t="s">
        <v>149</v>
      </c>
      <c r="EJ379" s="1" t="s">
        <v>621</v>
      </c>
      <c r="EK379" s="1" t="s">
        <v>634</v>
      </c>
      <c r="EL379" s="1" t="s">
        <v>142</v>
      </c>
      <c r="EM379" s="1" t="s">
        <v>628</v>
      </c>
      <c r="EN379" s="1" t="s">
        <v>161</v>
      </c>
      <c r="EO379" s="1" t="s">
        <v>161</v>
      </c>
    </row>
    <row r="380" spans="1:145" ht="14.25" customHeight="1">
      <c r="A380" s="1" t="s">
        <v>540</v>
      </c>
      <c r="B380" s="16" t="s">
        <v>644</v>
      </c>
      <c r="C380" s="1" t="s">
        <v>152</v>
      </c>
      <c r="D380" s="1">
        <v>39</v>
      </c>
      <c r="E380" s="1" t="s">
        <v>137</v>
      </c>
      <c r="F380" s="1">
        <v>109</v>
      </c>
      <c r="G380" s="1">
        <v>38</v>
      </c>
      <c r="H380" s="1" t="s">
        <v>153</v>
      </c>
      <c r="I380" s="1">
        <v>105.4</v>
      </c>
      <c r="J380" s="1">
        <v>65</v>
      </c>
      <c r="K380" s="1">
        <v>208</v>
      </c>
      <c r="L380" s="1">
        <v>527</v>
      </c>
      <c r="M380" s="9">
        <v>5.4736842110000001</v>
      </c>
      <c r="N380" s="9">
        <f t="shared" si="23"/>
        <v>1.1420270185957364</v>
      </c>
      <c r="O380" t="str">
        <f t="shared" si="24"/>
        <v>High</v>
      </c>
      <c r="P380" s="1">
        <v>251.4</v>
      </c>
      <c r="Q380" s="1">
        <v>5.8</v>
      </c>
      <c r="R380" s="1">
        <v>98</v>
      </c>
      <c r="S380" s="1">
        <v>6</v>
      </c>
      <c r="T380" s="1">
        <v>10.8</v>
      </c>
      <c r="U380" s="1">
        <v>3.66</v>
      </c>
      <c r="V380" s="1">
        <v>2.9508196720000002</v>
      </c>
      <c r="W380" s="1">
        <v>70.55</v>
      </c>
      <c r="X380" s="1">
        <v>5.4390000000000001</v>
      </c>
      <c r="Y380" s="1">
        <v>369.1</v>
      </c>
      <c r="Z380" s="1">
        <v>727.69468800000004</v>
      </c>
      <c r="AA380" s="1">
        <v>11.9</v>
      </c>
      <c r="AB380" s="1">
        <v>5.8636284200000004</v>
      </c>
      <c r="AC380" s="1">
        <v>17.05428667</v>
      </c>
      <c r="AD380" s="1">
        <v>0.26016914099999999</v>
      </c>
      <c r="AE380" s="1">
        <v>87</v>
      </c>
      <c r="AF380" s="22">
        <v>1.5620000000000001</v>
      </c>
      <c r="AG380" s="1">
        <v>35.658017479999998</v>
      </c>
      <c r="AH380" s="1" t="s">
        <v>154</v>
      </c>
      <c r="AI380" s="1">
        <v>39.700120230000003</v>
      </c>
      <c r="AJ380" s="1">
        <v>107.1</v>
      </c>
      <c r="AK380" s="1" t="s">
        <v>140</v>
      </c>
      <c r="AL380" s="1" t="s">
        <v>141</v>
      </c>
      <c r="AM380" s="1" t="s">
        <v>142</v>
      </c>
      <c r="AN380" s="1" t="s">
        <v>163</v>
      </c>
      <c r="AO380" s="1" t="s">
        <v>143</v>
      </c>
      <c r="AP380" s="1">
        <v>154</v>
      </c>
      <c r="AQ380" s="1">
        <v>92</v>
      </c>
      <c r="AR380" s="1">
        <v>1433.31</v>
      </c>
      <c r="AS380" s="1">
        <v>15.6836</v>
      </c>
      <c r="AT380" s="1">
        <v>416.56200000000001</v>
      </c>
      <c r="AU380" s="1">
        <v>785.26599999999996</v>
      </c>
      <c r="AV380" s="1">
        <v>11.203099999999999</v>
      </c>
      <c r="AW380" s="1">
        <v>676.38699999999994</v>
      </c>
      <c r="AX380" s="1">
        <v>2679.11</v>
      </c>
      <c r="AY380" s="1">
        <v>202.14699999999999</v>
      </c>
      <c r="AZ380" s="1">
        <v>9.5560200000000002</v>
      </c>
      <c r="BA380" s="1">
        <v>0.890741</v>
      </c>
      <c r="BB380" s="1">
        <v>2.6897799999999998</v>
      </c>
      <c r="BC380" s="1">
        <v>886.77</v>
      </c>
      <c r="BD380" s="1">
        <v>0.81581499999999996</v>
      </c>
      <c r="BE380" s="1">
        <v>1.3706</v>
      </c>
      <c r="BF380" s="1">
        <v>12.453200000000001</v>
      </c>
      <c r="BG380" s="1">
        <v>4.1196900000000003</v>
      </c>
      <c r="BH380" s="1">
        <v>1.1294999999999999</v>
      </c>
      <c r="BI380" s="1">
        <v>319.399</v>
      </c>
      <c r="BJ380" s="1">
        <v>6.6980199999999996</v>
      </c>
      <c r="BK380" s="1">
        <v>146.19399999999999</v>
      </c>
      <c r="BL380" s="1">
        <v>2.0314348409999998</v>
      </c>
      <c r="BM380" s="1">
        <v>0.66277370300000005</v>
      </c>
      <c r="BN380" s="1">
        <v>0.33956080599999999</v>
      </c>
      <c r="BO380" s="1">
        <v>5.3368484000000001E-2</v>
      </c>
      <c r="BP380" s="1" t="s">
        <v>144</v>
      </c>
      <c r="BQ380" s="1" t="s">
        <v>145</v>
      </c>
      <c r="BR380" s="1" t="s">
        <v>145</v>
      </c>
      <c r="BS380" s="1" t="s">
        <v>145</v>
      </c>
      <c r="BT380" s="1" t="s">
        <v>146</v>
      </c>
      <c r="BU380" s="1" t="s">
        <v>145</v>
      </c>
      <c r="BV380" s="1" t="s">
        <v>145</v>
      </c>
      <c r="BW380" s="1">
        <v>212.03237150000001</v>
      </c>
      <c r="BX380" s="1">
        <v>2.7461424239999999</v>
      </c>
      <c r="BY380" s="1">
        <v>1.4213622829999999</v>
      </c>
      <c r="BZ380" s="1">
        <v>0.97131195199999998</v>
      </c>
      <c r="CA380" s="1">
        <v>0.36141932399999999</v>
      </c>
      <c r="CB380" s="1">
        <v>0.34197357099999998</v>
      </c>
      <c r="CC380" s="1">
        <v>0.23864171100000001</v>
      </c>
      <c r="CD380" s="19" t="str">
        <f t="shared" si="25"/>
        <v>Medium</v>
      </c>
      <c r="CE380" s="1" t="str">
        <f t="shared" si="26"/>
        <v>proinflamatoria</v>
      </c>
      <c r="CF380" s="1">
        <v>46.830999069999997</v>
      </c>
      <c r="CG380" s="1" t="s">
        <v>148</v>
      </c>
      <c r="CH380" s="1" t="s">
        <v>147</v>
      </c>
      <c r="CI380" s="1" t="s">
        <v>147</v>
      </c>
      <c r="CJ380" s="1" t="s">
        <v>147</v>
      </c>
      <c r="CK380" s="1" t="s">
        <v>147</v>
      </c>
      <c r="CL380" s="1" t="s">
        <v>147</v>
      </c>
      <c r="CM380" s="1">
        <v>683.24599999999998</v>
      </c>
      <c r="CN380" s="2" t="str">
        <f t="shared" si="2"/>
        <v>low</v>
      </c>
      <c r="CO380" s="1">
        <v>60.362000000000002</v>
      </c>
      <c r="CP380" s="1">
        <v>26.32</v>
      </c>
      <c r="CQ380" s="1">
        <v>34.042000000000002</v>
      </c>
      <c r="CR380" s="1">
        <v>38.628</v>
      </c>
      <c r="CS380" s="1">
        <v>18.219000000000001</v>
      </c>
      <c r="CT380" s="1">
        <v>3.488</v>
      </c>
      <c r="CU380" s="1">
        <v>0</v>
      </c>
      <c r="CV380" s="1">
        <v>3.488</v>
      </c>
      <c r="CW380" s="1">
        <v>0</v>
      </c>
      <c r="CX380" s="1">
        <v>2.7E-2</v>
      </c>
      <c r="CY380" s="1">
        <v>2.7E-2</v>
      </c>
      <c r="CZ380" s="1">
        <v>0</v>
      </c>
      <c r="DA380" s="1">
        <v>0</v>
      </c>
      <c r="DB380" s="1">
        <v>0</v>
      </c>
      <c r="DC380" s="1">
        <v>0</v>
      </c>
      <c r="DD380" s="1">
        <v>19.36</v>
      </c>
      <c r="DE380" s="1">
        <v>0.498</v>
      </c>
      <c r="DF380" s="1">
        <v>16.920000000000002</v>
      </c>
      <c r="DG380" s="1">
        <v>17.417999999999999</v>
      </c>
      <c r="DH380" s="1">
        <v>0</v>
      </c>
      <c r="DI380" s="1">
        <v>0.61</v>
      </c>
      <c r="DJ380" s="1">
        <v>0.61</v>
      </c>
      <c r="DK380" s="1">
        <v>1.0640000000000001</v>
      </c>
      <c r="DL380" s="1">
        <v>0.17599999999999999</v>
      </c>
      <c r="DM380" s="1">
        <v>1.24</v>
      </c>
      <c r="DN380" s="1">
        <v>0.4</v>
      </c>
      <c r="DO380" s="1">
        <v>0.36099999999999999</v>
      </c>
      <c r="DP380" s="1">
        <v>0.76</v>
      </c>
      <c r="DQ380" s="1">
        <v>1.502</v>
      </c>
      <c r="DR380" s="1">
        <v>15.941000000000001</v>
      </c>
      <c r="DS380" s="1">
        <v>17.442</v>
      </c>
      <c r="DT380" s="1">
        <v>0</v>
      </c>
      <c r="DU380" s="1">
        <v>2.7E-2</v>
      </c>
      <c r="DV380" s="1">
        <v>2.7E-2</v>
      </c>
      <c r="DW380" s="1" t="s">
        <v>157</v>
      </c>
      <c r="DX380" s="1" t="s">
        <v>157</v>
      </c>
      <c r="DY380" s="1" t="s">
        <v>157</v>
      </c>
      <c r="DZ380" s="1" t="s">
        <v>157</v>
      </c>
      <c r="EA380" s="1">
        <v>476.69099999999997</v>
      </c>
      <c r="EB380" s="1" t="str">
        <f t="shared" si="3"/>
        <v>low</v>
      </c>
      <c r="EC380" s="1">
        <v>42.113999999999997</v>
      </c>
      <c r="ED380" s="1">
        <v>26.95</v>
      </c>
      <c r="EE380" s="1">
        <v>12.711</v>
      </c>
      <c r="EF380" s="1" t="s">
        <v>156</v>
      </c>
      <c r="EG380" s="1" t="s">
        <v>157</v>
      </c>
      <c r="EH380" s="1" t="s">
        <v>157</v>
      </c>
      <c r="EI380" s="1" t="s">
        <v>157</v>
      </c>
      <c r="EJ380" s="1" t="s">
        <v>621</v>
      </c>
      <c r="EK380" s="1" t="s">
        <v>635</v>
      </c>
      <c r="EL380" s="1" t="s">
        <v>142</v>
      </c>
      <c r="EM380" s="1" t="s">
        <v>628</v>
      </c>
      <c r="EN380" s="1" t="s">
        <v>161</v>
      </c>
      <c r="EO380" s="1" t="s">
        <v>161</v>
      </c>
    </row>
    <row r="381" spans="1:145" ht="14.25" customHeight="1">
      <c r="A381" s="1" t="s">
        <v>541</v>
      </c>
      <c r="B381" s="16" t="s">
        <v>644</v>
      </c>
      <c r="C381" s="1" t="s">
        <v>152</v>
      </c>
      <c r="D381" s="1">
        <v>55</v>
      </c>
      <c r="E381" s="1" t="s">
        <v>159</v>
      </c>
      <c r="F381" s="1">
        <v>94.2</v>
      </c>
      <c r="G381" s="1">
        <v>58</v>
      </c>
      <c r="H381" s="1" t="s">
        <v>153</v>
      </c>
      <c r="I381" s="1">
        <v>28</v>
      </c>
      <c r="J381" s="1">
        <v>111</v>
      </c>
      <c r="K381" s="1">
        <v>196</v>
      </c>
      <c r="L381" s="1">
        <v>140</v>
      </c>
      <c r="M381" s="9">
        <v>3.3793103449999999</v>
      </c>
      <c r="N381" s="9">
        <f t="shared" si="23"/>
        <v>0.38270004211530073</v>
      </c>
      <c r="O381" t="str">
        <f t="shared" si="24"/>
        <v>High</v>
      </c>
      <c r="P381" s="1">
        <v>97.3</v>
      </c>
      <c r="Q381" s="1">
        <v>1.1000000000000001</v>
      </c>
      <c r="R381" s="1">
        <v>96</v>
      </c>
      <c r="S381" s="1">
        <v>5.6</v>
      </c>
      <c r="T381" s="1">
        <v>9.68</v>
      </c>
      <c r="U381" s="1">
        <v>24.61</v>
      </c>
      <c r="V381" s="1">
        <v>0.393336042</v>
      </c>
      <c r="W381" s="1">
        <v>11.54</v>
      </c>
      <c r="X381" s="1">
        <v>5.3280000000000003</v>
      </c>
      <c r="Y381" s="1">
        <v>110.4</v>
      </c>
      <c r="Z381" s="1">
        <v>126.2582057</v>
      </c>
      <c r="AA381" s="1">
        <v>66.099999999999994</v>
      </c>
      <c r="AB381" s="1">
        <v>36.594219870000003</v>
      </c>
      <c r="AC381" s="1">
        <v>2.732672</v>
      </c>
      <c r="AD381" s="1">
        <v>0.32804014999999997</v>
      </c>
      <c r="AE381" s="1">
        <v>86.4</v>
      </c>
      <c r="AF381" s="22">
        <v>1.5209999999999999</v>
      </c>
      <c r="AG381" s="1">
        <v>37.346964980000003</v>
      </c>
      <c r="AH381" s="1" t="s">
        <v>154</v>
      </c>
      <c r="AI381" s="1">
        <v>42.722993330000001</v>
      </c>
      <c r="AJ381" s="1">
        <v>106.2</v>
      </c>
      <c r="AK381" s="1" t="s">
        <v>140</v>
      </c>
      <c r="AL381" s="1" t="s">
        <v>141</v>
      </c>
      <c r="AM381" s="1" t="s">
        <v>142</v>
      </c>
      <c r="AN381" s="1" t="s">
        <v>163</v>
      </c>
      <c r="AO381" s="1" t="s">
        <v>143</v>
      </c>
      <c r="AP381" s="1">
        <v>151</v>
      </c>
      <c r="AQ381" s="1">
        <v>99</v>
      </c>
      <c r="AR381" s="1">
        <v>1476.46</v>
      </c>
      <c r="AS381" s="1">
        <v>13.174099999999999</v>
      </c>
      <c r="AT381" s="1">
        <v>681.21799999999996</v>
      </c>
      <c r="AU381" s="1">
        <v>941.59299999999996</v>
      </c>
      <c r="AV381" s="1">
        <v>13.064299999999999</v>
      </c>
      <c r="AW381" s="1">
        <v>1041.43</v>
      </c>
      <c r="AX381" s="1">
        <v>3314.71</v>
      </c>
      <c r="AY381" s="1">
        <v>204.29599999999999</v>
      </c>
      <c r="AZ381" s="1">
        <v>10.351900000000001</v>
      </c>
      <c r="BA381" s="1">
        <v>1.0324899999999999</v>
      </c>
      <c r="BB381" s="1">
        <v>2.6807599999999998</v>
      </c>
      <c r="BC381" s="1">
        <v>729.84900000000005</v>
      </c>
      <c r="BD381" s="1">
        <v>1.03531</v>
      </c>
      <c r="BE381" s="1">
        <v>1.6358699999999999</v>
      </c>
      <c r="BF381" s="1">
        <v>14.5962</v>
      </c>
      <c r="BG381" s="1">
        <v>4.0972999999999997</v>
      </c>
      <c r="BH381" s="1">
        <v>1.0468900000000001</v>
      </c>
      <c r="BI381" s="1">
        <v>284.5</v>
      </c>
      <c r="BJ381" s="1">
        <v>7.3083099999999996</v>
      </c>
      <c r="BK381" s="1">
        <v>102.919</v>
      </c>
      <c r="BL381" s="1">
        <v>3.863156773</v>
      </c>
      <c r="BM381" s="1">
        <v>1.1069833790000001</v>
      </c>
      <c r="BN381" s="1">
        <v>0.29267518999999997</v>
      </c>
      <c r="BO381" s="1">
        <v>0</v>
      </c>
      <c r="BP381" s="1" t="s">
        <v>155</v>
      </c>
      <c r="BQ381" s="1" t="s">
        <v>145</v>
      </c>
      <c r="BR381" s="1" t="s">
        <v>146</v>
      </c>
      <c r="BS381" s="1" t="s">
        <v>146</v>
      </c>
      <c r="BT381" s="1" t="s">
        <v>146</v>
      </c>
      <c r="BU381" s="1" t="s">
        <v>146</v>
      </c>
      <c r="BV381" s="1" t="s">
        <v>146</v>
      </c>
      <c r="BW381" s="1">
        <v>85.475867410000006</v>
      </c>
      <c r="BX381" s="1">
        <v>2.1152032909999998</v>
      </c>
      <c r="BY381" s="1">
        <v>0.37468111999999998</v>
      </c>
      <c r="BZ381" s="1">
        <v>0.42075384399999999</v>
      </c>
      <c r="CA381" s="1">
        <v>0.117086038</v>
      </c>
      <c r="CB381" s="1">
        <v>1.104978166</v>
      </c>
      <c r="CC381" s="1">
        <v>0.74863019399999997</v>
      </c>
      <c r="CD381" s="19" t="str">
        <f t="shared" si="25"/>
        <v>High</v>
      </c>
      <c r="CE381" s="1" t="str">
        <f t="shared" si="26"/>
        <v>proinflamatoria</v>
      </c>
      <c r="CF381" s="1">
        <v>47.355932199999998</v>
      </c>
      <c r="CG381" s="1" t="s">
        <v>148</v>
      </c>
      <c r="CH381" s="1">
        <v>4.8855781000000001E-2</v>
      </c>
      <c r="CI381" s="1">
        <v>0.26045231899999999</v>
      </c>
      <c r="CJ381" s="1">
        <v>2.5300315E-2</v>
      </c>
      <c r="CK381" s="1">
        <v>5.3754782000000001E-2</v>
      </c>
      <c r="CL381" s="1">
        <v>0.11153613900000001</v>
      </c>
      <c r="CM381" s="1">
        <v>655.71100000000001</v>
      </c>
      <c r="CN381" s="2" t="str">
        <f t="shared" si="2"/>
        <v>low</v>
      </c>
      <c r="CO381" s="1">
        <v>616.63499999999999</v>
      </c>
      <c r="CP381" s="1">
        <v>423.096</v>
      </c>
      <c r="CQ381" s="1">
        <v>193.53800000000001</v>
      </c>
      <c r="CR381" s="1">
        <v>5.1280000000000001</v>
      </c>
      <c r="CS381" s="1">
        <v>600.23500000000001</v>
      </c>
      <c r="CT381" s="1">
        <v>10.077</v>
      </c>
      <c r="CU381" s="1">
        <v>0</v>
      </c>
      <c r="CV381" s="1">
        <v>10.077</v>
      </c>
      <c r="CW381" s="1">
        <v>0</v>
      </c>
      <c r="CX381" s="1">
        <v>1.194</v>
      </c>
      <c r="CY381" s="1">
        <v>1.194</v>
      </c>
      <c r="CZ381" s="1">
        <v>0</v>
      </c>
      <c r="DA381" s="1">
        <v>5.29</v>
      </c>
      <c r="DB381" s="1">
        <v>0</v>
      </c>
      <c r="DC381" s="1">
        <v>0</v>
      </c>
      <c r="DD381" s="1">
        <v>1.409</v>
      </c>
      <c r="DE381" s="1">
        <v>0</v>
      </c>
      <c r="DF381" s="1">
        <v>0</v>
      </c>
      <c r="DG381" s="1">
        <v>0</v>
      </c>
      <c r="DH381" s="1">
        <v>3.7</v>
      </c>
      <c r="DI381" s="1">
        <v>1E-3</v>
      </c>
      <c r="DJ381" s="1">
        <v>3.7</v>
      </c>
      <c r="DK381" s="1">
        <v>0</v>
      </c>
      <c r="DL381" s="1">
        <v>1.9E-2</v>
      </c>
      <c r="DM381" s="1">
        <v>1.9E-2</v>
      </c>
      <c r="DN381" s="1">
        <v>0.10199999999999999</v>
      </c>
      <c r="DO381" s="1">
        <v>0.48799999999999999</v>
      </c>
      <c r="DP381" s="1">
        <v>0.59</v>
      </c>
      <c r="DQ381" s="1">
        <v>407.80900000000003</v>
      </c>
      <c r="DR381" s="1">
        <v>191.83600000000001</v>
      </c>
      <c r="DS381" s="1">
        <v>599.64499999999998</v>
      </c>
      <c r="DT381" s="1">
        <v>0</v>
      </c>
      <c r="DU381" s="1">
        <v>1.194</v>
      </c>
      <c r="DV381" s="1">
        <v>1.194</v>
      </c>
      <c r="DW381" s="1" t="s">
        <v>157</v>
      </c>
      <c r="DX381" s="1" t="s">
        <v>156</v>
      </c>
      <c r="DY381" s="1" t="s">
        <v>157</v>
      </c>
      <c r="DZ381" s="1" t="s">
        <v>149</v>
      </c>
      <c r="EA381" s="1">
        <v>444.11</v>
      </c>
      <c r="EB381" s="1" t="str">
        <f t="shared" si="3"/>
        <v>low</v>
      </c>
      <c r="EC381" s="1">
        <v>417.64400000000001</v>
      </c>
      <c r="ED381" s="1">
        <v>3.4729999999999999</v>
      </c>
      <c r="EE381" s="1">
        <v>406.53699999999998</v>
      </c>
      <c r="EF381" s="1" t="s">
        <v>156</v>
      </c>
      <c r="EG381" s="1" t="s">
        <v>149</v>
      </c>
      <c r="EH381" s="1" t="s">
        <v>157</v>
      </c>
      <c r="EI381" s="1" t="s">
        <v>149</v>
      </c>
      <c r="EJ381" s="1" t="s">
        <v>621</v>
      </c>
      <c r="EK381" s="1" t="s">
        <v>635</v>
      </c>
      <c r="EL381" s="1" t="s">
        <v>142</v>
      </c>
      <c r="EM381" s="1" t="s">
        <v>628</v>
      </c>
      <c r="EN381" s="1" t="s">
        <v>161</v>
      </c>
      <c r="EO381" s="1" t="s">
        <v>161</v>
      </c>
    </row>
    <row r="382" spans="1:145" ht="14.25" customHeight="1">
      <c r="A382" s="1" t="s">
        <v>542</v>
      </c>
      <c r="B382" s="16" t="s">
        <v>644</v>
      </c>
      <c r="C382" s="1" t="s">
        <v>136</v>
      </c>
      <c r="D382" s="1">
        <v>32</v>
      </c>
      <c r="E382" s="1" t="s">
        <v>137</v>
      </c>
      <c r="F382" s="1">
        <v>105</v>
      </c>
      <c r="G382" s="1">
        <v>30</v>
      </c>
      <c r="H382" s="1" t="s">
        <v>138</v>
      </c>
      <c r="I382" s="1">
        <v>37</v>
      </c>
      <c r="J382" s="1">
        <v>114</v>
      </c>
      <c r="K382" s="1">
        <v>181</v>
      </c>
      <c r="L382" s="1">
        <v>185</v>
      </c>
      <c r="M382" s="9">
        <v>6.0333333329999999</v>
      </c>
      <c r="N382" s="9">
        <f t="shared" si="23"/>
        <v>0.79005047368335135</v>
      </c>
      <c r="O382" t="str">
        <f t="shared" si="24"/>
        <v>High</v>
      </c>
      <c r="P382" s="1">
        <v>384.2</v>
      </c>
      <c r="Q382" s="1">
        <v>8.8000000000000007</v>
      </c>
      <c r="R382" s="1">
        <v>101</v>
      </c>
      <c r="S382" s="1">
        <v>5.8</v>
      </c>
      <c r="T382" s="1">
        <v>11.1</v>
      </c>
      <c r="U382" s="1">
        <v>2.95</v>
      </c>
      <c r="V382" s="1">
        <v>3.7627118639999999</v>
      </c>
      <c r="W382" s="1">
        <v>34.549999999999997</v>
      </c>
      <c r="X382" s="1">
        <v>5.6055000000000001</v>
      </c>
      <c r="Y382" s="1">
        <v>213.3</v>
      </c>
      <c r="Z382" s="1">
        <v>328.18807880000003</v>
      </c>
      <c r="AA382" s="1">
        <v>22.7</v>
      </c>
      <c r="AB382" s="1">
        <v>11.617698710000001</v>
      </c>
      <c r="AC382" s="1">
        <v>8.6075566670000008</v>
      </c>
      <c r="AD382" s="1">
        <v>0.28195226000000001</v>
      </c>
      <c r="AE382" s="1">
        <v>123</v>
      </c>
      <c r="AF382" s="22">
        <v>1.7589999999999999</v>
      </c>
      <c r="AG382" s="1">
        <v>39.75332255</v>
      </c>
      <c r="AH382" s="1" t="s">
        <v>154</v>
      </c>
      <c r="AI382" s="1">
        <v>45.37023035</v>
      </c>
      <c r="AJ382" s="1">
        <v>129.19999999999999</v>
      </c>
      <c r="AK382" s="1" t="s">
        <v>140</v>
      </c>
      <c r="AL382" s="1" t="s">
        <v>141</v>
      </c>
      <c r="AM382" s="1" t="s">
        <v>142</v>
      </c>
      <c r="AN382" s="1" t="s">
        <v>163</v>
      </c>
      <c r="AO382" s="1" t="s">
        <v>143</v>
      </c>
      <c r="AP382" s="1">
        <v>134</v>
      </c>
      <c r="AQ382" s="1">
        <v>84</v>
      </c>
      <c r="AR382" s="1">
        <v>3059.91</v>
      </c>
      <c r="AS382" s="1">
        <v>26.814900000000002</v>
      </c>
      <c r="AT382" s="1">
        <v>767.14400000000001</v>
      </c>
      <c r="AU382" s="1">
        <v>1443.18</v>
      </c>
      <c r="AV382" s="1">
        <v>17.114599999999999</v>
      </c>
      <c r="AW382" s="1">
        <v>1548.28</v>
      </c>
      <c r="AX382" s="1">
        <v>5167.38</v>
      </c>
      <c r="AY382" s="1">
        <v>410.75599999999997</v>
      </c>
      <c r="AZ382" s="1">
        <v>11.5695</v>
      </c>
      <c r="BA382" s="1">
        <v>3.1474700000000002</v>
      </c>
      <c r="BB382" s="1">
        <v>3.5318100000000001</v>
      </c>
      <c r="BC382" s="1">
        <v>952.21600000000001</v>
      </c>
      <c r="BD382" s="1">
        <v>1.8931199999999999</v>
      </c>
      <c r="BE382" s="1">
        <v>2.4151600000000002</v>
      </c>
      <c r="BF382" s="1">
        <v>26.151199999999999</v>
      </c>
      <c r="BG382" s="1">
        <v>7.5167599999999997</v>
      </c>
      <c r="BH382" s="1">
        <v>0.98943800000000004</v>
      </c>
      <c r="BI382" s="1">
        <v>395.53500000000003</v>
      </c>
      <c r="BJ382" s="1">
        <v>7.5079599999999997</v>
      </c>
      <c r="BK382" s="1">
        <v>179.24799999999999</v>
      </c>
      <c r="BL382" s="1">
        <v>2.532034736</v>
      </c>
      <c r="BM382" s="1">
        <v>1.418616289</v>
      </c>
      <c r="BN382" s="1">
        <v>1.514896507</v>
      </c>
      <c r="BO382" s="1">
        <v>2.6528407E-2</v>
      </c>
      <c r="BP382" s="1" t="s">
        <v>144</v>
      </c>
      <c r="BQ382" s="1" t="s">
        <v>145</v>
      </c>
      <c r="BR382" s="1" t="s">
        <v>145</v>
      </c>
      <c r="BS382" s="1" t="s">
        <v>145</v>
      </c>
      <c r="BT382" s="1" t="s">
        <v>145</v>
      </c>
      <c r="BU382" s="1" t="s">
        <v>145</v>
      </c>
      <c r="BV382" s="1" t="s">
        <v>145</v>
      </c>
      <c r="BW382" s="1">
        <v>218.88778909999999</v>
      </c>
      <c r="BX382" s="1">
        <v>4.2806311690000003</v>
      </c>
      <c r="BY382" s="1">
        <v>1.2139031579999999</v>
      </c>
      <c r="BZ382" s="1">
        <v>1.242963818</v>
      </c>
      <c r="CA382" s="1">
        <v>0.246336625</v>
      </c>
      <c r="CB382" s="1">
        <v>-0.55835867500000003</v>
      </c>
      <c r="CC382" s="1">
        <v>-0.18247015499999999</v>
      </c>
      <c r="CD382" s="19" t="str">
        <f t="shared" si="25"/>
        <v>Low</v>
      </c>
      <c r="CE382" s="1" t="str">
        <f t="shared" si="26"/>
        <v>antiinflamatoria</v>
      </c>
      <c r="CF382" s="1">
        <v>36.770897830000003</v>
      </c>
      <c r="CG382" s="1" t="s">
        <v>148</v>
      </c>
      <c r="CH382" s="1">
        <v>0.65047961600000004</v>
      </c>
      <c r="CI382" s="1">
        <v>8.4382494000000002E-2</v>
      </c>
      <c r="CJ382" s="1">
        <v>4.9310552000000001E-2</v>
      </c>
      <c r="CK382" s="1">
        <v>0.11623201399999999</v>
      </c>
      <c r="CL382" s="1">
        <v>3.7619904000000003E-2</v>
      </c>
      <c r="CM382" s="1">
        <v>1739.249</v>
      </c>
      <c r="CN382" s="2" t="str">
        <f t="shared" si="2"/>
        <v>High</v>
      </c>
      <c r="CO382" s="1">
        <v>498.89800000000002</v>
      </c>
      <c r="CP382" s="1">
        <v>371.91699999999997</v>
      </c>
      <c r="CQ382" s="1">
        <v>126.98099999999999</v>
      </c>
      <c r="CR382" s="1">
        <v>68.554000000000002</v>
      </c>
      <c r="CS382" s="1">
        <v>419.29500000000002</v>
      </c>
      <c r="CT382" s="1">
        <v>1.645</v>
      </c>
      <c r="CU382" s="1">
        <v>0</v>
      </c>
      <c r="CV382" s="1">
        <v>1.645</v>
      </c>
      <c r="CW382" s="1">
        <v>0</v>
      </c>
      <c r="CX382" s="1">
        <v>9.4039999999999999</v>
      </c>
      <c r="CY382" s="1">
        <v>9.4039999999999999</v>
      </c>
      <c r="CZ382" s="1">
        <v>0</v>
      </c>
      <c r="DA382" s="1">
        <v>1.5289999999999999</v>
      </c>
      <c r="DB382" s="1">
        <v>0</v>
      </c>
      <c r="DC382" s="1">
        <v>0</v>
      </c>
      <c r="DD382" s="1">
        <v>41.555</v>
      </c>
      <c r="DE382" s="1">
        <v>9.9000000000000005E-2</v>
      </c>
      <c r="DF382" s="1">
        <v>4.9379999999999997</v>
      </c>
      <c r="DG382" s="1">
        <v>5.0369999999999999</v>
      </c>
      <c r="DH382" s="1">
        <v>14.896000000000001</v>
      </c>
      <c r="DI382" s="1">
        <v>0.22500000000000001</v>
      </c>
      <c r="DJ382" s="1">
        <v>15.12</v>
      </c>
      <c r="DK382" s="1">
        <v>5.0439999999999996</v>
      </c>
      <c r="DL382" s="1">
        <v>1.766</v>
      </c>
      <c r="DM382" s="1">
        <v>6.81</v>
      </c>
      <c r="DN382" s="1">
        <v>0.36899999999999999</v>
      </c>
      <c r="DO382" s="1">
        <v>1.984</v>
      </c>
      <c r="DP382" s="1">
        <v>2.3540000000000001</v>
      </c>
      <c r="DQ382" s="1">
        <v>308.21899999999999</v>
      </c>
      <c r="DR382" s="1">
        <v>108.607</v>
      </c>
      <c r="DS382" s="1">
        <v>416.827</v>
      </c>
      <c r="DT382" s="1">
        <v>0</v>
      </c>
      <c r="DU382" s="1">
        <v>9.4039999999999999</v>
      </c>
      <c r="DV382" s="1">
        <v>9.4039999999999999</v>
      </c>
      <c r="DW382" s="1" t="s">
        <v>149</v>
      </c>
      <c r="DX382" s="1" t="s">
        <v>156</v>
      </c>
      <c r="DY382" s="1" t="s">
        <v>156</v>
      </c>
      <c r="DZ382" s="1" t="s">
        <v>156</v>
      </c>
      <c r="EA382" s="1">
        <v>568.399</v>
      </c>
      <c r="EB382" s="1" t="str">
        <f t="shared" si="3"/>
        <v>high</v>
      </c>
      <c r="EC382" s="1">
        <v>163.04300000000001</v>
      </c>
      <c r="ED382" s="1">
        <v>22.404</v>
      </c>
      <c r="EE382" s="1">
        <v>137.029</v>
      </c>
      <c r="EF382" s="1" t="s">
        <v>156</v>
      </c>
      <c r="EG382" s="1" t="s">
        <v>157</v>
      </c>
      <c r="EH382" s="1" t="s">
        <v>157</v>
      </c>
      <c r="EI382" s="1" t="s">
        <v>156</v>
      </c>
      <c r="EJ382" s="1" t="s">
        <v>621</v>
      </c>
      <c r="EK382" s="1" t="s">
        <v>634</v>
      </c>
      <c r="EL382" s="1" t="s">
        <v>142</v>
      </c>
      <c r="EM382" s="1" t="s">
        <v>628</v>
      </c>
      <c r="EN382" s="1" t="s">
        <v>168</v>
      </c>
      <c r="EO382" s="1" t="s">
        <v>168</v>
      </c>
    </row>
    <row r="383" spans="1:145" ht="14.25" customHeight="1">
      <c r="A383" s="1" t="s">
        <v>543</v>
      </c>
      <c r="B383" s="16" t="s">
        <v>644</v>
      </c>
      <c r="C383" s="1" t="s">
        <v>136</v>
      </c>
      <c r="D383" s="1">
        <v>45</v>
      </c>
      <c r="E383" s="1" t="s">
        <v>159</v>
      </c>
      <c r="F383" s="1">
        <v>67.8</v>
      </c>
      <c r="G383" s="1">
        <v>34</v>
      </c>
      <c r="H383" s="1" t="s">
        <v>138</v>
      </c>
      <c r="I383" s="1">
        <v>37.4</v>
      </c>
      <c r="J383" s="1">
        <v>66</v>
      </c>
      <c r="K383" s="1">
        <v>137</v>
      </c>
      <c r="L383" s="1">
        <v>187</v>
      </c>
      <c r="M383" s="9">
        <v>4.0294117649999999</v>
      </c>
      <c r="N383" s="9">
        <f t="shared" si="23"/>
        <v>0.74036268949424389</v>
      </c>
      <c r="O383" t="str">
        <f t="shared" si="24"/>
        <v>High</v>
      </c>
      <c r="P383" s="1">
        <v>136.4</v>
      </c>
      <c r="Q383" s="1">
        <v>1.4</v>
      </c>
      <c r="R383" s="1">
        <v>82</v>
      </c>
      <c r="S383" s="1">
        <v>5.0999999999999996</v>
      </c>
      <c r="T383" s="1">
        <v>0.9</v>
      </c>
      <c r="U383" s="1">
        <v>2.57</v>
      </c>
      <c r="V383" s="1">
        <v>0.35019455300000002</v>
      </c>
      <c r="W383" s="1">
        <v>8.2100000000000009</v>
      </c>
      <c r="X383" s="1">
        <v>4.5510000000000002</v>
      </c>
      <c r="Y383" s="1">
        <v>119.9</v>
      </c>
      <c r="Z383" s="1">
        <v>156.23215980000001</v>
      </c>
      <c r="AA383" s="1">
        <v>96.2</v>
      </c>
      <c r="AB383" s="1">
        <v>60.218859430000002</v>
      </c>
      <c r="AC383" s="1">
        <v>1.660609333</v>
      </c>
      <c r="AD383" s="1">
        <v>0.35309646</v>
      </c>
      <c r="AE383" s="1">
        <v>92.8</v>
      </c>
      <c r="AF383" s="22">
        <v>1.7689999999999999</v>
      </c>
      <c r="AG383" s="1">
        <v>29.654616390000001</v>
      </c>
      <c r="AH383" s="1" t="s">
        <v>139</v>
      </c>
      <c r="AI383" s="1">
        <v>39.137684589999999</v>
      </c>
      <c r="AJ383" s="1">
        <v>106.5</v>
      </c>
      <c r="AK383" s="1" t="s">
        <v>140</v>
      </c>
      <c r="AL383" s="1" t="s">
        <v>141</v>
      </c>
      <c r="AM383" s="1" t="s">
        <v>142</v>
      </c>
      <c r="AN383" s="1" t="s">
        <v>163</v>
      </c>
      <c r="AO383" s="1" t="s">
        <v>143</v>
      </c>
      <c r="AP383" s="1">
        <v>126</v>
      </c>
      <c r="AQ383" s="1">
        <v>88</v>
      </c>
      <c r="AR383" s="1">
        <v>1871.46</v>
      </c>
      <c r="AS383" s="1">
        <v>17.329899999999999</v>
      </c>
      <c r="AT383" s="1">
        <v>541.17499999999995</v>
      </c>
      <c r="AU383" s="1">
        <v>958.59500000000003</v>
      </c>
      <c r="AV383" s="1">
        <v>13.4605</v>
      </c>
      <c r="AW383" s="1">
        <v>1027.07</v>
      </c>
      <c r="AX383" s="1">
        <v>3334.97</v>
      </c>
      <c r="AY383" s="1">
        <v>199.73</v>
      </c>
      <c r="AZ383" s="1">
        <v>10.9062</v>
      </c>
      <c r="BA383" s="1">
        <v>1.3063100000000001</v>
      </c>
      <c r="BB383" s="1">
        <v>3.33948</v>
      </c>
      <c r="BC383" s="1">
        <v>653.47699999999998</v>
      </c>
      <c r="BD383" s="1">
        <v>0.86500100000000002</v>
      </c>
      <c r="BE383" s="1">
        <v>1.50509</v>
      </c>
      <c r="BF383" s="1">
        <v>16.241399999999999</v>
      </c>
      <c r="BG383" s="1">
        <v>4.2680699999999998</v>
      </c>
      <c r="BH383" s="1">
        <v>1.0672900000000001</v>
      </c>
      <c r="BI383" s="1">
        <v>376.45499999999998</v>
      </c>
      <c r="BJ383" s="1">
        <v>7.2517100000000001</v>
      </c>
      <c r="BK383" s="1">
        <v>259.36700000000002</v>
      </c>
      <c r="BL383" s="1">
        <v>0.83484592899999999</v>
      </c>
      <c r="BM383" s="1">
        <v>1.3148863230000001</v>
      </c>
      <c r="BN383" s="1">
        <v>0.59971279499999997</v>
      </c>
      <c r="BO383" s="1">
        <v>1.7588217999999999E-2</v>
      </c>
      <c r="BP383" s="1" t="s">
        <v>144</v>
      </c>
      <c r="BQ383" s="1" t="s">
        <v>145</v>
      </c>
      <c r="BR383" s="1" t="s">
        <v>145</v>
      </c>
      <c r="BS383" s="1" t="s">
        <v>145</v>
      </c>
      <c r="BT383" s="1" t="s">
        <v>146</v>
      </c>
      <c r="BU383" s="1" t="s">
        <v>146</v>
      </c>
      <c r="BV383" s="1" t="s">
        <v>146</v>
      </c>
      <c r="BW383" s="1">
        <v>92.879143020000001</v>
      </c>
      <c r="BX383" s="1">
        <v>1.827378513</v>
      </c>
      <c r="BY383" s="1">
        <v>0.431991389</v>
      </c>
      <c r="BZ383" s="1">
        <v>0.30807711799999998</v>
      </c>
      <c r="CA383" s="1">
        <v>7.0093378999999997E-2</v>
      </c>
      <c r="CB383" s="1">
        <v>-0.28175452499999998</v>
      </c>
      <c r="CC383" s="1">
        <v>-0.15059033999999999</v>
      </c>
      <c r="CD383" s="19" t="str">
        <f t="shared" si="25"/>
        <v>Low</v>
      </c>
      <c r="CE383" s="1" t="str">
        <f t="shared" si="26"/>
        <v>antiinflamatoria</v>
      </c>
      <c r="CF383" s="1">
        <v>30.779342719999999</v>
      </c>
      <c r="CG383" s="1" t="s">
        <v>148</v>
      </c>
      <c r="CH383" s="1">
        <v>0.34772614600000001</v>
      </c>
      <c r="CI383" s="1">
        <v>0.16766575</v>
      </c>
      <c r="CJ383" s="1">
        <v>0.132825528</v>
      </c>
      <c r="CK383" s="1">
        <v>0.25073241099999999</v>
      </c>
      <c r="CL383" s="1">
        <v>4.3719299999999996E-3</v>
      </c>
      <c r="CM383" s="1">
        <v>554.851</v>
      </c>
      <c r="CN383" s="2" t="str">
        <f t="shared" si="2"/>
        <v>low</v>
      </c>
      <c r="CO383" s="1">
        <v>458.74400000000003</v>
      </c>
      <c r="CP383" s="1">
        <v>425.36200000000002</v>
      </c>
      <c r="CQ383" s="1">
        <v>33.381999999999998</v>
      </c>
      <c r="CR383" s="1">
        <v>422.721</v>
      </c>
      <c r="CS383" s="1">
        <v>35.590000000000003</v>
      </c>
      <c r="CT383" s="1">
        <v>0.29199999999999998</v>
      </c>
      <c r="CU383" s="1">
        <v>0</v>
      </c>
      <c r="CV383" s="1">
        <v>0.29199999999999998</v>
      </c>
      <c r="CW383" s="1">
        <v>0</v>
      </c>
      <c r="CX383" s="1">
        <v>0.14099999999999999</v>
      </c>
      <c r="CY383" s="1">
        <v>0.14099999999999999</v>
      </c>
      <c r="CZ383" s="1">
        <v>0</v>
      </c>
      <c r="DA383" s="1">
        <v>0</v>
      </c>
      <c r="DB383" s="1">
        <v>9.8000000000000004E-2</v>
      </c>
      <c r="DC383" s="1">
        <v>0</v>
      </c>
      <c r="DD383" s="1">
        <v>35.805</v>
      </c>
      <c r="DE383" s="1">
        <v>0.748</v>
      </c>
      <c r="DF383" s="1">
        <v>0</v>
      </c>
      <c r="DG383" s="1">
        <v>0.748</v>
      </c>
      <c r="DH383" s="1">
        <v>6.8000000000000005E-2</v>
      </c>
      <c r="DI383" s="1">
        <v>4.0000000000000001E-3</v>
      </c>
      <c r="DJ383" s="1">
        <v>7.1999999999999995E-2</v>
      </c>
      <c r="DK383" s="1">
        <v>385.70800000000003</v>
      </c>
      <c r="DL383" s="1">
        <v>0.29099999999999998</v>
      </c>
      <c r="DM383" s="1">
        <v>385.99900000000002</v>
      </c>
      <c r="DN383" s="1">
        <v>0.29899999999999999</v>
      </c>
      <c r="DO383" s="1">
        <v>2.36</v>
      </c>
      <c r="DP383" s="1">
        <v>2.6589999999999998</v>
      </c>
      <c r="DQ383" s="1">
        <v>2.327</v>
      </c>
      <c r="DR383" s="1">
        <v>30.568999999999999</v>
      </c>
      <c r="DS383" s="1">
        <v>32.895000000000003</v>
      </c>
      <c r="DT383" s="1">
        <v>0</v>
      </c>
      <c r="DU383" s="1">
        <v>0.14099999999999999</v>
      </c>
      <c r="DV383" s="1">
        <v>0.14099999999999999</v>
      </c>
      <c r="DW383" s="1" t="s">
        <v>157</v>
      </c>
      <c r="DX383" s="1" t="s">
        <v>156</v>
      </c>
      <c r="DY383" s="1" t="s">
        <v>149</v>
      </c>
      <c r="DZ383" s="1" t="s">
        <v>157</v>
      </c>
      <c r="EA383" s="1">
        <v>296.48</v>
      </c>
      <c r="EB383" s="1" t="str">
        <f t="shared" si="3"/>
        <v>low</v>
      </c>
      <c r="EC383" s="1">
        <v>245.126</v>
      </c>
      <c r="ED383" s="1">
        <v>225.87799999999999</v>
      </c>
      <c r="EE383" s="1">
        <v>19.016999999999999</v>
      </c>
      <c r="EF383" s="1" t="s">
        <v>157</v>
      </c>
      <c r="EG383" s="1" t="s">
        <v>156</v>
      </c>
      <c r="EH383" s="1" t="s">
        <v>149</v>
      </c>
      <c r="EI383" s="1" t="s">
        <v>157</v>
      </c>
      <c r="EJ383" s="1" t="s">
        <v>621</v>
      </c>
      <c r="EK383" s="1" t="s">
        <v>635</v>
      </c>
      <c r="EL383" s="1" t="s">
        <v>142</v>
      </c>
      <c r="EM383" s="1" t="s">
        <v>628</v>
      </c>
      <c r="EN383" s="1" t="s">
        <v>150</v>
      </c>
      <c r="EO383" s="1" t="s">
        <v>150</v>
      </c>
    </row>
    <row r="384" spans="1:145" ht="14.25" customHeight="1">
      <c r="A384" s="1" t="s">
        <v>544</v>
      </c>
      <c r="B384" s="16" t="s">
        <v>644</v>
      </c>
      <c r="C384" s="1" t="s">
        <v>152</v>
      </c>
      <c r="D384" s="1">
        <v>41</v>
      </c>
      <c r="E384" s="1" t="s">
        <v>159</v>
      </c>
      <c r="F384" s="1">
        <v>74.099999999999994</v>
      </c>
      <c r="G384" s="1">
        <v>77</v>
      </c>
      <c r="H384" s="1" t="s">
        <v>153</v>
      </c>
      <c r="I384" s="1">
        <v>11.4</v>
      </c>
      <c r="J384" s="1">
        <v>110</v>
      </c>
      <c r="K384" s="1">
        <v>198</v>
      </c>
      <c r="L384" s="1">
        <v>57</v>
      </c>
      <c r="M384" s="9">
        <v>2.5714285710000002</v>
      </c>
      <c r="N384" s="9">
        <f t="shared" si="23"/>
        <v>-0.13061586949999046</v>
      </c>
      <c r="O384" t="str">
        <f t="shared" si="24"/>
        <v>Low</v>
      </c>
      <c r="P384" s="1">
        <v>75.400000000000006</v>
      </c>
      <c r="Q384" s="1">
        <v>1.9</v>
      </c>
      <c r="R384" s="1">
        <v>86</v>
      </c>
      <c r="S384" s="1">
        <v>5.8</v>
      </c>
      <c r="T384" s="1">
        <v>4.2699999999999996</v>
      </c>
      <c r="U384" s="1">
        <v>15.87</v>
      </c>
      <c r="V384" s="1">
        <v>0.26906112199999999</v>
      </c>
      <c r="W384" s="1">
        <v>9.57</v>
      </c>
      <c r="X384" s="1">
        <v>4.7729999999999997</v>
      </c>
      <c r="Y384" s="1">
        <v>120.9</v>
      </c>
      <c r="Z384" s="1">
        <v>150.3534957</v>
      </c>
      <c r="AA384" s="1">
        <v>81.7</v>
      </c>
      <c r="AB384" s="1">
        <v>49.258268989999998</v>
      </c>
      <c r="AC384" s="1">
        <v>2.030116</v>
      </c>
      <c r="AD384" s="1">
        <v>0.34254309700000002</v>
      </c>
      <c r="AE384" s="1">
        <v>56.4</v>
      </c>
      <c r="AF384" s="22">
        <v>1.5580000000000001</v>
      </c>
      <c r="AG384" s="1">
        <v>23.235081350000002</v>
      </c>
      <c r="AH384" s="1" t="s">
        <v>153</v>
      </c>
      <c r="AI384" s="1">
        <v>38.309978280000003</v>
      </c>
      <c r="AJ384" s="1">
        <v>75</v>
      </c>
      <c r="AK384" s="1" t="s">
        <v>153</v>
      </c>
      <c r="AL384" s="1" t="s">
        <v>153</v>
      </c>
      <c r="AM384" s="1" t="s">
        <v>142</v>
      </c>
      <c r="AN384" s="1" t="s">
        <v>163</v>
      </c>
      <c r="AO384" s="1" t="s">
        <v>167</v>
      </c>
      <c r="AP384" s="1">
        <v>91</v>
      </c>
      <c r="AQ384" s="1">
        <v>56</v>
      </c>
      <c r="AR384" s="1">
        <v>1959.37</v>
      </c>
      <c r="AS384" s="1">
        <v>20.9495</v>
      </c>
      <c r="AT384" s="1">
        <v>738.89700000000005</v>
      </c>
      <c r="AU384" s="1">
        <v>775.44899999999996</v>
      </c>
      <c r="AV384" s="1">
        <v>14.1304</v>
      </c>
      <c r="AW384" s="1">
        <v>850.24599999999998</v>
      </c>
      <c r="AX384" s="1">
        <v>3719.44</v>
      </c>
      <c r="AY384" s="1">
        <v>313.238</v>
      </c>
      <c r="AZ384" s="1">
        <v>9.7134099999999997</v>
      </c>
      <c r="BA384" s="1">
        <v>2.0724200000000002</v>
      </c>
      <c r="BB384" s="1">
        <v>3.7892700000000001</v>
      </c>
      <c r="BC384" s="1">
        <v>968.40899999999999</v>
      </c>
      <c r="BD384" s="1">
        <v>1.09169</v>
      </c>
      <c r="BE384" s="1">
        <v>1.4994000000000001</v>
      </c>
      <c r="BF384" s="1">
        <v>15.956799999999999</v>
      </c>
      <c r="BG384" s="1">
        <v>4.5811099999999998</v>
      </c>
      <c r="BH384" s="1">
        <v>0.94171400000000005</v>
      </c>
      <c r="BI384" s="1">
        <v>370.46100000000001</v>
      </c>
      <c r="BJ384" s="1">
        <v>6.5724099999999996</v>
      </c>
      <c r="BK384" s="1">
        <v>260.14499999999998</v>
      </c>
      <c r="BL384" s="1">
        <v>3.7753605700000001</v>
      </c>
      <c r="BM384" s="1">
        <v>0.775159916</v>
      </c>
      <c r="BN384" s="1">
        <v>0.39139728899999998</v>
      </c>
      <c r="BO384" s="1">
        <v>3.5674565999999998E-2</v>
      </c>
      <c r="BP384" s="1" t="s">
        <v>155</v>
      </c>
      <c r="BQ384" s="1" t="s">
        <v>146</v>
      </c>
      <c r="BR384" s="1" t="s">
        <v>146</v>
      </c>
      <c r="BS384" s="1" t="s">
        <v>146</v>
      </c>
      <c r="BT384" s="1" t="s">
        <v>146</v>
      </c>
      <c r="BU384" s="1" t="s">
        <v>146</v>
      </c>
      <c r="BV384" s="1" t="s">
        <v>146</v>
      </c>
      <c r="BW384" s="1">
        <v>184.8893142</v>
      </c>
      <c r="BX384" s="1">
        <v>3.9021392179999999</v>
      </c>
      <c r="BY384" s="1">
        <v>1.218611968</v>
      </c>
      <c r="BZ384" s="1">
        <v>0.67332271200000005</v>
      </c>
      <c r="CA384" s="1">
        <v>0.22207797900000001</v>
      </c>
      <c r="CB384" s="1">
        <v>-0.62296661399999997</v>
      </c>
      <c r="CC384" s="1">
        <v>-0.31800235500000001</v>
      </c>
      <c r="CD384" s="19" t="str">
        <f t="shared" si="25"/>
        <v>Low</v>
      </c>
      <c r="CE384" s="1" t="str">
        <f t="shared" si="26"/>
        <v>antiinflamatoria</v>
      </c>
      <c r="CF384" s="1">
        <v>34.45333333</v>
      </c>
      <c r="CG384" s="1" t="s">
        <v>148</v>
      </c>
      <c r="CH384" s="1">
        <v>2.2777341E-2</v>
      </c>
      <c r="CI384" s="1">
        <v>9.1817467E-2</v>
      </c>
      <c r="CJ384" s="1">
        <v>3.8867034000000002E-2</v>
      </c>
      <c r="CK384" s="1">
        <v>0.219354839</v>
      </c>
      <c r="CL384" s="1">
        <v>0.21644374499999999</v>
      </c>
      <c r="CM384" s="1">
        <v>6609.24</v>
      </c>
      <c r="CN384" s="2" t="str">
        <f t="shared" si="2"/>
        <v>High</v>
      </c>
      <c r="CO384" s="1">
        <v>7077.0839999999998</v>
      </c>
      <c r="CP384" s="1">
        <v>4899.26</v>
      </c>
      <c r="CQ384" s="1">
        <v>2177.8240000000001</v>
      </c>
      <c r="CR384" s="1">
        <v>354.97699999999998</v>
      </c>
      <c r="CS384" s="1">
        <v>6654.7290000000003</v>
      </c>
      <c r="CT384" s="1">
        <v>64.352000000000004</v>
      </c>
      <c r="CU384" s="1">
        <v>0</v>
      </c>
      <c r="CV384" s="1">
        <v>64.352000000000004</v>
      </c>
      <c r="CW384" s="1">
        <v>0</v>
      </c>
      <c r="CX384" s="1">
        <v>3.0259999999999998</v>
      </c>
      <c r="CY384" s="1">
        <v>3.0259999999999998</v>
      </c>
      <c r="CZ384" s="1">
        <v>0</v>
      </c>
      <c r="DA384" s="1">
        <v>5.4249999999999998</v>
      </c>
      <c r="DB384" s="1">
        <v>0</v>
      </c>
      <c r="DC384" s="1">
        <v>0</v>
      </c>
      <c r="DD384" s="1">
        <v>56.664000000000001</v>
      </c>
      <c r="DE384" s="1">
        <v>186.90299999999999</v>
      </c>
      <c r="DF384" s="1">
        <v>48.686</v>
      </c>
      <c r="DG384" s="1">
        <v>235.589</v>
      </c>
      <c r="DH384" s="1">
        <v>28.302</v>
      </c>
      <c r="DI384" s="1">
        <v>1.046</v>
      </c>
      <c r="DJ384" s="1">
        <v>29.347999999999999</v>
      </c>
      <c r="DK384" s="1">
        <v>29.242999999999999</v>
      </c>
      <c r="DL384" s="1">
        <v>4.1319999999999997</v>
      </c>
      <c r="DM384" s="1">
        <v>33.375</v>
      </c>
      <c r="DN384" s="1">
        <v>0.45100000000000001</v>
      </c>
      <c r="DO384" s="1">
        <v>2.6429999999999998</v>
      </c>
      <c r="DP384" s="1">
        <v>3.0939999999999999</v>
      </c>
      <c r="DQ384" s="1">
        <v>4533.3450000000003</v>
      </c>
      <c r="DR384" s="1">
        <v>2118.2910000000002</v>
      </c>
      <c r="DS384" s="1">
        <v>6651.6360000000004</v>
      </c>
      <c r="DT384" s="1">
        <v>0</v>
      </c>
      <c r="DU384" s="1">
        <v>3.0259999999999998</v>
      </c>
      <c r="DV384" s="1">
        <v>3.0259999999999998</v>
      </c>
      <c r="DW384" s="1" t="s">
        <v>149</v>
      </c>
      <c r="DX384" s="1" t="s">
        <v>149</v>
      </c>
      <c r="DY384" s="1" t="s">
        <v>149</v>
      </c>
      <c r="DZ384" s="1" t="s">
        <v>149</v>
      </c>
      <c r="EA384" s="1">
        <v>3373.145</v>
      </c>
      <c r="EB384" s="1" t="str">
        <f t="shared" si="3"/>
        <v>high</v>
      </c>
      <c r="EC384" s="1">
        <v>3611.9180000000001</v>
      </c>
      <c r="ED384" s="1">
        <v>181.16900000000001</v>
      </c>
      <c r="EE384" s="1">
        <v>3396.3620000000001</v>
      </c>
      <c r="EF384" s="1" t="s">
        <v>149</v>
      </c>
      <c r="EG384" s="1" t="s">
        <v>149</v>
      </c>
      <c r="EH384" s="1" t="s">
        <v>149</v>
      </c>
      <c r="EI384" s="1" t="s">
        <v>149</v>
      </c>
      <c r="EJ384" s="1" t="s">
        <v>138</v>
      </c>
      <c r="EK384" s="1" t="s">
        <v>635</v>
      </c>
      <c r="EL384" s="1" t="s">
        <v>142</v>
      </c>
      <c r="EM384" s="1" t="s">
        <v>628</v>
      </c>
      <c r="EN384" s="1" t="s">
        <v>150</v>
      </c>
      <c r="EO384" s="1" t="s">
        <v>150</v>
      </c>
    </row>
    <row r="385" spans="1:145" ht="14.25" customHeight="1">
      <c r="A385" s="1" t="s">
        <v>545</v>
      </c>
      <c r="B385" s="16" t="s">
        <v>644</v>
      </c>
      <c r="C385" s="1" t="s">
        <v>152</v>
      </c>
      <c r="D385" s="1">
        <v>54</v>
      </c>
      <c r="E385" s="1" t="s">
        <v>159</v>
      </c>
      <c r="F385" s="1">
        <v>101</v>
      </c>
      <c r="G385" s="1">
        <v>56</v>
      </c>
      <c r="H385" s="1" t="s">
        <v>153</v>
      </c>
      <c r="I385" s="1">
        <v>37.4</v>
      </c>
      <c r="J385" s="1">
        <v>116</v>
      </c>
      <c r="K385" s="1">
        <v>210</v>
      </c>
      <c r="L385" s="1">
        <v>187</v>
      </c>
      <c r="M385" s="9">
        <v>3.75</v>
      </c>
      <c r="N385" s="9">
        <f t="shared" si="23"/>
        <v>0.52365357953029856</v>
      </c>
      <c r="O385" t="str">
        <f t="shared" si="24"/>
        <v>High</v>
      </c>
      <c r="P385" s="1">
        <v>60.2</v>
      </c>
      <c r="Q385" s="1">
        <v>2.5</v>
      </c>
      <c r="R385" s="1">
        <v>86</v>
      </c>
      <c r="S385" s="1">
        <v>5.3</v>
      </c>
      <c r="T385" s="1">
        <v>12.3</v>
      </c>
      <c r="U385" s="1">
        <v>5.95</v>
      </c>
      <c r="V385" s="1">
        <v>2.0672268909999998</v>
      </c>
      <c r="W385" s="1">
        <v>16.77</v>
      </c>
      <c r="X385" s="1">
        <v>4.7729999999999997</v>
      </c>
      <c r="Y385" s="1">
        <v>176.6</v>
      </c>
      <c r="Z385" s="1">
        <v>263.4721131</v>
      </c>
      <c r="AA385" s="1">
        <v>47.3</v>
      </c>
      <c r="AB385" s="1">
        <v>28.10981718</v>
      </c>
      <c r="AC385" s="1">
        <v>3.5574759999999999</v>
      </c>
      <c r="AD385" s="1">
        <v>0.316159366</v>
      </c>
      <c r="AE385" s="1">
        <v>77</v>
      </c>
      <c r="AF385" s="22">
        <v>1.5289999999999999</v>
      </c>
      <c r="AG385" s="1">
        <v>32.936371639999997</v>
      </c>
      <c r="AH385" s="1" t="s">
        <v>154</v>
      </c>
      <c r="AI385" s="1">
        <v>48.028952650000001</v>
      </c>
      <c r="AJ385" s="1">
        <v>98.7</v>
      </c>
      <c r="AK385" s="1" t="s">
        <v>140</v>
      </c>
      <c r="AL385" s="1" t="s">
        <v>141</v>
      </c>
      <c r="AM385" s="1" t="s">
        <v>142</v>
      </c>
      <c r="AN385" s="1" t="s">
        <v>142</v>
      </c>
      <c r="AO385" s="1" t="s">
        <v>143</v>
      </c>
      <c r="AP385" s="1">
        <v>93</v>
      </c>
      <c r="AQ385" s="1">
        <v>70</v>
      </c>
      <c r="AR385" s="1">
        <v>1725.75</v>
      </c>
      <c r="AS385" s="1">
        <v>13.242800000000001</v>
      </c>
      <c r="AT385" s="1">
        <v>346.88299999999998</v>
      </c>
      <c r="AU385" s="1">
        <v>874.37199999999996</v>
      </c>
      <c r="AV385" s="1">
        <v>14.6203</v>
      </c>
      <c r="AW385" s="1">
        <v>1427.74</v>
      </c>
      <c r="AX385" s="1">
        <v>2261.19</v>
      </c>
      <c r="AY385" s="1">
        <v>212.983</v>
      </c>
      <c r="AZ385" s="1">
        <v>9.8991399999999992</v>
      </c>
      <c r="BA385" s="1">
        <v>1.0866</v>
      </c>
      <c r="BB385" s="1">
        <v>2.5146299999999999</v>
      </c>
      <c r="BC385" s="1">
        <v>863.19299999999998</v>
      </c>
      <c r="BD385" s="1">
        <v>1.8542700000000001</v>
      </c>
      <c r="BE385" s="1">
        <v>2.87784</v>
      </c>
      <c r="BF385" s="1">
        <v>17.246500000000001</v>
      </c>
      <c r="BG385" s="1">
        <v>5.44252</v>
      </c>
      <c r="BH385" s="1">
        <v>1.11314</v>
      </c>
      <c r="BI385" s="1">
        <v>329.23099999999999</v>
      </c>
      <c r="BJ385" s="1">
        <v>7.0739299999999998</v>
      </c>
      <c r="BK385" s="1">
        <v>249.16800000000001</v>
      </c>
      <c r="BL385" s="1">
        <v>1.887013235</v>
      </c>
      <c r="BM385" s="1">
        <v>0.99135409200000002</v>
      </c>
      <c r="BN385" s="1">
        <v>0.19712354800000001</v>
      </c>
      <c r="BO385" s="1">
        <v>0</v>
      </c>
      <c r="BP385" s="1" t="s">
        <v>144</v>
      </c>
      <c r="BQ385" s="1" t="s">
        <v>146</v>
      </c>
      <c r="BR385" s="1" t="s">
        <v>145</v>
      </c>
      <c r="BS385" s="1" t="s">
        <v>146</v>
      </c>
      <c r="BT385" s="1" t="s">
        <v>146</v>
      </c>
      <c r="BU385" s="1" t="s">
        <v>146</v>
      </c>
      <c r="BV385" s="1" t="s">
        <v>145</v>
      </c>
      <c r="BW385" s="1">
        <v>138.2606595</v>
      </c>
      <c r="BX385" s="1">
        <v>2.4787129270000001</v>
      </c>
      <c r="BY385" s="1">
        <v>0.53268539800000003</v>
      </c>
      <c r="BZ385" s="1">
        <v>0.44386662599999999</v>
      </c>
      <c r="CA385" s="1">
        <v>0.105765096</v>
      </c>
      <c r="CB385" s="1">
        <v>-0.56895447899999996</v>
      </c>
      <c r="CC385" s="1">
        <v>-0.32963758900000001</v>
      </c>
      <c r="CD385" s="19" t="str">
        <f t="shared" si="25"/>
        <v>Low</v>
      </c>
      <c r="CE385" s="1" t="str">
        <f t="shared" si="26"/>
        <v>antiinflamatoria</v>
      </c>
      <c r="CF385" s="1">
        <v>45.017223909999998</v>
      </c>
      <c r="CG385" s="1" t="s">
        <v>148</v>
      </c>
      <c r="CH385" s="1">
        <v>0.71728594499999998</v>
      </c>
      <c r="CI385" s="1">
        <v>1.6002682000000001E-2</v>
      </c>
      <c r="CJ385" s="1">
        <v>3.65776E-4</v>
      </c>
      <c r="CK385" s="1">
        <v>0.25732313200000001</v>
      </c>
      <c r="CL385" s="1">
        <v>1.8593590000000001E-3</v>
      </c>
      <c r="CM385" s="1">
        <v>1323.502</v>
      </c>
      <c r="CN385" s="2" t="str">
        <f t="shared" si="2"/>
        <v>High</v>
      </c>
      <c r="CO385" s="1">
        <v>1230.386</v>
      </c>
      <c r="CP385" s="1">
        <v>843.09</v>
      </c>
      <c r="CQ385" s="1">
        <v>387.29599999999999</v>
      </c>
      <c r="CR385" s="1">
        <v>31.61</v>
      </c>
      <c r="CS385" s="1">
        <v>1187.2049999999999</v>
      </c>
      <c r="CT385" s="1">
        <v>8.3350000000000009</v>
      </c>
      <c r="CU385" s="1">
        <v>0</v>
      </c>
      <c r="CV385" s="1">
        <v>8.3350000000000009</v>
      </c>
      <c r="CW385" s="1">
        <v>1.2999999999999999E-2</v>
      </c>
      <c r="CX385" s="1">
        <v>3.222</v>
      </c>
      <c r="CY385" s="1">
        <v>3.2349999999999999</v>
      </c>
      <c r="CZ385" s="1">
        <v>0</v>
      </c>
      <c r="DA385" s="1">
        <v>0.83399999999999996</v>
      </c>
      <c r="DB385" s="1">
        <v>0</v>
      </c>
      <c r="DC385" s="1">
        <v>0</v>
      </c>
      <c r="DD385" s="1">
        <v>27.27</v>
      </c>
      <c r="DE385" s="1">
        <v>0.04</v>
      </c>
      <c r="DF385" s="1">
        <v>0.28499999999999998</v>
      </c>
      <c r="DG385" s="1">
        <v>0.32500000000000001</v>
      </c>
      <c r="DH385" s="1">
        <v>2E-3</v>
      </c>
      <c r="DI385" s="1">
        <v>4.7E-2</v>
      </c>
      <c r="DJ385" s="1">
        <v>4.9000000000000002E-2</v>
      </c>
      <c r="DK385" s="1">
        <v>2.887</v>
      </c>
      <c r="DL385" s="1">
        <v>1.079</v>
      </c>
      <c r="DM385" s="1">
        <v>3.9670000000000001</v>
      </c>
      <c r="DN385" s="1">
        <v>0.19700000000000001</v>
      </c>
      <c r="DO385" s="1">
        <v>1.1839999999999999</v>
      </c>
      <c r="DP385" s="1">
        <v>1.381</v>
      </c>
      <c r="DQ385" s="1">
        <v>804.31100000000004</v>
      </c>
      <c r="DR385" s="1">
        <v>381.44299999999998</v>
      </c>
      <c r="DS385" s="1">
        <v>1185.7539999999999</v>
      </c>
      <c r="DT385" s="1">
        <v>1.2999999999999999E-2</v>
      </c>
      <c r="DU385" s="1">
        <v>3.222</v>
      </c>
      <c r="DV385" s="1">
        <v>3.2349999999999999</v>
      </c>
      <c r="DW385" s="1" t="s">
        <v>149</v>
      </c>
      <c r="DX385" s="1" t="s">
        <v>149</v>
      </c>
      <c r="DY385" s="1" t="s">
        <v>157</v>
      </c>
      <c r="DZ385" s="1" t="s">
        <v>149</v>
      </c>
      <c r="EA385" s="1">
        <v>766.91399999999999</v>
      </c>
      <c r="EB385" s="1" t="str">
        <f t="shared" si="3"/>
        <v>high</v>
      </c>
      <c r="EC385" s="1">
        <v>712.95699999999999</v>
      </c>
      <c r="ED385" s="1">
        <v>18.317</v>
      </c>
      <c r="EE385" s="1">
        <v>687.93600000000004</v>
      </c>
      <c r="EF385" s="1" t="s">
        <v>149</v>
      </c>
      <c r="EG385" s="1" t="s">
        <v>149</v>
      </c>
      <c r="EH385" s="1" t="s">
        <v>157</v>
      </c>
      <c r="EI385" s="1" t="s">
        <v>149</v>
      </c>
      <c r="EJ385" s="1" t="s">
        <v>621</v>
      </c>
      <c r="EK385" s="1" t="s">
        <v>628</v>
      </c>
      <c r="EL385" s="1" t="s">
        <v>142</v>
      </c>
      <c r="EM385" s="1" t="s">
        <v>628</v>
      </c>
      <c r="EN385" s="1" t="s">
        <v>150</v>
      </c>
      <c r="EO385" s="1" t="s">
        <v>150</v>
      </c>
    </row>
    <row r="386" spans="1:145" ht="14.25" customHeight="1">
      <c r="A386" s="1" t="s">
        <v>546</v>
      </c>
      <c r="B386" s="16" t="s">
        <v>644</v>
      </c>
      <c r="C386" s="1" t="s">
        <v>136</v>
      </c>
      <c r="D386" s="1">
        <v>22</v>
      </c>
      <c r="E386" s="1" t="s">
        <v>137</v>
      </c>
      <c r="F386" s="1">
        <v>104</v>
      </c>
      <c r="G386" s="1">
        <v>30</v>
      </c>
      <c r="H386" s="1" t="s">
        <v>138</v>
      </c>
      <c r="I386" s="1">
        <v>33</v>
      </c>
      <c r="J386" s="1">
        <v>117</v>
      </c>
      <c r="K386" s="1">
        <v>181</v>
      </c>
      <c r="L386" s="1">
        <v>165</v>
      </c>
      <c r="M386" s="9">
        <v>6.0333333329999999</v>
      </c>
      <c r="N386" s="9">
        <f t="shared" ref="N386:N449" si="27">LOG10(L386/G386)</f>
        <v>0.74036268949424389</v>
      </c>
      <c r="O386" t="str">
        <f t="shared" si="24"/>
        <v>High</v>
      </c>
      <c r="P386" s="1">
        <v>384.6</v>
      </c>
      <c r="Q386" s="1">
        <v>0.6</v>
      </c>
      <c r="R386" s="1">
        <v>83</v>
      </c>
      <c r="S386" s="1">
        <v>5.7</v>
      </c>
      <c r="T386" s="1">
        <v>0.63</v>
      </c>
      <c r="U386" s="1">
        <v>3.72</v>
      </c>
      <c r="V386" s="1">
        <v>0.16935483900000001</v>
      </c>
      <c r="W386" s="1">
        <v>9.8800000000000008</v>
      </c>
      <c r="X386" s="1">
        <v>4.6064999999999996</v>
      </c>
      <c r="Y386" s="1">
        <v>132.6</v>
      </c>
      <c r="Z386" s="1">
        <v>178.58111160000001</v>
      </c>
      <c r="AA386" s="1">
        <v>80</v>
      </c>
      <c r="AB386" s="1">
        <v>49.437272020000002</v>
      </c>
      <c r="AC386" s="1">
        <v>2.0227653330000002</v>
      </c>
      <c r="AD386" s="1">
        <v>0.34272804200000001</v>
      </c>
      <c r="AE386" s="1">
        <v>83.2</v>
      </c>
      <c r="AF386" s="22">
        <v>1.764</v>
      </c>
      <c r="AG386" s="1">
        <v>26.737830429999999</v>
      </c>
      <c r="AH386" s="1" t="s">
        <v>139</v>
      </c>
      <c r="AI386" s="1">
        <v>34.377990199999999</v>
      </c>
      <c r="AJ386" s="1">
        <v>89.3</v>
      </c>
      <c r="AK386" s="1" t="s">
        <v>140</v>
      </c>
      <c r="AL386" s="1" t="s">
        <v>141</v>
      </c>
      <c r="AM386" s="1" t="s">
        <v>142</v>
      </c>
      <c r="AN386" s="1" t="s">
        <v>163</v>
      </c>
      <c r="AO386" s="1" t="s">
        <v>143</v>
      </c>
      <c r="AP386" s="1">
        <v>128</v>
      </c>
      <c r="AQ386" s="1">
        <v>77</v>
      </c>
      <c r="AR386" s="1">
        <v>2503.63</v>
      </c>
      <c r="AS386" s="1">
        <v>22.140699999999999</v>
      </c>
      <c r="AT386" s="1">
        <v>658.24400000000003</v>
      </c>
      <c r="AU386" s="1">
        <v>1153.08</v>
      </c>
      <c r="AV386" s="1">
        <v>14.596299999999999</v>
      </c>
      <c r="AW386" s="1">
        <v>1659.43</v>
      </c>
      <c r="AX386" s="1">
        <v>3950.61</v>
      </c>
      <c r="AY386" s="1">
        <v>272.39800000000002</v>
      </c>
      <c r="AZ386" s="1">
        <v>11.812799999999999</v>
      </c>
      <c r="BA386" s="1">
        <v>1.9071800000000001</v>
      </c>
      <c r="BB386" s="1">
        <v>3.36619</v>
      </c>
      <c r="BC386" s="1">
        <v>953.75900000000001</v>
      </c>
      <c r="BD386" s="1">
        <v>1.2869600000000001</v>
      </c>
      <c r="BE386" s="1">
        <v>2.2247300000000001</v>
      </c>
      <c r="BF386" s="1">
        <v>20.7804</v>
      </c>
      <c r="BG386" s="1">
        <v>5.8440599999999998</v>
      </c>
      <c r="BH386" s="1">
        <v>2.0974499999999998</v>
      </c>
      <c r="BI386" s="1">
        <v>367.63900000000001</v>
      </c>
      <c r="BJ386" s="1">
        <v>7.7601899999999997</v>
      </c>
      <c r="BK386" s="1">
        <v>274.375</v>
      </c>
      <c r="BL386" s="1">
        <v>3.741325797</v>
      </c>
      <c r="BM386" s="1">
        <v>0.73024826899999995</v>
      </c>
      <c r="BN386" s="1">
        <v>0.20459757100000001</v>
      </c>
      <c r="BO386" s="1">
        <v>1.8316188000000001E-2</v>
      </c>
      <c r="BP386" s="1" t="s">
        <v>144</v>
      </c>
      <c r="BQ386" s="1" t="s">
        <v>146</v>
      </c>
      <c r="BR386" s="1" t="s">
        <v>145</v>
      </c>
      <c r="BS386" s="1" t="s">
        <v>145</v>
      </c>
      <c r="BT386" s="1" t="s">
        <v>146</v>
      </c>
      <c r="BU386" s="1" t="s">
        <v>146</v>
      </c>
      <c r="BV386" s="1" t="s">
        <v>146</v>
      </c>
      <c r="BW386" s="1">
        <v>233.0326642</v>
      </c>
      <c r="BX386" s="1">
        <v>3.9523058089999998</v>
      </c>
      <c r="BY386" s="1">
        <v>0.92749989099999997</v>
      </c>
      <c r="BZ386" s="1">
        <v>0.65279037200000001</v>
      </c>
      <c r="CA386" s="1">
        <v>0.18525014200000001</v>
      </c>
      <c r="CB386" s="1">
        <v>-1.1636040009999999</v>
      </c>
      <c r="CC386" s="1">
        <v>-0.46469808299999998</v>
      </c>
      <c r="CD386" s="19" t="str">
        <f t="shared" si="25"/>
        <v>Low</v>
      </c>
      <c r="CE386" s="1" t="str">
        <f t="shared" si="26"/>
        <v>antiinflamatoria</v>
      </c>
      <c r="CF386" s="1">
        <v>24.492721159999999</v>
      </c>
      <c r="CG386" s="1" t="s">
        <v>148</v>
      </c>
      <c r="CH386" s="1">
        <v>0.32943087900000001</v>
      </c>
      <c r="CI386" s="1">
        <v>2.1885602000000001E-2</v>
      </c>
      <c r="CJ386" s="1">
        <v>0.499976107</v>
      </c>
      <c r="CK386" s="1">
        <v>4.8740859999999997E-3</v>
      </c>
      <c r="CL386" s="1">
        <v>5.0556696999999998E-2</v>
      </c>
      <c r="CM386" s="1">
        <v>2398.0569999999998</v>
      </c>
      <c r="CN386" s="2" t="str">
        <f t="shared" si="2"/>
        <v>High</v>
      </c>
      <c r="CO386" s="1">
        <v>621.20600000000002</v>
      </c>
      <c r="CP386" s="1">
        <v>405.45100000000002</v>
      </c>
      <c r="CQ386" s="1">
        <v>215.756</v>
      </c>
      <c r="CR386" s="1">
        <v>207.755</v>
      </c>
      <c r="CS386" s="1">
        <v>351.81700000000001</v>
      </c>
      <c r="CT386" s="1">
        <v>2.0710000000000002</v>
      </c>
      <c r="CU386" s="1">
        <v>0</v>
      </c>
      <c r="CV386" s="1">
        <v>2.0710000000000002</v>
      </c>
      <c r="CW386" s="1">
        <v>0</v>
      </c>
      <c r="CX386" s="1">
        <v>59.430999999999997</v>
      </c>
      <c r="CY386" s="1">
        <v>59.430999999999997</v>
      </c>
      <c r="CZ386" s="1">
        <v>0.13300000000000001</v>
      </c>
      <c r="DA386" s="1">
        <v>0.21099999999999999</v>
      </c>
      <c r="DB386" s="1">
        <v>67.619</v>
      </c>
      <c r="DC386" s="1">
        <v>0</v>
      </c>
      <c r="DD386" s="1">
        <v>123.292</v>
      </c>
      <c r="DE386" s="1">
        <v>1.4279999999999999</v>
      </c>
      <c r="DF386" s="1">
        <v>0</v>
      </c>
      <c r="DG386" s="1">
        <v>1.4279999999999999</v>
      </c>
      <c r="DH386" s="1">
        <v>0.311</v>
      </c>
      <c r="DI386" s="1">
        <v>0.14699999999999999</v>
      </c>
      <c r="DJ386" s="1">
        <v>0.45800000000000002</v>
      </c>
      <c r="DK386" s="1">
        <v>10.086</v>
      </c>
      <c r="DL386" s="1">
        <v>4.8730000000000002</v>
      </c>
      <c r="DM386" s="1">
        <v>14.959</v>
      </c>
      <c r="DN386" s="1">
        <v>14.614000000000001</v>
      </c>
      <c r="DO386" s="1">
        <v>29.372</v>
      </c>
      <c r="DP386" s="1">
        <v>43.985999999999997</v>
      </c>
      <c r="DQ386" s="1">
        <v>185.881</v>
      </c>
      <c r="DR386" s="1">
        <v>121.91500000000001</v>
      </c>
      <c r="DS386" s="1">
        <v>307.79500000000002</v>
      </c>
      <c r="DT386" s="1">
        <v>0</v>
      </c>
      <c r="DU386" s="1">
        <v>59.430999999999997</v>
      </c>
      <c r="DV386" s="1">
        <v>59.430999999999997</v>
      </c>
      <c r="DW386" s="1" t="s">
        <v>149</v>
      </c>
      <c r="DX386" s="1" t="s">
        <v>156</v>
      </c>
      <c r="DY386" s="1" t="s">
        <v>156</v>
      </c>
      <c r="DZ386" s="1" t="s">
        <v>156</v>
      </c>
      <c r="EA386" s="1">
        <v>957.83199999999999</v>
      </c>
      <c r="EB386" s="1" t="str">
        <f t="shared" si="3"/>
        <v>high</v>
      </c>
      <c r="EC386" s="1">
        <v>248.12200000000001</v>
      </c>
      <c r="ED386" s="1">
        <v>82.981999999999999</v>
      </c>
      <c r="EE386" s="1">
        <v>140.523</v>
      </c>
      <c r="EF386" s="1" t="s">
        <v>149</v>
      </c>
      <c r="EG386" s="1" t="s">
        <v>156</v>
      </c>
      <c r="EH386" s="1" t="s">
        <v>156</v>
      </c>
      <c r="EI386" s="1" t="s">
        <v>156</v>
      </c>
      <c r="EJ386" s="1" t="s">
        <v>621</v>
      </c>
      <c r="EK386" s="1" t="s">
        <v>634</v>
      </c>
      <c r="EL386" s="1" t="s">
        <v>142</v>
      </c>
      <c r="EM386" s="1" t="s">
        <v>628</v>
      </c>
      <c r="EN386" s="1" t="s">
        <v>168</v>
      </c>
      <c r="EO386" s="1" t="s">
        <v>168</v>
      </c>
    </row>
    <row r="387" spans="1:145" ht="14.25" customHeight="1">
      <c r="A387" s="1" t="s">
        <v>547</v>
      </c>
      <c r="B387" s="16" t="s">
        <v>644</v>
      </c>
      <c r="C387" s="1" t="s">
        <v>152</v>
      </c>
      <c r="D387" s="1">
        <v>35</v>
      </c>
      <c r="E387" s="1" t="s">
        <v>137</v>
      </c>
      <c r="F387" s="1">
        <v>122</v>
      </c>
      <c r="G387" s="1">
        <v>48</v>
      </c>
      <c r="H387" s="1" t="s">
        <v>153</v>
      </c>
      <c r="I387" s="1">
        <v>30</v>
      </c>
      <c r="J387" s="1">
        <v>156</v>
      </c>
      <c r="K387" s="1">
        <v>234</v>
      </c>
      <c r="L387" s="1">
        <v>150</v>
      </c>
      <c r="M387" s="9">
        <v>4.875</v>
      </c>
      <c r="N387" s="9">
        <f t="shared" si="27"/>
        <v>0.49485002168009401</v>
      </c>
      <c r="O387" t="str">
        <f t="shared" ref="O387:O400" si="28">IF(N387&lt;0.1,"Low", IF(N387&lt;=0.26, "Medium", "High"))</f>
        <v>High</v>
      </c>
      <c r="P387" s="1">
        <v>242.1</v>
      </c>
      <c r="Q387" s="1">
        <v>2.2999999999999998</v>
      </c>
      <c r="R387" s="1">
        <v>76</v>
      </c>
      <c r="S387" s="1">
        <v>5.2</v>
      </c>
      <c r="T387" s="1">
        <v>3.99</v>
      </c>
      <c r="U387" s="1">
        <v>14.26</v>
      </c>
      <c r="V387" s="1">
        <v>0.27980364699999999</v>
      </c>
      <c r="W387" s="1">
        <v>5.6</v>
      </c>
      <c r="X387" s="1">
        <v>4.218</v>
      </c>
      <c r="Y387" s="1">
        <v>108.2</v>
      </c>
      <c r="Z387" s="1">
        <v>155.9888579</v>
      </c>
      <c r="AA387" s="1">
        <v>143.4</v>
      </c>
      <c r="AB387" s="1">
        <v>95.255029500000006</v>
      </c>
      <c r="AC387" s="1">
        <v>1.0498133329999999</v>
      </c>
      <c r="AD387" s="1">
        <v>0.37980473199999998</v>
      </c>
      <c r="AE387" s="1">
        <v>49</v>
      </c>
      <c r="AF387" s="22">
        <v>1.5589999999999999</v>
      </c>
      <c r="AG387" s="1">
        <v>20.160618410000001</v>
      </c>
      <c r="AH387" s="1" t="s">
        <v>153</v>
      </c>
      <c r="AI387" s="1">
        <v>33.097155180000001</v>
      </c>
      <c r="AJ387" s="1">
        <v>69.900000000000006</v>
      </c>
      <c r="AK387" s="1" t="s">
        <v>153</v>
      </c>
      <c r="AL387" s="1" t="s">
        <v>153</v>
      </c>
      <c r="AM387" s="1" t="s">
        <v>142</v>
      </c>
      <c r="AN387" s="1" t="s">
        <v>142</v>
      </c>
      <c r="AO387" s="1" t="s">
        <v>143</v>
      </c>
      <c r="AP387" s="1">
        <v>105</v>
      </c>
      <c r="AQ387" s="1">
        <v>75</v>
      </c>
      <c r="AR387" s="1">
        <v>2064.3000000000002</v>
      </c>
      <c r="AS387" s="1">
        <v>25.312799999999999</v>
      </c>
      <c r="AT387" s="1">
        <v>758.81</v>
      </c>
      <c r="AU387" s="1">
        <v>1127.71</v>
      </c>
      <c r="AV387" s="1">
        <v>13.946300000000001</v>
      </c>
      <c r="AW387" s="1">
        <v>1335.78</v>
      </c>
      <c r="AX387" s="1">
        <v>3322.35</v>
      </c>
      <c r="AY387" s="1">
        <v>291.45</v>
      </c>
      <c r="AZ387" s="1">
        <v>10.3581</v>
      </c>
      <c r="BA387" s="1">
        <v>1.53037</v>
      </c>
      <c r="BB387" s="1">
        <v>3.2022900000000001</v>
      </c>
      <c r="BC387" s="1">
        <v>771.96199999999999</v>
      </c>
      <c r="BD387" s="1">
        <v>1.27884</v>
      </c>
      <c r="BE387" s="1">
        <v>1.67431</v>
      </c>
      <c r="BF387" s="1">
        <v>12.7652</v>
      </c>
      <c r="BG387" s="1">
        <v>4.6438199999999998</v>
      </c>
      <c r="BH387" s="1">
        <v>1.2811999999999999</v>
      </c>
      <c r="BI387" s="1">
        <v>393.97199999999998</v>
      </c>
      <c r="BJ387" s="1">
        <v>6.9696899999999999</v>
      </c>
      <c r="BK387" s="1">
        <v>129.29900000000001</v>
      </c>
      <c r="BL387" s="1">
        <v>1.5532208240000001</v>
      </c>
      <c r="BM387" s="1">
        <v>0.48687485800000002</v>
      </c>
      <c r="BN387" s="1">
        <v>0.40327017500000001</v>
      </c>
      <c r="BO387" s="1">
        <v>4.0709307E-2</v>
      </c>
      <c r="BP387" s="1" t="s">
        <v>144</v>
      </c>
      <c r="BQ387" s="1" t="s">
        <v>146</v>
      </c>
      <c r="BR387" s="1" t="s">
        <v>145</v>
      </c>
      <c r="BS387" s="1" t="s">
        <v>145</v>
      </c>
      <c r="BT387" s="1" t="s">
        <v>146</v>
      </c>
      <c r="BU387" s="1" t="s">
        <v>146</v>
      </c>
      <c r="BV387" s="1" t="s">
        <v>146</v>
      </c>
      <c r="BW387" s="1">
        <v>252.28323879999999</v>
      </c>
      <c r="BX387" s="1">
        <v>3.4076938110000001</v>
      </c>
      <c r="BY387" s="1">
        <v>1.0184134929999999</v>
      </c>
      <c r="BZ387" s="1">
        <v>0.86178313500000003</v>
      </c>
      <c r="CA387" s="1">
        <v>0.22942837199999999</v>
      </c>
      <c r="CB387" s="1">
        <v>0.118388096</v>
      </c>
      <c r="CC387" s="1">
        <v>5.7358574000000002E-2</v>
      </c>
      <c r="CD387" s="19" t="str">
        <f t="shared" ref="CD387:CD450" si="29">IF(CC387&lt;=_xlfn.PERCENTILE.EXC(CC$2:CC$312, 1/3), "Low", IF(CC387&lt;=_xlfn.PERCENTILE.EXC(CC$2:CC$312, 2/3), "Medium", "High"))</f>
        <v>Medium</v>
      </c>
      <c r="CE387" s="1" t="str">
        <f t="shared" si="26"/>
        <v>proinflamatoria</v>
      </c>
      <c r="CF387" s="1">
        <v>31.393419170000001</v>
      </c>
      <c r="CG387" s="1" t="s">
        <v>148</v>
      </c>
      <c r="CH387" s="1">
        <v>9.1603659999999996E-3</v>
      </c>
      <c r="CI387" s="1">
        <v>0.107724309</v>
      </c>
      <c r="CJ387" s="1">
        <v>2.6761070000000001E-2</v>
      </c>
      <c r="CK387" s="1">
        <v>0.61142445700000003</v>
      </c>
      <c r="CL387" s="1">
        <v>4.9681986999999997E-2</v>
      </c>
      <c r="CM387" s="1">
        <v>1247.5139999999999</v>
      </c>
      <c r="CN387" s="2" t="str">
        <f t="shared" si="2"/>
        <v>High</v>
      </c>
      <c r="CO387" s="1">
        <v>1499.662</v>
      </c>
      <c r="CP387" s="1">
        <v>1077.6179999999999</v>
      </c>
      <c r="CQ387" s="1">
        <v>422.04300000000001</v>
      </c>
      <c r="CR387" s="1">
        <v>183.31800000000001</v>
      </c>
      <c r="CS387" s="1">
        <v>1306.1559999999999</v>
      </c>
      <c r="CT387" s="1">
        <v>9.3190000000000008</v>
      </c>
      <c r="CU387" s="1">
        <v>0</v>
      </c>
      <c r="CV387" s="1">
        <v>9.3190000000000008</v>
      </c>
      <c r="CW387" s="1">
        <v>0</v>
      </c>
      <c r="CX387" s="1">
        <v>0.86899999999999999</v>
      </c>
      <c r="CY387" s="1">
        <v>0.86899999999999999</v>
      </c>
      <c r="CZ387" s="1">
        <v>0</v>
      </c>
      <c r="DA387" s="1">
        <v>0.94799999999999995</v>
      </c>
      <c r="DB387" s="1">
        <v>131.447</v>
      </c>
      <c r="DC387" s="1">
        <v>0</v>
      </c>
      <c r="DD387" s="1">
        <v>10.943</v>
      </c>
      <c r="DE387" s="1">
        <v>0</v>
      </c>
      <c r="DF387" s="1">
        <v>8.4600000000000009</v>
      </c>
      <c r="DG387" s="1">
        <v>8.4600000000000009</v>
      </c>
      <c r="DH387" s="1">
        <v>0</v>
      </c>
      <c r="DI387" s="1">
        <v>0.30499999999999999</v>
      </c>
      <c r="DJ387" s="1">
        <v>0.30499999999999999</v>
      </c>
      <c r="DK387" s="1">
        <v>31.361000000000001</v>
      </c>
      <c r="DL387" s="1">
        <v>0.72899999999999998</v>
      </c>
      <c r="DM387" s="1">
        <v>32.090000000000003</v>
      </c>
      <c r="DN387" s="1">
        <v>0.75900000000000001</v>
      </c>
      <c r="DO387" s="1">
        <v>1.2849999999999999</v>
      </c>
      <c r="DP387" s="1">
        <v>2.044</v>
      </c>
      <c r="DQ387" s="1">
        <v>893.69500000000005</v>
      </c>
      <c r="DR387" s="1">
        <v>410.375</v>
      </c>
      <c r="DS387" s="1">
        <v>1304.07</v>
      </c>
      <c r="DT387" s="1">
        <v>0</v>
      </c>
      <c r="DU387" s="1">
        <v>0.86899999999999999</v>
      </c>
      <c r="DV387" s="1">
        <v>0.86899999999999999</v>
      </c>
      <c r="DW387" s="1" t="s">
        <v>156</v>
      </c>
      <c r="DX387" s="1" t="s">
        <v>149</v>
      </c>
      <c r="DY387" s="1" t="s">
        <v>156</v>
      </c>
      <c r="DZ387" s="1" t="s">
        <v>149</v>
      </c>
      <c r="EA387" s="1">
        <v>604.32799999999997</v>
      </c>
      <c r="EB387" s="1" t="str">
        <f t="shared" si="3"/>
        <v>high</v>
      </c>
      <c r="EC387" s="1">
        <v>726.47500000000002</v>
      </c>
      <c r="ED387" s="1">
        <v>88.804000000000002</v>
      </c>
      <c r="EE387" s="1">
        <v>632.73500000000001</v>
      </c>
      <c r="EF387" s="1" t="s">
        <v>156</v>
      </c>
      <c r="EG387" s="1" t="s">
        <v>149</v>
      </c>
      <c r="EH387" s="1" t="s">
        <v>156</v>
      </c>
      <c r="EI387" s="1" t="s">
        <v>149</v>
      </c>
      <c r="EJ387" s="1" t="s">
        <v>621</v>
      </c>
      <c r="EK387" s="1" t="s">
        <v>628</v>
      </c>
      <c r="EL387" s="1" t="s">
        <v>142</v>
      </c>
      <c r="EM387" s="1" t="s">
        <v>628</v>
      </c>
      <c r="EN387" s="1" t="s">
        <v>150</v>
      </c>
      <c r="EO387" s="1" t="s">
        <v>150</v>
      </c>
    </row>
    <row r="388" spans="1:145" ht="14.25" customHeight="1">
      <c r="A388" s="1" t="s">
        <v>548</v>
      </c>
      <c r="B388" s="16" t="s">
        <v>644</v>
      </c>
      <c r="C388" s="1" t="s">
        <v>136</v>
      </c>
      <c r="D388" s="1">
        <v>28</v>
      </c>
      <c r="E388" s="1" t="s">
        <v>137</v>
      </c>
      <c r="F388" s="1">
        <v>85.3</v>
      </c>
      <c r="G388" s="1">
        <v>37</v>
      </c>
      <c r="H388" s="1" t="s">
        <v>138</v>
      </c>
      <c r="I388" s="1">
        <v>40</v>
      </c>
      <c r="J388" s="1">
        <v>90</v>
      </c>
      <c r="K388" s="1">
        <v>166</v>
      </c>
      <c r="L388" s="1">
        <v>200</v>
      </c>
      <c r="M388" s="9">
        <v>4.4864864860000004</v>
      </c>
      <c r="N388" s="9">
        <f t="shared" si="27"/>
        <v>0.73282827159698616</v>
      </c>
      <c r="O388" t="str">
        <f t="shared" si="28"/>
        <v>High</v>
      </c>
      <c r="P388" s="1">
        <v>164.8</v>
      </c>
      <c r="Q388" s="1">
        <v>3.7</v>
      </c>
      <c r="R388" s="1">
        <v>86</v>
      </c>
      <c r="S388" s="1">
        <v>5.9</v>
      </c>
      <c r="T388" s="1">
        <v>3.98</v>
      </c>
      <c r="U388" s="1">
        <v>5.27</v>
      </c>
      <c r="V388" s="1">
        <v>0.75521821600000005</v>
      </c>
      <c r="W388" s="1">
        <v>18.8</v>
      </c>
      <c r="X388" s="1">
        <v>4.7729999999999997</v>
      </c>
      <c r="Y388" s="1">
        <v>190.8</v>
      </c>
      <c r="Z388" s="1">
        <v>295.36527890000002</v>
      </c>
      <c r="AA388" s="1">
        <v>42.3</v>
      </c>
      <c r="AB388" s="1">
        <v>25.074555010000001</v>
      </c>
      <c r="AC388" s="1">
        <v>3.9881066669999998</v>
      </c>
      <c r="AD388" s="1">
        <v>0.31127565600000001</v>
      </c>
      <c r="AE388" s="1">
        <v>86.3</v>
      </c>
      <c r="AF388" s="22">
        <v>1.694</v>
      </c>
      <c r="AG388" s="1">
        <v>30.07350061</v>
      </c>
      <c r="AH388" s="1" t="s">
        <v>154</v>
      </c>
      <c r="AI388" s="1">
        <v>34.022587090000002</v>
      </c>
      <c r="AJ388" s="1">
        <v>96.2</v>
      </c>
      <c r="AK388" s="1" t="s">
        <v>140</v>
      </c>
      <c r="AL388" s="1" t="s">
        <v>141</v>
      </c>
      <c r="AM388" s="1" t="s">
        <v>142</v>
      </c>
      <c r="AN388" s="1" t="s">
        <v>142</v>
      </c>
      <c r="AO388" s="1" t="s">
        <v>143</v>
      </c>
      <c r="AP388" s="1">
        <v>144</v>
      </c>
      <c r="AQ388" s="1">
        <v>95</v>
      </c>
      <c r="AR388" s="1">
        <v>2220.77</v>
      </c>
      <c r="AS388" s="1">
        <v>20.962299999999999</v>
      </c>
      <c r="AT388" s="1">
        <v>520.82299999999998</v>
      </c>
      <c r="AU388" s="1">
        <v>1156.6099999999999</v>
      </c>
      <c r="AV388" s="1">
        <v>15.260999999999999</v>
      </c>
      <c r="AW388" s="1">
        <v>1173.25</v>
      </c>
      <c r="AX388" s="1">
        <v>2933.01</v>
      </c>
      <c r="AY388" s="1">
        <v>282.85300000000001</v>
      </c>
      <c r="AZ388" s="1">
        <v>10.7575</v>
      </c>
      <c r="BA388" s="1">
        <v>3.0915599999999999</v>
      </c>
      <c r="BB388" s="1">
        <v>4.7110900000000004</v>
      </c>
      <c r="BC388" s="1">
        <v>1562.73</v>
      </c>
      <c r="BD388" s="1">
        <v>1.2379599999999999</v>
      </c>
      <c r="BE388" s="1">
        <v>2.7899099999999999</v>
      </c>
      <c r="BF388" s="1">
        <v>22.277899999999999</v>
      </c>
      <c r="BG388" s="1">
        <v>7.2719899999999997</v>
      </c>
      <c r="BH388" s="1">
        <v>2.0396100000000001</v>
      </c>
      <c r="BI388" s="1">
        <v>404.524</v>
      </c>
      <c r="BJ388" s="1">
        <v>7.8861999999999997</v>
      </c>
      <c r="BK388" s="1">
        <v>135.024</v>
      </c>
      <c r="BL388" s="1">
        <v>7.2379460670000002</v>
      </c>
      <c r="BM388" s="1">
        <v>3.4902026859999999</v>
      </c>
      <c r="BN388" s="1">
        <v>2.7365850049999998</v>
      </c>
      <c r="BO388" s="1">
        <v>1.5049773000000001E-2</v>
      </c>
      <c r="BP388" s="1" t="s">
        <v>144</v>
      </c>
      <c r="BQ388" s="1" t="s">
        <v>145</v>
      </c>
      <c r="BR388" s="1" t="s">
        <v>145</v>
      </c>
      <c r="BS388" s="1" t="s">
        <v>145</v>
      </c>
      <c r="BT388" s="1" t="s">
        <v>146</v>
      </c>
      <c r="BU388" s="1" t="s">
        <v>145</v>
      </c>
      <c r="BV388" s="1" t="s">
        <v>145</v>
      </c>
      <c r="BW388" s="1">
        <v>129.8894573</v>
      </c>
      <c r="BX388" s="1">
        <v>2.289075478</v>
      </c>
      <c r="BY388" s="1">
        <v>0.80989315799999995</v>
      </c>
      <c r="BZ388" s="1">
        <v>0.43889361999999998</v>
      </c>
      <c r="CA388" s="1">
        <v>0.10529000299999999</v>
      </c>
      <c r="CB388" s="1">
        <v>-1.3460334359999999</v>
      </c>
      <c r="CC388" s="1">
        <v>-0.60604837300000003</v>
      </c>
      <c r="CD388" s="19" t="str">
        <f t="shared" si="29"/>
        <v>Low</v>
      </c>
      <c r="CE388" s="1" t="str">
        <f t="shared" si="26"/>
        <v>antiinflamatoria</v>
      </c>
      <c r="CF388" s="1">
        <v>28.781704779999998</v>
      </c>
      <c r="CG388" s="1" t="s">
        <v>148</v>
      </c>
      <c r="CH388" s="1" t="s">
        <v>147</v>
      </c>
      <c r="CI388" s="1" t="s">
        <v>147</v>
      </c>
      <c r="CJ388" s="1" t="s">
        <v>147</v>
      </c>
      <c r="CK388" s="1" t="s">
        <v>147</v>
      </c>
      <c r="CL388" s="1" t="s">
        <v>147</v>
      </c>
      <c r="CM388" s="1">
        <v>1287.3689999999999</v>
      </c>
      <c r="CN388" s="2" t="str">
        <f t="shared" si="2"/>
        <v>High</v>
      </c>
      <c r="CO388" s="1">
        <v>377.71100000000001</v>
      </c>
      <c r="CP388" s="1">
        <v>334.923</v>
      </c>
      <c r="CQ388" s="1">
        <v>42.786999999999999</v>
      </c>
      <c r="CR388" s="1">
        <v>264.37799999999999</v>
      </c>
      <c r="CS388" s="1">
        <v>94.12</v>
      </c>
      <c r="CT388" s="1">
        <v>2.7E-2</v>
      </c>
      <c r="CU388" s="1">
        <v>0</v>
      </c>
      <c r="CV388" s="1">
        <v>2.7E-2</v>
      </c>
      <c r="CW388" s="1">
        <v>0</v>
      </c>
      <c r="CX388" s="1">
        <v>19.184999999999999</v>
      </c>
      <c r="CY388" s="1">
        <v>19.184999999999999</v>
      </c>
      <c r="CZ388" s="1">
        <v>0</v>
      </c>
      <c r="DA388" s="1">
        <v>1E-3</v>
      </c>
      <c r="DB388" s="1">
        <v>0</v>
      </c>
      <c r="DC388" s="1">
        <v>0</v>
      </c>
      <c r="DD388" s="1">
        <v>225.749</v>
      </c>
      <c r="DE388" s="1">
        <v>1.3320000000000001</v>
      </c>
      <c r="DF388" s="1">
        <v>0.61599999999999999</v>
      </c>
      <c r="DG388" s="1">
        <v>1.9490000000000001</v>
      </c>
      <c r="DH388" s="1">
        <v>0</v>
      </c>
      <c r="DI388" s="1">
        <v>0.14899999999999999</v>
      </c>
      <c r="DJ388" s="1">
        <v>0.14899999999999999</v>
      </c>
      <c r="DK388" s="1">
        <v>28.521000000000001</v>
      </c>
      <c r="DL388" s="1">
        <v>7.6959999999999997</v>
      </c>
      <c r="DM388" s="1">
        <v>36.216999999999999</v>
      </c>
      <c r="DN388" s="1">
        <v>0.86099999999999999</v>
      </c>
      <c r="DO388" s="1">
        <v>5.242</v>
      </c>
      <c r="DP388" s="1">
        <v>6.1029999999999998</v>
      </c>
      <c r="DQ388" s="1">
        <v>78.284999999999997</v>
      </c>
      <c r="DR388" s="1">
        <v>9.7319999999999993</v>
      </c>
      <c r="DS388" s="1">
        <v>88.016999999999996</v>
      </c>
      <c r="DT388" s="1">
        <v>0</v>
      </c>
      <c r="DU388" s="1">
        <v>19.184999999999999</v>
      </c>
      <c r="DV388" s="1">
        <v>19.184999999999999</v>
      </c>
      <c r="DW388" s="1" t="s">
        <v>156</v>
      </c>
      <c r="DX388" s="1" t="s">
        <v>156</v>
      </c>
      <c r="DY388" s="1" t="s">
        <v>149</v>
      </c>
      <c r="DZ388" s="1" t="s">
        <v>157</v>
      </c>
      <c r="EA388" s="1">
        <v>579.69500000000005</v>
      </c>
      <c r="EB388" s="1" t="str">
        <f t="shared" si="3"/>
        <v>high</v>
      </c>
      <c r="EC388" s="1">
        <v>170.08099999999999</v>
      </c>
      <c r="ED388" s="1">
        <v>119.048</v>
      </c>
      <c r="EE388" s="1">
        <v>42.381999999999998</v>
      </c>
      <c r="EF388" s="1" t="s">
        <v>156</v>
      </c>
      <c r="EG388" s="1" t="s">
        <v>157</v>
      </c>
      <c r="EH388" s="1" t="s">
        <v>156</v>
      </c>
      <c r="EI388" s="1" t="s">
        <v>157</v>
      </c>
      <c r="EJ388" s="1" t="s">
        <v>621</v>
      </c>
      <c r="EK388" s="1" t="s">
        <v>628</v>
      </c>
      <c r="EL388" s="1" t="s">
        <v>142</v>
      </c>
      <c r="EM388" s="1" t="s">
        <v>628</v>
      </c>
      <c r="EN388" s="1" t="s">
        <v>150</v>
      </c>
      <c r="EO388" s="1" t="s">
        <v>150</v>
      </c>
    </row>
    <row r="389" spans="1:145" ht="14.25" customHeight="1">
      <c r="A389" s="1" t="s">
        <v>549</v>
      </c>
      <c r="B389" s="16" t="s">
        <v>644</v>
      </c>
      <c r="C389" s="1" t="s">
        <v>152</v>
      </c>
      <c r="D389" s="1">
        <v>51</v>
      </c>
      <c r="E389" s="1" t="s">
        <v>159</v>
      </c>
      <c r="F389" s="1">
        <v>112</v>
      </c>
      <c r="G389" s="1">
        <v>65</v>
      </c>
      <c r="H389" s="1" t="s">
        <v>153</v>
      </c>
      <c r="I389" s="1">
        <v>22.4</v>
      </c>
      <c r="J389" s="1">
        <v>146</v>
      </c>
      <c r="K389" s="1">
        <v>233</v>
      </c>
      <c r="L389" s="1">
        <v>112</v>
      </c>
      <c r="M389" s="9">
        <v>3.5846153850000002</v>
      </c>
      <c r="N389" s="9">
        <f t="shared" si="27"/>
        <v>0.23630466602732605</v>
      </c>
      <c r="O389" t="str">
        <f t="shared" si="28"/>
        <v>Medium</v>
      </c>
      <c r="P389" s="1">
        <v>158.80000000000001</v>
      </c>
      <c r="Q389" s="1">
        <v>2.2999999999999998</v>
      </c>
      <c r="R389" s="1">
        <v>80</v>
      </c>
      <c r="S389" s="1">
        <v>5.2</v>
      </c>
      <c r="T389" s="1">
        <v>6.16</v>
      </c>
      <c r="U389" s="1">
        <v>10.51</v>
      </c>
      <c r="V389" s="1">
        <v>0.58610846800000005</v>
      </c>
      <c r="W389" s="1">
        <v>9.9600000000000009</v>
      </c>
      <c r="X389" s="1">
        <v>4.4400000000000004</v>
      </c>
      <c r="Y389" s="1">
        <v>143.4</v>
      </c>
      <c r="Z389" s="1">
        <v>211.9148936</v>
      </c>
      <c r="AA389" s="1">
        <v>80.099999999999994</v>
      </c>
      <c r="AB389" s="1">
        <v>50.879192449999998</v>
      </c>
      <c r="AC389" s="1">
        <v>1.9654400000000001</v>
      </c>
      <c r="AD389" s="1">
        <v>0.34420094800000001</v>
      </c>
      <c r="AE389" s="1">
        <v>59.2</v>
      </c>
      <c r="AF389" s="22">
        <v>1.5289999999999999</v>
      </c>
      <c r="AG389" s="1">
        <v>25.322509100000001</v>
      </c>
      <c r="AH389" s="1" t="s">
        <v>139</v>
      </c>
      <c r="AI389" s="1">
        <v>38.846631639999998</v>
      </c>
      <c r="AJ389" s="1">
        <v>81.400000000000006</v>
      </c>
      <c r="AK389" s="1" t="s">
        <v>140</v>
      </c>
      <c r="AL389" s="1" t="s">
        <v>153</v>
      </c>
      <c r="AM389" s="1" t="s">
        <v>142</v>
      </c>
      <c r="AN389" s="1" t="s">
        <v>142</v>
      </c>
      <c r="AO389" s="1" t="s">
        <v>143</v>
      </c>
      <c r="AP389" s="1">
        <v>120</v>
      </c>
      <c r="AQ389" s="1">
        <v>72</v>
      </c>
      <c r="AR389" s="1">
        <v>1711.58</v>
      </c>
      <c r="AS389" s="1">
        <v>23.617799999999999</v>
      </c>
      <c r="AT389" s="1">
        <v>597.38400000000001</v>
      </c>
      <c r="AU389" s="1">
        <v>914.06399999999996</v>
      </c>
      <c r="AV389" s="1">
        <v>16.305599999999998</v>
      </c>
      <c r="AW389" s="1">
        <v>1602.4</v>
      </c>
      <c r="AX389" s="1">
        <v>2606.02</v>
      </c>
      <c r="AY389" s="1">
        <v>245.232</v>
      </c>
      <c r="AZ389" s="1">
        <v>11.3589</v>
      </c>
      <c r="BA389" s="1">
        <v>1.5739700000000001</v>
      </c>
      <c r="BB389" s="1">
        <v>4.1628100000000003</v>
      </c>
      <c r="BC389" s="1">
        <v>1044.6500000000001</v>
      </c>
      <c r="BD389" s="1">
        <v>1.42977</v>
      </c>
      <c r="BE389" s="1">
        <v>2.1432000000000002</v>
      </c>
      <c r="BF389" s="1">
        <v>20.480799999999999</v>
      </c>
      <c r="BG389" s="1">
        <v>3.4558800000000001</v>
      </c>
      <c r="BH389" s="1">
        <v>1.7470600000000001</v>
      </c>
      <c r="BI389" s="1">
        <v>407.83</v>
      </c>
      <c r="BJ389" s="1">
        <v>6.66805</v>
      </c>
      <c r="BK389" s="1">
        <v>156.16999999999999</v>
      </c>
      <c r="BL389" s="1">
        <v>3.3858492469999999</v>
      </c>
      <c r="BM389" s="1">
        <v>0.97153457399999998</v>
      </c>
      <c r="BN389" s="1">
        <v>0.40737711199999999</v>
      </c>
      <c r="BO389" s="1">
        <v>1.689034E-2</v>
      </c>
      <c r="BP389" s="1" t="s">
        <v>155</v>
      </c>
      <c r="BQ389" s="1" t="s">
        <v>146</v>
      </c>
      <c r="BR389" s="1" t="s">
        <v>146</v>
      </c>
      <c r="BS389" s="1" t="s">
        <v>146</v>
      </c>
      <c r="BT389" s="1" t="s">
        <v>146</v>
      </c>
      <c r="BU389" s="1" t="s">
        <v>146</v>
      </c>
      <c r="BV389" s="1" t="s">
        <v>146</v>
      </c>
      <c r="BW389" s="1">
        <v>30.93505395</v>
      </c>
      <c r="BX389" s="1">
        <v>1.4878019170000001</v>
      </c>
      <c r="BY389" s="1">
        <v>0.43586357100000001</v>
      </c>
      <c r="BZ389" s="1">
        <v>0.19192273900000001</v>
      </c>
      <c r="CA389" s="1">
        <v>5.6288585000000002E-2</v>
      </c>
      <c r="CB389" s="1">
        <v>-2.0171091699999999</v>
      </c>
      <c r="CC389" s="1">
        <v>-1.178217973</v>
      </c>
      <c r="CD389" s="19" t="str">
        <f t="shared" si="29"/>
        <v>Low</v>
      </c>
      <c r="CE389" s="1" t="str">
        <f t="shared" si="26"/>
        <v>antiinflamatoria</v>
      </c>
      <c r="CF389" s="1">
        <v>38.432432429999999</v>
      </c>
      <c r="CG389" s="1" t="s">
        <v>148</v>
      </c>
      <c r="CH389" s="1">
        <v>8.5160530000000009E-3</v>
      </c>
      <c r="CI389" s="1">
        <v>0.15416993000000001</v>
      </c>
      <c r="CJ389" s="1">
        <v>1.9772905E-2</v>
      </c>
      <c r="CK389" s="1">
        <v>0.76419342199999996</v>
      </c>
      <c r="CL389" s="1">
        <v>5.5794829999999997E-3</v>
      </c>
      <c r="CM389" s="1">
        <v>1514.325</v>
      </c>
      <c r="CN389" s="2" t="str">
        <f t="shared" si="2"/>
        <v>High</v>
      </c>
      <c r="CO389" s="1">
        <v>932.74900000000002</v>
      </c>
      <c r="CP389" s="1">
        <v>841.80700000000002</v>
      </c>
      <c r="CQ389" s="1">
        <v>90.941999999999993</v>
      </c>
      <c r="CR389" s="1">
        <v>724.84500000000003</v>
      </c>
      <c r="CS389" s="1">
        <v>198.22300000000001</v>
      </c>
      <c r="CT389" s="1">
        <v>4.2359999999999998</v>
      </c>
      <c r="CU389" s="1">
        <v>0</v>
      </c>
      <c r="CV389" s="1">
        <v>4.2359999999999998</v>
      </c>
      <c r="CW389" s="1">
        <v>0</v>
      </c>
      <c r="CX389" s="1">
        <v>5.4450000000000003</v>
      </c>
      <c r="CY389" s="1">
        <v>5.4450000000000003</v>
      </c>
      <c r="CZ389" s="1">
        <v>0</v>
      </c>
      <c r="DA389" s="1">
        <v>4.2359999999999998</v>
      </c>
      <c r="DB389" s="1">
        <v>83.805999999999997</v>
      </c>
      <c r="DC389" s="1">
        <v>0</v>
      </c>
      <c r="DD389" s="1">
        <v>561.25699999999995</v>
      </c>
      <c r="DE389" s="1">
        <v>0</v>
      </c>
      <c r="DF389" s="1">
        <v>3.13</v>
      </c>
      <c r="DG389" s="1">
        <v>3.13</v>
      </c>
      <c r="DH389" s="1">
        <v>0.155</v>
      </c>
      <c r="DI389" s="1">
        <v>0.94599999999999995</v>
      </c>
      <c r="DJ389" s="1">
        <v>1.101</v>
      </c>
      <c r="DK389" s="1">
        <v>37.322000000000003</v>
      </c>
      <c r="DL389" s="1">
        <v>14.760999999999999</v>
      </c>
      <c r="DM389" s="1">
        <v>52.082999999999998</v>
      </c>
      <c r="DN389" s="1">
        <v>28.138999999999999</v>
      </c>
      <c r="DO389" s="1">
        <v>21.553000000000001</v>
      </c>
      <c r="DP389" s="1">
        <v>49.692</v>
      </c>
      <c r="DQ389" s="1">
        <v>103.407</v>
      </c>
      <c r="DR389" s="1">
        <v>45.088999999999999</v>
      </c>
      <c r="DS389" s="1">
        <v>148.49700000000001</v>
      </c>
      <c r="DT389" s="1">
        <v>0</v>
      </c>
      <c r="DU389" s="1">
        <v>5.4450000000000003</v>
      </c>
      <c r="DV389" s="1">
        <v>5.4450000000000003</v>
      </c>
      <c r="DW389" s="1" t="s">
        <v>149</v>
      </c>
      <c r="DX389" s="1" t="s">
        <v>149</v>
      </c>
      <c r="DY389" s="1" t="s">
        <v>149</v>
      </c>
      <c r="DZ389" s="1" t="s">
        <v>156</v>
      </c>
      <c r="EA389" s="1">
        <v>884.75300000000004</v>
      </c>
      <c r="EB389" s="1" t="str">
        <f t="shared" si="3"/>
        <v>high</v>
      </c>
      <c r="EC389" s="1">
        <v>544.96400000000006</v>
      </c>
      <c r="ED389" s="1">
        <v>423.495</v>
      </c>
      <c r="EE389" s="1">
        <v>115.813</v>
      </c>
      <c r="EF389" s="1" t="s">
        <v>149</v>
      </c>
      <c r="EG389" s="1" t="s">
        <v>149</v>
      </c>
      <c r="EH389" s="1" t="s">
        <v>149</v>
      </c>
      <c r="EI389" s="1" t="s">
        <v>156</v>
      </c>
      <c r="EJ389" s="1" t="s">
        <v>621</v>
      </c>
      <c r="EK389" s="1" t="s">
        <v>628</v>
      </c>
      <c r="EL389" s="1" t="s">
        <v>142</v>
      </c>
      <c r="EM389" s="1" t="s">
        <v>628</v>
      </c>
      <c r="EN389" s="1" t="s">
        <v>150</v>
      </c>
      <c r="EO389" s="1" t="s">
        <v>150</v>
      </c>
    </row>
    <row r="390" spans="1:145" ht="14.25" customHeight="1">
      <c r="A390" s="1" t="s">
        <v>550</v>
      </c>
      <c r="B390" s="16" t="s">
        <v>644</v>
      </c>
      <c r="C390" s="1" t="s">
        <v>152</v>
      </c>
      <c r="D390" s="1">
        <v>26</v>
      </c>
      <c r="E390" s="1" t="s">
        <v>137</v>
      </c>
      <c r="F390" s="1">
        <v>69.3</v>
      </c>
      <c r="G390" s="1">
        <v>49</v>
      </c>
      <c r="H390" s="1" t="s">
        <v>153</v>
      </c>
      <c r="I390" s="1">
        <v>17.8</v>
      </c>
      <c r="J390" s="1">
        <v>93</v>
      </c>
      <c r="K390" s="1">
        <v>159</v>
      </c>
      <c r="L390" s="1">
        <v>89</v>
      </c>
      <c r="M390" s="9">
        <v>3.2448979590000002</v>
      </c>
      <c r="N390" s="9">
        <f t="shared" si="27"/>
        <v>0.25919392661639912</v>
      </c>
      <c r="O390" t="str">
        <f t="shared" si="28"/>
        <v>Medium</v>
      </c>
      <c r="P390" s="1">
        <v>75</v>
      </c>
      <c r="Q390" s="1">
        <v>10.9</v>
      </c>
      <c r="R390" s="1">
        <v>87</v>
      </c>
      <c r="S390" s="1">
        <v>5.7</v>
      </c>
      <c r="T390" s="1">
        <v>23.3</v>
      </c>
      <c r="U390" s="1">
        <v>7.16</v>
      </c>
      <c r="V390" s="1">
        <v>3.2541899440000002</v>
      </c>
      <c r="W390" s="1">
        <v>23</v>
      </c>
      <c r="X390" s="1">
        <v>4.8285</v>
      </c>
      <c r="Y390" s="1">
        <v>214</v>
      </c>
      <c r="Z390" s="1">
        <v>346.25517500000001</v>
      </c>
      <c r="AA390" s="1">
        <v>34.799999999999997</v>
      </c>
      <c r="AB390" s="1">
        <v>20.260140199999999</v>
      </c>
      <c r="AC390" s="1">
        <v>4.9358000000000004</v>
      </c>
      <c r="AD390" s="1">
        <v>0.30255562200000002</v>
      </c>
      <c r="AE390" s="1">
        <v>79.900000000000006</v>
      </c>
      <c r="AF390" s="22">
        <v>1.544</v>
      </c>
      <c r="AG390" s="1">
        <v>33.516000429999998</v>
      </c>
      <c r="AH390" s="1" t="s">
        <v>154</v>
      </c>
      <c r="AI390" s="1">
        <v>41.595572709999999</v>
      </c>
      <c r="AJ390" s="1">
        <v>93.4</v>
      </c>
      <c r="AK390" s="1" t="s">
        <v>140</v>
      </c>
      <c r="AL390" s="1" t="s">
        <v>141</v>
      </c>
      <c r="AM390" s="1" t="s">
        <v>142</v>
      </c>
      <c r="AN390" s="1" t="s">
        <v>163</v>
      </c>
      <c r="AO390" s="1" t="s">
        <v>167</v>
      </c>
      <c r="AP390" s="1">
        <v>124</v>
      </c>
      <c r="AQ390" s="1">
        <v>82</v>
      </c>
      <c r="AR390" s="1">
        <v>2142.4499999999998</v>
      </c>
      <c r="AS390" s="1">
        <v>27.137699999999999</v>
      </c>
      <c r="AT390" s="1">
        <v>461.02600000000001</v>
      </c>
      <c r="AU390" s="1">
        <v>1006.11</v>
      </c>
      <c r="AV390" s="1">
        <v>13.7439</v>
      </c>
      <c r="AW390" s="1">
        <v>1316.85</v>
      </c>
      <c r="AX390" s="1">
        <v>3477.43</v>
      </c>
      <c r="AY390" s="1">
        <v>265.37400000000002</v>
      </c>
      <c r="AZ390" s="1">
        <v>10.141</v>
      </c>
      <c r="BA390" s="1">
        <v>1.9179900000000001</v>
      </c>
      <c r="BB390" s="1">
        <v>3.0776699999999999</v>
      </c>
      <c r="BC390" s="1">
        <v>888.90099999999995</v>
      </c>
      <c r="BD390" s="1">
        <v>1.5013700000000001</v>
      </c>
      <c r="BE390" s="1">
        <v>1.86111</v>
      </c>
      <c r="BF390" s="1">
        <v>14.7569</v>
      </c>
      <c r="BG390" s="1">
        <v>5.9540899999999999</v>
      </c>
      <c r="BH390" s="1">
        <v>1.43319</v>
      </c>
      <c r="BI390" s="1">
        <v>435.59699999999998</v>
      </c>
      <c r="BJ390" s="1">
        <v>7.0571700000000002</v>
      </c>
      <c r="BK390" s="1">
        <v>315.23700000000002</v>
      </c>
      <c r="BL390" s="1">
        <v>3.7697579409999999</v>
      </c>
      <c r="BM390" s="1">
        <v>0.88610368699999997</v>
      </c>
      <c r="BN390" s="1">
        <v>0.477724704</v>
      </c>
      <c r="BO390" s="1">
        <v>2.2322614000000001E-2</v>
      </c>
      <c r="BP390" s="1" t="s">
        <v>144</v>
      </c>
      <c r="BQ390" s="1" t="s">
        <v>146</v>
      </c>
      <c r="BR390" s="1" t="s">
        <v>146</v>
      </c>
      <c r="BS390" s="1" t="s">
        <v>145</v>
      </c>
      <c r="BT390" s="1" t="s">
        <v>146</v>
      </c>
      <c r="BU390" s="1" t="s">
        <v>145</v>
      </c>
      <c r="BV390" s="1" t="s">
        <v>145</v>
      </c>
      <c r="BW390" s="1" t="s">
        <v>147</v>
      </c>
      <c r="BX390" s="1" t="s">
        <v>147</v>
      </c>
      <c r="BY390" s="1" t="s">
        <v>147</v>
      </c>
      <c r="BZ390" s="1" t="s">
        <v>147</v>
      </c>
      <c r="CA390" s="1" t="s">
        <v>147</v>
      </c>
      <c r="CB390" s="1">
        <v>-1.376904788</v>
      </c>
      <c r="CC390" s="1">
        <v>-0.64281269299999999</v>
      </c>
      <c r="CD390" s="19" t="str">
        <f t="shared" si="29"/>
        <v>Low</v>
      </c>
      <c r="CE390" s="1" t="str">
        <f t="shared" si="26"/>
        <v>antiinflamatoria</v>
      </c>
      <c r="CF390" s="1">
        <v>42.937901500000002</v>
      </c>
      <c r="CG390" s="1" t="s">
        <v>148</v>
      </c>
      <c r="CH390" s="1">
        <v>0.89249882400000002</v>
      </c>
      <c r="CI390" s="1">
        <v>2.4180905999999999E-2</v>
      </c>
      <c r="CJ390" s="1">
        <v>8.4652770000000002E-3</v>
      </c>
      <c r="CK390" s="1">
        <v>2.4298479000000001E-2</v>
      </c>
      <c r="CL390" s="1">
        <v>1.2815488E-2</v>
      </c>
      <c r="CM390" s="1">
        <v>1480.095</v>
      </c>
      <c r="CN390" s="2" t="str">
        <f t="shared" si="2"/>
        <v>High</v>
      </c>
      <c r="CO390" s="1">
        <v>982.49099999999999</v>
      </c>
      <c r="CP390" s="1">
        <v>696.95799999999997</v>
      </c>
      <c r="CQ390" s="1">
        <v>285.53199999999998</v>
      </c>
      <c r="CR390" s="1">
        <v>447.40300000000002</v>
      </c>
      <c r="CS390" s="1">
        <v>496.15</v>
      </c>
      <c r="CT390" s="1">
        <v>18.646999999999998</v>
      </c>
      <c r="CU390" s="1">
        <v>0</v>
      </c>
      <c r="CV390" s="1">
        <v>18.646999999999998</v>
      </c>
      <c r="CW390" s="1">
        <v>0</v>
      </c>
      <c r="CX390" s="1">
        <v>20.291</v>
      </c>
      <c r="CY390" s="1">
        <v>20.291</v>
      </c>
      <c r="CZ390" s="1">
        <v>0</v>
      </c>
      <c r="DA390" s="1">
        <v>1.0309999999999999</v>
      </c>
      <c r="DB390" s="1">
        <v>0</v>
      </c>
      <c r="DC390" s="1">
        <v>0</v>
      </c>
      <c r="DD390" s="1">
        <v>67.566000000000003</v>
      </c>
      <c r="DE390" s="1">
        <v>249.209</v>
      </c>
      <c r="DF390" s="1">
        <v>67.063999999999993</v>
      </c>
      <c r="DG390" s="1">
        <v>316.27300000000002</v>
      </c>
      <c r="DH390" s="1">
        <v>44.649000000000001</v>
      </c>
      <c r="DI390" s="1">
        <v>0.316</v>
      </c>
      <c r="DJ390" s="1">
        <v>44.965000000000003</v>
      </c>
      <c r="DK390" s="1">
        <v>15.62</v>
      </c>
      <c r="DL390" s="1">
        <v>2.9620000000000002</v>
      </c>
      <c r="DM390" s="1">
        <v>18.582000000000001</v>
      </c>
      <c r="DN390" s="1">
        <v>0.186</v>
      </c>
      <c r="DO390" s="1">
        <v>3.7639999999999998</v>
      </c>
      <c r="DP390" s="1">
        <v>3.95</v>
      </c>
      <c r="DQ390" s="1">
        <v>301.05900000000003</v>
      </c>
      <c r="DR390" s="1">
        <v>191.13</v>
      </c>
      <c r="DS390" s="1">
        <v>492.18900000000002</v>
      </c>
      <c r="DT390" s="1">
        <v>0</v>
      </c>
      <c r="DU390" s="1">
        <v>20.291</v>
      </c>
      <c r="DV390" s="1">
        <v>20.291</v>
      </c>
      <c r="DW390" s="1" t="s">
        <v>149</v>
      </c>
      <c r="DX390" s="1" t="s">
        <v>149</v>
      </c>
      <c r="DY390" s="1" t="s">
        <v>149</v>
      </c>
      <c r="DZ390" s="1" t="s">
        <v>149</v>
      </c>
      <c r="EA390" s="1">
        <v>690.84199999999998</v>
      </c>
      <c r="EB390" s="1" t="str">
        <f t="shared" si="3"/>
        <v>high</v>
      </c>
      <c r="EC390" s="1">
        <v>458.58300000000003</v>
      </c>
      <c r="ED390" s="1">
        <v>208.828</v>
      </c>
      <c r="EE390" s="1">
        <v>231.58099999999999</v>
      </c>
      <c r="EF390" s="1" t="s">
        <v>149</v>
      </c>
      <c r="EG390" s="1" t="s">
        <v>149</v>
      </c>
      <c r="EH390" s="1" t="s">
        <v>149</v>
      </c>
      <c r="EI390" s="1" t="s">
        <v>156</v>
      </c>
      <c r="EJ390" s="1" t="s">
        <v>138</v>
      </c>
      <c r="EK390" s="1" t="s">
        <v>635</v>
      </c>
      <c r="EL390" s="1" t="s">
        <v>142</v>
      </c>
      <c r="EM390" s="5" t="s">
        <v>629</v>
      </c>
      <c r="EN390" s="1" t="s">
        <v>150</v>
      </c>
      <c r="EO390" s="1" t="s">
        <v>150</v>
      </c>
    </row>
    <row r="391" spans="1:145" ht="14.25" customHeight="1">
      <c r="A391" s="1" t="s">
        <v>551</v>
      </c>
      <c r="B391" s="16" t="s">
        <v>644</v>
      </c>
      <c r="C391" s="1" t="s">
        <v>152</v>
      </c>
      <c r="D391" s="1">
        <v>38</v>
      </c>
      <c r="E391" s="1" t="s">
        <v>137</v>
      </c>
      <c r="F391" s="1">
        <v>82.5</v>
      </c>
      <c r="G391" s="1">
        <v>46</v>
      </c>
      <c r="H391" s="1" t="s">
        <v>153</v>
      </c>
      <c r="I391" s="1">
        <v>18.2</v>
      </c>
      <c r="J391" s="1">
        <v>112</v>
      </c>
      <c r="K391" s="1">
        <v>177</v>
      </c>
      <c r="L391" s="1">
        <v>91</v>
      </c>
      <c r="M391" s="9">
        <v>3.8478260870000001</v>
      </c>
      <c r="N391" s="9">
        <f t="shared" si="27"/>
        <v>0.29628356063951949</v>
      </c>
      <c r="O391" t="str">
        <f t="shared" si="28"/>
        <v>High</v>
      </c>
      <c r="P391" s="1">
        <v>60.9</v>
      </c>
      <c r="Q391" s="1">
        <v>3</v>
      </c>
      <c r="R391" s="1">
        <v>82</v>
      </c>
      <c r="S391" s="1">
        <v>5.3</v>
      </c>
      <c r="T391" s="1">
        <v>26.3</v>
      </c>
      <c r="U391" s="1">
        <v>6.45</v>
      </c>
      <c r="V391" s="1">
        <v>4.07751938</v>
      </c>
      <c r="W391" s="1">
        <v>9.48</v>
      </c>
      <c r="X391" s="1">
        <v>4.5510000000000002</v>
      </c>
      <c r="Y391" s="1">
        <v>132.1</v>
      </c>
      <c r="Z391" s="1">
        <v>180.39961940000001</v>
      </c>
      <c r="AA391" s="1">
        <v>83.5</v>
      </c>
      <c r="AB391" s="1">
        <v>52.151564960000002</v>
      </c>
      <c r="AC391" s="1">
        <v>1.9174880000000001</v>
      </c>
      <c r="AD391" s="1">
        <v>0.34547654799999999</v>
      </c>
      <c r="AE391" s="1">
        <v>87.8</v>
      </c>
      <c r="AF391" s="22">
        <v>1.629</v>
      </c>
      <c r="AG391" s="1">
        <v>33.086615709999997</v>
      </c>
      <c r="AH391" s="1" t="s">
        <v>154</v>
      </c>
      <c r="AI391" s="1">
        <v>42.252773840000003</v>
      </c>
      <c r="AJ391" s="1">
        <v>103.5</v>
      </c>
      <c r="AK391" s="1" t="s">
        <v>140</v>
      </c>
      <c r="AL391" s="1" t="s">
        <v>141</v>
      </c>
      <c r="AM391" s="1" t="s">
        <v>142</v>
      </c>
      <c r="AN391" s="1" t="s">
        <v>142</v>
      </c>
      <c r="AO391" s="1" t="s">
        <v>167</v>
      </c>
      <c r="AP391" s="1">
        <v>106</v>
      </c>
      <c r="AQ391" s="1">
        <v>66</v>
      </c>
      <c r="AR391" s="1">
        <v>1559.33</v>
      </c>
      <c r="AS391" s="1">
        <v>12.240500000000001</v>
      </c>
      <c r="AT391" s="1">
        <v>437.48599999999999</v>
      </c>
      <c r="AU391" s="1">
        <v>905.09100000000001</v>
      </c>
      <c r="AV391" s="1">
        <v>11.2685</v>
      </c>
      <c r="AW391" s="1">
        <v>1107.97</v>
      </c>
      <c r="AX391" s="1">
        <v>1970.55</v>
      </c>
      <c r="AY391" s="1">
        <v>189.21100000000001</v>
      </c>
      <c r="AZ391" s="1">
        <v>10.0002</v>
      </c>
      <c r="BA391" s="1">
        <v>0.84226000000000001</v>
      </c>
      <c r="BB391" s="1">
        <v>2.9218700000000002</v>
      </c>
      <c r="BC391" s="1">
        <v>845.63300000000004</v>
      </c>
      <c r="BD391" s="1">
        <v>1.024</v>
      </c>
      <c r="BE391" s="1">
        <v>1.2380800000000001</v>
      </c>
      <c r="BF391" s="1">
        <v>18.731000000000002</v>
      </c>
      <c r="BG391" s="1">
        <v>3.5899200000000002</v>
      </c>
      <c r="BH391" s="1">
        <v>1.93404</v>
      </c>
      <c r="BI391" s="1">
        <v>287.15899999999999</v>
      </c>
      <c r="BJ391" s="1">
        <v>6.9086699999999999</v>
      </c>
      <c r="BK391" s="1">
        <v>133.91900000000001</v>
      </c>
      <c r="BL391" s="1">
        <v>0.26009006699999998</v>
      </c>
      <c r="BM391" s="1">
        <v>8.8624890999999997E-2</v>
      </c>
      <c r="BN391" s="1">
        <v>5.4599756999999999E-2</v>
      </c>
      <c r="BO391" s="1">
        <v>2.4996417999999999E-2</v>
      </c>
      <c r="BP391" s="1" t="s">
        <v>155</v>
      </c>
      <c r="BQ391" s="1" t="s">
        <v>146</v>
      </c>
      <c r="BR391" s="1" t="s">
        <v>146</v>
      </c>
      <c r="BS391" s="1" t="s">
        <v>145</v>
      </c>
      <c r="BT391" s="1" t="s">
        <v>146</v>
      </c>
      <c r="BU391" s="1" t="s">
        <v>146</v>
      </c>
      <c r="BV391" s="1" t="s">
        <v>146</v>
      </c>
      <c r="BW391" s="1">
        <v>28.236911670000001</v>
      </c>
      <c r="BX391" s="1">
        <v>1.5462812770000001</v>
      </c>
      <c r="BY391" s="1">
        <v>0.40630517399999999</v>
      </c>
      <c r="BZ391" s="1">
        <v>0.17786259099999999</v>
      </c>
      <c r="CA391" s="1">
        <v>5.7012966999999998E-2</v>
      </c>
      <c r="CB391" s="1">
        <v>-0.19613817</v>
      </c>
      <c r="CC391" s="1">
        <v>-0.12581024399999999</v>
      </c>
      <c r="CD391" s="19" t="str">
        <f t="shared" si="29"/>
        <v>Medium</v>
      </c>
      <c r="CE391" s="1" t="str">
        <f t="shared" si="26"/>
        <v>antiinflamatoria</v>
      </c>
      <c r="CF391" s="1">
        <v>44.52173913</v>
      </c>
      <c r="CG391" s="1" t="s">
        <v>148</v>
      </c>
      <c r="CH391" s="3">
        <v>7.0199999999999999E-5</v>
      </c>
      <c r="CI391" s="1">
        <v>0.107196744</v>
      </c>
      <c r="CJ391" s="1">
        <v>0.114775957</v>
      </c>
      <c r="CK391" s="1">
        <v>0.42447103400000002</v>
      </c>
      <c r="CL391" s="1">
        <v>0.125758799</v>
      </c>
      <c r="CM391" s="1">
        <v>436.428</v>
      </c>
      <c r="CN391" s="2" t="str">
        <f t="shared" si="2"/>
        <v>low</v>
      </c>
      <c r="CO391" s="1">
        <v>507.24200000000002</v>
      </c>
      <c r="CP391" s="1">
        <v>464.43900000000002</v>
      </c>
      <c r="CQ391" s="1">
        <v>42.802999999999997</v>
      </c>
      <c r="CR391" s="1">
        <v>239.846</v>
      </c>
      <c r="CS391" s="1">
        <v>261.74700000000001</v>
      </c>
      <c r="CT391" s="1">
        <v>0.43099999999999999</v>
      </c>
      <c r="CU391" s="1">
        <v>0</v>
      </c>
      <c r="CV391" s="1">
        <v>0.43099999999999999</v>
      </c>
      <c r="CW391" s="1">
        <v>0</v>
      </c>
      <c r="CX391" s="1">
        <v>5.2169999999999996</v>
      </c>
      <c r="CY391" s="1">
        <v>5.2169999999999996</v>
      </c>
      <c r="CZ391" s="1">
        <v>0</v>
      </c>
      <c r="DA391" s="1">
        <v>4.3999999999999997E-2</v>
      </c>
      <c r="DB391" s="1">
        <v>197.17</v>
      </c>
      <c r="DC391" s="1">
        <v>0</v>
      </c>
      <c r="DD391" s="1">
        <v>2.673</v>
      </c>
      <c r="DE391" s="1">
        <v>0.20499999999999999</v>
      </c>
      <c r="DF391" s="1">
        <v>1.464</v>
      </c>
      <c r="DG391" s="1">
        <v>1.669</v>
      </c>
      <c r="DH391" s="1">
        <v>0</v>
      </c>
      <c r="DI391" s="1">
        <v>0.14000000000000001</v>
      </c>
      <c r="DJ391" s="1">
        <v>0.14000000000000001</v>
      </c>
      <c r="DK391" s="1">
        <v>36.334000000000003</v>
      </c>
      <c r="DL391" s="1">
        <v>1.861</v>
      </c>
      <c r="DM391" s="1">
        <v>38.195</v>
      </c>
      <c r="DN391" s="1">
        <v>0.89300000000000002</v>
      </c>
      <c r="DO391" s="1">
        <v>0.379</v>
      </c>
      <c r="DP391" s="1">
        <v>1.272</v>
      </c>
      <c r="DQ391" s="1">
        <v>226.726</v>
      </c>
      <c r="DR391" s="1">
        <v>33.735999999999997</v>
      </c>
      <c r="DS391" s="1">
        <v>260.46300000000002</v>
      </c>
      <c r="DT391" s="1">
        <v>0</v>
      </c>
      <c r="DU391" s="1">
        <v>5.2169999999999996</v>
      </c>
      <c r="DV391" s="1">
        <v>5.2169999999999996</v>
      </c>
      <c r="DW391" s="1" t="s">
        <v>157</v>
      </c>
      <c r="DX391" s="1" t="s">
        <v>156</v>
      </c>
      <c r="DY391" s="1" t="s">
        <v>156</v>
      </c>
      <c r="DZ391" s="1" t="s">
        <v>156</v>
      </c>
      <c r="EA391" s="1">
        <v>279.88200000000001</v>
      </c>
      <c r="EB391" s="1" t="str">
        <f t="shared" si="3"/>
        <v>low</v>
      </c>
      <c r="EC391" s="1">
        <v>325.29500000000002</v>
      </c>
      <c r="ED391" s="1">
        <v>153.81399999999999</v>
      </c>
      <c r="EE391" s="1">
        <v>167.85900000000001</v>
      </c>
      <c r="EF391" s="1" t="s">
        <v>157</v>
      </c>
      <c r="EG391" s="1" t="s">
        <v>156</v>
      </c>
      <c r="EH391" s="1" t="s">
        <v>149</v>
      </c>
      <c r="EI391" s="1" t="s">
        <v>156</v>
      </c>
      <c r="EJ391" s="1" t="s">
        <v>138</v>
      </c>
      <c r="EK391" s="1" t="s">
        <v>628</v>
      </c>
      <c r="EL391" s="1" t="s">
        <v>142</v>
      </c>
      <c r="EM391" s="1" t="s">
        <v>628</v>
      </c>
      <c r="EN391" s="1" t="s">
        <v>161</v>
      </c>
      <c r="EO391" s="1" t="s">
        <v>161</v>
      </c>
    </row>
    <row r="392" spans="1:145" ht="14.25" customHeight="1">
      <c r="A392" s="1" t="s">
        <v>552</v>
      </c>
      <c r="B392" s="16" t="s">
        <v>644</v>
      </c>
      <c r="C392" s="1" t="s">
        <v>136</v>
      </c>
      <c r="D392" s="1">
        <v>32</v>
      </c>
      <c r="E392" s="1" t="s">
        <v>137</v>
      </c>
      <c r="F392" s="1">
        <v>60.2</v>
      </c>
      <c r="G392" s="1">
        <v>38</v>
      </c>
      <c r="H392" s="1" t="s">
        <v>138</v>
      </c>
      <c r="I392" s="1">
        <v>16.399999999999999</v>
      </c>
      <c r="J392" s="1">
        <v>83</v>
      </c>
      <c r="K392" s="1">
        <v>138</v>
      </c>
      <c r="L392" s="1">
        <v>82</v>
      </c>
      <c r="M392" s="9">
        <v>3.6315789469999999</v>
      </c>
      <c r="N392" s="9">
        <f t="shared" si="27"/>
        <v>0.33403025576690654</v>
      </c>
      <c r="O392" t="str">
        <f t="shared" si="28"/>
        <v>High</v>
      </c>
      <c r="P392" s="1">
        <v>197.6</v>
      </c>
      <c r="Q392" s="1">
        <v>0.9</v>
      </c>
      <c r="R392" s="1">
        <v>87</v>
      </c>
      <c r="S392" s="1">
        <v>5.3</v>
      </c>
      <c r="T392" s="1">
        <v>0.54</v>
      </c>
      <c r="U392" s="1">
        <v>7.04</v>
      </c>
      <c r="V392" s="1">
        <v>7.6704544999999999E-2</v>
      </c>
      <c r="W392" s="1">
        <v>7.57</v>
      </c>
      <c r="X392" s="1">
        <v>4.8285</v>
      </c>
      <c r="Y392" s="1">
        <v>100.9</v>
      </c>
      <c r="Z392" s="1">
        <v>113.9631163</v>
      </c>
      <c r="AA392" s="1">
        <v>102.6</v>
      </c>
      <c r="AB392" s="1">
        <v>61.556568640000002</v>
      </c>
      <c r="AC392" s="1">
        <v>1.624522</v>
      </c>
      <c r="AD392" s="1">
        <v>0.35429013500000001</v>
      </c>
      <c r="AE392" s="1">
        <v>58</v>
      </c>
      <c r="AF392" s="22">
        <v>1.7</v>
      </c>
      <c r="AG392" s="1">
        <v>20.069204150000001</v>
      </c>
      <c r="AH392" s="1" t="s">
        <v>153</v>
      </c>
      <c r="AI392" s="1">
        <v>21.792381219999999</v>
      </c>
      <c r="AJ392" s="1">
        <v>73.400000000000006</v>
      </c>
      <c r="AK392" s="1" t="s">
        <v>153</v>
      </c>
      <c r="AL392" s="1" t="s">
        <v>153</v>
      </c>
      <c r="AM392" s="1" t="s">
        <v>142</v>
      </c>
      <c r="AN392" s="1" t="s">
        <v>163</v>
      </c>
      <c r="AO392" s="1" t="s">
        <v>143</v>
      </c>
      <c r="AP392" s="1">
        <v>99</v>
      </c>
      <c r="AQ392" s="1">
        <v>65</v>
      </c>
      <c r="AR392" s="1">
        <v>2355.6</v>
      </c>
      <c r="AS392" s="1">
        <v>27.853100000000001</v>
      </c>
      <c r="AT392" s="1">
        <v>612.803</v>
      </c>
      <c r="AU392" s="1">
        <v>1159.8</v>
      </c>
      <c r="AV392" s="1">
        <v>13.556800000000001</v>
      </c>
      <c r="AW392" s="1">
        <v>918.53499999999997</v>
      </c>
      <c r="AX392" s="1">
        <v>3637.34</v>
      </c>
      <c r="AY392" s="1">
        <v>314.62099999999998</v>
      </c>
      <c r="AZ392" s="1">
        <v>10.551600000000001</v>
      </c>
      <c r="BA392" s="1">
        <v>2.3169499999999998</v>
      </c>
      <c r="BB392" s="1">
        <v>3.3168899999999999</v>
      </c>
      <c r="BC392" s="1">
        <v>883.13599999999997</v>
      </c>
      <c r="BD392" s="1">
        <v>1.38435</v>
      </c>
      <c r="BE392" s="1">
        <v>1.5512300000000001</v>
      </c>
      <c r="BF392" s="1">
        <v>17.7103</v>
      </c>
      <c r="BG392" s="1">
        <v>6.0734500000000002</v>
      </c>
      <c r="BH392" s="1">
        <v>1.5186999999999999</v>
      </c>
      <c r="BI392" s="1">
        <v>446.05200000000002</v>
      </c>
      <c r="BJ392" s="1">
        <v>6.9822600000000001</v>
      </c>
      <c r="BK392" s="1">
        <v>161.67599999999999</v>
      </c>
      <c r="BL392" s="1">
        <v>2.0236895220000002</v>
      </c>
      <c r="BM392" s="1">
        <v>0.52466394000000005</v>
      </c>
      <c r="BN392" s="1">
        <v>0.41601218400000001</v>
      </c>
      <c r="BO392" s="1">
        <v>4.0904295E-2</v>
      </c>
      <c r="BP392" s="1" t="s">
        <v>155</v>
      </c>
      <c r="BQ392" s="1" t="s">
        <v>146</v>
      </c>
      <c r="BR392" s="1" t="s">
        <v>146</v>
      </c>
      <c r="BS392" s="1" t="s">
        <v>145</v>
      </c>
      <c r="BT392" s="1" t="s">
        <v>146</v>
      </c>
      <c r="BU392" s="1" t="s">
        <v>146</v>
      </c>
      <c r="BV392" s="1" t="s">
        <v>146</v>
      </c>
      <c r="BW392" s="1">
        <v>38.778074189999998</v>
      </c>
      <c r="BX392" s="1">
        <v>1.42691572</v>
      </c>
      <c r="BY392" s="1">
        <v>0.58181694699999997</v>
      </c>
      <c r="BZ392" s="1">
        <v>0.26184005300000002</v>
      </c>
      <c r="CA392" s="1">
        <v>6.6912242999999996E-2</v>
      </c>
      <c r="CB392" s="1">
        <v>-0.84555895199999997</v>
      </c>
      <c r="CC392" s="1">
        <v>-0.35889599</v>
      </c>
      <c r="CD392" s="19" t="str">
        <f t="shared" si="29"/>
        <v>Low</v>
      </c>
      <c r="CE392" s="1" t="str">
        <f t="shared" si="26"/>
        <v>antiinflamatoria</v>
      </c>
      <c r="CF392" s="1">
        <v>17.67847411</v>
      </c>
      <c r="CG392" s="1" t="s">
        <v>153</v>
      </c>
      <c r="CH392" s="1">
        <v>1.0162162000000001E-2</v>
      </c>
      <c r="CI392" s="1">
        <v>0.53607207199999996</v>
      </c>
      <c r="CJ392" s="1">
        <v>9.4630631000000007E-2</v>
      </c>
      <c r="CK392" s="1">
        <v>0.22190990999999999</v>
      </c>
      <c r="CL392" s="1">
        <v>6.7243242999999994E-2</v>
      </c>
      <c r="CM392" s="1">
        <v>1651.4090000000001</v>
      </c>
      <c r="CN392" s="2" t="str">
        <f t="shared" si="2"/>
        <v>High</v>
      </c>
      <c r="CO392" s="1">
        <v>1127.586</v>
      </c>
      <c r="CP392" s="1">
        <v>855.63800000000003</v>
      </c>
      <c r="CQ392" s="1">
        <v>271.947</v>
      </c>
      <c r="CR392" s="1">
        <v>287.2</v>
      </c>
      <c r="CS392" s="1">
        <v>821.29</v>
      </c>
      <c r="CT392" s="1">
        <v>4.141</v>
      </c>
      <c r="CU392" s="1">
        <v>0</v>
      </c>
      <c r="CV392" s="1">
        <v>4.141</v>
      </c>
      <c r="CW392" s="1">
        <v>0</v>
      </c>
      <c r="CX392" s="1">
        <v>14.954000000000001</v>
      </c>
      <c r="CY392" s="1">
        <v>14.954000000000001</v>
      </c>
      <c r="CZ392" s="1">
        <v>0</v>
      </c>
      <c r="DA392" s="1">
        <v>0.42099999999999999</v>
      </c>
      <c r="DB392" s="1">
        <v>67.792000000000002</v>
      </c>
      <c r="DC392" s="1">
        <v>0</v>
      </c>
      <c r="DD392" s="1">
        <v>139.148</v>
      </c>
      <c r="DE392" s="1">
        <v>0.185</v>
      </c>
      <c r="DF392" s="1">
        <v>1.3220000000000001</v>
      </c>
      <c r="DG392" s="1">
        <v>1.5069999999999999</v>
      </c>
      <c r="DH392" s="1">
        <v>0</v>
      </c>
      <c r="DI392" s="1">
        <v>0.17399999999999999</v>
      </c>
      <c r="DJ392" s="1">
        <v>0.17399999999999999</v>
      </c>
      <c r="DK392" s="1">
        <v>63.09</v>
      </c>
      <c r="DL392" s="1">
        <v>15.445</v>
      </c>
      <c r="DM392" s="1">
        <v>78.534999999999997</v>
      </c>
      <c r="DN392" s="1">
        <v>20.619</v>
      </c>
      <c r="DO392" s="1">
        <v>15.74</v>
      </c>
      <c r="DP392" s="1">
        <v>36.359000000000002</v>
      </c>
      <c r="DQ392" s="1">
        <v>560.59100000000001</v>
      </c>
      <c r="DR392" s="1">
        <v>224.28399999999999</v>
      </c>
      <c r="DS392" s="1">
        <v>784.875</v>
      </c>
      <c r="DT392" s="1">
        <v>0</v>
      </c>
      <c r="DU392" s="1">
        <v>14.954000000000001</v>
      </c>
      <c r="DV392" s="1">
        <v>14.954000000000001</v>
      </c>
      <c r="DW392" s="1" t="s">
        <v>149</v>
      </c>
      <c r="DX392" s="1" t="s">
        <v>149</v>
      </c>
      <c r="DY392" s="1" t="s">
        <v>149</v>
      </c>
      <c r="DZ392" s="1" t="s">
        <v>149</v>
      </c>
      <c r="EA392" s="1">
        <v>701.05700000000002</v>
      </c>
      <c r="EB392" s="1" t="str">
        <f t="shared" si="3"/>
        <v>high</v>
      </c>
      <c r="EC392" s="1">
        <v>478.68299999999999</v>
      </c>
      <c r="ED392" s="1">
        <v>121.922</v>
      </c>
      <c r="EE392" s="1">
        <v>348.654</v>
      </c>
      <c r="EF392" s="1" t="s">
        <v>149</v>
      </c>
      <c r="EG392" s="1" t="s">
        <v>149</v>
      </c>
      <c r="EH392" s="1" t="s">
        <v>156</v>
      </c>
      <c r="EI392" s="1" t="s">
        <v>149</v>
      </c>
      <c r="EJ392" s="1" t="s">
        <v>621</v>
      </c>
      <c r="EK392" s="1" t="s">
        <v>635</v>
      </c>
      <c r="EL392" s="1" t="s">
        <v>142</v>
      </c>
      <c r="EM392" s="1" t="s">
        <v>628</v>
      </c>
      <c r="EN392" s="1" t="s">
        <v>150</v>
      </c>
      <c r="EO392" s="1" t="s">
        <v>150</v>
      </c>
    </row>
    <row r="393" spans="1:145" ht="14.25" customHeight="1">
      <c r="A393" s="1" t="s">
        <v>553</v>
      </c>
      <c r="B393" s="16" t="s">
        <v>644</v>
      </c>
      <c r="C393" s="1" t="s">
        <v>136</v>
      </c>
      <c r="D393" s="1">
        <v>28</v>
      </c>
      <c r="E393" s="1" t="s">
        <v>137</v>
      </c>
      <c r="F393" s="1">
        <v>76.900000000000006</v>
      </c>
      <c r="G393" s="1">
        <v>35</v>
      </c>
      <c r="H393" s="1" t="s">
        <v>138</v>
      </c>
      <c r="I393" s="1">
        <v>16.399999999999999</v>
      </c>
      <c r="J393" s="1">
        <v>101</v>
      </c>
      <c r="K393" s="1">
        <v>153</v>
      </c>
      <c r="L393" s="1">
        <v>82</v>
      </c>
      <c r="M393" s="9">
        <v>4.371428571</v>
      </c>
      <c r="N393" s="9">
        <f t="shared" si="27"/>
        <v>0.36974580803344109</v>
      </c>
      <c r="O393" t="str">
        <f t="shared" si="28"/>
        <v>High</v>
      </c>
      <c r="P393" s="1">
        <v>180</v>
      </c>
      <c r="Q393" s="1">
        <v>0.5</v>
      </c>
      <c r="R393" s="1">
        <v>82</v>
      </c>
      <c r="S393" s="1">
        <v>5.3</v>
      </c>
      <c r="T393" s="1">
        <v>0.44</v>
      </c>
      <c r="U393" s="1">
        <v>4.87</v>
      </c>
      <c r="V393" s="1">
        <v>9.0349076E-2</v>
      </c>
      <c r="W393" s="1">
        <v>5.5</v>
      </c>
      <c r="X393" s="1">
        <v>4.5510000000000002</v>
      </c>
      <c r="Y393" s="1">
        <v>91.7</v>
      </c>
      <c r="Z393" s="1">
        <v>104.6622265</v>
      </c>
      <c r="AA393" s="1">
        <v>142.9</v>
      </c>
      <c r="AB393" s="1">
        <v>89.890333769999998</v>
      </c>
      <c r="AC393" s="1">
        <v>1.1124666670000001</v>
      </c>
      <c r="AD393" s="1">
        <v>0.376207603</v>
      </c>
      <c r="AE393" s="1">
        <v>53.4</v>
      </c>
      <c r="AF393" s="22">
        <v>1.611</v>
      </c>
      <c r="AG393" s="1">
        <v>20.575489510000001</v>
      </c>
      <c r="AH393" s="1" t="s">
        <v>153</v>
      </c>
      <c r="AI393" s="1">
        <v>26.551297699999999</v>
      </c>
      <c r="AJ393" s="1">
        <v>73.599999999999994</v>
      </c>
      <c r="AK393" s="1" t="s">
        <v>153</v>
      </c>
      <c r="AL393" s="1" t="s">
        <v>153</v>
      </c>
      <c r="AM393" s="1" t="s">
        <v>142</v>
      </c>
      <c r="AN393" s="1" t="s">
        <v>163</v>
      </c>
      <c r="AO393" s="1" t="s">
        <v>143</v>
      </c>
      <c r="AP393" s="1">
        <v>108</v>
      </c>
      <c r="AQ393" s="1">
        <v>70</v>
      </c>
      <c r="AR393" s="1">
        <v>2051.81</v>
      </c>
      <c r="AS393" s="1">
        <v>20.133700000000001</v>
      </c>
      <c r="AT393" s="1">
        <v>515.67700000000002</v>
      </c>
      <c r="AU393" s="1">
        <v>1018.4</v>
      </c>
      <c r="AV393" s="1">
        <v>13.384</v>
      </c>
      <c r="AW393" s="1">
        <v>977.62099999999998</v>
      </c>
      <c r="AX393" s="1">
        <v>3346.6</v>
      </c>
      <c r="AY393" s="1">
        <v>278.60700000000003</v>
      </c>
      <c r="AZ393" s="1">
        <v>11.276999999999999</v>
      </c>
      <c r="BA393" s="1">
        <v>1.3138700000000001</v>
      </c>
      <c r="BB393" s="1">
        <v>3.3034500000000002</v>
      </c>
      <c r="BC393" s="1">
        <v>621.673</v>
      </c>
      <c r="BD393" s="1">
        <v>1.1221000000000001</v>
      </c>
      <c r="BE393" s="1">
        <v>1.3546800000000001</v>
      </c>
      <c r="BF393" s="1">
        <v>13.767899999999999</v>
      </c>
      <c r="BG393" s="1">
        <v>5.30403</v>
      </c>
      <c r="BH393" s="1">
        <v>2.06657</v>
      </c>
      <c r="BI393" s="1">
        <v>330.24400000000003</v>
      </c>
      <c r="BJ393" s="1">
        <v>7.50631</v>
      </c>
      <c r="BK393" s="1">
        <v>74.078699999999998</v>
      </c>
      <c r="BL393" s="1">
        <v>4.1525968569999998</v>
      </c>
      <c r="BM393" s="1">
        <v>0.54867133700000004</v>
      </c>
      <c r="BN393" s="1">
        <v>0.323882318</v>
      </c>
      <c r="BO393" s="1">
        <v>2.3441882000000001E-2</v>
      </c>
      <c r="BP393" s="1" t="s">
        <v>155</v>
      </c>
      <c r="BQ393" s="1" t="s">
        <v>146</v>
      </c>
      <c r="BR393" s="1" t="s">
        <v>146</v>
      </c>
      <c r="BS393" s="1" t="s">
        <v>145</v>
      </c>
      <c r="BT393" s="1" t="s">
        <v>146</v>
      </c>
      <c r="BU393" s="1" t="s">
        <v>146</v>
      </c>
      <c r="BV393" s="1" t="s">
        <v>146</v>
      </c>
      <c r="BW393" s="1">
        <v>22.74886747</v>
      </c>
      <c r="BX393" s="1">
        <v>1.6330047190000001</v>
      </c>
      <c r="BY393" s="1">
        <v>0.455718067</v>
      </c>
      <c r="BZ393" s="1">
        <v>0.194733235</v>
      </c>
      <c r="CA393" s="1">
        <v>5.4124473999999999E-2</v>
      </c>
      <c r="CB393" s="1">
        <v>0.50149804099999995</v>
      </c>
      <c r="CC393" s="1">
        <v>0.24439475699999999</v>
      </c>
      <c r="CD393" s="19" t="str">
        <f t="shared" si="29"/>
        <v>Medium</v>
      </c>
      <c r="CE393" s="1" t="str">
        <f t="shared" si="26"/>
        <v>proinflamatoria</v>
      </c>
      <c r="CF393" s="1">
        <v>20.222826090000002</v>
      </c>
      <c r="CG393" s="1" t="s">
        <v>148</v>
      </c>
      <c r="CH393" s="1">
        <v>0.43005070299999998</v>
      </c>
      <c r="CI393" s="1">
        <v>1.9924302000000001E-2</v>
      </c>
      <c r="CJ393" s="1">
        <v>6.1772479999999998E-3</v>
      </c>
      <c r="CK393" s="1">
        <v>4.8025422999999998E-2</v>
      </c>
      <c r="CL393" s="1">
        <v>0.17685496000000001</v>
      </c>
      <c r="CM393" s="1">
        <v>873.18200000000002</v>
      </c>
      <c r="CN393" s="2" t="str">
        <f t="shared" si="2"/>
        <v>low</v>
      </c>
      <c r="CO393" s="1">
        <v>439.57400000000001</v>
      </c>
      <c r="CP393" s="1">
        <v>301.06799999999998</v>
      </c>
      <c r="CQ393" s="1">
        <v>138.506</v>
      </c>
      <c r="CR393" s="1">
        <v>14.824</v>
      </c>
      <c r="CS393" s="1">
        <v>415.601</v>
      </c>
      <c r="CT393" s="1">
        <v>7.4710000000000001</v>
      </c>
      <c r="CU393" s="1">
        <v>0</v>
      </c>
      <c r="CV393" s="1">
        <v>7.4710000000000001</v>
      </c>
      <c r="CW393" s="1">
        <v>0</v>
      </c>
      <c r="CX393" s="1">
        <v>1.677</v>
      </c>
      <c r="CY393" s="1">
        <v>1.677</v>
      </c>
      <c r="CZ393" s="1">
        <v>0</v>
      </c>
      <c r="DA393" s="1">
        <v>4.5650000000000004</v>
      </c>
      <c r="DB393" s="1">
        <v>0</v>
      </c>
      <c r="DC393" s="1">
        <v>0</v>
      </c>
      <c r="DD393" s="1">
        <v>8.7149999999999999</v>
      </c>
      <c r="DE393" s="1">
        <v>0</v>
      </c>
      <c r="DF393" s="1">
        <v>4.2300000000000004</v>
      </c>
      <c r="DG393" s="1">
        <v>4.2300000000000004</v>
      </c>
      <c r="DH393" s="1">
        <v>0</v>
      </c>
      <c r="DI393" s="1">
        <v>0.154</v>
      </c>
      <c r="DJ393" s="1">
        <v>0.154</v>
      </c>
      <c r="DK393" s="1">
        <v>1.649</v>
      </c>
      <c r="DL393" s="1">
        <v>7.6999999999999999E-2</v>
      </c>
      <c r="DM393" s="1">
        <v>1.7250000000000001</v>
      </c>
      <c r="DN393" s="1">
        <v>1.8160000000000001</v>
      </c>
      <c r="DO393" s="1">
        <v>0.621</v>
      </c>
      <c r="DP393" s="1">
        <v>2.4359999999999999</v>
      </c>
      <c r="DQ393" s="1">
        <v>281.41699999999997</v>
      </c>
      <c r="DR393" s="1">
        <v>131.74799999999999</v>
      </c>
      <c r="DS393" s="1">
        <v>413.16500000000002</v>
      </c>
      <c r="DT393" s="1">
        <v>0</v>
      </c>
      <c r="DU393" s="1">
        <v>1.677</v>
      </c>
      <c r="DV393" s="1">
        <v>1.677</v>
      </c>
      <c r="DW393" s="1" t="s">
        <v>156</v>
      </c>
      <c r="DX393" s="1" t="s">
        <v>156</v>
      </c>
      <c r="DY393" s="1" t="s">
        <v>157</v>
      </c>
      <c r="DZ393" s="1" t="s">
        <v>156</v>
      </c>
      <c r="EA393" s="1">
        <v>425.56599999999997</v>
      </c>
      <c r="EB393" s="1" t="str">
        <f t="shared" si="3"/>
        <v>low</v>
      </c>
      <c r="EC393" s="1">
        <v>214.23699999999999</v>
      </c>
      <c r="ED393" s="1">
        <v>7.2249999999999996</v>
      </c>
      <c r="EE393" s="1">
        <v>202.554</v>
      </c>
      <c r="EF393" s="1" t="s">
        <v>156</v>
      </c>
      <c r="EG393" s="1" t="s">
        <v>156</v>
      </c>
      <c r="EH393" s="1" t="s">
        <v>157</v>
      </c>
      <c r="EI393" s="1" t="s">
        <v>156</v>
      </c>
      <c r="EJ393" s="1" t="s">
        <v>621</v>
      </c>
      <c r="EK393" s="1" t="s">
        <v>635</v>
      </c>
      <c r="EL393" s="1" t="s">
        <v>142</v>
      </c>
      <c r="EM393" s="1" t="s">
        <v>628</v>
      </c>
      <c r="EN393" s="1" t="s">
        <v>150</v>
      </c>
      <c r="EO393" s="1" t="s">
        <v>150</v>
      </c>
    </row>
    <row r="394" spans="1:145" ht="14.25" customHeight="1">
      <c r="A394" s="1" t="s">
        <v>554</v>
      </c>
      <c r="B394" s="16" t="s">
        <v>644</v>
      </c>
      <c r="C394" s="1" t="s">
        <v>136</v>
      </c>
      <c r="D394" s="1">
        <v>56</v>
      </c>
      <c r="E394" s="1" t="s">
        <v>159</v>
      </c>
      <c r="F394" s="1">
        <v>94.6</v>
      </c>
      <c r="G394" s="1">
        <v>39</v>
      </c>
      <c r="H394" s="1" t="s">
        <v>138</v>
      </c>
      <c r="I394" s="1">
        <v>51.4</v>
      </c>
      <c r="J394" s="1">
        <v>101</v>
      </c>
      <c r="K394" s="1">
        <v>191</v>
      </c>
      <c r="L394" s="1">
        <v>257</v>
      </c>
      <c r="M394" s="9">
        <v>4.8974358970000003</v>
      </c>
      <c r="N394" s="9">
        <f t="shared" si="27"/>
        <v>0.81886851630479529</v>
      </c>
      <c r="O394" t="str">
        <f t="shared" si="28"/>
        <v>High</v>
      </c>
      <c r="P394" s="1">
        <v>141.5</v>
      </c>
      <c r="Q394" s="1">
        <v>0.3</v>
      </c>
      <c r="R394" s="1">
        <v>88</v>
      </c>
      <c r="S394" s="1">
        <v>5.5</v>
      </c>
      <c r="T394" s="1">
        <v>0.53</v>
      </c>
      <c r="U394" s="1">
        <v>6.85</v>
      </c>
      <c r="V394" s="1">
        <v>7.7372262999999997E-2</v>
      </c>
      <c r="W394" s="1">
        <v>6.71</v>
      </c>
      <c r="X394" s="1">
        <v>4.8840000000000003</v>
      </c>
      <c r="Y394" s="1">
        <v>90.9</v>
      </c>
      <c r="Z394" s="1">
        <v>96.965317920000004</v>
      </c>
      <c r="AA394" s="1">
        <v>115.2</v>
      </c>
      <c r="AB394" s="1">
        <v>68.656924110000006</v>
      </c>
      <c r="AC394" s="1">
        <v>1.4565173330000001</v>
      </c>
      <c r="AD394" s="1">
        <v>0.36034276700000001</v>
      </c>
      <c r="AE394" s="1">
        <v>67.400000000000006</v>
      </c>
      <c r="AF394" s="22">
        <v>1.6279999999999999</v>
      </c>
      <c r="AG394" s="1">
        <v>25.430277270000001</v>
      </c>
      <c r="AH394" s="1" t="s">
        <v>139</v>
      </c>
      <c r="AI394" s="1">
        <v>39.70980393</v>
      </c>
      <c r="AJ394" s="1">
        <v>89.6</v>
      </c>
      <c r="AK394" s="1" t="s">
        <v>140</v>
      </c>
      <c r="AL394" s="1" t="s">
        <v>141</v>
      </c>
      <c r="AM394" s="1" t="s">
        <v>142</v>
      </c>
      <c r="AN394" s="1" t="s">
        <v>142</v>
      </c>
      <c r="AO394" s="1" t="s">
        <v>143</v>
      </c>
      <c r="AP394" s="1">
        <v>122</v>
      </c>
      <c r="AQ394" s="1">
        <v>77</v>
      </c>
      <c r="AR394" s="1">
        <v>1797.66</v>
      </c>
      <c r="AS394" s="1">
        <v>16.839099999999998</v>
      </c>
      <c r="AT394" s="1">
        <v>346.774</v>
      </c>
      <c r="AU394" s="1">
        <v>801.64099999999996</v>
      </c>
      <c r="AV394" s="1">
        <v>11.382400000000001</v>
      </c>
      <c r="AW394" s="1">
        <v>951.92100000000005</v>
      </c>
      <c r="AX394" s="1">
        <v>3250.42</v>
      </c>
      <c r="AY394" s="1">
        <v>252.90100000000001</v>
      </c>
      <c r="AZ394" s="1">
        <v>9.3923699999999997</v>
      </c>
      <c r="BA394" s="1">
        <v>1.39028</v>
      </c>
      <c r="BB394" s="1">
        <v>2.83873</v>
      </c>
      <c r="BC394" s="1">
        <v>1048.69</v>
      </c>
      <c r="BD394" s="1">
        <v>0.92038699999999996</v>
      </c>
      <c r="BE394" s="1">
        <v>1.5222500000000001</v>
      </c>
      <c r="BF394" s="1">
        <v>15.2386</v>
      </c>
      <c r="BG394" s="1">
        <v>4.7929000000000004</v>
      </c>
      <c r="BH394" s="1">
        <v>1.01881</v>
      </c>
      <c r="BI394" s="1">
        <v>299.45400000000001</v>
      </c>
      <c r="BJ394" s="1">
        <v>7.7405999999999997</v>
      </c>
      <c r="BK394" s="1">
        <v>202.17699999999999</v>
      </c>
      <c r="BL394" s="1">
        <v>1.220919554</v>
      </c>
      <c r="BM394" s="1">
        <v>0.47998025700000002</v>
      </c>
      <c r="BN394" s="1">
        <v>0.29307263700000002</v>
      </c>
      <c r="BO394" s="1">
        <v>0</v>
      </c>
      <c r="BP394" s="1" t="s">
        <v>144</v>
      </c>
      <c r="BQ394" s="1" t="s">
        <v>146</v>
      </c>
      <c r="BR394" s="1" t="s">
        <v>145</v>
      </c>
      <c r="BS394" s="1" t="s">
        <v>145</v>
      </c>
      <c r="BT394" s="1" t="s">
        <v>146</v>
      </c>
      <c r="BU394" s="1" t="s">
        <v>146</v>
      </c>
      <c r="BV394" s="1" t="s">
        <v>146</v>
      </c>
      <c r="BW394" s="1">
        <v>34.531625230000003</v>
      </c>
      <c r="BX394" s="1">
        <v>2.1126901280000001</v>
      </c>
      <c r="BY394" s="1">
        <v>0.67284407400000001</v>
      </c>
      <c r="BZ394" s="1">
        <v>0.233478201</v>
      </c>
      <c r="CA394" s="1">
        <v>5.4603179000000002E-2</v>
      </c>
      <c r="CB394" s="1">
        <v>9.2467249000000001E-2</v>
      </c>
      <c r="CC394" s="1">
        <v>5.1427835999999998E-2</v>
      </c>
      <c r="CD394" s="19" t="str">
        <f t="shared" si="29"/>
        <v>Medium</v>
      </c>
      <c r="CE394" s="1" t="str">
        <f t="shared" si="26"/>
        <v>antiinflamatoria</v>
      </c>
      <c r="CF394" s="1">
        <v>27.660714290000001</v>
      </c>
      <c r="CG394" s="1" t="s">
        <v>148</v>
      </c>
      <c r="CH394" s="1">
        <v>0.28781632299999999</v>
      </c>
      <c r="CI394" s="1">
        <v>0.35455002499999999</v>
      </c>
      <c r="CJ394" s="1">
        <v>5.4432713000000001E-2</v>
      </c>
      <c r="CK394" s="1">
        <v>0.126864421</v>
      </c>
      <c r="CL394" s="1">
        <v>9.4586895000000004E-2</v>
      </c>
      <c r="CM394" s="1">
        <v>1845.26</v>
      </c>
      <c r="CN394" s="2" t="str">
        <f t="shared" si="2"/>
        <v>High</v>
      </c>
      <c r="CO394" s="1">
        <v>2658.4609999999998</v>
      </c>
      <c r="CP394" s="1">
        <v>2143.0610000000001</v>
      </c>
      <c r="CQ394" s="1">
        <v>515.4</v>
      </c>
      <c r="CR394" s="1">
        <v>659.96199999999999</v>
      </c>
      <c r="CS394" s="1">
        <v>1982.3230000000001</v>
      </c>
      <c r="CT394" s="1">
        <v>11.452999999999999</v>
      </c>
      <c r="CU394" s="1">
        <v>0</v>
      </c>
      <c r="CV394" s="1">
        <v>11.452999999999999</v>
      </c>
      <c r="CW394" s="1">
        <v>0</v>
      </c>
      <c r="CX394" s="1">
        <v>4.7229999999999999</v>
      </c>
      <c r="CY394" s="1">
        <v>4.7229999999999999</v>
      </c>
      <c r="CZ394" s="1">
        <v>0</v>
      </c>
      <c r="DA394" s="1">
        <v>1.165</v>
      </c>
      <c r="DB394" s="1">
        <v>525.78700000000003</v>
      </c>
      <c r="DC394" s="1">
        <v>0</v>
      </c>
      <c r="DD394" s="1">
        <v>7.1280000000000001</v>
      </c>
      <c r="DE394" s="1">
        <v>2.5000000000000001E-2</v>
      </c>
      <c r="DF394" s="1">
        <v>0.17499999999999999</v>
      </c>
      <c r="DG394" s="1">
        <v>0.2</v>
      </c>
      <c r="DH394" s="1">
        <v>0</v>
      </c>
      <c r="DI394" s="1">
        <v>0.24399999999999999</v>
      </c>
      <c r="DJ394" s="1">
        <v>0.24399999999999999</v>
      </c>
      <c r="DK394" s="1">
        <v>122.81399999999999</v>
      </c>
      <c r="DL394" s="1">
        <v>3.7879999999999998</v>
      </c>
      <c r="DM394" s="1">
        <v>126.602</v>
      </c>
      <c r="DN394" s="1">
        <v>2.2839999999999998</v>
      </c>
      <c r="DO394" s="1">
        <v>1.921</v>
      </c>
      <c r="DP394" s="1">
        <v>4.2050000000000001</v>
      </c>
      <c r="DQ394" s="1">
        <v>1473.549</v>
      </c>
      <c r="DR394" s="1">
        <v>504.52699999999999</v>
      </c>
      <c r="DS394" s="1">
        <v>1978.076</v>
      </c>
      <c r="DT394" s="1">
        <v>0</v>
      </c>
      <c r="DU394" s="1">
        <v>4.7229999999999999</v>
      </c>
      <c r="DV394" s="1">
        <v>4.7229999999999999</v>
      </c>
      <c r="DW394" s="1" t="s">
        <v>149</v>
      </c>
      <c r="DX394" s="1" t="s">
        <v>149</v>
      </c>
      <c r="DY394" s="1" t="s">
        <v>149</v>
      </c>
      <c r="DZ394" s="1" t="s">
        <v>149</v>
      </c>
      <c r="EA394" s="1">
        <v>1026.479</v>
      </c>
      <c r="EB394" s="1" t="str">
        <f t="shared" si="3"/>
        <v>high</v>
      </c>
      <c r="EC394" s="1">
        <v>1478.845</v>
      </c>
      <c r="ED394" s="1">
        <v>367.12299999999999</v>
      </c>
      <c r="EE394" s="1">
        <v>1102.7239999999999</v>
      </c>
      <c r="EF394" s="1" t="s">
        <v>149</v>
      </c>
      <c r="EG394" s="1" t="s">
        <v>149</v>
      </c>
      <c r="EH394" s="1" t="s">
        <v>149</v>
      </c>
      <c r="EI394" s="1" t="s">
        <v>149</v>
      </c>
      <c r="EJ394" s="1" t="s">
        <v>621</v>
      </c>
      <c r="EK394" s="1" t="s">
        <v>628</v>
      </c>
      <c r="EL394" s="1" t="s">
        <v>142</v>
      </c>
      <c r="EM394" s="5" t="s">
        <v>630</v>
      </c>
      <c r="EN394" s="1" t="s">
        <v>150</v>
      </c>
      <c r="EO394" s="1" t="s">
        <v>150</v>
      </c>
    </row>
    <row r="395" spans="1:145" ht="14.25" customHeight="1">
      <c r="A395" s="1" t="s">
        <v>555</v>
      </c>
      <c r="B395" s="16" t="s">
        <v>644</v>
      </c>
      <c r="C395" s="1" t="s">
        <v>152</v>
      </c>
      <c r="D395" s="1">
        <v>27</v>
      </c>
      <c r="E395" s="1" t="s">
        <v>137</v>
      </c>
      <c r="F395" s="1">
        <v>97.8</v>
      </c>
      <c r="G395" s="1">
        <v>37</v>
      </c>
      <c r="H395" s="1" t="s">
        <v>153</v>
      </c>
      <c r="I395" s="1">
        <v>22.2</v>
      </c>
      <c r="J395" s="1">
        <v>124</v>
      </c>
      <c r="K395" s="1">
        <v>183</v>
      </c>
      <c r="L395" s="1">
        <v>111</v>
      </c>
      <c r="M395" s="9">
        <v>4.9459459460000001</v>
      </c>
      <c r="N395" s="9">
        <f t="shared" si="27"/>
        <v>0.47712125471966244</v>
      </c>
      <c r="O395" t="str">
        <f t="shared" si="28"/>
        <v>High</v>
      </c>
      <c r="P395" s="1">
        <v>249.4</v>
      </c>
      <c r="Q395" s="1">
        <v>3.9</v>
      </c>
      <c r="R395" s="1">
        <v>89</v>
      </c>
      <c r="S395" s="1">
        <v>5.5</v>
      </c>
      <c r="T395" s="1">
        <v>23.7</v>
      </c>
      <c r="U395" s="1">
        <v>0.62</v>
      </c>
      <c r="V395" s="1">
        <v>38.22580645</v>
      </c>
      <c r="W395" s="1">
        <v>22.99</v>
      </c>
      <c r="X395" s="1">
        <v>4.9394999999999998</v>
      </c>
      <c r="Y395" s="1">
        <v>204.7</v>
      </c>
      <c r="Z395" s="1">
        <v>319.41646409999998</v>
      </c>
      <c r="AA395" s="1">
        <v>34.6</v>
      </c>
      <c r="AB395" s="1">
        <v>19.8134707</v>
      </c>
      <c r="AC395" s="1">
        <v>5.0470713329999999</v>
      </c>
      <c r="AD395" s="1">
        <v>0.30167193199999998</v>
      </c>
      <c r="AE395" s="1">
        <v>99.5</v>
      </c>
      <c r="AF395" s="22">
        <v>1.63</v>
      </c>
      <c r="AG395" s="1">
        <v>37.44965938</v>
      </c>
      <c r="AH395" s="1" t="s">
        <v>154</v>
      </c>
      <c r="AI395" s="1">
        <v>43.19129349</v>
      </c>
      <c r="AJ395" s="1">
        <v>114.2</v>
      </c>
      <c r="AK395" s="1" t="s">
        <v>140</v>
      </c>
      <c r="AL395" s="1" t="s">
        <v>141</v>
      </c>
      <c r="AM395" s="1" t="s">
        <v>142</v>
      </c>
      <c r="AN395" s="1" t="s">
        <v>142</v>
      </c>
      <c r="AO395" s="1" t="s">
        <v>167</v>
      </c>
      <c r="AP395" s="1">
        <v>125</v>
      </c>
      <c r="AQ395" s="1">
        <v>85</v>
      </c>
      <c r="AR395" s="1">
        <v>1680.97</v>
      </c>
      <c r="AS395" s="1">
        <v>14.8262</v>
      </c>
      <c r="AT395" s="1">
        <v>779.69100000000003</v>
      </c>
      <c r="AU395" s="1">
        <v>1164.78</v>
      </c>
      <c r="AV395" s="1">
        <v>14.479100000000001</v>
      </c>
      <c r="AW395" s="1">
        <v>1285.2</v>
      </c>
      <c r="AX395" s="1">
        <v>3036.26</v>
      </c>
      <c r="AY395" s="1">
        <v>238.02600000000001</v>
      </c>
      <c r="AZ395" s="1">
        <v>10.880699999999999</v>
      </c>
      <c r="BA395" s="1">
        <v>1.2167300000000001</v>
      </c>
      <c r="BB395" s="1">
        <v>3.0304500000000001</v>
      </c>
      <c r="BC395" s="1">
        <v>1159.46</v>
      </c>
      <c r="BD395" s="1">
        <v>1.40669</v>
      </c>
      <c r="BE395" s="1">
        <v>2.3269199999999999</v>
      </c>
      <c r="BF395" s="1">
        <v>17.075299999999999</v>
      </c>
      <c r="BG395" s="1">
        <v>5.7455499999999997</v>
      </c>
      <c r="BH395" s="1">
        <v>1.6710700000000001</v>
      </c>
      <c r="BI395" s="1">
        <v>350.81900000000002</v>
      </c>
      <c r="BJ395" s="1">
        <v>7.5892600000000003</v>
      </c>
      <c r="BK395" s="1">
        <v>138.02000000000001</v>
      </c>
      <c r="BL395" s="1">
        <v>7.469939664</v>
      </c>
      <c r="BM395" s="1">
        <v>1.682743978</v>
      </c>
      <c r="BN395" s="1">
        <v>0.76567033699999998</v>
      </c>
      <c r="BO395" s="1">
        <v>0</v>
      </c>
      <c r="BP395" s="1" t="s">
        <v>144</v>
      </c>
      <c r="BQ395" s="1" t="s">
        <v>145</v>
      </c>
      <c r="BR395" s="1" t="s">
        <v>146</v>
      </c>
      <c r="BS395" s="1" t="s">
        <v>145</v>
      </c>
      <c r="BT395" s="1" t="s">
        <v>146</v>
      </c>
      <c r="BU395" s="1" t="s">
        <v>145</v>
      </c>
      <c r="BV395" s="1" t="s">
        <v>145</v>
      </c>
      <c r="BW395" s="1">
        <v>33.755466579999997</v>
      </c>
      <c r="BX395" s="1">
        <v>1.509946746</v>
      </c>
      <c r="BY395" s="1">
        <v>0.55432914300000002</v>
      </c>
      <c r="BZ395" s="1">
        <v>0.24675232999999999</v>
      </c>
      <c r="CA395" s="1">
        <v>6.5506834999999999E-2</v>
      </c>
      <c r="CB395" s="1">
        <v>-0.84586462900000003</v>
      </c>
      <c r="CC395" s="1">
        <v>-0.50319133199999999</v>
      </c>
      <c r="CD395" s="19" t="str">
        <f t="shared" si="29"/>
        <v>Low</v>
      </c>
      <c r="CE395" s="1" t="str">
        <f t="shared" si="26"/>
        <v>antiinflamatoria</v>
      </c>
      <c r="CF395" s="1">
        <v>47.45359019</v>
      </c>
      <c r="CG395" s="1" t="s">
        <v>148</v>
      </c>
      <c r="CH395" s="1">
        <v>4.7939380000000002E-3</v>
      </c>
      <c r="CI395" s="1">
        <v>3.0658007000000001E-2</v>
      </c>
      <c r="CJ395" s="1">
        <v>0.89607979599999998</v>
      </c>
      <c r="CK395" s="1">
        <v>1.3260651E-2</v>
      </c>
      <c r="CL395" s="1">
        <v>2.3853708000000001E-2</v>
      </c>
      <c r="CM395" s="1">
        <v>584.6</v>
      </c>
      <c r="CN395" s="2" t="str">
        <f t="shared" si="2"/>
        <v>low</v>
      </c>
      <c r="CO395" s="1">
        <v>543.20699999999999</v>
      </c>
      <c r="CP395" s="1">
        <v>327.26499999999999</v>
      </c>
      <c r="CQ395" s="1">
        <v>215.94200000000001</v>
      </c>
      <c r="CR395" s="1">
        <v>62.183999999999997</v>
      </c>
      <c r="CS395" s="1">
        <v>457.90300000000002</v>
      </c>
      <c r="CT395" s="1">
        <v>3.2349999999999999</v>
      </c>
      <c r="CU395" s="1">
        <v>0</v>
      </c>
      <c r="CV395" s="1">
        <v>3.2349999999999999</v>
      </c>
      <c r="CW395" s="1">
        <v>0</v>
      </c>
      <c r="CX395" s="1">
        <v>19.884</v>
      </c>
      <c r="CY395" s="1">
        <v>19.884</v>
      </c>
      <c r="CZ395" s="1">
        <v>0</v>
      </c>
      <c r="DA395" s="1">
        <v>0.32900000000000001</v>
      </c>
      <c r="DB395" s="1">
        <v>0</v>
      </c>
      <c r="DC395" s="1">
        <v>0</v>
      </c>
      <c r="DD395" s="1">
        <v>27.234000000000002</v>
      </c>
      <c r="DE395" s="1">
        <v>9.6000000000000002E-2</v>
      </c>
      <c r="DF395" s="1">
        <v>0.68300000000000005</v>
      </c>
      <c r="DG395" s="1">
        <v>0.77900000000000003</v>
      </c>
      <c r="DH395" s="1">
        <v>0</v>
      </c>
      <c r="DI395" s="1">
        <v>0.193</v>
      </c>
      <c r="DJ395" s="1">
        <v>0.193</v>
      </c>
      <c r="DK395" s="1">
        <v>19.568999999999999</v>
      </c>
      <c r="DL395" s="1">
        <v>6.9770000000000003</v>
      </c>
      <c r="DM395" s="1">
        <v>26.545999999999999</v>
      </c>
      <c r="DN395" s="1">
        <v>0.61499999999999999</v>
      </c>
      <c r="DO395" s="1">
        <v>4.0970000000000004</v>
      </c>
      <c r="DP395" s="1">
        <v>4.7110000000000003</v>
      </c>
      <c r="DQ395" s="1">
        <v>274.745</v>
      </c>
      <c r="DR395" s="1">
        <v>178.41200000000001</v>
      </c>
      <c r="DS395" s="1">
        <v>453.15699999999998</v>
      </c>
      <c r="DT395" s="1">
        <v>0</v>
      </c>
      <c r="DU395" s="1">
        <v>19.884</v>
      </c>
      <c r="DV395" s="1">
        <v>19.884</v>
      </c>
      <c r="DW395" s="1" t="s">
        <v>157</v>
      </c>
      <c r="DX395" s="1" t="s">
        <v>156</v>
      </c>
      <c r="DY395" s="1" t="s">
        <v>156</v>
      </c>
      <c r="DZ395" s="1" t="s">
        <v>156</v>
      </c>
      <c r="EA395" s="1">
        <v>347.77499999999998</v>
      </c>
      <c r="EB395" s="1" t="str">
        <f t="shared" si="3"/>
        <v>low</v>
      </c>
      <c r="EC395" s="1">
        <v>323.15100000000001</v>
      </c>
      <c r="ED395" s="1">
        <v>36.993000000000002</v>
      </c>
      <c r="EE395" s="1">
        <v>272.404</v>
      </c>
      <c r="EF395" s="1" t="s">
        <v>157</v>
      </c>
      <c r="EG395" s="1" t="s">
        <v>156</v>
      </c>
      <c r="EH395" s="1" t="s">
        <v>156</v>
      </c>
      <c r="EI395" s="1" t="s">
        <v>149</v>
      </c>
      <c r="EJ395" s="1" t="s">
        <v>138</v>
      </c>
      <c r="EK395" s="1" t="s">
        <v>628</v>
      </c>
      <c r="EL395" s="1" t="s">
        <v>142</v>
      </c>
      <c r="EM395" s="1" t="s">
        <v>628</v>
      </c>
      <c r="EN395" s="1" t="s">
        <v>150</v>
      </c>
      <c r="EO395" s="1" t="s">
        <v>150</v>
      </c>
    </row>
    <row r="396" spans="1:145" ht="14.25" customHeight="1">
      <c r="A396" s="1" t="s">
        <v>556</v>
      </c>
      <c r="B396" s="16" t="s">
        <v>644</v>
      </c>
      <c r="C396" s="1" t="s">
        <v>136</v>
      </c>
      <c r="D396" s="1">
        <v>21</v>
      </c>
      <c r="E396" s="1" t="s">
        <v>137</v>
      </c>
      <c r="F396" s="1">
        <v>67.7</v>
      </c>
      <c r="G396" s="1">
        <v>30</v>
      </c>
      <c r="H396" s="1" t="s">
        <v>138</v>
      </c>
      <c r="I396" s="1">
        <v>50.2</v>
      </c>
      <c r="J396" s="1">
        <v>59</v>
      </c>
      <c r="K396" s="1">
        <v>139</v>
      </c>
      <c r="L396" s="1">
        <v>251</v>
      </c>
      <c r="M396" s="9">
        <v>4.6333333330000004</v>
      </c>
      <c r="N396" s="9">
        <f t="shared" si="27"/>
        <v>0.9225524667613757</v>
      </c>
      <c r="O396" t="str">
        <f t="shared" si="28"/>
        <v>High</v>
      </c>
      <c r="P396" s="1">
        <v>182.5</v>
      </c>
      <c r="Q396" s="1">
        <v>1.5</v>
      </c>
      <c r="R396" s="1">
        <v>97</v>
      </c>
      <c r="S396" s="1">
        <v>5.6</v>
      </c>
      <c r="T396" s="1">
        <v>4.3</v>
      </c>
      <c r="U396" s="1">
        <v>6.32</v>
      </c>
      <c r="V396" s="1">
        <v>0.68037974700000003</v>
      </c>
      <c r="W396" s="1">
        <v>20.22</v>
      </c>
      <c r="X396" s="1">
        <v>5.3834999999999997</v>
      </c>
      <c r="Y396" s="1">
        <v>158.9</v>
      </c>
      <c r="Z396" s="1">
        <v>214.70666309999999</v>
      </c>
      <c r="AA396" s="1">
        <v>38.200000000000003</v>
      </c>
      <c r="AB396" s="1">
        <v>20.669817850000001</v>
      </c>
      <c r="AC396" s="1">
        <v>4.8379719999999997</v>
      </c>
      <c r="AD396" s="1">
        <v>0.30335358800000001</v>
      </c>
      <c r="AE396" s="1">
        <v>84.6</v>
      </c>
      <c r="AF396" s="22">
        <v>1.746</v>
      </c>
      <c r="AG396" s="1">
        <v>27.751207470000001</v>
      </c>
      <c r="AH396" s="1" t="s">
        <v>139</v>
      </c>
      <c r="AI396" s="1">
        <v>36.965076240000002</v>
      </c>
      <c r="AJ396" s="1">
        <v>95.8</v>
      </c>
      <c r="AK396" s="1" t="s">
        <v>140</v>
      </c>
      <c r="AL396" s="1" t="s">
        <v>141</v>
      </c>
      <c r="AM396" s="1" t="s">
        <v>163</v>
      </c>
      <c r="AN396" s="1" t="s">
        <v>163</v>
      </c>
      <c r="AO396" s="1" t="s">
        <v>165</v>
      </c>
      <c r="AP396" s="1">
        <v>130</v>
      </c>
      <c r="AQ396" s="1">
        <v>77</v>
      </c>
      <c r="AR396" s="1">
        <v>2351.0300000000002</v>
      </c>
      <c r="AS396" s="1">
        <v>14.0098</v>
      </c>
      <c r="AT396" s="1">
        <v>284.23399999999998</v>
      </c>
      <c r="AU396" s="1">
        <v>836.02099999999996</v>
      </c>
      <c r="AV396" s="1">
        <v>11.409599999999999</v>
      </c>
      <c r="AW396" s="1">
        <v>1279.99</v>
      </c>
      <c r="AX396" s="1">
        <v>3012.55</v>
      </c>
      <c r="AY396" s="1">
        <v>221.328</v>
      </c>
      <c r="AZ396" s="1">
        <v>9.9415499999999994</v>
      </c>
      <c r="BA396" s="1">
        <v>2.56874</v>
      </c>
      <c r="BB396" s="1">
        <v>3.11171</v>
      </c>
      <c r="BC396" s="1">
        <v>591.03</v>
      </c>
      <c r="BD396" s="1">
        <v>1.14964</v>
      </c>
      <c r="BE396" s="1">
        <v>1.29226</v>
      </c>
      <c r="BF396" s="1">
        <v>20.592600000000001</v>
      </c>
      <c r="BG396" s="1">
        <v>4.6770399999999999</v>
      </c>
      <c r="BH396" s="1">
        <v>0.95007299999999995</v>
      </c>
      <c r="BI396" s="1">
        <v>304.02600000000001</v>
      </c>
      <c r="BJ396" s="1">
        <v>6.62826</v>
      </c>
      <c r="BK396" s="1">
        <v>217.68600000000001</v>
      </c>
      <c r="BL396" s="1">
        <v>0.53722308799999996</v>
      </c>
      <c r="BM396" s="1">
        <v>0.121817047</v>
      </c>
      <c r="BN396" s="1">
        <v>4.5204770999999998E-2</v>
      </c>
      <c r="BO396" s="1">
        <v>0</v>
      </c>
      <c r="BP396" s="1" t="s">
        <v>144</v>
      </c>
      <c r="BQ396" s="1" t="s">
        <v>145</v>
      </c>
      <c r="BR396" s="1" t="s">
        <v>145</v>
      </c>
      <c r="BS396" s="1" t="s">
        <v>145</v>
      </c>
      <c r="BT396" s="1" t="s">
        <v>146</v>
      </c>
      <c r="BU396" s="1" t="s">
        <v>146</v>
      </c>
      <c r="BV396" s="1" t="s">
        <v>145</v>
      </c>
      <c r="BW396" s="1">
        <v>38.470692329999999</v>
      </c>
      <c r="BX396" s="1">
        <v>1.6204099080000001</v>
      </c>
      <c r="BY396" s="1">
        <v>0.58940089500000004</v>
      </c>
      <c r="BZ396" s="1">
        <v>0.26689357699999999</v>
      </c>
      <c r="CA396" s="1">
        <v>7.9737948000000003E-2</v>
      </c>
      <c r="CB396" s="1">
        <v>0.73448985600000005</v>
      </c>
      <c r="CC396" s="1">
        <v>0.31241593200000001</v>
      </c>
      <c r="CD396" s="19" t="str">
        <f t="shared" si="29"/>
        <v>Medium</v>
      </c>
      <c r="CE396" s="1" t="str">
        <f t="shared" si="26"/>
        <v>proinflamatoria</v>
      </c>
      <c r="CF396" s="1">
        <v>27.549060539999999</v>
      </c>
      <c r="CG396" s="1" t="s">
        <v>148</v>
      </c>
      <c r="CH396" s="1">
        <v>0.66711394400000001</v>
      </c>
      <c r="CI396" s="1">
        <v>6.3625182000000002E-2</v>
      </c>
      <c r="CJ396" s="1">
        <v>0.190316449</v>
      </c>
      <c r="CK396" s="1">
        <v>1.2076484E-2</v>
      </c>
      <c r="CL396" s="1">
        <v>2.2475678999999998E-2</v>
      </c>
      <c r="CM396" s="1">
        <v>542.92600000000004</v>
      </c>
      <c r="CN396" s="2" t="str">
        <f t="shared" si="2"/>
        <v>low</v>
      </c>
      <c r="CO396" s="1">
        <v>467.03500000000003</v>
      </c>
      <c r="CP396" s="1">
        <v>377.48599999999999</v>
      </c>
      <c r="CQ396" s="1">
        <v>89.549000000000007</v>
      </c>
      <c r="CR396" s="1">
        <v>356.34800000000001</v>
      </c>
      <c r="CS396" s="1">
        <v>92.366</v>
      </c>
      <c r="CT396" s="1">
        <v>9.0950000000000006</v>
      </c>
      <c r="CU396" s="1">
        <v>0</v>
      </c>
      <c r="CV396" s="1">
        <v>9.0950000000000006</v>
      </c>
      <c r="CW396" s="1">
        <v>0</v>
      </c>
      <c r="CX396" s="1">
        <v>8.8379999999999992</v>
      </c>
      <c r="CY396" s="1">
        <v>8.8379999999999992</v>
      </c>
      <c r="CZ396" s="1">
        <v>0.38800000000000001</v>
      </c>
      <c r="DA396" s="1">
        <v>0</v>
      </c>
      <c r="DB396" s="1">
        <v>0.36799999999999999</v>
      </c>
      <c r="DC396" s="1">
        <v>0</v>
      </c>
      <c r="DD396" s="1">
        <v>125.724</v>
      </c>
      <c r="DE396" s="1">
        <v>154.36199999999999</v>
      </c>
      <c r="DF396" s="1">
        <v>40.121000000000002</v>
      </c>
      <c r="DG396" s="1">
        <v>194.483</v>
      </c>
      <c r="DH396" s="1">
        <v>23.332000000000001</v>
      </c>
      <c r="DI396" s="1">
        <v>3.0000000000000001E-3</v>
      </c>
      <c r="DJ396" s="1">
        <v>23.335000000000001</v>
      </c>
      <c r="DK396" s="1">
        <v>8.7560000000000002</v>
      </c>
      <c r="DL396" s="1">
        <v>3.6829999999999998</v>
      </c>
      <c r="DM396" s="1">
        <v>12.439</v>
      </c>
      <c r="DN396" s="1">
        <v>0.13600000000000001</v>
      </c>
      <c r="DO396" s="1">
        <v>7.4279999999999999</v>
      </c>
      <c r="DP396" s="1">
        <v>7.5640000000000001</v>
      </c>
      <c r="DQ396" s="1">
        <v>55.326999999999998</v>
      </c>
      <c r="DR396" s="1">
        <v>29.475000000000001</v>
      </c>
      <c r="DS396" s="1">
        <v>84.802000000000007</v>
      </c>
      <c r="DT396" s="1">
        <v>0</v>
      </c>
      <c r="DU396" s="1">
        <v>8.8379999999999992</v>
      </c>
      <c r="DV396" s="1">
        <v>8.8379999999999992</v>
      </c>
      <c r="DW396" s="1" t="s">
        <v>157</v>
      </c>
      <c r="DX396" s="1" t="s">
        <v>156</v>
      </c>
      <c r="DY396" s="1" t="s">
        <v>149</v>
      </c>
      <c r="DZ396" s="1" t="s">
        <v>157</v>
      </c>
      <c r="EA396" s="1">
        <v>230.93100000000001</v>
      </c>
      <c r="EB396" s="1" t="str">
        <f t="shared" si="3"/>
        <v>low</v>
      </c>
      <c r="EC396" s="1">
        <v>198.65100000000001</v>
      </c>
      <c r="ED396" s="1">
        <v>151.571</v>
      </c>
      <c r="EE396" s="1">
        <v>39.287999999999997</v>
      </c>
      <c r="EF396" s="1" t="s">
        <v>157</v>
      </c>
      <c r="EG396" s="1" t="s">
        <v>156</v>
      </c>
      <c r="EH396" s="1" t="s">
        <v>149</v>
      </c>
      <c r="EI396" s="1" t="s">
        <v>157</v>
      </c>
      <c r="EJ396" s="1" t="s">
        <v>165</v>
      </c>
      <c r="EK396" s="1" t="s">
        <v>635</v>
      </c>
      <c r="EL396" s="1" t="s">
        <v>163</v>
      </c>
      <c r="EM396" s="5" t="s">
        <v>629</v>
      </c>
      <c r="EN396" s="1" t="s">
        <v>150</v>
      </c>
      <c r="EO396" s="1" t="s">
        <v>150</v>
      </c>
    </row>
    <row r="397" spans="1:145" ht="14.25" customHeight="1">
      <c r="A397" s="1" t="s">
        <v>557</v>
      </c>
      <c r="B397" s="16" t="s">
        <v>644</v>
      </c>
      <c r="C397" s="1" t="s">
        <v>152</v>
      </c>
      <c r="D397" s="1">
        <v>41</v>
      </c>
      <c r="E397" s="1" t="s">
        <v>159</v>
      </c>
      <c r="F397" s="1">
        <v>96.2</v>
      </c>
      <c r="G397" s="1">
        <v>51</v>
      </c>
      <c r="H397" s="1" t="s">
        <v>153</v>
      </c>
      <c r="I397" s="1">
        <v>27.2</v>
      </c>
      <c r="J397" s="1">
        <v>116</v>
      </c>
      <c r="K397" s="1">
        <v>195</v>
      </c>
      <c r="L397" s="1">
        <v>136</v>
      </c>
      <c r="M397" s="9">
        <v>3.8235294120000001</v>
      </c>
      <c r="N397" s="9">
        <f t="shared" si="27"/>
        <v>0.4259687322722811</v>
      </c>
      <c r="O397" t="str">
        <f t="shared" si="28"/>
        <v>High</v>
      </c>
      <c r="P397" s="1">
        <v>54.4</v>
      </c>
      <c r="Q397" s="1">
        <v>0.5</v>
      </c>
      <c r="R397" s="1">
        <v>81</v>
      </c>
      <c r="S397" s="1">
        <v>5.3</v>
      </c>
      <c r="T397" s="1">
        <v>3.3</v>
      </c>
      <c r="U397" s="1">
        <v>13.86</v>
      </c>
      <c r="V397" s="1">
        <v>0.23809523799999999</v>
      </c>
      <c r="W397" s="1">
        <v>11.92</v>
      </c>
      <c r="X397" s="1">
        <v>4.4954999999999998</v>
      </c>
      <c r="Y397" s="1">
        <v>157.9</v>
      </c>
      <c r="Z397" s="1">
        <v>239.47764939999999</v>
      </c>
      <c r="AA397" s="1">
        <v>67</v>
      </c>
      <c r="AB397" s="1">
        <v>41.988297019999997</v>
      </c>
      <c r="AC397" s="1">
        <v>2.3816160000000002</v>
      </c>
      <c r="AD397" s="1">
        <v>0.33459457999999997</v>
      </c>
      <c r="AE397" s="1">
        <v>50.8</v>
      </c>
      <c r="AF397" s="22">
        <v>1.51</v>
      </c>
      <c r="AG397" s="1">
        <v>22.279724569999999</v>
      </c>
      <c r="AH397" s="1" t="s">
        <v>153</v>
      </c>
      <c r="AI397" s="1">
        <v>33.983667529999998</v>
      </c>
      <c r="AJ397" s="1">
        <v>73.8</v>
      </c>
      <c r="AK397" s="1" t="s">
        <v>153</v>
      </c>
      <c r="AL397" s="1" t="s">
        <v>153</v>
      </c>
      <c r="AM397" s="1" t="s">
        <v>142</v>
      </c>
      <c r="AN397" s="1" t="s">
        <v>163</v>
      </c>
      <c r="AO397" s="1" t="s">
        <v>143</v>
      </c>
      <c r="AP397" s="1">
        <v>111</v>
      </c>
      <c r="AQ397" s="1">
        <v>71</v>
      </c>
      <c r="AR397" s="1">
        <v>1268.57</v>
      </c>
      <c r="AS397" s="1">
        <v>14.943099999999999</v>
      </c>
      <c r="AT397" s="1">
        <v>494.31900000000002</v>
      </c>
      <c r="AU397" s="1">
        <v>753.322</v>
      </c>
      <c r="AV397" s="1">
        <v>10.8467</v>
      </c>
      <c r="AW397" s="1">
        <v>855.78200000000004</v>
      </c>
      <c r="AX397" s="1">
        <v>2394.9299999999998</v>
      </c>
      <c r="AY397" s="1">
        <v>176.87200000000001</v>
      </c>
      <c r="AZ397" s="1">
        <v>9.2171199999999995</v>
      </c>
      <c r="BA397" s="1">
        <v>0.824457</v>
      </c>
      <c r="BB397" s="1">
        <v>2.9000699999999999</v>
      </c>
      <c r="BC397" s="1">
        <v>793.86800000000005</v>
      </c>
      <c r="BD397" s="1">
        <v>0.80665600000000004</v>
      </c>
      <c r="BE397" s="1">
        <v>1.2635000000000001</v>
      </c>
      <c r="BF397" s="1">
        <v>14.275399999999999</v>
      </c>
      <c r="BG397" s="1">
        <v>3.8741300000000001</v>
      </c>
      <c r="BH397" s="1">
        <v>1.34806</v>
      </c>
      <c r="BI397" s="1">
        <v>290.99099999999999</v>
      </c>
      <c r="BJ397" s="1">
        <v>6.8338599999999996</v>
      </c>
      <c r="BK397" s="1">
        <v>150.619</v>
      </c>
      <c r="BL397" s="1">
        <v>3.3838616770000001</v>
      </c>
      <c r="BM397" s="1">
        <v>0.49577006499999998</v>
      </c>
      <c r="BN397" s="1">
        <v>0.26191378199999998</v>
      </c>
      <c r="BO397" s="1">
        <v>3.0882913000000001E-2</v>
      </c>
      <c r="BP397" s="1" t="s">
        <v>155</v>
      </c>
      <c r="BQ397" s="1" t="s">
        <v>146</v>
      </c>
      <c r="BR397" s="1" t="s">
        <v>146</v>
      </c>
      <c r="BS397" s="1" t="s">
        <v>146</v>
      </c>
      <c r="BT397" s="1" t="s">
        <v>146</v>
      </c>
      <c r="BU397" s="1" t="s">
        <v>146</v>
      </c>
      <c r="BV397" s="1" t="s">
        <v>146</v>
      </c>
      <c r="BW397" s="1">
        <v>31.486413800000001</v>
      </c>
      <c r="BX397" s="1">
        <v>1.3982946650000001</v>
      </c>
      <c r="BY397" s="1">
        <v>0.372923954</v>
      </c>
      <c r="BZ397" s="1">
        <v>0.191865225</v>
      </c>
      <c r="CA397" s="1">
        <v>5.2592615000000002E-2</v>
      </c>
      <c r="CB397" s="1">
        <v>0.35928821</v>
      </c>
      <c r="CC397" s="1">
        <v>0.28312703700000003</v>
      </c>
      <c r="CD397" s="19" t="str">
        <f t="shared" si="29"/>
        <v>Medium</v>
      </c>
      <c r="CE397" s="1" t="str">
        <f t="shared" si="26"/>
        <v>proinflamatoria</v>
      </c>
      <c r="CF397" s="1">
        <v>35.07859079</v>
      </c>
      <c r="CG397" s="1" t="s">
        <v>148</v>
      </c>
      <c r="CH397" s="1">
        <v>4.9533320999999998E-2</v>
      </c>
      <c r="CI397" s="1">
        <v>4.7110381E-2</v>
      </c>
      <c r="CJ397" s="1">
        <v>0.138760719</v>
      </c>
      <c r="CK397" s="1">
        <v>0.58643575000000003</v>
      </c>
      <c r="CL397" s="1">
        <v>4.4476750000000002E-2</v>
      </c>
      <c r="CM397" s="1">
        <v>886.68700000000001</v>
      </c>
      <c r="CN397" s="2" t="str">
        <f t="shared" si="2"/>
        <v>low</v>
      </c>
      <c r="CO397" s="1">
        <v>524.13099999999997</v>
      </c>
      <c r="CP397" s="1">
        <v>423.50200000000001</v>
      </c>
      <c r="CQ397" s="1">
        <v>100.629</v>
      </c>
      <c r="CR397" s="1">
        <v>223.12899999999999</v>
      </c>
      <c r="CS397" s="1">
        <v>295.00700000000001</v>
      </c>
      <c r="CT397" s="1">
        <v>2.0710000000000002</v>
      </c>
      <c r="CU397" s="1">
        <v>0</v>
      </c>
      <c r="CV397" s="1">
        <v>2.0710000000000002</v>
      </c>
      <c r="CW397" s="1">
        <v>0</v>
      </c>
      <c r="CX397" s="1">
        <v>3.9249999999999998</v>
      </c>
      <c r="CY397" s="1">
        <v>3.9249999999999998</v>
      </c>
      <c r="CZ397" s="1">
        <v>0</v>
      </c>
      <c r="DA397" s="1">
        <v>0.21099999999999999</v>
      </c>
      <c r="DB397" s="1">
        <v>1.4319999999999999</v>
      </c>
      <c r="DC397" s="1">
        <v>0</v>
      </c>
      <c r="DD397" s="1">
        <v>193.35300000000001</v>
      </c>
      <c r="DE397" s="1">
        <v>8.3000000000000004E-2</v>
      </c>
      <c r="DF397" s="1">
        <v>0.58899999999999997</v>
      </c>
      <c r="DG397" s="1">
        <v>0.67200000000000004</v>
      </c>
      <c r="DH397" s="1">
        <v>1.0999999999999999E-2</v>
      </c>
      <c r="DI397" s="1">
        <v>0.35199999999999998</v>
      </c>
      <c r="DJ397" s="1">
        <v>0.36299999999999999</v>
      </c>
      <c r="DK397" s="1">
        <v>13.66</v>
      </c>
      <c r="DL397" s="1">
        <v>5.3520000000000003</v>
      </c>
      <c r="DM397" s="1">
        <v>19.012</v>
      </c>
      <c r="DN397" s="1">
        <v>1.8240000000000001</v>
      </c>
      <c r="DO397" s="1">
        <v>1.7490000000000001</v>
      </c>
      <c r="DP397" s="1">
        <v>3.573</v>
      </c>
      <c r="DQ397" s="1">
        <v>202.77199999999999</v>
      </c>
      <c r="DR397" s="1">
        <v>88.661000000000001</v>
      </c>
      <c r="DS397" s="1">
        <v>291.43299999999999</v>
      </c>
      <c r="DT397" s="1">
        <v>0</v>
      </c>
      <c r="DU397" s="1">
        <v>3.9249999999999998</v>
      </c>
      <c r="DV397" s="1">
        <v>3.9249999999999998</v>
      </c>
      <c r="DW397" s="1" t="s">
        <v>156</v>
      </c>
      <c r="DX397" s="1" t="s">
        <v>156</v>
      </c>
      <c r="DY397" s="1" t="s">
        <v>156</v>
      </c>
      <c r="DZ397" s="1" t="s">
        <v>156</v>
      </c>
      <c r="EA397" s="1">
        <v>698.96500000000003</v>
      </c>
      <c r="EB397" s="1" t="str">
        <f t="shared" si="3"/>
        <v>high</v>
      </c>
      <c r="EC397" s="1">
        <v>413.16699999999997</v>
      </c>
      <c r="ED397" s="1">
        <v>175.89</v>
      </c>
      <c r="EE397" s="1">
        <v>232.55</v>
      </c>
      <c r="EF397" s="1" t="s">
        <v>149</v>
      </c>
      <c r="EG397" s="1" t="s">
        <v>149</v>
      </c>
      <c r="EH397" s="1" t="s">
        <v>149</v>
      </c>
      <c r="EI397" s="1" t="s">
        <v>156</v>
      </c>
      <c r="EJ397" s="1" t="s">
        <v>621</v>
      </c>
      <c r="EK397" s="1" t="s">
        <v>635</v>
      </c>
      <c r="EL397" s="1" t="s">
        <v>142</v>
      </c>
      <c r="EM397" s="1" t="s">
        <v>628</v>
      </c>
      <c r="EN397" s="1" t="s">
        <v>161</v>
      </c>
      <c r="EO397" s="1" t="s">
        <v>161</v>
      </c>
    </row>
    <row r="398" spans="1:145" ht="14.25" customHeight="1">
      <c r="A398" s="1" t="s">
        <v>558</v>
      </c>
      <c r="B398" s="16" t="s">
        <v>644</v>
      </c>
      <c r="C398" s="1" t="s">
        <v>152</v>
      </c>
      <c r="D398" s="1">
        <v>28</v>
      </c>
      <c r="E398" s="1" t="s">
        <v>137</v>
      </c>
      <c r="F398" s="1">
        <v>70.400000000000006</v>
      </c>
      <c r="G398" s="1">
        <v>33</v>
      </c>
      <c r="H398" s="1" t="s">
        <v>153</v>
      </c>
      <c r="I398" s="1">
        <v>21.8</v>
      </c>
      <c r="J398" s="1">
        <v>79</v>
      </c>
      <c r="K398" s="1">
        <v>134</v>
      </c>
      <c r="L398" s="1">
        <v>109</v>
      </c>
      <c r="M398" s="9">
        <v>4.0606060609999997</v>
      </c>
      <c r="N398" s="9">
        <f t="shared" si="27"/>
        <v>0.51891255806273617</v>
      </c>
      <c r="O398" t="str">
        <f t="shared" si="28"/>
        <v>High</v>
      </c>
      <c r="P398" s="1">
        <v>223.5</v>
      </c>
      <c r="Q398" s="1">
        <v>8.9</v>
      </c>
      <c r="R398" s="1">
        <v>113</v>
      </c>
      <c r="S398" s="1">
        <v>6.2</v>
      </c>
      <c r="T398" s="1">
        <v>22.2</v>
      </c>
      <c r="U398" s="1">
        <v>3.57</v>
      </c>
      <c r="V398" s="1">
        <v>6.2184873950000004</v>
      </c>
      <c r="W398" s="1">
        <v>28.44</v>
      </c>
      <c r="X398" s="1">
        <v>6.2714999999999996</v>
      </c>
      <c r="Y398" s="1">
        <v>151.30000000000001</v>
      </c>
      <c r="Z398" s="1">
        <v>205.23182389999999</v>
      </c>
      <c r="AA398" s="1">
        <v>26.6</v>
      </c>
      <c r="AB398" s="1">
        <v>12.61483282</v>
      </c>
      <c r="AC398" s="1">
        <v>7.9271760000000002</v>
      </c>
      <c r="AD398" s="1">
        <v>0.28482414299999997</v>
      </c>
      <c r="AE398" s="1">
        <v>115</v>
      </c>
      <c r="AF398" s="22">
        <v>1.5760000000000001</v>
      </c>
      <c r="AG398" s="1">
        <v>46.300471539999997</v>
      </c>
      <c r="AH398" s="1" t="s">
        <v>154</v>
      </c>
      <c r="AI398" s="1">
        <v>47.451323510000002</v>
      </c>
      <c r="AJ398" s="1">
        <v>118.5</v>
      </c>
      <c r="AK398" s="1" t="s">
        <v>140</v>
      </c>
      <c r="AL398" s="1" t="s">
        <v>141</v>
      </c>
      <c r="AM398" s="1" t="s">
        <v>142</v>
      </c>
      <c r="AN398" s="1" t="s">
        <v>142</v>
      </c>
      <c r="AO398" s="1" t="s">
        <v>167</v>
      </c>
      <c r="AP398" s="1">
        <v>117</v>
      </c>
      <c r="AQ398" s="1">
        <v>75</v>
      </c>
      <c r="AR398" s="1">
        <v>2490.4499999999998</v>
      </c>
      <c r="AS398" s="1">
        <v>25.515499999999999</v>
      </c>
      <c r="AT398" s="1">
        <v>675.24599999999998</v>
      </c>
      <c r="AU398" s="1">
        <v>1335.68</v>
      </c>
      <c r="AV398" s="1">
        <v>14.6639</v>
      </c>
      <c r="AW398" s="1">
        <v>1066.22</v>
      </c>
      <c r="AX398" s="1">
        <v>4692.58</v>
      </c>
      <c r="AY398" s="1">
        <v>373.459</v>
      </c>
      <c r="AZ398" s="1">
        <v>10.5642</v>
      </c>
      <c r="BA398" s="1">
        <v>2.2410299999999999</v>
      </c>
      <c r="BB398" s="1">
        <v>3.4395099999999998</v>
      </c>
      <c r="BC398" s="1">
        <v>977.57500000000005</v>
      </c>
      <c r="BD398" s="1">
        <v>1.2315100000000001</v>
      </c>
      <c r="BE398" s="1">
        <v>1.96543</v>
      </c>
      <c r="BF398" s="1">
        <v>21.176300000000001</v>
      </c>
      <c r="BG398" s="1">
        <v>6.8525600000000004</v>
      </c>
      <c r="BH398" s="1">
        <v>1.5853299999999999</v>
      </c>
      <c r="BI398" s="1">
        <v>397.94499999999999</v>
      </c>
      <c r="BJ398" s="1">
        <v>7.89229</v>
      </c>
      <c r="BK398" s="1">
        <v>177.58500000000001</v>
      </c>
      <c r="BL398" s="1">
        <v>7.1541857699999998</v>
      </c>
      <c r="BM398" s="1">
        <v>1.6129777970000001</v>
      </c>
      <c r="BN398" s="1">
        <v>1.4112109779999999</v>
      </c>
      <c r="BO398" s="1">
        <v>1.1477401999999999E-2</v>
      </c>
      <c r="BP398" s="1" t="s">
        <v>144</v>
      </c>
      <c r="BQ398" s="1" t="s">
        <v>146</v>
      </c>
      <c r="BR398" s="1" t="s">
        <v>146</v>
      </c>
      <c r="BS398" s="1" t="s">
        <v>145</v>
      </c>
      <c r="BT398" s="1" t="s">
        <v>145</v>
      </c>
      <c r="BU398" s="1" t="s">
        <v>145</v>
      </c>
      <c r="BV398" s="1" t="s">
        <v>145</v>
      </c>
      <c r="BW398" s="1">
        <v>19.323490230000001</v>
      </c>
      <c r="BX398" s="1">
        <v>0.99778354300000005</v>
      </c>
      <c r="BY398" s="1">
        <v>0.32612459900000002</v>
      </c>
      <c r="BZ398" s="1">
        <v>0.132883156</v>
      </c>
      <c r="CA398" s="1">
        <v>3.0682337E-2</v>
      </c>
      <c r="CB398" s="1">
        <v>-0.85303930100000003</v>
      </c>
      <c r="CC398" s="1">
        <v>-0.342586065</v>
      </c>
      <c r="CD398" s="19" t="str">
        <f t="shared" si="29"/>
        <v>Low</v>
      </c>
      <c r="CE398" s="1" t="str">
        <f t="shared" si="26"/>
        <v>antiinflamatoria</v>
      </c>
      <c r="CF398" s="1">
        <v>49.400843879999996</v>
      </c>
      <c r="CG398" s="1" t="s">
        <v>148</v>
      </c>
      <c r="CH398" s="1">
        <v>0.587522129</v>
      </c>
      <c r="CI398" s="1">
        <v>0.113298643</v>
      </c>
      <c r="CJ398" s="1">
        <v>7.9126656000000004E-2</v>
      </c>
      <c r="CK398" s="1">
        <v>8.2774528999999999E-2</v>
      </c>
      <c r="CL398" s="1">
        <v>8.4759399999999995E-3</v>
      </c>
      <c r="CM398" s="1">
        <v>2107.9520000000002</v>
      </c>
      <c r="CN398" s="2" t="str">
        <f t="shared" si="2"/>
        <v>High</v>
      </c>
      <c r="CO398" s="1">
        <v>1067.847</v>
      </c>
      <c r="CP398" s="1">
        <v>754.12</v>
      </c>
      <c r="CQ398" s="1">
        <v>313.72699999999998</v>
      </c>
      <c r="CR398" s="1">
        <v>295.32600000000002</v>
      </c>
      <c r="CS398" s="1">
        <v>740</v>
      </c>
      <c r="CT398" s="1">
        <v>5.3949999999999996</v>
      </c>
      <c r="CU398" s="1">
        <v>0</v>
      </c>
      <c r="CV398" s="1">
        <v>5.3949999999999996</v>
      </c>
      <c r="CW398" s="1">
        <v>0</v>
      </c>
      <c r="CX398" s="1">
        <v>27.126999999999999</v>
      </c>
      <c r="CY398" s="1">
        <v>27.126999999999999</v>
      </c>
      <c r="CZ398" s="1">
        <v>0</v>
      </c>
      <c r="DA398" s="1">
        <v>0.54800000000000004</v>
      </c>
      <c r="DB398" s="1">
        <v>0</v>
      </c>
      <c r="DC398" s="1">
        <v>0</v>
      </c>
      <c r="DD398" s="1">
        <v>251.374</v>
      </c>
      <c r="DE398" s="1">
        <v>0.23</v>
      </c>
      <c r="DF398" s="1">
        <v>25.297000000000001</v>
      </c>
      <c r="DG398" s="1">
        <v>25.527000000000001</v>
      </c>
      <c r="DH398" s="1">
        <v>1.6E-2</v>
      </c>
      <c r="DI398" s="1">
        <v>1.2290000000000001</v>
      </c>
      <c r="DJ398" s="1">
        <v>1.2450000000000001</v>
      </c>
      <c r="DK398" s="1">
        <v>12.654</v>
      </c>
      <c r="DL398" s="1">
        <v>4.5090000000000003</v>
      </c>
      <c r="DM398" s="1">
        <v>17.163</v>
      </c>
      <c r="DN398" s="1">
        <v>1.0880000000000001</v>
      </c>
      <c r="DO398" s="1">
        <v>9.8989999999999991</v>
      </c>
      <c r="DP398" s="1">
        <v>10.987</v>
      </c>
      <c r="DQ398" s="1">
        <v>483.33800000000002</v>
      </c>
      <c r="DR398" s="1">
        <v>245.65799999999999</v>
      </c>
      <c r="DS398" s="1">
        <v>728.99599999999998</v>
      </c>
      <c r="DT398" s="1">
        <v>0</v>
      </c>
      <c r="DU398" s="1">
        <v>27.126999999999999</v>
      </c>
      <c r="DV398" s="1">
        <v>27.126999999999999</v>
      </c>
      <c r="DW398" s="1" t="s">
        <v>149</v>
      </c>
      <c r="DX398" s="1" t="s">
        <v>149</v>
      </c>
      <c r="DY398" s="1" t="s">
        <v>149</v>
      </c>
      <c r="DZ398" s="1" t="s">
        <v>149</v>
      </c>
      <c r="EA398" s="1">
        <v>846.41399999999999</v>
      </c>
      <c r="EB398" s="1" t="str">
        <f t="shared" si="3"/>
        <v>high</v>
      </c>
      <c r="EC398" s="1">
        <v>428.77699999999999</v>
      </c>
      <c r="ED398" s="1">
        <v>118.583</v>
      </c>
      <c r="EE398" s="1">
        <v>297.13499999999999</v>
      </c>
      <c r="EF398" s="1" t="s">
        <v>149</v>
      </c>
      <c r="EG398" s="1" t="s">
        <v>149</v>
      </c>
      <c r="EH398" s="1" t="s">
        <v>156</v>
      </c>
      <c r="EI398" s="1" t="s">
        <v>149</v>
      </c>
      <c r="EJ398" s="1" t="s">
        <v>138</v>
      </c>
      <c r="EK398" s="1" t="s">
        <v>628</v>
      </c>
      <c r="EL398" s="1" t="s">
        <v>142</v>
      </c>
      <c r="EM398" s="1" t="s">
        <v>628</v>
      </c>
      <c r="EN398" s="1" t="s">
        <v>168</v>
      </c>
      <c r="EO398" s="1" t="s">
        <v>168</v>
      </c>
    </row>
    <row r="399" spans="1:145" ht="14.25" customHeight="1">
      <c r="A399" s="1" t="s">
        <v>559</v>
      </c>
      <c r="B399" s="16" t="s">
        <v>644</v>
      </c>
      <c r="C399" s="1" t="s">
        <v>152</v>
      </c>
      <c r="D399" s="1">
        <v>50</v>
      </c>
      <c r="E399" s="1" t="s">
        <v>159</v>
      </c>
      <c r="F399" s="1">
        <v>89.9</v>
      </c>
      <c r="G399" s="1">
        <v>59</v>
      </c>
      <c r="H399" s="1" t="s">
        <v>153</v>
      </c>
      <c r="I399" s="1">
        <v>21.8</v>
      </c>
      <c r="J399" s="1">
        <v>115</v>
      </c>
      <c r="K399" s="1">
        <v>196</v>
      </c>
      <c r="L399" s="1">
        <v>109</v>
      </c>
      <c r="M399" s="9">
        <v>3.3220338979999999</v>
      </c>
      <c r="N399" s="9">
        <f t="shared" si="27"/>
        <v>0.26657448629847946</v>
      </c>
      <c r="O399" t="str">
        <f t="shared" si="28"/>
        <v>High</v>
      </c>
      <c r="P399" s="1">
        <v>41.9</v>
      </c>
      <c r="Q399" s="1">
        <v>1.8</v>
      </c>
      <c r="R399" s="1">
        <v>84</v>
      </c>
      <c r="S399" s="1">
        <v>5.6</v>
      </c>
      <c r="T399" s="1">
        <v>9.75</v>
      </c>
      <c r="U399" s="1">
        <v>15.9</v>
      </c>
      <c r="V399" s="1">
        <v>0.61320754700000002</v>
      </c>
      <c r="W399" s="1">
        <v>8.44</v>
      </c>
      <c r="X399" s="1">
        <v>4.6619999999999999</v>
      </c>
      <c r="Y399" s="1">
        <v>116.4</v>
      </c>
      <c r="Z399" s="1">
        <v>145.26678140000001</v>
      </c>
      <c r="AA399" s="1">
        <v>93</v>
      </c>
      <c r="AB399" s="1">
        <v>57.183114060000001</v>
      </c>
      <c r="AC399" s="1">
        <v>1.7487680000000001</v>
      </c>
      <c r="AD399" s="1">
        <v>0.350317665</v>
      </c>
      <c r="AE399" s="1">
        <v>65.2</v>
      </c>
      <c r="AF399" s="22">
        <v>1.641</v>
      </c>
      <c r="AG399" s="1">
        <v>24.211987090000001</v>
      </c>
      <c r="AH399" s="1" t="s">
        <v>153</v>
      </c>
      <c r="AI399" s="1">
        <v>40.043522490000001</v>
      </c>
      <c r="AJ399" s="1">
        <v>85.2</v>
      </c>
      <c r="AK399" s="1" t="s">
        <v>140</v>
      </c>
      <c r="AL399" s="1" t="s">
        <v>153</v>
      </c>
      <c r="AM399" s="1" t="s">
        <v>142</v>
      </c>
      <c r="AN399" s="1" t="s">
        <v>163</v>
      </c>
      <c r="AO399" s="1" t="s">
        <v>143</v>
      </c>
      <c r="AP399" s="1">
        <v>130</v>
      </c>
      <c r="AQ399" s="1">
        <v>76</v>
      </c>
      <c r="AR399" s="1">
        <v>2028.36</v>
      </c>
      <c r="AS399" s="1">
        <v>28.188300000000002</v>
      </c>
      <c r="AT399" s="1">
        <v>889.94500000000005</v>
      </c>
      <c r="AU399" s="1">
        <v>1010.66</v>
      </c>
      <c r="AV399" s="1">
        <v>13.413399999999999</v>
      </c>
      <c r="AW399" s="1">
        <v>1170.96</v>
      </c>
      <c r="AX399" s="1">
        <v>4133.8599999999997</v>
      </c>
      <c r="AY399" s="1">
        <v>299.755</v>
      </c>
      <c r="AZ399" s="1">
        <v>10.0723</v>
      </c>
      <c r="BA399" s="1">
        <v>2.7297099999999999</v>
      </c>
      <c r="BB399" s="1">
        <v>2.9960100000000001</v>
      </c>
      <c r="BC399" s="1">
        <v>1002.31</v>
      </c>
      <c r="BD399" s="1">
        <v>1.48153</v>
      </c>
      <c r="BE399" s="1">
        <v>2.04189</v>
      </c>
      <c r="BF399" s="1">
        <v>12.7577</v>
      </c>
      <c r="BG399" s="1">
        <v>5.3295500000000002</v>
      </c>
      <c r="BH399" s="1">
        <v>1.28688</v>
      </c>
      <c r="BI399" s="1">
        <v>387.30700000000002</v>
      </c>
      <c r="BJ399" s="1">
        <v>6.8157399999999999</v>
      </c>
      <c r="BK399" s="1">
        <v>375.31599999999997</v>
      </c>
      <c r="BL399" s="1">
        <v>1.2759407810000001</v>
      </c>
      <c r="BM399" s="1">
        <v>0.57335259000000005</v>
      </c>
      <c r="BN399" s="1">
        <v>0.56600642400000001</v>
      </c>
      <c r="BO399" s="1">
        <v>1.431791E-2</v>
      </c>
      <c r="BP399" s="1" t="s">
        <v>155</v>
      </c>
      <c r="BQ399" s="1" t="s">
        <v>145</v>
      </c>
      <c r="BR399" s="1" t="s">
        <v>146</v>
      </c>
      <c r="BS399" s="1" t="s">
        <v>146</v>
      </c>
      <c r="BT399" s="1" t="s">
        <v>146</v>
      </c>
      <c r="BU399" s="1" t="s">
        <v>146</v>
      </c>
      <c r="BV399" s="1" t="s">
        <v>146</v>
      </c>
      <c r="BW399" s="1">
        <v>33.05009854</v>
      </c>
      <c r="BX399" s="1">
        <v>7.0340810969999996</v>
      </c>
      <c r="BY399" s="1">
        <v>6.1044567409999999</v>
      </c>
      <c r="BZ399" s="1">
        <v>6.1862271839999998</v>
      </c>
      <c r="CA399" s="1">
        <v>2.3470678180000002</v>
      </c>
      <c r="CB399" s="1">
        <v>-0.97032120300000002</v>
      </c>
      <c r="CC399" s="1">
        <v>-0.47846213199999998</v>
      </c>
      <c r="CD399" s="19" t="str">
        <f t="shared" si="29"/>
        <v>Low</v>
      </c>
      <c r="CE399" s="1" t="str">
        <f t="shared" si="26"/>
        <v>antiinflamatoria</v>
      </c>
      <c r="CF399" s="1">
        <v>37.478873239999999</v>
      </c>
      <c r="CG399" s="1" t="s">
        <v>148</v>
      </c>
      <c r="CH399" s="1">
        <v>9.8497496000000004E-2</v>
      </c>
      <c r="CI399" s="1">
        <v>0.22704507500000001</v>
      </c>
      <c r="CJ399" s="1">
        <v>0.24373956599999999</v>
      </c>
      <c r="CK399" s="1">
        <v>7.0116861000000003E-2</v>
      </c>
      <c r="CL399" s="1">
        <v>3.5296923000000001E-2</v>
      </c>
      <c r="CM399" s="1">
        <v>3676.308</v>
      </c>
      <c r="CN399" s="2" t="str">
        <f t="shared" si="2"/>
        <v>High</v>
      </c>
      <c r="CO399" s="1">
        <v>1257.954</v>
      </c>
      <c r="CP399" s="1">
        <v>1120.0889999999999</v>
      </c>
      <c r="CQ399" s="1">
        <v>137.86500000000001</v>
      </c>
      <c r="CR399" s="1">
        <v>94.855000000000004</v>
      </c>
      <c r="CS399" s="1">
        <v>1085.5920000000001</v>
      </c>
      <c r="CT399" s="1">
        <v>12.917</v>
      </c>
      <c r="CU399" s="1">
        <v>0</v>
      </c>
      <c r="CV399" s="1">
        <v>12.917</v>
      </c>
      <c r="CW399" s="1">
        <v>0</v>
      </c>
      <c r="CX399" s="1">
        <v>64.59</v>
      </c>
      <c r="CY399" s="1">
        <v>64.59</v>
      </c>
      <c r="CZ399" s="1">
        <v>0</v>
      </c>
      <c r="DA399" s="1">
        <v>4.1959999999999997</v>
      </c>
      <c r="DB399" s="1">
        <v>0</v>
      </c>
      <c r="DC399" s="1">
        <v>0</v>
      </c>
      <c r="DD399" s="1">
        <v>55.570999999999998</v>
      </c>
      <c r="DE399" s="1">
        <v>0</v>
      </c>
      <c r="DF399" s="1">
        <v>37.540999999999997</v>
      </c>
      <c r="DG399" s="1">
        <v>37.540999999999997</v>
      </c>
      <c r="DH399" s="1">
        <v>0</v>
      </c>
      <c r="DI399" s="1">
        <v>1.353</v>
      </c>
      <c r="DJ399" s="1">
        <v>1.353</v>
      </c>
      <c r="DK399" s="1">
        <v>0</v>
      </c>
      <c r="DL399" s="1">
        <v>0.39100000000000001</v>
      </c>
      <c r="DM399" s="1">
        <v>0.39100000000000001</v>
      </c>
      <c r="DN399" s="1">
        <v>6.2E-2</v>
      </c>
      <c r="DO399" s="1">
        <v>0.40899999999999997</v>
      </c>
      <c r="DP399" s="1">
        <v>0.47099999999999997</v>
      </c>
      <c r="DQ399" s="1">
        <v>1051.52</v>
      </c>
      <c r="DR399" s="1">
        <v>33.561999999999998</v>
      </c>
      <c r="DS399" s="1">
        <v>1085.0820000000001</v>
      </c>
      <c r="DT399" s="1">
        <v>0</v>
      </c>
      <c r="DU399" s="1">
        <v>64.59</v>
      </c>
      <c r="DV399" s="1">
        <v>64.59</v>
      </c>
      <c r="DW399" s="1" t="s">
        <v>149</v>
      </c>
      <c r="DX399" s="1" t="s">
        <v>149</v>
      </c>
      <c r="DY399" s="1" t="s">
        <v>156</v>
      </c>
      <c r="DZ399" s="1" t="s">
        <v>149</v>
      </c>
      <c r="EA399" s="1">
        <v>1812.454</v>
      </c>
      <c r="EB399" s="1" t="str">
        <f t="shared" si="3"/>
        <v>high</v>
      </c>
      <c r="EC399" s="1">
        <v>620.18299999999999</v>
      </c>
      <c r="ED399" s="1">
        <v>46.765000000000001</v>
      </c>
      <c r="EE399" s="1">
        <v>535.20699999999999</v>
      </c>
      <c r="EF399" s="1" t="s">
        <v>149</v>
      </c>
      <c r="EG399" s="1" t="s">
        <v>149</v>
      </c>
      <c r="EH399" s="1" t="s">
        <v>156</v>
      </c>
      <c r="EI399" s="1" t="s">
        <v>149</v>
      </c>
      <c r="EJ399" s="1" t="s">
        <v>621</v>
      </c>
      <c r="EK399" s="1" t="s">
        <v>635</v>
      </c>
      <c r="EL399" s="1" t="s">
        <v>142</v>
      </c>
      <c r="EM399" s="1" t="s">
        <v>628</v>
      </c>
      <c r="EN399" s="1" t="s">
        <v>150</v>
      </c>
      <c r="EO399" s="1" t="s">
        <v>150</v>
      </c>
    </row>
    <row r="400" spans="1:145" ht="14.25" customHeight="1">
      <c r="A400" s="1" t="s">
        <v>560</v>
      </c>
      <c r="B400" s="16" t="s">
        <v>644</v>
      </c>
      <c r="C400" s="1" t="s">
        <v>152</v>
      </c>
      <c r="D400" s="1">
        <v>56</v>
      </c>
      <c r="E400" s="1" t="s">
        <v>159</v>
      </c>
      <c r="F400" s="1">
        <v>123</v>
      </c>
      <c r="G400" s="1">
        <v>45</v>
      </c>
      <c r="H400" s="1" t="s">
        <v>153</v>
      </c>
      <c r="I400" s="1">
        <v>49.2</v>
      </c>
      <c r="J400" s="1">
        <v>132</v>
      </c>
      <c r="K400" s="1">
        <v>226</v>
      </c>
      <c r="L400" s="1">
        <v>246</v>
      </c>
      <c r="M400" s="9">
        <v>5.0222222219999999</v>
      </c>
      <c r="N400" s="9">
        <f t="shared" si="27"/>
        <v>0.73772259332803547</v>
      </c>
      <c r="O400" t="str">
        <f t="shared" si="28"/>
        <v>High</v>
      </c>
      <c r="P400" s="1">
        <v>125.8</v>
      </c>
      <c r="Q400" s="1">
        <v>6.1</v>
      </c>
      <c r="R400" s="1">
        <v>94</v>
      </c>
      <c r="S400" s="1">
        <v>5.9</v>
      </c>
      <c r="T400" s="1">
        <v>15</v>
      </c>
      <c r="U400" s="1">
        <v>7.94</v>
      </c>
      <c r="V400" s="1">
        <v>1.8891687660000001</v>
      </c>
      <c r="W400" s="1">
        <v>13.97</v>
      </c>
      <c r="X400" s="1">
        <v>5.2169999999999996</v>
      </c>
      <c r="Y400" s="1">
        <v>131.1</v>
      </c>
      <c r="Z400" s="1">
        <v>162.72568430000001</v>
      </c>
      <c r="AA400" s="1">
        <v>55.1</v>
      </c>
      <c r="AB400" s="1">
        <v>30.87203624</v>
      </c>
      <c r="AC400" s="1">
        <v>3.2391773330000002</v>
      </c>
      <c r="AD400" s="1">
        <v>0.32028138099999998</v>
      </c>
      <c r="AE400" s="1">
        <v>69.599999999999994</v>
      </c>
      <c r="AF400" s="22">
        <v>1.5189999999999999</v>
      </c>
      <c r="AG400" s="1">
        <v>30.164330589999999</v>
      </c>
      <c r="AH400" s="1" t="s">
        <v>154</v>
      </c>
      <c r="AI400" s="1">
        <v>42.722993330000001</v>
      </c>
      <c r="AJ400" s="1">
        <v>102</v>
      </c>
      <c r="AK400" s="1" t="s">
        <v>140</v>
      </c>
      <c r="AL400" s="1" t="s">
        <v>141</v>
      </c>
      <c r="AM400" s="1" t="s">
        <v>142</v>
      </c>
      <c r="AN400" s="1" t="s">
        <v>142</v>
      </c>
      <c r="AO400" s="1" t="s">
        <v>167</v>
      </c>
      <c r="AP400" s="1">
        <v>149</v>
      </c>
      <c r="AQ400" s="1">
        <v>96</v>
      </c>
      <c r="AR400" s="1">
        <v>1540.28</v>
      </c>
      <c r="AS400" s="1">
        <v>13.174099999999999</v>
      </c>
      <c r="AT400" s="1">
        <v>656.19200000000001</v>
      </c>
      <c r="AU400" s="1">
        <v>950.88900000000001</v>
      </c>
      <c r="AV400" s="1">
        <v>10.3964</v>
      </c>
      <c r="AW400" s="1">
        <v>1115.72</v>
      </c>
      <c r="AX400" s="1">
        <v>1937.96</v>
      </c>
      <c r="AY400" s="1">
        <v>187.65199999999999</v>
      </c>
      <c r="AZ400" s="1">
        <v>9.8582000000000001</v>
      </c>
      <c r="BA400" s="1">
        <v>0.79871700000000001</v>
      </c>
      <c r="BB400" s="1">
        <v>2.4282900000000001</v>
      </c>
      <c r="BC400" s="1">
        <v>909.77200000000005</v>
      </c>
      <c r="BD400" s="1">
        <v>0.668354</v>
      </c>
      <c r="BE400" s="1">
        <v>1.2400800000000001</v>
      </c>
      <c r="BF400" s="1">
        <v>17.745999999999999</v>
      </c>
      <c r="BG400" s="1">
        <v>3.7926799999999998</v>
      </c>
      <c r="BH400" s="1">
        <v>1.3371</v>
      </c>
      <c r="BI400" s="1">
        <v>231.458</v>
      </c>
      <c r="BJ400" s="1">
        <v>6.8768500000000001</v>
      </c>
      <c r="BK400" s="1">
        <v>167.024</v>
      </c>
      <c r="BL400" s="1">
        <v>0.75333698199999999</v>
      </c>
      <c r="BM400" s="1">
        <v>0.179615249</v>
      </c>
      <c r="BN400" s="1">
        <v>8.9051089999999999E-2</v>
      </c>
      <c r="BO400" s="1">
        <v>0</v>
      </c>
      <c r="BP400" s="1" t="s">
        <v>144</v>
      </c>
      <c r="BQ400" s="1" t="s">
        <v>145</v>
      </c>
      <c r="BR400" s="1" t="s">
        <v>145</v>
      </c>
      <c r="BS400" s="1" t="s">
        <v>145</v>
      </c>
      <c r="BT400" s="1" t="s">
        <v>146</v>
      </c>
      <c r="BU400" s="1" t="s">
        <v>145</v>
      </c>
      <c r="BV400" s="1" t="s">
        <v>145</v>
      </c>
      <c r="BW400" s="1">
        <v>38.19644495</v>
      </c>
      <c r="BX400" s="1">
        <v>1.0041765069999999</v>
      </c>
      <c r="BY400" s="1">
        <v>0.48967756800000001</v>
      </c>
      <c r="BZ400" s="1">
        <v>0.39648382300000001</v>
      </c>
      <c r="CA400" s="1">
        <v>8.5273630000000003E-2</v>
      </c>
      <c r="CB400" s="1">
        <v>0.41924890799999998</v>
      </c>
      <c r="CC400" s="1">
        <v>0.27223955100000002</v>
      </c>
      <c r="CD400" s="19" t="str">
        <f t="shared" si="29"/>
        <v>Medium</v>
      </c>
      <c r="CE400" s="1" t="str">
        <f t="shared" si="26"/>
        <v>proinflamatoria</v>
      </c>
      <c r="CF400" s="1">
        <v>46.215686269999999</v>
      </c>
      <c r="CG400" s="1" t="s">
        <v>148</v>
      </c>
      <c r="CH400" s="1">
        <v>2.0833332999999999E-2</v>
      </c>
      <c r="CI400" s="1">
        <v>0.39655426100000002</v>
      </c>
      <c r="CJ400" s="1">
        <v>8.8747645999999999E-2</v>
      </c>
      <c r="CK400" s="1">
        <v>0.171830862</v>
      </c>
      <c r="CL400" s="1">
        <v>4.5550846999999998E-2</v>
      </c>
      <c r="CM400" s="1">
        <v>1783.6410000000001</v>
      </c>
      <c r="CN400" s="2" t="str">
        <f t="shared" si="2"/>
        <v>High</v>
      </c>
      <c r="CO400" s="1">
        <v>2170.694</v>
      </c>
      <c r="CP400" s="1">
        <v>1617.258</v>
      </c>
      <c r="CQ400" s="1">
        <v>553.43600000000004</v>
      </c>
      <c r="CR400" s="1">
        <v>238.137</v>
      </c>
      <c r="CS400" s="1">
        <v>1901.3579999999999</v>
      </c>
      <c r="CT400" s="1">
        <v>12.942</v>
      </c>
      <c r="CU400" s="1">
        <v>0</v>
      </c>
      <c r="CV400" s="1">
        <v>12.942</v>
      </c>
      <c r="CW400" s="1">
        <v>0</v>
      </c>
      <c r="CX400" s="1">
        <v>18.257000000000001</v>
      </c>
      <c r="CY400" s="1">
        <v>18.257000000000001</v>
      </c>
      <c r="CZ400" s="1">
        <v>0</v>
      </c>
      <c r="DA400" s="1">
        <v>1.3169999999999999</v>
      </c>
      <c r="DB400" s="1">
        <v>197.17</v>
      </c>
      <c r="DC400" s="1">
        <v>0</v>
      </c>
      <c r="DD400" s="1">
        <v>3.0960000000000001</v>
      </c>
      <c r="DE400" s="1">
        <v>0</v>
      </c>
      <c r="DF400" s="1">
        <v>0</v>
      </c>
      <c r="DG400" s="1">
        <v>0</v>
      </c>
      <c r="DH400" s="1">
        <v>0</v>
      </c>
      <c r="DI400" s="1">
        <v>6.4000000000000001E-2</v>
      </c>
      <c r="DJ400" s="1">
        <v>6.4000000000000001E-2</v>
      </c>
      <c r="DK400" s="1">
        <v>37.070999999999998</v>
      </c>
      <c r="DL400" s="1">
        <v>0.73599999999999999</v>
      </c>
      <c r="DM400" s="1">
        <v>37.808</v>
      </c>
      <c r="DN400" s="1">
        <v>0.94599999999999995</v>
      </c>
      <c r="DO400" s="1">
        <v>2.5110000000000001</v>
      </c>
      <c r="DP400" s="1">
        <v>3.4569999999999999</v>
      </c>
      <c r="DQ400" s="1">
        <v>1366.021</v>
      </c>
      <c r="DR400" s="1">
        <v>531.85500000000002</v>
      </c>
      <c r="DS400" s="1">
        <v>1897.876</v>
      </c>
      <c r="DT400" s="1">
        <v>0</v>
      </c>
      <c r="DU400" s="1">
        <v>18.257000000000001</v>
      </c>
      <c r="DV400" s="1">
        <v>18.257000000000001</v>
      </c>
      <c r="DW400" s="1" t="s">
        <v>149</v>
      </c>
      <c r="DX400" s="1" t="s">
        <v>149</v>
      </c>
      <c r="DY400" s="1" t="s">
        <v>156</v>
      </c>
      <c r="DZ400" s="1" t="s">
        <v>149</v>
      </c>
      <c r="EA400" s="1">
        <v>1157.998</v>
      </c>
      <c r="EB400" s="1" t="str">
        <f t="shared" si="3"/>
        <v>high</v>
      </c>
      <c r="EC400" s="1">
        <v>1409.2850000000001</v>
      </c>
      <c r="ED400" s="1">
        <v>154.607</v>
      </c>
      <c r="EE400" s="1">
        <v>1234.424</v>
      </c>
      <c r="EF400" s="1" t="s">
        <v>149</v>
      </c>
      <c r="EG400" s="1" t="s">
        <v>149</v>
      </c>
      <c r="EH400" s="1" t="s">
        <v>149</v>
      </c>
      <c r="EI400" s="1" t="s">
        <v>149</v>
      </c>
      <c r="EJ400" s="1" t="s">
        <v>138</v>
      </c>
      <c r="EK400" s="1" t="s">
        <v>628</v>
      </c>
      <c r="EL400" s="1" t="s">
        <v>142</v>
      </c>
      <c r="EM400" s="1" t="s">
        <v>628</v>
      </c>
      <c r="EN400" s="1" t="s">
        <v>161</v>
      </c>
      <c r="EO400" s="1" t="s">
        <v>161</v>
      </c>
    </row>
    <row r="401" spans="1:145" ht="14.25" customHeight="1">
      <c r="A401" s="1" t="s">
        <v>561</v>
      </c>
      <c r="B401" s="16" t="s">
        <v>644</v>
      </c>
      <c r="C401" s="1" t="s">
        <v>152</v>
      </c>
      <c r="D401" s="1">
        <v>37</v>
      </c>
      <c r="E401" s="1" t="s">
        <v>137</v>
      </c>
      <c r="F401" s="1">
        <v>66.900000000000006</v>
      </c>
      <c r="G401" s="1">
        <v>64</v>
      </c>
      <c r="H401" s="1" t="s">
        <v>153</v>
      </c>
      <c r="I401" s="1">
        <v>18.2</v>
      </c>
      <c r="J401" s="1">
        <v>79</v>
      </c>
      <c r="K401" s="1">
        <v>178</v>
      </c>
      <c r="L401" s="1">
        <v>175</v>
      </c>
      <c r="M401" s="9">
        <v>2.78125</v>
      </c>
      <c r="N401" s="9">
        <f t="shared" si="27"/>
        <v>0.43685807470240728</v>
      </c>
      <c r="O401" t="str">
        <f>IF(N401&lt;0.1,"Low", IF(N401&lt;=0.26, "Medium", "High"))</f>
        <v>High</v>
      </c>
      <c r="P401" s="1">
        <v>127.8</v>
      </c>
      <c r="Q401" s="1">
        <v>5.5</v>
      </c>
      <c r="R401" s="1">
        <v>91</v>
      </c>
      <c r="S401" s="1">
        <v>5</v>
      </c>
      <c r="T401" s="1">
        <v>34.9</v>
      </c>
      <c r="U401" s="1">
        <v>5.43</v>
      </c>
      <c r="V401" s="1">
        <v>6.4272559850000004</v>
      </c>
      <c r="W401" s="1">
        <v>33.33</v>
      </c>
      <c r="X401" s="1">
        <v>5.0505000000000004</v>
      </c>
      <c r="Y401" s="1">
        <v>252.9</v>
      </c>
      <c r="Z401" s="1">
        <v>429.9258304</v>
      </c>
      <c r="AA401" s="1">
        <v>24.1</v>
      </c>
      <c r="AB401" s="1">
        <v>13.366350000000001</v>
      </c>
      <c r="AC401" s="1">
        <v>7.4814740000000004</v>
      </c>
      <c r="AD401" s="1">
        <v>0.28687761499999997</v>
      </c>
      <c r="AE401" s="1">
        <v>69.7</v>
      </c>
      <c r="AF401" s="22">
        <v>1.5669999999999999</v>
      </c>
      <c r="AG401" s="1">
        <v>28.385384739999999</v>
      </c>
      <c r="AH401" s="1" t="s">
        <v>139</v>
      </c>
      <c r="AI401" s="1">
        <v>40.31671437</v>
      </c>
      <c r="AJ401" s="1">
        <v>87.5</v>
      </c>
      <c r="AK401" s="1" t="s">
        <v>140</v>
      </c>
      <c r="AL401" s="1" t="s">
        <v>141</v>
      </c>
      <c r="AM401" s="1" t="s">
        <v>142</v>
      </c>
      <c r="AN401" s="1" t="s">
        <v>142</v>
      </c>
      <c r="AO401" s="1" t="s">
        <v>167</v>
      </c>
      <c r="AP401" s="1">
        <v>110</v>
      </c>
      <c r="AQ401" s="1">
        <v>75</v>
      </c>
      <c r="AR401" s="1">
        <v>1997.51</v>
      </c>
      <c r="AS401" s="1">
        <v>12.569900000000001</v>
      </c>
      <c r="AT401" s="1">
        <v>591.89499999999998</v>
      </c>
      <c r="AU401" s="1">
        <v>1061.1199999999999</v>
      </c>
      <c r="AV401" s="1">
        <v>14.350899999999999</v>
      </c>
      <c r="AW401" s="1">
        <v>942.99800000000005</v>
      </c>
      <c r="AX401" s="1">
        <v>3043.61</v>
      </c>
      <c r="AY401" s="1">
        <v>216.46700000000001</v>
      </c>
      <c r="AZ401" s="1">
        <v>10.845499999999999</v>
      </c>
      <c r="BA401" s="1">
        <v>0.76403699999999997</v>
      </c>
      <c r="BB401" s="1">
        <v>2.2486999999999999</v>
      </c>
      <c r="BC401" s="1">
        <v>647.62800000000004</v>
      </c>
      <c r="BD401" s="1">
        <v>0.77196399999999998</v>
      </c>
      <c r="BE401" s="1">
        <v>1.7006600000000001</v>
      </c>
      <c r="BF401" s="1">
        <v>15.199199999999999</v>
      </c>
      <c r="BG401" s="1">
        <v>5.0641499999999997</v>
      </c>
      <c r="BH401" s="1">
        <v>1.42279</v>
      </c>
      <c r="BI401" s="1">
        <v>293.08300000000003</v>
      </c>
      <c r="BJ401" s="1">
        <v>7.7217700000000002</v>
      </c>
      <c r="BK401" s="1">
        <v>171.64699999999999</v>
      </c>
      <c r="BL401" s="1">
        <v>0</v>
      </c>
      <c r="BM401" s="1">
        <v>0.22352487900000001</v>
      </c>
      <c r="BN401" s="1">
        <v>0.106792018</v>
      </c>
      <c r="BO401" s="1">
        <v>9.8631880000000002E-3</v>
      </c>
      <c r="BP401" s="1" t="s">
        <v>144</v>
      </c>
      <c r="BQ401" s="1" t="s">
        <v>146</v>
      </c>
      <c r="BR401" s="1" t="s">
        <v>145</v>
      </c>
      <c r="BS401" s="1" t="s">
        <v>146</v>
      </c>
      <c r="BT401" s="1" t="s">
        <v>146</v>
      </c>
      <c r="BU401" s="1" t="s">
        <v>145</v>
      </c>
      <c r="BV401" s="1" t="s">
        <v>145</v>
      </c>
      <c r="BW401" s="1">
        <v>31.440064469999999</v>
      </c>
      <c r="BX401" s="1">
        <v>3.851601617</v>
      </c>
      <c r="BY401" s="1">
        <v>3.774855257</v>
      </c>
      <c r="BZ401" s="1">
        <v>3.1606539890000001</v>
      </c>
      <c r="CA401" s="1">
        <v>1.261186835</v>
      </c>
      <c r="CB401" s="1">
        <v>1.071375285</v>
      </c>
      <c r="CC401" s="1">
        <v>0.53622386600000005</v>
      </c>
      <c r="CD401" s="19" t="str">
        <f t="shared" si="29"/>
        <v>High</v>
      </c>
      <c r="CE401" s="1" t="str">
        <f t="shared" si="26"/>
        <v>proinflamatoria</v>
      </c>
      <c r="CF401" s="1">
        <v>40.182857140000003</v>
      </c>
      <c r="CG401" s="1" t="s">
        <v>148</v>
      </c>
      <c r="CH401" s="1">
        <v>1.0682809999999999E-3</v>
      </c>
      <c r="CI401" s="1">
        <v>5.721238E-2</v>
      </c>
      <c r="CJ401" s="1">
        <v>7.7747110000000001E-3</v>
      </c>
      <c r="CK401" s="1">
        <v>0.83622659399999999</v>
      </c>
      <c r="CL401" s="1">
        <v>3.9852815E-2</v>
      </c>
      <c r="CM401" s="1">
        <v>1119.586</v>
      </c>
      <c r="CN401" s="2" t="str">
        <f t="shared" si="2"/>
        <v>High</v>
      </c>
      <c r="CO401" s="1">
        <v>99.6</v>
      </c>
      <c r="CP401" s="1">
        <v>8.0719999999999992</v>
      </c>
      <c r="CQ401" s="1">
        <v>91.528000000000006</v>
      </c>
      <c r="CR401" s="1">
        <v>67.525000000000006</v>
      </c>
      <c r="CS401" s="1">
        <v>28.637</v>
      </c>
      <c r="CT401" s="1">
        <v>0.47599999999999998</v>
      </c>
      <c r="CU401" s="1">
        <v>0</v>
      </c>
      <c r="CV401" s="1">
        <v>0.47599999999999998</v>
      </c>
      <c r="CW401" s="1">
        <v>0</v>
      </c>
      <c r="CX401" s="1">
        <v>2.9609999999999999</v>
      </c>
      <c r="CY401" s="1">
        <v>2.9609999999999999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0.13900000000000001</v>
      </c>
      <c r="DF401" s="1">
        <v>59.921999999999997</v>
      </c>
      <c r="DG401" s="1">
        <v>60.061</v>
      </c>
      <c r="DH401" s="1">
        <v>0.10199999999999999</v>
      </c>
      <c r="DI401" s="1">
        <v>2.2069999999999999</v>
      </c>
      <c r="DJ401" s="1">
        <v>2.3090000000000002</v>
      </c>
      <c r="DK401" s="1">
        <v>2.8180000000000001</v>
      </c>
      <c r="DL401" s="1">
        <v>2.339</v>
      </c>
      <c r="DM401" s="1">
        <v>5.1559999999999997</v>
      </c>
      <c r="DN401" s="1">
        <v>0.11</v>
      </c>
      <c r="DO401" s="1">
        <v>0.35399999999999998</v>
      </c>
      <c r="DP401" s="1">
        <v>0.46400000000000002</v>
      </c>
      <c r="DQ401" s="1">
        <v>4.4160000000000004</v>
      </c>
      <c r="DR401" s="1">
        <v>23.733000000000001</v>
      </c>
      <c r="DS401" s="1">
        <v>28.149000000000001</v>
      </c>
      <c r="DT401" s="1">
        <v>0</v>
      </c>
      <c r="DU401" s="1">
        <v>2.9609999999999999</v>
      </c>
      <c r="DV401" s="1">
        <v>2.9609999999999999</v>
      </c>
      <c r="DW401" s="1" t="s">
        <v>156</v>
      </c>
      <c r="DX401" s="1" t="s">
        <v>157</v>
      </c>
      <c r="DY401" s="1" t="s">
        <v>156</v>
      </c>
      <c r="DZ401" s="1" t="s">
        <v>157</v>
      </c>
      <c r="EA401" s="1">
        <v>560.49099999999999</v>
      </c>
      <c r="EB401" s="1" t="str">
        <f t="shared" si="3"/>
        <v>high</v>
      </c>
      <c r="EC401" s="1">
        <v>49.862000000000002</v>
      </c>
      <c r="ED401" s="1">
        <v>33.805</v>
      </c>
      <c r="EE401" s="1">
        <v>14.336</v>
      </c>
      <c r="EF401" s="1" t="s">
        <v>156</v>
      </c>
      <c r="EG401" s="1" t="s">
        <v>157</v>
      </c>
      <c r="EH401" s="1" t="s">
        <v>156</v>
      </c>
      <c r="EI401" s="1" t="s">
        <v>157</v>
      </c>
      <c r="EJ401" s="1" t="s">
        <v>138</v>
      </c>
      <c r="EK401" s="1" t="s">
        <v>628</v>
      </c>
      <c r="EL401" s="1" t="s">
        <v>142</v>
      </c>
      <c r="EM401" s="1" t="s">
        <v>628</v>
      </c>
      <c r="EN401" s="1" t="s">
        <v>150</v>
      </c>
      <c r="EO401" s="1" t="s">
        <v>150</v>
      </c>
    </row>
    <row r="402" spans="1:145" ht="14.25" customHeight="1">
      <c r="A402" s="1" t="s">
        <v>562</v>
      </c>
      <c r="B402" s="16" t="s">
        <v>644</v>
      </c>
      <c r="C402" s="1" t="s">
        <v>136</v>
      </c>
      <c r="D402" s="1">
        <v>31</v>
      </c>
      <c r="E402" s="1" t="s">
        <v>137</v>
      </c>
      <c r="F402" s="1">
        <v>89.2</v>
      </c>
      <c r="G402" s="1">
        <v>61</v>
      </c>
      <c r="H402" s="1" t="s">
        <v>153</v>
      </c>
      <c r="I402" s="1">
        <v>51.8</v>
      </c>
      <c r="J402" s="1">
        <v>88</v>
      </c>
      <c r="K402" s="1">
        <v>200</v>
      </c>
      <c r="L402" s="1">
        <v>259</v>
      </c>
      <c r="M402" s="9">
        <v>3.2786885250000002</v>
      </c>
      <c r="N402" s="9">
        <f t="shared" si="27"/>
        <v>0.62796992907048477</v>
      </c>
      <c r="O402" t="str">
        <f t="shared" ref="O402:O460" si="30">IF(N402&lt;0.1,"Low", IF(N402&lt;=0.26, "Medium", "High"))</f>
        <v>High</v>
      </c>
      <c r="P402" s="1">
        <v>152.6</v>
      </c>
      <c r="Q402" s="1">
        <v>2.4</v>
      </c>
      <c r="R402" s="1">
        <v>84</v>
      </c>
      <c r="S402" s="1">
        <v>5.0999999999999996</v>
      </c>
      <c r="T402" s="1">
        <v>0.89</v>
      </c>
      <c r="U402" s="1">
        <v>8.8000000000000007</v>
      </c>
      <c r="V402" s="1">
        <v>0.10113636400000001</v>
      </c>
      <c r="W402" s="1">
        <v>5.66</v>
      </c>
      <c r="X402" s="1">
        <v>4.6619999999999999</v>
      </c>
      <c r="Y402" s="1">
        <v>89</v>
      </c>
      <c r="Z402" s="1">
        <v>97.41824441</v>
      </c>
      <c r="AA402" s="1">
        <v>138</v>
      </c>
      <c r="AB402" s="1">
        <v>85.269519900000006</v>
      </c>
      <c r="AC402" s="1">
        <v>1.172752</v>
      </c>
      <c r="AD402" s="1">
        <v>0.37299153200000001</v>
      </c>
      <c r="AE402" s="1">
        <v>78</v>
      </c>
      <c r="AF402" s="22">
        <v>1.6339999999999999</v>
      </c>
      <c r="AG402" s="1">
        <v>29.213964570000002</v>
      </c>
      <c r="AH402" s="1" t="s">
        <v>139</v>
      </c>
      <c r="AI402" s="1">
        <v>32.315229590000001</v>
      </c>
      <c r="AJ402" s="1">
        <v>89.8</v>
      </c>
      <c r="AK402" s="1" t="s">
        <v>140</v>
      </c>
      <c r="AL402" s="1" t="s">
        <v>141</v>
      </c>
      <c r="AM402" s="1" t="s">
        <v>163</v>
      </c>
      <c r="AN402" s="1" t="s">
        <v>163</v>
      </c>
      <c r="AO402" s="1" t="s">
        <v>143</v>
      </c>
      <c r="AP402" s="1">
        <v>139</v>
      </c>
      <c r="AQ402" s="1">
        <v>99</v>
      </c>
      <c r="AR402" s="1">
        <v>2352.83</v>
      </c>
      <c r="AS402" s="1">
        <v>17.691199999999998</v>
      </c>
      <c r="AT402" s="1">
        <v>521.13199999999995</v>
      </c>
      <c r="AU402" s="1">
        <v>1157.06</v>
      </c>
      <c r="AV402" s="1">
        <v>13.438800000000001</v>
      </c>
      <c r="AW402" s="1">
        <v>1039.31</v>
      </c>
      <c r="AX402" s="1">
        <v>3396.17</v>
      </c>
      <c r="AY402" s="1">
        <v>272.37700000000001</v>
      </c>
      <c r="AZ402" s="1">
        <v>10.745100000000001</v>
      </c>
      <c r="BA402" s="1">
        <v>2.6713</v>
      </c>
      <c r="BB402" s="1">
        <v>3.35676</v>
      </c>
      <c r="BC402" s="1">
        <v>913.95799999999997</v>
      </c>
      <c r="BD402" s="1">
        <v>1.40801</v>
      </c>
      <c r="BE402" s="1">
        <v>1.60493</v>
      </c>
      <c r="BF402" s="1">
        <v>21.784099999999999</v>
      </c>
      <c r="BG402" s="1">
        <v>5.3684099999999999</v>
      </c>
      <c r="BH402" s="1">
        <v>1.05375</v>
      </c>
      <c r="BI402" s="1">
        <v>355.56200000000001</v>
      </c>
      <c r="BJ402" s="1">
        <v>7.7352499999999997</v>
      </c>
      <c r="BK402" s="1">
        <v>169.36600000000001</v>
      </c>
      <c r="BL402" s="1">
        <v>2.434704982</v>
      </c>
      <c r="BM402" s="1">
        <v>0.34049402499999998</v>
      </c>
      <c r="BN402" s="1">
        <v>0.18049516900000001</v>
      </c>
      <c r="BO402" s="1">
        <v>0</v>
      </c>
      <c r="BP402" s="1" t="s">
        <v>144</v>
      </c>
      <c r="BQ402" s="1" t="s">
        <v>145</v>
      </c>
      <c r="BR402" s="1" t="s">
        <v>145</v>
      </c>
      <c r="BS402" s="1" t="s">
        <v>146</v>
      </c>
      <c r="BT402" s="1" t="s">
        <v>146</v>
      </c>
      <c r="BU402" s="1" t="s">
        <v>146</v>
      </c>
      <c r="BV402" s="1" t="s">
        <v>146</v>
      </c>
      <c r="BW402" s="1">
        <v>55.377817620000002</v>
      </c>
      <c r="BX402" s="1">
        <v>1.062228314</v>
      </c>
      <c r="BY402" s="1">
        <v>1.17481111</v>
      </c>
      <c r="BZ402" s="1">
        <v>0.410177664</v>
      </c>
      <c r="CA402" s="1">
        <v>5.2547310999999999E-2</v>
      </c>
      <c r="CB402" s="1">
        <v>-0.36970918600000002</v>
      </c>
      <c r="CC402" s="1">
        <v>-0.15712247600000001</v>
      </c>
      <c r="CD402" s="19" t="str">
        <f t="shared" si="29"/>
        <v>Low</v>
      </c>
      <c r="CE402" s="1" t="str">
        <f t="shared" si="26"/>
        <v>antiinflamatoria</v>
      </c>
      <c r="CF402" s="1">
        <v>27.608017820000001</v>
      </c>
      <c r="CG402" s="1" t="s">
        <v>148</v>
      </c>
      <c r="CH402" s="1">
        <v>8.2071472000000006E-2</v>
      </c>
      <c r="CI402" s="1">
        <v>0.29845548199999999</v>
      </c>
      <c r="CJ402" s="1">
        <v>0.30496668700000001</v>
      </c>
      <c r="CK402" s="1">
        <v>9.9182313999999994E-2</v>
      </c>
      <c r="CL402" s="1">
        <v>6.6323439999999997E-2</v>
      </c>
      <c r="CM402" s="1">
        <v>465.51400000000001</v>
      </c>
      <c r="CN402" s="2" t="str">
        <f t="shared" si="2"/>
        <v>low</v>
      </c>
      <c r="CO402" s="1">
        <v>347.66199999999998</v>
      </c>
      <c r="CP402" s="1">
        <v>262.08</v>
      </c>
      <c r="CQ402" s="1">
        <v>85.581000000000003</v>
      </c>
      <c r="CR402" s="1">
        <v>27.66</v>
      </c>
      <c r="CS402" s="1">
        <v>260.79000000000002</v>
      </c>
      <c r="CT402" s="1">
        <v>2.3759999999999999</v>
      </c>
      <c r="CU402" s="1">
        <v>0</v>
      </c>
      <c r="CV402" s="1">
        <v>2.3759999999999999</v>
      </c>
      <c r="CW402" s="1">
        <v>0</v>
      </c>
      <c r="CX402" s="1">
        <v>56.835999999999999</v>
      </c>
      <c r="CY402" s="1">
        <v>56.835999999999999</v>
      </c>
      <c r="CZ402" s="1">
        <v>0</v>
      </c>
      <c r="DA402" s="1">
        <v>2.3759999999999999</v>
      </c>
      <c r="DB402" s="1">
        <v>0</v>
      </c>
      <c r="DC402" s="1">
        <v>0</v>
      </c>
      <c r="DD402" s="1">
        <v>0.63400000000000001</v>
      </c>
      <c r="DE402" s="1">
        <v>0</v>
      </c>
      <c r="DF402" s="1">
        <v>0</v>
      </c>
      <c r="DG402" s="1">
        <v>0</v>
      </c>
      <c r="DH402" s="1">
        <v>23.143000000000001</v>
      </c>
      <c r="DI402" s="1">
        <v>0.38700000000000001</v>
      </c>
      <c r="DJ402" s="1">
        <v>23.53</v>
      </c>
      <c r="DK402" s="1">
        <v>1.4550000000000001</v>
      </c>
      <c r="DL402" s="1">
        <v>2.0409999999999999</v>
      </c>
      <c r="DM402" s="1">
        <v>3.496</v>
      </c>
      <c r="DN402" s="1">
        <v>0.22700000000000001</v>
      </c>
      <c r="DO402" s="1">
        <v>4.8689999999999998</v>
      </c>
      <c r="DP402" s="1">
        <v>5.0960000000000001</v>
      </c>
      <c r="DQ402" s="1">
        <v>234.24600000000001</v>
      </c>
      <c r="DR402" s="1">
        <v>21.448</v>
      </c>
      <c r="DS402" s="1">
        <v>255.69399999999999</v>
      </c>
      <c r="DT402" s="1">
        <v>0</v>
      </c>
      <c r="DU402" s="1">
        <v>56.835999999999999</v>
      </c>
      <c r="DV402" s="1">
        <v>56.835999999999999</v>
      </c>
      <c r="DW402" s="1" t="s">
        <v>157</v>
      </c>
      <c r="DX402" s="1" t="s">
        <v>157</v>
      </c>
      <c r="DY402" s="1" t="s">
        <v>157</v>
      </c>
      <c r="DZ402" s="1" t="s">
        <v>156</v>
      </c>
      <c r="EA402" s="1">
        <v>197.85300000000001</v>
      </c>
      <c r="EB402" s="1" t="str">
        <f t="shared" si="3"/>
        <v>low</v>
      </c>
      <c r="EC402" s="1">
        <v>147.76300000000001</v>
      </c>
      <c r="ED402" s="1">
        <v>11.756</v>
      </c>
      <c r="EE402" s="1">
        <v>110.84099999999999</v>
      </c>
      <c r="EF402" s="1" t="s">
        <v>157</v>
      </c>
      <c r="EG402" s="1" t="s">
        <v>157</v>
      </c>
      <c r="EH402" s="1" t="s">
        <v>157</v>
      </c>
      <c r="EI402" s="1" t="s">
        <v>156</v>
      </c>
      <c r="EJ402" s="1" t="s">
        <v>621</v>
      </c>
      <c r="EK402" s="1" t="s">
        <v>635</v>
      </c>
      <c r="EL402" s="1" t="s">
        <v>163</v>
      </c>
      <c r="EM402" s="5" t="s">
        <v>629</v>
      </c>
      <c r="EN402" s="1" t="s">
        <v>150</v>
      </c>
      <c r="EO402" s="1" t="s">
        <v>150</v>
      </c>
    </row>
    <row r="403" spans="1:145" ht="14.25" customHeight="1">
      <c r="A403" s="1" t="s">
        <v>563</v>
      </c>
      <c r="B403" s="16" t="s">
        <v>644</v>
      </c>
      <c r="C403" s="1" t="s">
        <v>136</v>
      </c>
      <c r="D403" s="1">
        <v>31</v>
      </c>
      <c r="E403" s="1" t="s">
        <v>137</v>
      </c>
      <c r="F403" s="1">
        <v>95.6</v>
      </c>
      <c r="G403" s="1">
        <v>61</v>
      </c>
      <c r="H403" s="1" t="s">
        <v>153</v>
      </c>
      <c r="I403" s="1">
        <v>12.8</v>
      </c>
      <c r="J403" s="1">
        <v>137</v>
      </c>
      <c r="K403" s="1">
        <v>210</v>
      </c>
      <c r="L403" s="1">
        <v>64</v>
      </c>
      <c r="M403" s="9">
        <v>3.4426229510000002</v>
      </c>
      <c r="N403" s="9">
        <f t="shared" si="27"/>
        <v>2.0850138973120162E-2</v>
      </c>
      <c r="O403" t="str">
        <f t="shared" si="30"/>
        <v>Low</v>
      </c>
      <c r="P403" s="1">
        <v>173.6</v>
      </c>
      <c r="Q403" s="1">
        <v>0.7</v>
      </c>
      <c r="R403" s="1">
        <v>76</v>
      </c>
      <c r="S403" s="1">
        <v>5.0999999999999996</v>
      </c>
      <c r="T403" s="1">
        <v>0.39</v>
      </c>
      <c r="U403" s="1">
        <v>11.47</v>
      </c>
      <c r="V403" s="1">
        <v>3.4001744E-2</v>
      </c>
      <c r="W403" s="1">
        <v>3.74</v>
      </c>
      <c r="X403" s="1">
        <v>4.218</v>
      </c>
      <c r="Y403" s="1">
        <v>82.8</v>
      </c>
      <c r="Z403" s="1">
        <v>104.178273</v>
      </c>
      <c r="AA403" s="1">
        <v>214</v>
      </c>
      <c r="AB403" s="1">
        <v>142.62785170000001</v>
      </c>
      <c r="AC403" s="1">
        <v>0.70112533300000002</v>
      </c>
      <c r="AD403" s="1">
        <v>0.40689847699999998</v>
      </c>
      <c r="AE403" s="1">
        <v>59.8</v>
      </c>
      <c r="AF403" s="22">
        <v>1.77</v>
      </c>
      <c r="AG403" s="1">
        <v>19.08774618</v>
      </c>
      <c r="AH403" s="1" t="s">
        <v>153</v>
      </c>
      <c r="AI403" s="1">
        <v>22.57177368</v>
      </c>
      <c r="AJ403" s="1">
        <v>75.5</v>
      </c>
      <c r="AK403" s="1" t="s">
        <v>153</v>
      </c>
      <c r="AL403" s="1" t="s">
        <v>153</v>
      </c>
      <c r="AM403" s="1" t="s">
        <v>163</v>
      </c>
      <c r="AN403" s="1" t="s">
        <v>163</v>
      </c>
      <c r="AO403" s="1" t="s">
        <v>165</v>
      </c>
      <c r="AP403" s="1">
        <v>114</v>
      </c>
      <c r="AQ403" s="1">
        <v>73</v>
      </c>
      <c r="AR403" s="1">
        <v>2261.3200000000002</v>
      </c>
      <c r="AS403" s="1">
        <v>21.570699999999999</v>
      </c>
      <c r="AT403" s="1">
        <v>492.54899999999998</v>
      </c>
      <c r="AU403" s="1">
        <v>1183.3599999999999</v>
      </c>
      <c r="AV403" s="1">
        <v>14.3538</v>
      </c>
      <c r="AW403" s="1">
        <v>1657.31</v>
      </c>
      <c r="AX403" s="1">
        <v>3253.47</v>
      </c>
      <c r="AY403" s="1">
        <v>285.11900000000003</v>
      </c>
      <c r="AZ403" s="1">
        <v>10.9756</v>
      </c>
      <c r="BA403" s="1">
        <v>3.0806900000000002</v>
      </c>
      <c r="BB403" s="1">
        <v>3.37378</v>
      </c>
      <c r="BC403" s="1">
        <v>755.36500000000001</v>
      </c>
      <c r="BD403" s="1">
        <v>1.4438599999999999</v>
      </c>
      <c r="BE403" s="1">
        <v>1.97688</v>
      </c>
      <c r="BF403" s="1">
        <v>20.8841</v>
      </c>
      <c r="BG403" s="1">
        <v>5.3978400000000004</v>
      </c>
      <c r="BH403" s="1">
        <v>1.4435100000000001</v>
      </c>
      <c r="BI403" s="1">
        <v>352.51299999999998</v>
      </c>
      <c r="BJ403" s="1">
        <v>7.2156900000000004</v>
      </c>
      <c r="BK403" s="1">
        <v>182.626</v>
      </c>
      <c r="BL403" s="1">
        <v>3.3089244949999999</v>
      </c>
      <c r="BM403" s="1">
        <v>0.76652944300000003</v>
      </c>
      <c r="BN403" s="1">
        <v>0.750957333</v>
      </c>
      <c r="BO403" s="1">
        <v>3.9529370000000001E-2</v>
      </c>
      <c r="BP403" s="1" t="s">
        <v>155</v>
      </c>
      <c r="BQ403" s="1" t="s">
        <v>146</v>
      </c>
      <c r="BR403" s="1" t="s">
        <v>146</v>
      </c>
      <c r="BS403" s="1" t="s">
        <v>146</v>
      </c>
      <c r="BT403" s="1" t="s">
        <v>146</v>
      </c>
      <c r="BU403" s="1" t="s">
        <v>146</v>
      </c>
      <c r="BV403" s="1" t="s">
        <v>146</v>
      </c>
      <c r="BW403" s="1">
        <v>30.612451159999999</v>
      </c>
      <c r="BX403" s="1">
        <v>1.093600243</v>
      </c>
      <c r="BY403" s="1">
        <v>0.92366442999999998</v>
      </c>
      <c r="BZ403" s="1">
        <v>0.94130603999999996</v>
      </c>
      <c r="CA403" s="1">
        <v>0.34988437900000002</v>
      </c>
      <c r="CB403" s="1">
        <v>-0.64192344999999995</v>
      </c>
      <c r="CC403" s="1">
        <v>-0.28391129999999998</v>
      </c>
      <c r="CD403" s="19" t="str">
        <f t="shared" si="29"/>
        <v>Low</v>
      </c>
      <c r="CE403" s="1" t="str">
        <f t="shared" si="26"/>
        <v>antiinflamatoria</v>
      </c>
      <c r="CF403" s="1">
        <v>17.11258278</v>
      </c>
      <c r="CG403" s="1" t="s">
        <v>153</v>
      </c>
      <c r="CH403" s="1" t="s">
        <v>147</v>
      </c>
      <c r="CI403" s="1" t="s">
        <v>147</v>
      </c>
      <c r="CJ403" s="1" t="s">
        <v>147</v>
      </c>
      <c r="CK403" s="1" t="s">
        <v>147</v>
      </c>
      <c r="CL403" s="1" t="s">
        <v>147</v>
      </c>
      <c r="CM403" s="1">
        <v>2112.7469999999998</v>
      </c>
      <c r="CN403" s="2" t="str">
        <f t="shared" si="2"/>
        <v>High</v>
      </c>
      <c r="CO403" s="1">
        <v>1248.6079999999999</v>
      </c>
      <c r="CP403" s="1">
        <v>1186.8589999999999</v>
      </c>
      <c r="CQ403" s="1">
        <v>61.749000000000002</v>
      </c>
      <c r="CR403" s="1">
        <v>1161.2919999999999</v>
      </c>
      <c r="CS403" s="1">
        <v>77.381</v>
      </c>
      <c r="CT403" s="1">
        <v>7.5620000000000003</v>
      </c>
      <c r="CU403" s="1">
        <v>0</v>
      </c>
      <c r="CV403" s="1">
        <v>7.5620000000000003</v>
      </c>
      <c r="CW403" s="1">
        <v>7.0000000000000001E-3</v>
      </c>
      <c r="CX403" s="1">
        <v>2.355</v>
      </c>
      <c r="CY403" s="1">
        <v>2.3620000000000001</v>
      </c>
      <c r="CZ403" s="1">
        <v>1.0999999999999999E-2</v>
      </c>
      <c r="DA403" s="1">
        <v>1.9590000000000001</v>
      </c>
      <c r="DB403" s="1">
        <v>0</v>
      </c>
      <c r="DC403" s="1">
        <v>0</v>
      </c>
      <c r="DD403" s="1">
        <v>1009.146</v>
      </c>
      <c r="DE403" s="1">
        <v>91.804000000000002</v>
      </c>
      <c r="DF403" s="1">
        <v>23.898</v>
      </c>
      <c r="DG403" s="1">
        <v>115.702</v>
      </c>
      <c r="DH403" s="1">
        <v>32.927999999999997</v>
      </c>
      <c r="DI403" s="1">
        <v>1E-3</v>
      </c>
      <c r="DJ403" s="1">
        <v>32.93</v>
      </c>
      <c r="DK403" s="1">
        <v>2.8010000000000002</v>
      </c>
      <c r="DL403" s="1">
        <v>0.71299999999999997</v>
      </c>
      <c r="DM403" s="1">
        <v>3.5139999999999998</v>
      </c>
      <c r="DN403" s="1">
        <v>0.13400000000000001</v>
      </c>
      <c r="DO403" s="1">
        <v>13.62</v>
      </c>
      <c r="DP403" s="1">
        <v>13.753</v>
      </c>
      <c r="DQ403" s="1">
        <v>42.466000000000001</v>
      </c>
      <c r="DR403" s="1">
        <v>21.161999999999999</v>
      </c>
      <c r="DS403" s="1">
        <v>63.628</v>
      </c>
      <c r="DT403" s="1">
        <v>7.0000000000000001E-3</v>
      </c>
      <c r="DU403" s="1">
        <v>2.355</v>
      </c>
      <c r="DV403" s="1">
        <v>2.3620000000000001</v>
      </c>
      <c r="DW403" s="1" t="s">
        <v>149</v>
      </c>
      <c r="DX403" s="1" t="s">
        <v>149</v>
      </c>
      <c r="DY403" s="1" t="s">
        <v>149</v>
      </c>
      <c r="DZ403" s="1" t="s">
        <v>157</v>
      </c>
      <c r="EA403" s="1">
        <v>934.298</v>
      </c>
      <c r="EB403" s="1" t="str">
        <f t="shared" si="3"/>
        <v>high</v>
      </c>
      <c r="EC403" s="1">
        <v>552.15899999999999</v>
      </c>
      <c r="ED403" s="1">
        <v>513.54600000000005</v>
      </c>
      <c r="EE403" s="1">
        <v>34.219000000000001</v>
      </c>
      <c r="EF403" s="1" t="s">
        <v>149</v>
      </c>
      <c r="EG403" s="1" t="s">
        <v>149</v>
      </c>
      <c r="EH403" s="1" t="s">
        <v>149</v>
      </c>
      <c r="EI403" s="1" t="s">
        <v>157</v>
      </c>
      <c r="EJ403" s="1" t="s">
        <v>165</v>
      </c>
      <c r="EK403" s="1" t="s">
        <v>635</v>
      </c>
      <c r="EL403" s="1" t="s">
        <v>163</v>
      </c>
      <c r="EM403" s="5" t="s">
        <v>629</v>
      </c>
      <c r="EN403" s="1" t="s">
        <v>150</v>
      </c>
      <c r="EO403" s="1" t="s">
        <v>150</v>
      </c>
    </row>
    <row r="404" spans="1:145" ht="14.25" customHeight="1">
      <c r="A404" s="1" t="s">
        <v>564</v>
      </c>
      <c r="B404" s="16" t="s">
        <v>644</v>
      </c>
      <c r="C404" s="1" t="s">
        <v>136</v>
      </c>
      <c r="D404" s="1">
        <v>49</v>
      </c>
      <c r="E404" s="1" t="s">
        <v>159</v>
      </c>
      <c r="F404" s="1">
        <v>92.3</v>
      </c>
      <c r="G404" s="1">
        <v>38</v>
      </c>
      <c r="H404" s="1" t="s">
        <v>138</v>
      </c>
      <c r="I404" s="1">
        <v>19.8</v>
      </c>
      <c r="J404" s="1">
        <v>89</v>
      </c>
      <c r="K404" s="1">
        <v>146</v>
      </c>
      <c r="L404" s="1">
        <v>99</v>
      </c>
      <c r="M404" s="9">
        <v>3.8421052630000001</v>
      </c>
      <c r="N404" s="9">
        <f t="shared" si="27"/>
        <v>0.41585159798073973</v>
      </c>
      <c r="O404" t="str">
        <f t="shared" si="30"/>
        <v>High</v>
      </c>
      <c r="P404" s="1">
        <v>148.1</v>
      </c>
      <c r="Q404" s="1">
        <v>1.7</v>
      </c>
      <c r="R404" s="1">
        <v>96</v>
      </c>
      <c r="S404" s="1">
        <v>5.8</v>
      </c>
      <c r="T404" s="1">
        <v>0.87</v>
      </c>
      <c r="U404" s="1">
        <v>4.53</v>
      </c>
      <c r="V404" s="1">
        <v>0.19205298000000001</v>
      </c>
      <c r="W404" s="1">
        <v>33.6</v>
      </c>
      <c r="X404" s="1">
        <v>5.3280000000000003</v>
      </c>
      <c r="Y404" s="1">
        <v>230</v>
      </c>
      <c r="Z404" s="1">
        <v>367.61487959999999</v>
      </c>
      <c r="AA404" s="1">
        <v>23.6</v>
      </c>
      <c r="AB404" s="1">
        <v>12.56837194</v>
      </c>
      <c r="AC404" s="1">
        <v>7.95648</v>
      </c>
      <c r="AD404" s="1">
        <v>0.28469420200000001</v>
      </c>
      <c r="AE404" s="1">
        <v>68.2</v>
      </c>
      <c r="AF404" s="22">
        <v>1.587</v>
      </c>
      <c r="AG404" s="1">
        <v>27.07886899</v>
      </c>
      <c r="AH404" s="1" t="s">
        <v>139</v>
      </c>
      <c r="AI404" s="1">
        <v>35.644238119999997</v>
      </c>
      <c r="AJ404" s="1">
        <v>95.6</v>
      </c>
      <c r="AK404" s="1" t="s">
        <v>140</v>
      </c>
      <c r="AL404" s="1" t="s">
        <v>141</v>
      </c>
      <c r="AM404" s="1" t="s">
        <v>142</v>
      </c>
      <c r="AN404" s="1" t="s">
        <v>163</v>
      </c>
      <c r="AO404" s="1" t="s">
        <v>143</v>
      </c>
      <c r="AP404" s="1">
        <v>168</v>
      </c>
      <c r="AQ404" s="1">
        <v>104</v>
      </c>
      <c r="AR404" s="1">
        <v>1925.7</v>
      </c>
      <c r="AS404" s="1">
        <v>16.384599999999999</v>
      </c>
      <c r="AT404" s="1">
        <v>304.54700000000003</v>
      </c>
      <c r="AU404" s="1">
        <v>825.01900000000001</v>
      </c>
      <c r="AV404" s="1">
        <v>11.4366</v>
      </c>
      <c r="AW404" s="1">
        <v>975.35500000000002</v>
      </c>
      <c r="AX404" s="1">
        <v>2780.3</v>
      </c>
      <c r="AY404" s="1">
        <v>230.02099999999999</v>
      </c>
      <c r="AZ404" s="1">
        <v>9.6042199999999998</v>
      </c>
      <c r="BA404" s="1">
        <v>1.3475600000000001</v>
      </c>
      <c r="BB404" s="1">
        <v>3.0061499999999999</v>
      </c>
      <c r="BC404" s="1">
        <v>843.03200000000004</v>
      </c>
      <c r="BD404" s="1">
        <v>1.1625000000000001</v>
      </c>
      <c r="BE404" s="1">
        <v>1.72743</v>
      </c>
      <c r="BF404" s="1">
        <v>16.4404</v>
      </c>
      <c r="BG404" s="1">
        <v>5.1677200000000001</v>
      </c>
      <c r="BH404" s="1">
        <v>1.7203999999999999</v>
      </c>
      <c r="BI404" s="1">
        <v>297.72199999999998</v>
      </c>
      <c r="BJ404" s="1">
        <v>6.76511</v>
      </c>
      <c r="BK404" s="1">
        <v>287.733</v>
      </c>
      <c r="BL404" s="1">
        <v>2.1583364600000001</v>
      </c>
      <c r="BM404" s="1">
        <v>0.325188755</v>
      </c>
      <c r="BN404" s="1">
        <v>0.22555069</v>
      </c>
      <c r="BO404" s="1">
        <v>2.1966408E-2</v>
      </c>
      <c r="BP404" s="1" t="s">
        <v>144</v>
      </c>
      <c r="BQ404" s="1" t="s">
        <v>145</v>
      </c>
      <c r="BR404" s="1" t="s">
        <v>146</v>
      </c>
      <c r="BS404" s="1" t="s">
        <v>145</v>
      </c>
      <c r="BT404" s="1" t="s">
        <v>145</v>
      </c>
      <c r="BU404" s="1" t="s">
        <v>146</v>
      </c>
      <c r="BV404" s="1" t="s">
        <v>145</v>
      </c>
      <c r="BW404" s="1">
        <v>39.698724679999998</v>
      </c>
      <c r="BX404" s="1">
        <v>1.772765433</v>
      </c>
      <c r="BY404" s="1">
        <v>1.0180081620000001</v>
      </c>
      <c r="BZ404" s="1">
        <v>0.88100509100000002</v>
      </c>
      <c r="CA404" s="1">
        <v>0.234979625</v>
      </c>
      <c r="CB404" s="1">
        <v>-0.33043264999999999</v>
      </c>
      <c r="CC404" s="1">
        <v>-0.171564201</v>
      </c>
      <c r="CD404" s="19" t="str">
        <f t="shared" si="29"/>
        <v>Low</v>
      </c>
      <c r="CE404" s="1" t="str">
        <f t="shared" si="26"/>
        <v>antiinflamatoria</v>
      </c>
      <c r="CF404" s="1">
        <v>30.799163180000001</v>
      </c>
      <c r="CG404" s="1" t="s">
        <v>148</v>
      </c>
      <c r="CH404" s="1">
        <v>9.0829180000000006E-3</v>
      </c>
      <c r="CI404" s="1">
        <v>0.206449198</v>
      </c>
      <c r="CJ404" s="1">
        <v>0.109515903</v>
      </c>
      <c r="CK404" s="1">
        <v>0.53131816300000001</v>
      </c>
      <c r="CL404" s="1">
        <v>3.0797278000000001E-2</v>
      </c>
      <c r="CM404" s="1">
        <v>1560.587</v>
      </c>
      <c r="CN404" s="2" t="str">
        <f t="shared" si="2"/>
        <v>High</v>
      </c>
      <c r="CO404" s="1">
        <v>770.33100000000002</v>
      </c>
      <c r="CP404" s="1">
        <v>524.70000000000005</v>
      </c>
      <c r="CQ404" s="1">
        <v>245.631</v>
      </c>
      <c r="CR404" s="1">
        <v>47.167999999999999</v>
      </c>
      <c r="CS404" s="1">
        <v>714.17399999999998</v>
      </c>
      <c r="CT404" s="1">
        <v>5.5620000000000003</v>
      </c>
      <c r="CU404" s="1">
        <v>0</v>
      </c>
      <c r="CV404" s="1">
        <v>5.5620000000000003</v>
      </c>
      <c r="CW404" s="1">
        <v>0</v>
      </c>
      <c r="CX404" s="1">
        <v>3.427</v>
      </c>
      <c r="CY404" s="1">
        <v>3.427</v>
      </c>
      <c r="CZ404" s="1">
        <v>0</v>
      </c>
      <c r="DA404" s="1">
        <v>0.68</v>
      </c>
      <c r="DB404" s="1">
        <v>0</v>
      </c>
      <c r="DC404" s="1">
        <v>0</v>
      </c>
      <c r="DD404" s="1">
        <v>42.817</v>
      </c>
      <c r="DE404" s="1">
        <v>3.4000000000000002E-2</v>
      </c>
      <c r="DF404" s="1">
        <v>0.24399999999999999</v>
      </c>
      <c r="DG404" s="1">
        <v>0.27800000000000002</v>
      </c>
      <c r="DH404" s="1">
        <v>1.232</v>
      </c>
      <c r="DI404" s="1">
        <v>2.5000000000000001E-2</v>
      </c>
      <c r="DJ404" s="1">
        <v>1.2569999999999999</v>
      </c>
      <c r="DK404" s="1">
        <v>1.986</v>
      </c>
      <c r="DL404" s="1">
        <v>0.83</v>
      </c>
      <c r="DM404" s="1">
        <v>2.8159999999999998</v>
      </c>
      <c r="DN404" s="1">
        <v>1.454</v>
      </c>
      <c r="DO404" s="1">
        <v>1.06</v>
      </c>
      <c r="DP404" s="1">
        <v>2.5139999999999998</v>
      </c>
      <c r="DQ404" s="1">
        <v>471.60300000000001</v>
      </c>
      <c r="DR404" s="1">
        <v>240.03299999999999</v>
      </c>
      <c r="DS404" s="1">
        <v>711.63499999999999</v>
      </c>
      <c r="DT404" s="1">
        <v>0</v>
      </c>
      <c r="DU404" s="1">
        <v>3.427</v>
      </c>
      <c r="DV404" s="1">
        <v>3.427</v>
      </c>
      <c r="DW404" s="1" t="s">
        <v>149</v>
      </c>
      <c r="DX404" s="1" t="s">
        <v>149</v>
      </c>
      <c r="DY404" s="1" t="s">
        <v>157</v>
      </c>
      <c r="DZ404" s="1" t="s">
        <v>149</v>
      </c>
      <c r="EA404" s="1">
        <v>810.4</v>
      </c>
      <c r="EB404" s="1" t="str">
        <f t="shared" si="3"/>
        <v>high</v>
      </c>
      <c r="EC404" s="1">
        <v>400.02699999999999</v>
      </c>
      <c r="ED404" s="1">
        <v>24.494</v>
      </c>
      <c r="EE404" s="1">
        <v>370.86500000000001</v>
      </c>
      <c r="EF404" s="1" t="s">
        <v>149</v>
      </c>
      <c r="EG404" s="1" t="s">
        <v>156</v>
      </c>
      <c r="EH404" s="1" t="s">
        <v>157</v>
      </c>
      <c r="EI404" s="1" t="s">
        <v>149</v>
      </c>
      <c r="EJ404" s="1" t="s">
        <v>621</v>
      </c>
      <c r="EK404" s="1" t="s">
        <v>635</v>
      </c>
      <c r="EL404" s="1" t="s">
        <v>142</v>
      </c>
      <c r="EM404" s="1" t="s">
        <v>628</v>
      </c>
      <c r="EN404" s="1" t="s">
        <v>150</v>
      </c>
      <c r="EO404" s="1" t="s">
        <v>150</v>
      </c>
    </row>
    <row r="405" spans="1:145" ht="14.25" customHeight="1">
      <c r="A405" s="1" t="s">
        <v>565</v>
      </c>
      <c r="B405" s="16" t="s">
        <v>644</v>
      </c>
      <c r="C405" s="1" t="s">
        <v>136</v>
      </c>
      <c r="D405" s="1">
        <v>40</v>
      </c>
      <c r="E405" s="1" t="s">
        <v>137</v>
      </c>
      <c r="F405" s="1">
        <v>93</v>
      </c>
      <c r="G405" s="1">
        <v>37</v>
      </c>
      <c r="H405" s="1" t="s">
        <v>138</v>
      </c>
      <c r="I405" s="1">
        <v>20</v>
      </c>
      <c r="J405" s="1">
        <v>124</v>
      </c>
      <c r="K405" s="1">
        <v>180</v>
      </c>
      <c r="L405" s="1">
        <v>100</v>
      </c>
      <c r="M405" s="9">
        <v>4.8648648650000004</v>
      </c>
      <c r="N405" s="9">
        <f t="shared" si="27"/>
        <v>0.43179827593300502</v>
      </c>
      <c r="O405" t="str">
        <f t="shared" si="30"/>
        <v>High</v>
      </c>
      <c r="P405" s="1">
        <v>258.2</v>
      </c>
      <c r="Q405" s="1">
        <v>1.8</v>
      </c>
      <c r="R405" s="1">
        <v>92</v>
      </c>
      <c r="S405" s="1">
        <v>5.8</v>
      </c>
      <c r="T405" s="1">
        <v>2.7</v>
      </c>
      <c r="U405" s="1">
        <v>6.36</v>
      </c>
      <c r="V405" s="1">
        <v>0.42452830200000002</v>
      </c>
      <c r="W405" s="1">
        <v>12.29</v>
      </c>
      <c r="X405" s="1">
        <v>5.1059999999999999</v>
      </c>
      <c r="Y405" s="1">
        <v>125.3</v>
      </c>
      <c r="Z405" s="1">
        <v>153.05105850000001</v>
      </c>
      <c r="AA405" s="1">
        <v>62.8</v>
      </c>
      <c r="AB405" s="1">
        <v>35.855008079999998</v>
      </c>
      <c r="AC405" s="1">
        <v>2.7890106669999999</v>
      </c>
      <c r="AD405" s="1">
        <v>0.32708920000000002</v>
      </c>
      <c r="AE405" s="1">
        <v>101.2</v>
      </c>
      <c r="AF405" s="22">
        <v>1.79</v>
      </c>
      <c r="AG405" s="1">
        <v>31.584532320000001</v>
      </c>
      <c r="AH405" s="1" t="s">
        <v>154</v>
      </c>
      <c r="AI405" s="1">
        <v>41.355409039999998</v>
      </c>
      <c r="AJ405" s="1">
        <v>110.9</v>
      </c>
      <c r="AK405" s="1" t="s">
        <v>140</v>
      </c>
      <c r="AL405" s="1" t="s">
        <v>141</v>
      </c>
      <c r="AM405" s="1" t="s">
        <v>142</v>
      </c>
      <c r="AN405" s="1" t="s">
        <v>142</v>
      </c>
      <c r="AO405" s="1" t="s">
        <v>143</v>
      </c>
      <c r="AP405" s="1">
        <v>113</v>
      </c>
      <c r="AQ405" s="1">
        <v>83</v>
      </c>
      <c r="AR405" s="1">
        <v>2543.5</v>
      </c>
      <c r="AS405" s="1">
        <v>18.170300000000001</v>
      </c>
      <c r="AT405" s="1">
        <v>1099.08</v>
      </c>
      <c r="AU405" s="1">
        <v>1466.38</v>
      </c>
      <c r="AV405" s="1">
        <v>14.083399999999999</v>
      </c>
      <c r="AW405" s="1">
        <v>1552.33</v>
      </c>
      <c r="AX405" s="1">
        <v>2805.23</v>
      </c>
      <c r="AY405" s="1">
        <v>261.33100000000002</v>
      </c>
      <c r="AZ405" s="1">
        <v>11.4292</v>
      </c>
      <c r="BA405" s="1">
        <v>2.569</v>
      </c>
      <c r="BB405" s="1">
        <v>3.9610799999999999</v>
      </c>
      <c r="BC405" s="1">
        <v>1280.99</v>
      </c>
      <c r="BD405" s="1">
        <v>1.58982</v>
      </c>
      <c r="BE405" s="1">
        <v>2.5373100000000002</v>
      </c>
      <c r="BF405" s="1">
        <v>20.758199999999999</v>
      </c>
      <c r="BG405" s="1">
        <v>7.3486599999999997</v>
      </c>
      <c r="BH405" s="1">
        <v>1.40927</v>
      </c>
      <c r="BI405" s="1">
        <v>345.49099999999999</v>
      </c>
      <c r="BJ405" s="1">
        <v>7.6036299999999999</v>
      </c>
      <c r="BK405" s="1">
        <v>123.846</v>
      </c>
      <c r="BL405" s="1">
        <v>1.8891968610000001</v>
      </c>
      <c r="BM405" s="1">
        <v>0.321243469</v>
      </c>
      <c r="BN405" s="1">
        <v>0.27829171000000003</v>
      </c>
      <c r="BO405" s="1">
        <v>3.7215232000000001E-2</v>
      </c>
      <c r="BP405" s="1" t="s">
        <v>155</v>
      </c>
      <c r="BQ405" s="1" t="s">
        <v>146</v>
      </c>
      <c r="BR405" s="1" t="s">
        <v>146</v>
      </c>
      <c r="BS405" s="1" t="s">
        <v>145</v>
      </c>
      <c r="BT405" s="1" t="s">
        <v>146</v>
      </c>
      <c r="BU405" s="1" t="s">
        <v>146</v>
      </c>
      <c r="BV405" s="1" t="s">
        <v>146</v>
      </c>
      <c r="BW405" s="1">
        <v>22.124594420000001</v>
      </c>
      <c r="BX405" s="1">
        <v>1.176652123</v>
      </c>
      <c r="BY405" s="1">
        <v>0.47886738400000001</v>
      </c>
      <c r="BZ405" s="1">
        <v>0.39947992799999998</v>
      </c>
      <c r="CA405" s="1">
        <v>0.110320187</v>
      </c>
      <c r="CB405" s="1">
        <v>0.32976449099999999</v>
      </c>
      <c r="CC405" s="1">
        <v>0.129624407</v>
      </c>
      <c r="CD405" s="19" t="str">
        <f t="shared" si="29"/>
        <v>Medium</v>
      </c>
      <c r="CE405" s="1" t="str">
        <f t="shared" si="26"/>
        <v>antiinflamatoria</v>
      </c>
      <c r="CF405" s="1">
        <v>31.71866546</v>
      </c>
      <c r="CG405" s="1" t="s">
        <v>148</v>
      </c>
      <c r="CH405" s="1">
        <v>0.103923065</v>
      </c>
      <c r="CI405" s="1">
        <v>0.200427416</v>
      </c>
      <c r="CJ405" s="1">
        <v>6.5425126E-2</v>
      </c>
      <c r="CK405" s="1">
        <v>8.6185314999999998E-2</v>
      </c>
      <c r="CL405" s="1">
        <v>0.34526026599999998</v>
      </c>
      <c r="CM405" s="1">
        <v>1490.46</v>
      </c>
      <c r="CN405" s="2" t="str">
        <f t="shared" si="2"/>
        <v>High</v>
      </c>
      <c r="CO405" s="1">
        <v>1067.8420000000001</v>
      </c>
      <c r="CP405" s="1">
        <v>818.05</v>
      </c>
      <c r="CQ405" s="1">
        <v>249.792</v>
      </c>
      <c r="CR405" s="1">
        <v>488.33100000000002</v>
      </c>
      <c r="CS405" s="1">
        <v>555.53599999999994</v>
      </c>
      <c r="CT405" s="1">
        <v>4.0389999999999997</v>
      </c>
      <c r="CU405" s="1">
        <v>0</v>
      </c>
      <c r="CV405" s="1">
        <v>4.0389999999999997</v>
      </c>
      <c r="CW405" s="1">
        <v>5.0000000000000001E-3</v>
      </c>
      <c r="CX405" s="1">
        <v>19.635999999999999</v>
      </c>
      <c r="CY405" s="1">
        <v>19.641999999999999</v>
      </c>
      <c r="CZ405" s="1">
        <v>0.29399999999999998</v>
      </c>
      <c r="DA405" s="1">
        <v>1.181</v>
      </c>
      <c r="DB405" s="1">
        <v>199.38900000000001</v>
      </c>
      <c r="DC405" s="1">
        <v>0</v>
      </c>
      <c r="DD405" s="1">
        <v>239.68600000000001</v>
      </c>
      <c r="DE405" s="1">
        <v>4.2999999999999997E-2</v>
      </c>
      <c r="DF405" s="1">
        <v>1.7889999999999999</v>
      </c>
      <c r="DG405" s="1">
        <v>1.8320000000000001</v>
      </c>
      <c r="DH405" s="1">
        <v>8.4510000000000005</v>
      </c>
      <c r="DI405" s="1">
        <v>0.25600000000000001</v>
      </c>
      <c r="DJ405" s="1">
        <v>8.7070000000000007</v>
      </c>
      <c r="DK405" s="1">
        <v>25.452999999999999</v>
      </c>
      <c r="DL405" s="1">
        <v>13.265000000000001</v>
      </c>
      <c r="DM405" s="1">
        <v>38.718000000000004</v>
      </c>
      <c r="DN405" s="1">
        <v>58.27</v>
      </c>
      <c r="DO405" s="1">
        <v>49.447000000000003</v>
      </c>
      <c r="DP405" s="1">
        <v>107.717</v>
      </c>
      <c r="DQ405" s="1">
        <v>282.40800000000002</v>
      </c>
      <c r="DR405" s="1">
        <v>165.387</v>
      </c>
      <c r="DS405" s="1">
        <v>447.79500000000002</v>
      </c>
      <c r="DT405" s="1">
        <v>5.0000000000000001E-3</v>
      </c>
      <c r="DU405" s="1">
        <v>19.635999999999999</v>
      </c>
      <c r="DV405" s="1">
        <v>19.641999999999999</v>
      </c>
      <c r="DW405" s="1" t="s">
        <v>149</v>
      </c>
      <c r="DX405" s="1" t="s">
        <v>149</v>
      </c>
      <c r="DY405" s="1" t="s">
        <v>149</v>
      </c>
      <c r="DZ405" s="1" t="s">
        <v>149</v>
      </c>
      <c r="EA405" s="1">
        <v>585.98800000000006</v>
      </c>
      <c r="EB405" s="1" t="str">
        <f t="shared" si="3"/>
        <v>high</v>
      </c>
      <c r="EC405" s="1">
        <v>419.83199999999999</v>
      </c>
      <c r="ED405" s="1">
        <v>191.99199999999999</v>
      </c>
      <c r="EE405" s="1">
        <v>218.41399999999999</v>
      </c>
      <c r="EF405" s="1" t="s">
        <v>156</v>
      </c>
      <c r="EG405" s="1" t="s">
        <v>149</v>
      </c>
      <c r="EH405" s="1" t="s">
        <v>149</v>
      </c>
      <c r="EI405" s="1" t="s">
        <v>156</v>
      </c>
      <c r="EJ405" s="1" t="s">
        <v>621</v>
      </c>
      <c r="EK405" s="1" t="s">
        <v>628</v>
      </c>
      <c r="EL405" s="1" t="s">
        <v>142</v>
      </c>
      <c r="EM405" s="1" t="s">
        <v>628</v>
      </c>
      <c r="EN405" s="1" t="s">
        <v>168</v>
      </c>
      <c r="EO405" s="1" t="s">
        <v>168</v>
      </c>
    </row>
    <row r="406" spans="1:145" ht="14.25" customHeight="1">
      <c r="A406" s="1" t="s">
        <v>566</v>
      </c>
      <c r="B406" s="16" t="s">
        <v>644</v>
      </c>
      <c r="C406" s="1" t="s">
        <v>136</v>
      </c>
      <c r="D406" s="1">
        <v>33</v>
      </c>
      <c r="E406" s="1" t="s">
        <v>137</v>
      </c>
      <c r="F406" s="1">
        <v>78.3</v>
      </c>
      <c r="G406" s="1">
        <v>53</v>
      </c>
      <c r="H406" s="1" t="s">
        <v>153</v>
      </c>
      <c r="I406" s="1">
        <v>22.6</v>
      </c>
      <c r="J406" s="1">
        <v>101</v>
      </c>
      <c r="K406" s="1">
        <v>177</v>
      </c>
      <c r="L406" s="1">
        <v>113</v>
      </c>
      <c r="M406" s="9">
        <v>3.3396226420000001</v>
      </c>
      <c r="N406" s="9">
        <f t="shared" si="27"/>
        <v>0.32880257388263073</v>
      </c>
      <c r="O406" t="str">
        <f t="shared" si="30"/>
        <v>High</v>
      </c>
      <c r="P406" s="1">
        <v>252.1</v>
      </c>
      <c r="Q406" s="1">
        <v>0.5</v>
      </c>
      <c r="R406" s="1">
        <v>90</v>
      </c>
      <c r="S406" s="1">
        <v>5.3</v>
      </c>
      <c r="T406" s="1">
        <v>0.49</v>
      </c>
      <c r="U406" s="1">
        <v>7.47</v>
      </c>
      <c r="V406" s="1">
        <v>6.5595715999999998E-2</v>
      </c>
      <c r="W406" s="1">
        <v>4.29</v>
      </c>
      <c r="X406" s="1">
        <v>4.9950000000000001</v>
      </c>
      <c r="Y406" s="1">
        <v>64.3</v>
      </c>
      <c r="Z406" s="1">
        <v>57.391304349999999</v>
      </c>
      <c r="AA406" s="1">
        <v>178.3</v>
      </c>
      <c r="AB406" s="1">
        <v>105.000105</v>
      </c>
      <c r="AC406" s="1">
        <v>0.95238</v>
      </c>
      <c r="AD406" s="1">
        <v>0.38600647799999999</v>
      </c>
      <c r="AE406" s="1">
        <v>56.6</v>
      </c>
      <c r="AF406" s="22">
        <v>1.698</v>
      </c>
      <c r="AG406" s="1">
        <v>19.630938359999998</v>
      </c>
      <c r="AH406" s="1" t="s">
        <v>153</v>
      </c>
      <c r="AI406" s="1">
        <v>22.57177368</v>
      </c>
      <c r="AJ406" s="1">
        <v>69</v>
      </c>
      <c r="AK406" s="1" t="s">
        <v>153</v>
      </c>
      <c r="AL406" s="1" t="s">
        <v>153</v>
      </c>
      <c r="AM406" s="1" t="s">
        <v>142</v>
      </c>
      <c r="AN406" s="1" t="s">
        <v>142</v>
      </c>
      <c r="AO406" s="1" t="s">
        <v>143</v>
      </c>
      <c r="AP406" s="1">
        <v>119</v>
      </c>
      <c r="AQ406" s="1">
        <v>75</v>
      </c>
      <c r="AR406" s="1">
        <v>2575.7399999999998</v>
      </c>
      <c r="AS406" s="1">
        <v>20.2346</v>
      </c>
      <c r="AT406" s="1">
        <v>837.98</v>
      </c>
      <c r="AU406" s="1">
        <v>1583.26</v>
      </c>
      <c r="AV406" s="1">
        <v>16.3567</v>
      </c>
      <c r="AW406" s="1">
        <v>1369.83</v>
      </c>
      <c r="AX406" s="1">
        <v>4380.59</v>
      </c>
      <c r="AY406" s="1">
        <v>300.88</v>
      </c>
      <c r="AZ406" s="1">
        <v>11.506600000000001</v>
      </c>
      <c r="BA406" s="1">
        <v>1.99783</v>
      </c>
      <c r="BB406" s="1">
        <v>3.32456</v>
      </c>
      <c r="BC406" s="1">
        <v>1229.1500000000001</v>
      </c>
      <c r="BD406" s="1">
        <v>1.14479</v>
      </c>
      <c r="BE406" s="1">
        <v>2.37757</v>
      </c>
      <c r="BF406" s="1">
        <v>26.2791</v>
      </c>
      <c r="BG406" s="1">
        <v>7.4330600000000002</v>
      </c>
      <c r="BH406" s="1">
        <v>1.49596</v>
      </c>
      <c r="BI406" s="1">
        <v>353.91699999999997</v>
      </c>
      <c r="BJ406" s="1">
        <v>7.7124899999999998</v>
      </c>
      <c r="BK406" s="1">
        <v>157.91999999999999</v>
      </c>
      <c r="BL406" s="1">
        <v>2.2585247150000001</v>
      </c>
      <c r="BM406" s="1">
        <v>0.30339945099999999</v>
      </c>
      <c r="BN406" s="1">
        <v>0.20690577299999999</v>
      </c>
      <c r="BO406" s="1">
        <v>2.4951105000000001E-2</v>
      </c>
      <c r="BP406" s="1" t="s">
        <v>155</v>
      </c>
      <c r="BQ406" s="1" t="s">
        <v>146</v>
      </c>
      <c r="BR406" s="1" t="s">
        <v>146</v>
      </c>
      <c r="BS406" s="1" t="s">
        <v>146</v>
      </c>
      <c r="BT406" s="1" t="s">
        <v>146</v>
      </c>
      <c r="BU406" s="1" t="s">
        <v>146</v>
      </c>
      <c r="BV406" s="1" t="s">
        <v>146</v>
      </c>
      <c r="BW406" s="1">
        <v>19.605672729999998</v>
      </c>
      <c r="BX406" s="1">
        <v>1.023235044</v>
      </c>
      <c r="BY406" s="1">
        <v>0.38635605699999997</v>
      </c>
      <c r="BZ406" s="1">
        <v>0.27094077599999999</v>
      </c>
      <c r="CA406" s="1">
        <v>6.5714359E-2</v>
      </c>
      <c r="CB406" s="1">
        <v>-0.50298253299999995</v>
      </c>
      <c r="CC406" s="1">
        <v>-0.195257194</v>
      </c>
      <c r="CD406" s="19" t="str">
        <f t="shared" si="29"/>
        <v>Low</v>
      </c>
      <c r="CE406" s="1" t="str">
        <f t="shared" si="26"/>
        <v>antiinflamatoria</v>
      </c>
      <c r="CF406" s="1">
        <v>14.782608700000001</v>
      </c>
      <c r="CG406" s="1" t="s">
        <v>153</v>
      </c>
      <c r="CH406" s="1">
        <v>3.2798699999999998E-3</v>
      </c>
      <c r="CI406" s="1">
        <v>4.8116777999999999E-2</v>
      </c>
      <c r="CJ406" s="1">
        <v>0.10091908500000001</v>
      </c>
      <c r="CK406" s="1">
        <v>0.56233555599999996</v>
      </c>
      <c r="CL406" s="1">
        <v>0.16157866300000001</v>
      </c>
      <c r="CM406" s="1">
        <v>1044.931</v>
      </c>
      <c r="CN406" s="2" t="str">
        <f t="shared" si="2"/>
        <v>High</v>
      </c>
      <c r="CO406" s="1">
        <v>1150.2629999999999</v>
      </c>
      <c r="CP406" s="1">
        <v>1054.7829999999999</v>
      </c>
      <c r="CQ406" s="1">
        <v>95.48</v>
      </c>
      <c r="CR406" s="1">
        <v>634.46299999999997</v>
      </c>
      <c r="CS406" s="1">
        <v>481.52</v>
      </c>
      <c r="CT406" s="1">
        <v>3.8370000000000002</v>
      </c>
      <c r="CU406" s="1">
        <v>0</v>
      </c>
      <c r="CV406" s="1">
        <v>3.8370000000000002</v>
      </c>
      <c r="CW406" s="1">
        <v>0</v>
      </c>
      <c r="CX406" s="1">
        <v>30.239000000000001</v>
      </c>
      <c r="CY406" s="1">
        <v>30.239000000000001</v>
      </c>
      <c r="CZ406" s="1">
        <v>0.20399999999999999</v>
      </c>
      <c r="DA406" s="1">
        <v>3.8279999999999998</v>
      </c>
      <c r="DB406" s="1">
        <v>263.94400000000002</v>
      </c>
      <c r="DC406" s="1">
        <v>0</v>
      </c>
      <c r="DD406" s="1">
        <v>248.893</v>
      </c>
      <c r="DE406" s="1">
        <v>0.152</v>
      </c>
      <c r="DF406" s="1">
        <v>1.0820000000000001</v>
      </c>
      <c r="DG406" s="1">
        <v>1.234</v>
      </c>
      <c r="DH406" s="1">
        <v>38.170999999999999</v>
      </c>
      <c r="DI406" s="1">
        <v>0.49399999999999999</v>
      </c>
      <c r="DJ406" s="1">
        <v>38.664999999999999</v>
      </c>
      <c r="DK406" s="1">
        <v>55.311</v>
      </c>
      <c r="DL406" s="1">
        <v>9.1140000000000008</v>
      </c>
      <c r="DM406" s="1">
        <v>64.424999999999997</v>
      </c>
      <c r="DN406" s="1">
        <v>1.4890000000000001</v>
      </c>
      <c r="DO406" s="1">
        <v>12.129</v>
      </c>
      <c r="DP406" s="1">
        <v>13.618</v>
      </c>
      <c r="DQ406" s="1">
        <v>427.85500000000002</v>
      </c>
      <c r="DR406" s="1">
        <v>40.045999999999999</v>
      </c>
      <c r="DS406" s="1">
        <v>467.90100000000001</v>
      </c>
      <c r="DT406" s="1">
        <v>0</v>
      </c>
      <c r="DU406" s="1">
        <v>30.239000000000001</v>
      </c>
      <c r="DV406" s="1">
        <v>30.239000000000001</v>
      </c>
      <c r="DW406" s="1" t="s">
        <v>156</v>
      </c>
      <c r="DX406" s="1" t="s">
        <v>149</v>
      </c>
      <c r="DY406" s="1" t="s">
        <v>149</v>
      </c>
      <c r="DZ406" s="1" t="s">
        <v>149</v>
      </c>
      <c r="EA406" s="1">
        <v>405.68200000000002</v>
      </c>
      <c r="EB406" s="1" t="str">
        <f t="shared" si="3"/>
        <v>low</v>
      </c>
      <c r="EC406" s="1">
        <v>446.57600000000002</v>
      </c>
      <c r="ED406" s="1">
        <v>246.32300000000001</v>
      </c>
      <c r="EE406" s="1">
        <v>186.94399999999999</v>
      </c>
      <c r="EF406" s="1" t="s">
        <v>156</v>
      </c>
      <c r="EG406" s="1" t="s">
        <v>149</v>
      </c>
      <c r="EH406" s="1" t="s">
        <v>149</v>
      </c>
      <c r="EI406" s="1" t="s">
        <v>156</v>
      </c>
      <c r="EJ406" s="1" t="s">
        <v>621</v>
      </c>
      <c r="EK406" s="1" t="s">
        <v>628</v>
      </c>
      <c r="EL406" s="1" t="s">
        <v>142</v>
      </c>
      <c r="EM406" s="1" t="s">
        <v>628</v>
      </c>
      <c r="EN406" s="1" t="s">
        <v>168</v>
      </c>
      <c r="EO406" s="1" t="s">
        <v>168</v>
      </c>
    </row>
    <row r="407" spans="1:145" ht="14.25" customHeight="1">
      <c r="A407" s="1" t="s">
        <v>567</v>
      </c>
      <c r="B407" s="16" t="s">
        <v>644</v>
      </c>
      <c r="C407" s="1" t="s">
        <v>152</v>
      </c>
      <c r="D407" s="1">
        <v>38</v>
      </c>
      <c r="E407" s="1" t="s">
        <v>137</v>
      </c>
      <c r="F407" s="1">
        <v>97</v>
      </c>
      <c r="G407" s="1">
        <v>46</v>
      </c>
      <c r="H407" s="1" t="s">
        <v>153</v>
      </c>
      <c r="I407" s="1">
        <v>22.2</v>
      </c>
      <c r="J407" s="1">
        <v>120</v>
      </c>
      <c r="K407" s="1">
        <v>189</v>
      </c>
      <c r="L407" s="1">
        <v>111</v>
      </c>
      <c r="M407" s="9">
        <v>4.1086956519999998</v>
      </c>
      <c r="N407" s="9">
        <f t="shared" si="27"/>
        <v>0.38256514710508338</v>
      </c>
      <c r="O407" t="str">
        <f t="shared" si="30"/>
        <v>High</v>
      </c>
      <c r="P407" s="1">
        <v>235</v>
      </c>
      <c r="Q407" s="1">
        <v>2.9</v>
      </c>
      <c r="R407" s="1">
        <v>88</v>
      </c>
      <c r="S407" s="1">
        <v>5</v>
      </c>
      <c r="T407" s="1">
        <v>10.4</v>
      </c>
      <c r="U407" s="1">
        <v>5.27</v>
      </c>
      <c r="V407" s="1">
        <v>1.973434535</v>
      </c>
      <c r="W407" s="1">
        <v>10.84</v>
      </c>
      <c r="X407" s="1">
        <v>4.8840000000000003</v>
      </c>
      <c r="Y407" s="1">
        <v>125.6</v>
      </c>
      <c r="Z407" s="1">
        <v>156.64739879999999</v>
      </c>
      <c r="AA407" s="1">
        <v>71.900000000000006</v>
      </c>
      <c r="AB407" s="1">
        <v>42.49888936</v>
      </c>
      <c r="AC407" s="1">
        <v>2.3530026670000002</v>
      </c>
      <c r="AD407" s="1">
        <v>0.33518329400000002</v>
      </c>
      <c r="AE407" s="1">
        <v>65.8</v>
      </c>
      <c r="AF407" s="22">
        <v>1.5089999999999999</v>
      </c>
      <c r="AG407" s="1">
        <v>28.896644429999998</v>
      </c>
      <c r="AH407" s="1" t="s">
        <v>139</v>
      </c>
      <c r="AI407" s="1">
        <v>37.550852130000003</v>
      </c>
      <c r="AJ407" s="1">
        <v>92.4</v>
      </c>
      <c r="AK407" s="1" t="s">
        <v>140</v>
      </c>
      <c r="AL407" s="1" t="s">
        <v>141</v>
      </c>
      <c r="AM407" s="1" t="s">
        <v>142</v>
      </c>
      <c r="AN407" s="1" t="s">
        <v>142</v>
      </c>
      <c r="AO407" s="1" t="s">
        <v>143</v>
      </c>
      <c r="AP407" s="1">
        <v>113</v>
      </c>
      <c r="AQ407" s="1">
        <v>77</v>
      </c>
      <c r="AR407" s="1">
        <v>1228.82</v>
      </c>
      <c r="AS407" s="1">
        <v>13.5526</v>
      </c>
      <c r="AT407" s="1">
        <v>304.19400000000002</v>
      </c>
      <c r="AU407" s="1">
        <v>646.08199999999999</v>
      </c>
      <c r="AV407" s="1">
        <v>10.391299999999999</v>
      </c>
      <c r="AW407" s="1">
        <v>1028.01</v>
      </c>
      <c r="AX407" s="1">
        <v>1786.73</v>
      </c>
      <c r="AY407" s="1">
        <v>141.98400000000001</v>
      </c>
      <c r="AZ407" s="1">
        <v>9.3696900000000003</v>
      </c>
      <c r="BA407" s="1">
        <v>0.81589299999999998</v>
      </c>
      <c r="BB407" s="1">
        <v>2.4038400000000002</v>
      </c>
      <c r="BC407" s="1">
        <v>908.74300000000005</v>
      </c>
      <c r="BD407" s="1">
        <v>0.83957199999999998</v>
      </c>
      <c r="BE407" s="1">
        <v>1.17937</v>
      </c>
      <c r="BF407" s="1">
        <v>10.5297</v>
      </c>
      <c r="BG407" s="1">
        <v>3.7571400000000001</v>
      </c>
      <c r="BH407" s="1">
        <v>1.1195299999999999</v>
      </c>
      <c r="BI407" s="1">
        <v>295.11200000000002</v>
      </c>
      <c r="BJ407" s="1">
        <v>6.8713199999999999</v>
      </c>
      <c r="BK407" s="1">
        <v>150.68899999999999</v>
      </c>
      <c r="BL407" s="1">
        <v>0.63188190600000005</v>
      </c>
      <c r="BM407" s="1">
        <v>0.14328123500000001</v>
      </c>
      <c r="BN407" s="1">
        <v>5.3169860999999999E-2</v>
      </c>
      <c r="BO407" s="1">
        <v>0</v>
      </c>
      <c r="BP407" s="1" t="s">
        <v>155</v>
      </c>
      <c r="BQ407" s="1" t="s">
        <v>146</v>
      </c>
      <c r="BR407" s="1" t="s">
        <v>146</v>
      </c>
      <c r="BS407" s="1" t="s">
        <v>145</v>
      </c>
      <c r="BT407" s="1" t="s">
        <v>146</v>
      </c>
      <c r="BU407" s="1" t="s">
        <v>146</v>
      </c>
      <c r="BV407" s="1" t="s">
        <v>146</v>
      </c>
      <c r="BW407" s="1">
        <v>38.234087969999997</v>
      </c>
      <c r="BX407" s="1">
        <v>1.654437631</v>
      </c>
      <c r="BY407" s="1">
        <v>0.82932907300000003</v>
      </c>
      <c r="BZ407" s="1">
        <v>0.60084037599999995</v>
      </c>
      <c r="CA407" s="1">
        <v>0.14442609000000001</v>
      </c>
      <c r="CB407" s="1">
        <v>0.58210043700000003</v>
      </c>
      <c r="CC407" s="1">
        <v>0.47363745899999998</v>
      </c>
      <c r="CD407" s="19" t="str">
        <f t="shared" si="29"/>
        <v>High</v>
      </c>
      <c r="CE407" s="1" t="str">
        <f t="shared" ref="CE407:CE460" si="31">IF(CC407&lt;MEDIAN(CC407:CC844),"antiinflamatoria","proinflamatoria")</f>
        <v>proinflamatoria</v>
      </c>
      <c r="CF407" s="1">
        <v>43.337662340000001</v>
      </c>
      <c r="CG407" s="1" t="s">
        <v>148</v>
      </c>
      <c r="CH407" s="1">
        <v>0.82095434199999995</v>
      </c>
      <c r="CI407" s="1">
        <v>5.4304830999999998E-2</v>
      </c>
      <c r="CJ407" s="1">
        <v>1.221969E-2</v>
      </c>
      <c r="CK407" s="1">
        <v>7.5759135000000005E-2</v>
      </c>
      <c r="CL407" s="1">
        <v>1.1705022000000001E-2</v>
      </c>
      <c r="CM407" s="1">
        <v>1372.5509999999999</v>
      </c>
      <c r="CN407" s="2" t="str">
        <f t="shared" si="2"/>
        <v>High</v>
      </c>
      <c r="CO407" s="1">
        <v>1535.55</v>
      </c>
      <c r="CP407" s="1">
        <v>1231.4939999999999</v>
      </c>
      <c r="CQ407" s="1">
        <v>304.05599999999998</v>
      </c>
      <c r="CR407" s="1">
        <v>335.1</v>
      </c>
      <c r="CS407" s="1">
        <v>1191.5429999999999</v>
      </c>
      <c r="CT407" s="1">
        <v>7.6360000000000001</v>
      </c>
      <c r="CU407" s="1">
        <v>0</v>
      </c>
      <c r="CV407" s="1">
        <v>7.6360000000000001</v>
      </c>
      <c r="CW407" s="1">
        <v>0</v>
      </c>
      <c r="CX407" s="1">
        <v>1.26</v>
      </c>
      <c r="CY407" s="1">
        <v>1.26</v>
      </c>
      <c r="CZ407" s="1">
        <v>1.0999999999999999E-2</v>
      </c>
      <c r="DA407" s="1">
        <v>0.77700000000000002</v>
      </c>
      <c r="DB407" s="1">
        <v>277.49900000000002</v>
      </c>
      <c r="DC407" s="1">
        <v>0</v>
      </c>
      <c r="DD407" s="1">
        <v>4.4080000000000004</v>
      </c>
      <c r="DE407" s="1">
        <v>4.8000000000000001E-2</v>
      </c>
      <c r="DF407" s="1">
        <v>0.34499999999999997</v>
      </c>
      <c r="DG407" s="1">
        <v>0.39300000000000002</v>
      </c>
      <c r="DH407" s="1">
        <v>0.11899999999999999</v>
      </c>
      <c r="DI407" s="1">
        <v>3.3000000000000002E-2</v>
      </c>
      <c r="DJ407" s="1">
        <v>0.152</v>
      </c>
      <c r="DK407" s="1">
        <v>51.973999999999997</v>
      </c>
      <c r="DL407" s="1">
        <v>0.67400000000000004</v>
      </c>
      <c r="DM407" s="1">
        <v>52.648000000000003</v>
      </c>
      <c r="DN407" s="1">
        <v>1.288</v>
      </c>
      <c r="DO407" s="1">
        <v>0.495</v>
      </c>
      <c r="DP407" s="1">
        <v>1.784</v>
      </c>
      <c r="DQ407" s="1">
        <v>888.51099999999997</v>
      </c>
      <c r="DR407" s="1">
        <v>301.24900000000002</v>
      </c>
      <c r="DS407" s="1">
        <v>1189.76</v>
      </c>
      <c r="DT407" s="1">
        <v>0</v>
      </c>
      <c r="DU407" s="1">
        <v>1.26</v>
      </c>
      <c r="DV407" s="1">
        <v>1.26</v>
      </c>
      <c r="DW407" s="1" t="s">
        <v>149</v>
      </c>
      <c r="DX407" s="1" t="s">
        <v>149</v>
      </c>
      <c r="DY407" s="1" t="s">
        <v>149</v>
      </c>
      <c r="DZ407" s="1" t="s">
        <v>149</v>
      </c>
      <c r="EA407" s="1">
        <v>1116.9670000000001</v>
      </c>
      <c r="EB407" s="1" t="str">
        <f t="shared" si="3"/>
        <v>high</v>
      </c>
      <c r="EC407" s="1">
        <v>1249.614</v>
      </c>
      <c r="ED407" s="1">
        <v>272.7</v>
      </c>
      <c r="EE407" s="1">
        <v>969.66499999999996</v>
      </c>
      <c r="EF407" s="1" t="s">
        <v>149</v>
      </c>
      <c r="EG407" s="1" t="s">
        <v>149</v>
      </c>
      <c r="EH407" s="1" t="s">
        <v>149</v>
      </c>
      <c r="EI407" s="1" t="s">
        <v>149</v>
      </c>
      <c r="EJ407" s="1" t="s">
        <v>621</v>
      </c>
      <c r="EK407" s="1" t="s">
        <v>628</v>
      </c>
      <c r="EL407" s="1" t="s">
        <v>142</v>
      </c>
      <c r="EM407" s="1" t="s">
        <v>628</v>
      </c>
      <c r="EN407" s="1" t="s">
        <v>161</v>
      </c>
      <c r="EO407" s="1" t="s">
        <v>161</v>
      </c>
    </row>
    <row r="408" spans="1:145" ht="14.25" customHeight="1">
      <c r="A408" s="1" t="s">
        <v>568</v>
      </c>
      <c r="B408" s="16" t="s">
        <v>644</v>
      </c>
      <c r="C408" s="1" t="s">
        <v>136</v>
      </c>
      <c r="D408" s="1">
        <v>38</v>
      </c>
      <c r="E408" s="1" t="s">
        <v>137</v>
      </c>
      <c r="F408" s="1">
        <v>115</v>
      </c>
      <c r="G408" s="1">
        <v>52</v>
      </c>
      <c r="H408" s="1" t="s">
        <v>153</v>
      </c>
      <c r="I408" s="1">
        <v>18.2</v>
      </c>
      <c r="J408" s="1">
        <v>154</v>
      </c>
      <c r="K408" s="1">
        <v>224</v>
      </c>
      <c r="L408" s="1">
        <v>91</v>
      </c>
      <c r="M408" s="9">
        <v>4.307692308</v>
      </c>
      <c r="N408" s="9">
        <f t="shared" si="27"/>
        <v>0.24303804868629444</v>
      </c>
      <c r="O408" t="str">
        <f t="shared" si="30"/>
        <v>Medium</v>
      </c>
      <c r="P408" s="1">
        <v>275</v>
      </c>
      <c r="Q408" s="1">
        <v>2.1</v>
      </c>
      <c r="R408" s="1">
        <v>76</v>
      </c>
      <c r="S408" s="1">
        <v>5.3</v>
      </c>
      <c r="T408" s="1">
        <v>2.2200000000000002</v>
      </c>
      <c r="U408" s="1">
        <v>5.0199999999999996</v>
      </c>
      <c r="V408" s="1">
        <v>0.442231076</v>
      </c>
      <c r="W408" s="1">
        <v>9.19</v>
      </c>
      <c r="X408" s="1">
        <v>4.218</v>
      </c>
      <c r="Y408" s="1">
        <v>150.6</v>
      </c>
      <c r="Z408" s="1">
        <v>255.9888579</v>
      </c>
      <c r="AA408" s="1">
        <v>88</v>
      </c>
      <c r="AB408" s="1">
        <v>58.044414029999999</v>
      </c>
      <c r="AC408" s="1">
        <v>1.7228186670000001</v>
      </c>
      <c r="AD408" s="1">
        <v>0.35111627299999998</v>
      </c>
      <c r="AE408" s="1">
        <v>83.5</v>
      </c>
      <c r="AF408" s="22">
        <v>1.6479999999999999</v>
      </c>
      <c r="AG408" s="1">
        <v>30.7448275</v>
      </c>
      <c r="AH408" s="1" t="s">
        <v>154</v>
      </c>
      <c r="AI408" s="1">
        <v>37.40641712</v>
      </c>
      <c r="AJ408" s="1">
        <v>101.7</v>
      </c>
      <c r="AK408" s="1" t="s">
        <v>140</v>
      </c>
      <c r="AL408" s="1" t="s">
        <v>141</v>
      </c>
      <c r="AM408" s="1" t="s">
        <v>142</v>
      </c>
      <c r="AN408" s="1" t="s">
        <v>142</v>
      </c>
      <c r="AO408" s="1" t="s">
        <v>167</v>
      </c>
      <c r="AP408" s="1">
        <v>123</v>
      </c>
      <c r="AQ408" s="1">
        <v>84</v>
      </c>
      <c r="AR408" s="1">
        <v>1995.38</v>
      </c>
      <c r="AS408" s="1">
        <v>11.520200000000001</v>
      </c>
      <c r="AT408" s="1">
        <v>378.08800000000002</v>
      </c>
      <c r="AU408" s="1">
        <v>939.99099999999999</v>
      </c>
      <c r="AV408" s="1">
        <v>13.517799999999999</v>
      </c>
      <c r="AW408" s="1">
        <v>1172.57</v>
      </c>
      <c r="AX408" s="1">
        <v>1916.09</v>
      </c>
      <c r="AY408" s="1">
        <v>208.98099999999999</v>
      </c>
      <c r="AZ408" s="1">
        <v>11.361499999999999</v>
      </c>
      <c r="BA408" s="1">
        <v>1.0504</v>
      </c>
      <c r="BB408" s="1">
        <v>2.5417299999999998</v>
      </c>
      <c r="BC408" s="1">
        <v>547.04600000000005</v>
      </c>
      <c r="BD408" s="1">
        <v>0.77907800000000005</v>
      </c>
      <c r="BE408" s="1">
        <v>1.4937199999999999</v>
      </c>
      <c r="BF408" s="1">
        <v>18.0214</v>
      </c>
      <c r="BG408" s="1">
        <v>3.6013500000000001</v>
      </c>
      <c r="BH408" s="1">
        <v>0.73901899999999998</v>
      </c>
      <c r="BI408" s="1">
        <v>308.56599999999997</v>
      </c>
      <c r="BJ408" s="1">
        <v>7.3714700000000004</v>
      </c>
      <c r="BK408" s="1">
        <v>138.63200000000001</v>
      </c>
      <c r="BL408" s="1">
        <v>2.4411937180000001</v>
      </c>
      <c r="BM408" s="1">
        <v>0.53940839500000004</v>
      </c>
      <c r="BN408" s="1">
        <v>0.81732670100000004</v>
      </c>
      <c r="BO408" s="1">
        <v>3.9230024000000002E-2</v>
      </c>
      <c r="BP408" s="1" t="s">
        <v>155</v>
      </c>
      <c r="BQ408" s="1" t="s">
        <v>146</v>
      </c>
      <c r="BR408" s="1" t="s">
        <v>146</v>
      </c>
      <c r="BS408" s="1" t="s">
        <v>146</v>
      </c>
      <c r="BT408" s="1" t="s">
        <v>146</v>
      </c>
      <c r="BU408" s="1" t="s">
        <v>146</v>
      </c>
      <c r="BV408" s="1" t="s">
        <v>146</v>
      </c>
      <c r="BW408" s="1">
        <v>20.674489529999999</v>
      </c>
      <c r="BX408" s="1">
        <v>1.33817271</v>
      </c>
      <c r="BY408" s="1">
        <v>0.443909318</v>
      </c>
      <c r="BZ408" s="1">
        <v>0.293946337</v>
      </c>
      <c r="CA408" s="1">
        <v>6.6475126999999995E-2</v>
      </c>
      <c r="CB408" s="1">
        <v>1.884673646</v>
      </c>
      <c r="CC408" s="1">
        <v>0.94469856900000004</v>
      </c>
      <c r="CD408" s="19" t="str">
        <f t="shared" si="29"/>
        <v>High</v>
      </c>
      <c r="CE408" s="1" t="str">
        <f t="shared" si="31"/>
        <v>proinflamatoria</v>
      </c>
      <c r="CF408" s="1">
        <v>31.59095379</v>
      </c>
      <c r="CG408" s="1" t="s">
        <v>148</v>
      </c>
      <c r="CH408" s="1" t="s">
        <v>147</v>
      </c>
      <c r="CI408" s="1" t="s">
        <v>147</v>
      </c>
      <c r="CJ408" s="1" t="s">
        <v>147</v>
      </c>
      <c r="CK408" s="1" t="s">
        <v>147</v>
      </c>
      <c r="CL408" s="1" t="s">
        <v>147</v>
      </c>
      <c r="CM408" s="1">
        <v>481.57100000000003</v>
      </c>
      <c r="CN408" s="2" t="str">
        <f t="shared" si="2"/>
        <v>low</v>
      </c>
      <c r="CO408" s="1">
        <v>450.89299999999997</v>
      </c>
      <c r="CP408" s="1">
        <v>287.19900000000001</v>
      </c>
      <c r="CQ408" s="1">
        <v>163.69399999999999</v>
      </c>
      <c r="CR408" s="1">
        <v>25.663</v>
      </c>
      <c r="CS408" s="1">
        <v>409.327</v>
      </c>
      <c r="CT408" s="1">
        <v>4.556</v>
      </c>
      <c r="CU408" s="1">
        <v>0</v>
      </c>
      <c r="CV408" s="1">
        <v>4.556</v>
      </c>
      <c r="CW408" s="1">
        <v>0</v>
      </c>
      <c r="CX408" s="1">
        <v>11.346</v>
      </c>
      <c r="CY408" s="1">
        <v>11.346</v>
      </c>
      <c r="CZ408" s="1">
        <v>2E-3</v>
      </c>
      <c r="DA408" s="1">
        <v>1.766</v>
      </c>
      <c r="DB408" s="1">
        <v>0</v>
      </c>
      <c r="DC408" s="1">
        <v>0</v>
      </c>
      <c r="DD408" s="1">
        <v>5.1509999999999998</v>
      </c>
      <c r="DE408" s="1">
        <v>1.4E-2</v>
      </c>
      <c r="DF408" s="1">
        <v>4.3330000000000002</v>
      </c>
      <c r="DG408" s="1">
        <v>4.3470000000000004</v>
      </c>
      <c r="DH408" s="1">
        <v>14.124000000000001</v>
      </c>
      <c r="DI408" s="1">
        <v>0.17599999999999999</v>
      </c>
      <c r="DJ408" s="1">
        <v>14.301</v>
      </c>
      <c r="DK408" s="1">
        <v>1.256</v>
      </c>
      <c r="DL408" s="1">
        <v>0.60799999999999998</v>
      </c>
      <c r="DM408" s="1">
        <v>1.8640000000000001</v>
      </c>
      <c r="DN408" s="1">
        <v>0.23</v>
      </c>
      <c r="DO408" s="1">
        <v>1.1579999999999999</v>
      </c>
      <c r="DP408" s="1">
        <v>1.3879999999999999</v>
      </c>
      <c r="DQ408" s="1">
        <v>261.85599999999999</v>
      </c>
      <c r="DR408" s="1">
        <v>146.06299999999999</v>
      </c>
      <c r="DS408" s="1">
        <v>407.91800000000001</v>
      </c>
      <c r="DT408" s="1">
        <v>0</v>
      </c>
      <c r="DU408" s="1">
        <v>11.346</v>
      </c>
      <c r="DV408" s="1">
        <v>11.346</v>
      </c>
      <c r="DW408" s="1" t="s">
        <v>157</v>
      </c>
      <c r="DX408" s="1" t="s">
        <v>156</v>
      </c>
      <c r="DY408" s="1" t="s">
        <v>157</v>
      </c>
      <c r="DZ408" s="1" t="s">
        <v>156</v>
      </c>
      <c r="EA408" s="1">
        <v>241.34299999999999</v>
      </c>
      <c r="EB408" s="1" t="str">
        <f t="shared" si="3"/>
        <v>low</v>
      </c>
      <c r="EC408" s="1">
        <v>225.96899999999999</v>
      </c>
      <c r="ED408" s="1">
        <v>12.861000000000001</v>
      </c>
      <c r="EE408" s="1">
        <v>205.137</v>
      </c>
      <c r="EF408" s="1" t="s">
        <v>157</v>
      </c>
      <c r="EG408" s="1" t="s">
        <v>156</v>
      </c>
      <c r="EH408" s="1" t="s">
        <v>157</v>
      </c>
      <c r="EI408" s="1" t="s">
        <v>156</v>
      </c>
      <c r="EJ408" s="1" t="s">
        <v>138</v>
      </c>
      <c r="EK408" s="1" t="s">
        <v>628</v>
      </c>
      <c r="EL408" s="1" t="s">
        <v>142</v>
      </c>
      <c r="EM408" s="5" t="s">
        <v>630</v>
      </c>
      <c r="EN408" s="1" t="s">
        <v>150</v>
      </c>
      <c r="EO408" s="1" t="s">
        <v>150</v>
      </c>
    </row>
    <row r="409" spans="1:145" ht="14.25" customHeight="1">
      <c r="A409" s="1" t="s">
        <v>569</v>
      </c>
      <c r="B409" s="16" t="s">
        <v>644</v>
      </c>
      <c r="C409" s="1" t="s">
        <v>152</v>
      </c>
      <c r="D409" s="1">
        <v>45</v>
      </c>
      <c r="E409" s="1" t="s">
        <v>159</v>
      </c>
      <c r="F409" s="1">
        <v>75.8</v>
      </c>
      <c r="G409" s="1">
        <v>59</v>
      </c>
      <c r="H409" s="1" t="s">
        <v>153</v>
      </c>
      <c r="I409" s="1">
        <v>13.8</v>
      </c>
      <c r="J409" s="1">
        <v>102</v>
      </c>
      <c r="K409" s="1">
        <v>174</v>
      </c>
      <c r="L409" s="1">
        <v>69</v>
      </c>
      <c r="M409" s="9">
        <v>2.9491525420000002</v>
      </c>
      <c r="N409" s="9">
        <f t="shared" si="27"/>
        <v>6.7997079095111129E-2</v>
      </c>
      <c r="O409" t="str">
        <f t="shared" si="30"/>
        <v>Low</v>
      </c>
      <c r="P409" s="1">
        <v>90.96</v>
      </c>
      <c r="Q409" s="1">
        <v>0.6</v>
      </c>
      <c r="R409" s="1">
        <v>80</v>
      </c>
      <c r="S409" s="1">
        <v>5.5</v>
      </c>
      <c r="T409" s="1">
        <v>7.59</v>
      </c>
      <c r="U409" s="1">
        <v>9.42</v>
      </c>
      <c r="V409" s="1">
        <v>0.80573248399999997</v>
      </c>
      <c r="W409" s="1">
        <v>9.4700000000000006</v>
      </c>
      <c r="X409" s="1">
        <v>4.4400000000000004</v>
      </c>
      <c r="Y409" s="1">
        <v>138.69999999999999</v>
      </c>
      <c r="Z409" s="1">
        <v>201.48936169999999</v>
      </c>
      <c r="AA409" s="1">
        <v>84.2</v>
      </c>
      <c r="AB409" s="1">
        <v>53.511801130000002</v>
      </c>
      <c r="AC409" s="1">
        <v>1.8687466669999999</v>
      </c>
      <c r="AD409" s="1">
        <v>0.34681636799999999</v>
      </c>
      <c r="AE409" s="1">
        <v>62.4</v>
      </c>
      <c r="AF409" s="22">
        <v>1.524</v>
      </c>
      <c r="AG409" s="1">
        <v>26.866720399999998</v>
      </c>
      <c r="AH409" s="1" t="s">
        <v>139</v>
      </c>
      <c r="AI409" s="1">
        <v>39.790814159999996</v>
      </c>
      <c r="AJ409" s="1">
        <v>82.4</v>
      </c>
      <c r="AK409" s="1" t="s">
        <v>140</v>
      </c>
      <c r="AL409" s="1" t="s">
        <v>153</v>
      </c>
      <c r="AM409" s="1" t="s">
        <v>142</v>
      </c>
      <c r="AN409" s="1" t="s">
        <v>163</v>
      </c>
      <c r="AO409" s="1" t="s">
        <v>165</v>
      </c>
      <c r="AP409" s="1">
        <v>124</v>
      </c>
      <c r="AQ409" s="1">
        <v>86</v>
      </c>
      <c r="AR409" s="1">
        <v>1468.43</v>
      </c>
      <c r="AS409" s="1">
        <v>16.128599999999999</v>
      </c>
      <c r="AT409" s="1">
        <v>387.73700000000002</v>
      </c>
      <c r="AU409" s="1">
        <v>680.08299999999997</v>
      </c>
      <c r="AV409" s="1">
        <v>9.2911199999999994</v>
      </c>
      <c r="AW409" s="1">
        <v>906.56700000000001</v>
      </c>
      <c r="AX409" s="1">
        <v>2222.0500000000002</v>
      </c>
      <c r="AY409" s="1">
        <v>194.07599999999999</v>
      </c>
      <c r="AZ409" s="1">
        <v>9.0043600000000001</v>
      </c>
      <c r="BA409" s="1">
        <v>1.0920000000000001</v>
      </c>
      <c r="BB409" s="1">
        <v>2.6201599999999998</v>
      </c>
      <c r="BC409" s="1">
        <v>569.05799999999999</v>
      </c>
      <c r="BD409" s="1">
        <v>0.71446100000000001</v>
      </c>
      <c r="BE409" s="1">
        <v>0.90031399999999995</v>
      </c>
      <c r="BF409" s="1">
        <v>12.051600000000001</v>
      </c>
      <c r="BG409" s="1">
        <v>3.8344</v>
      </c>
      <c r="BH409" s="1">
        <v>1.3232200000000001</v>
      </c>
      <c r="BI409" s="1">
        <v>265.56</v>
      </c>
      <c r="BJ409" s="1">
        <v>5.8682100000000004</v>
      </c>
      <c r="BK409" s="1">
        <v>196.113</v>
      </c>
      <c r="BL409" s="1">
        <v>1.0482484599999999</v>
      </c>
      <c r="BM409" s="1">
        <v>0.18616200199999999</v>
      </c>
      <c r="BN409" s="1">
        <v>6.9167743000000004E-2</v>
      </c>
      <c r="BO409" s="1">
        <v>7.5501149999999996E-3</v>
      </c>
      <c r="BP409" s="1" t="s">
        <v>155</v>
      </c>
      <c r="BQ409" s="1" t="s">
        <v>145</v>
      </c>
      <c r="BR409" s="1" t="s">
        <v>146</v>
      </c>
      <c r="BS409" s="1" t="s">
        <v>146</v>
      </c>
      <c r="BT409" s="1" t="s">
        <v>146</v>
      </c>
      <c r="BU409" s="1" t="s">
        <v>146</v>
      </c>
      <c r="BV409" s="1" t="s">
        <v>146</v>
      </c>
      <c r="BW409" s="1">
        <v>22.031906110000001</v>
      </c>
      <c r="BX409" s="1">
        <v>0.93369724700000001</v>
      </c>
      <c r="BY409" s="1">
        <v>0.47594793099999999</v>
      </c>
      <c r="BZ409" s="1">
        <v>0.27172156600000003</v>
      </c>
      <c r="CA409" s="1">
        <v>7.3239970000000001E-2</v>
      </c>
      <c r="CB409" s="1">
        <v>0.40238864600000002</v>
      </c>
      <c r="CC409" s="1">
        <v>0.274106707</v>
      </c>
      <c r="CD409" s="19" t="str">
        <f t="shared" si="29"/>
        <v>Medium</v>
      </c>
      <c r="CE409" s="1" t="str">
        <f t="shared" si="31"/>
        <v>proinflamatoria</v>
      </c>
      <c r="CF409" s="1">
        <v>39.009708740000001</v>
      </c>
      <c r="CG409" s="1" t="s">
        <v>148</v>
      </c>
      <c r="CH409" s="1">
        <v>5.6364960999999998E-2</v>
      </c>
      <c r="CI409" s="1">
        <v>0.19295210300000001</v>
      </c>
      <c r="CJ409" s="1">
        <v>4.8761609999999997E-2</v>
      </c>
      <c r="CK409" s="1">
        <v>2.9320707000000001E-2</v>
      </c>
      <c r="CL409" s="1">
        <v>0.20647423100000001</v>
      </c>
      <c r="CM409" s="1">
        <v>1022.225</v>
      </c>
      <c r="CN409" s="2" t="str">
        <f t="shared" si="2"/>
        <v>High</v>
      </c>
      <c r="CO409" s="1">
        <v>920.59299999999996</v>
      </c>
      <c r="CP409" s="1">
        <v>667.90300000000002</v>
      </c>
      <c r="CQ409" s="1">
        <v>252.69</v>
      </c>
      <c r="CR409" s="1">
        <v>204.55799999999999</v>
      </c>
      <c r="CS409" s="1">
        <v>700.673</v>
      </c>
      <c r="CT409" s="1">
        <v>10.96</v>
      </c>
      <c r="CU409" s="1">
        <v>0</v>
      </c>
      <c r="CV409" s="1">
        <v>10.96</v>
      </c>
      <c r="CW409" s="1">
        <v>0</v>
      </c>
      <c r="CX409" s="1">
        <v>4.4020000000000001</v>
      </c>
      <c r="CY409" s="1">
        <v>4.4020000000000001</v>
      </c>
      <c r="CZ409" s="1">
        <v>0</v>
      </c>
      <c r="DA409" s="1">
        <v>1.0069999999999999</v>
      </c>
      <c r="DB409" s="1">
        <v>0.35799999999999998</v>
      </c>
      <c r="DC409" s="1">
        <v>0</v>
      </c>
      <c r="DD409" s="1">
        <v>56.619</v>
      </c>
      <c r="DE409" s="1">
        <v>94.034999999999997</v>
      </c>
      <c r="DF409" s="1">
        <v>24.422000000000001</v>
      </c>
      <c r="DG409" s="1">
        <v>118.456</v>
      </c>
      <c r="DH409" s="1">
        <v>19.135000000000002</v>
      </c>
      <c r="DI409" s="1">
        <v>0.24299999999999999</v>
      </c>
      <c r="DJ409" s="1">
        <v>19.378</v>
      </c>
      <c r="DK409" s="1">
        <v>5.8630000000000004</v>
      </c>
      <c r="DL409" s="1">
        <v>1.8089999999999999</v>
      </c>
      <c r="DM409" s="1">
        <v>7.673</v>
      </c>
      <c r="DN409" s="1">
        <v>1.387</v>
      </c>
      <c r="DO409" s="1">
        <v>3.74</v>
      </c>
      <c r="DP409" s="1">
        <v>5.1269999999999998</v>
      </c>
      <c r="DQ409" s="1">
        <v>477.47199999999998</v>
      </c>
      <c r="DR409" s="1">
        <v>218.07300000000001</v>
      </c>
      <c r="DS409" s="1">
        <v>695.54499999999996</v>
      </c>
      <c r="DT409" s="1">
        <v>0</v>
      </c>
      <c r="DU409" s="1">
        <v>4.4020000000000001</v>
      </c>
      <c r="DV409" s="1">
        <v>4.4020000000000001</v>
      </c>
      <c r="DW409" s="1" t="s">
        <v>156</v>
      </c>
      <c r="DX409" s="1" t="s">
        <v>149</v>
      </c>
      <c r="DY409" s="1" t="s">
        <v>156</v>
      </c>
      <c r="DZ409" s="1" t="s">
        <v>149</v>
      </c>
      <c r="EA409" s="1">
        <v>696.13499999999999</v>
      </c>
      <c r="EB409" s="1" t="str">
        <f t="shared" si="3"/>
        <v>high</v>
      </c>
      <c r="EC409" s="1">
        <v>626.92399999999998</v>
      </c>
      <c r="ED409" s="1">
        <v>139.304</v>
      </c>
      <c r="EE409" s="1">
        <v>477.15800000000002</v>
      </c>
      <c r="EF409" s="1" t="s">
        <v>149</v>
      </c>
      <c r="EG409" s="1" t="s">
        <v>149</v>
      </c>
      <c r="EH409" s="1" t="s">
        <v>149</v>
      </c>
      <c r="EI409" s="1" t="s">
        <v>149</v>
      </c>
      <c r="EJ409" s="1" t="s">
        <v>165</v>
      </c>
      <c r="EK409" s="1" t="s">
        <v>635</v>
      </c>
      <c r="EL409" s="1" t="s">
        <v>142</v>
      </c>
      <c r="EM409" s="1" t="s">
        <v>628</v>
      </c>
      <c r="EN409" s="1" t="s">
        <v>161</v>
      </c>
      <c r="EO409" s="1" t="s">
        <v>161</v>
      </c>
    </row>
    <row r="410" spans="1:145" ht="14.25" customHeight="1">
      <c r="A410" s="1" t="s">
        <v>570</v>
      </c>
      <c r="B410" s="16" t="s">
        <v>644</v>
      </c>
      <c r="C410" s="1" t="s">
        <v>152</v>
      </c>
      <c r="D410" s="1">
        <v>44</v>
      </c>
      <c r="E410" s="1" t="s">
        <v>159</v>
      </c>
      <c r="F410" s="1">
        <v>90.5</v>
      </c>
      <c r="G410" s="1">
        <v>39</v>
      </c>
      <c r="H410" s="1" t="s">
        <v>153</v>
      </c>
      <c r="I410" s="1">
        <v>62.8</v>
      </c>
      <c r="J410" s="1">
        <v>62</v>
      </c>
      <c r="K410" s="1">
        <v>164</v>
      </c>
      <c r="L410" s="1">
        <v>314</v>
      </c>
      <c r="M410" s="9">
        <v>4.2051282050000003</v>
      </c>
      <c r="N410" s="9">
        <f t="shared" si="27"/>
        <v>0.90586504104671572</v>
      </c>
      <c r="O410" t="str">
        <f t="shared" si="30"/>
        <v>High</v>
      </c>
      <c r="P410" s="1">
        <v>112.57</v>
      </c>
      <c r="Q410" s="1">
        <v>2.8</v>
      </c>
      <c r="R410" s="1">
        <v>86</v>
      </c>
      <c r="S410" s="1">
        <v>5</v>
      </c>
      <c r="T410" s="1">
        <v>13.6</v>
      </c>
      <c r="U410" s="1">
        <v>5.83</v>
      </c>
      <c r="V410" s="1">
        <v>2.3327615779999999</v>
      </c>
      <c r="W410" s="1">
        <v>16.8</v>
      </c>
      <c r="X410" s="1">
        <v>4.7729999999999997</v>
      </c>
      <c r="Y410" s="1">
        <v>176.8</v>
      </c>
      <c r="Z410" s="1">
        <v>263.9434407</v>
      </c>
      <c r="AA410" s="1">
        <v>47.2</v>
      </c>
      <c r="AB410" s="1">
        <v>28.059621079999999</v>
      </c>
      <c r="AC410" s="1">
        <v>3.5638399999999999</v>
      </c>
      <c r="AD410" s="1">
        <v>0.316081797</v>
      </c>
      <c r="AE410" s="1">
        <v>86.2</v>
      </c>
      <c r="AF410" s="22">
        <v>1.585</v>
      </c>
      <c r="AG410" s="1">
        <v>34.312213280000002</v>
      </c>
      <c r="AH410" s="1" t="s">
        <v>154</v>
      </c>
      <c r="AI410" s="1">
        <v>39.790814159999996</v>
      </c>
      <c r="AJ410" s="1">
        <v>97.9</v>
      </c>
      <c r="AK410" s="1" t="s">
        <v>140</v>
      </c>
      <c r="AL410" s="1" t="s">
        <v>141</v>
      </c>
      <c r="AM410" s="1" t="s">
        <v>142</v>
      </c>
      <c r="AN410" s="1" t="s">
        <v>142</v>
      </c>
      <c r="AO410" s="1" t="s">
        <v>167</v>
      </c>
      <c r="AP410" s="1">
        <v>149</v>
      </c>
      <c r="AQ410" s="1">
        <v>103</v>
      </c>
      <c r="AR410" s="1">
        <v>1719.26</v>
      </c>
      <c r="AS410" s="1">
        <v>12.4026</v>
      </c>
      <c r="AT410" s="1">
        <v>740.62400000000002</v>
      </c>
      <c r="AU410" s="1">
        <v>1174.3599999999999</v>
      </c>
      <c r="AV410" s="1">
        <v>12.219099999999999</v>
      </c>
      <c r="AW410" s="1">
        <v>1432.05</v>
      </c>
      <c r="AX410" s="1">
        <v>3649.21</v>
      </c>
      <c r="AY410" s="1">
        <v>241.643</v>
      </c>
      <c r="AZ410" s="1">
        <v>10.1464</v>
      </c>
      <c r="BA410" s="1">
        <v>1.1233299999999999</v>
      </c>
      <c r="BB410" s="1">
        <v>3.37378</v>
      </c>
      <c r="BC410" s="1">
        <v>846.98199999999997</v>
      </c>
      <c r="BD410" s="1">
        <v>1.08531</v>
      </c>
      <c r="BE410" s="1">
        <v>1.9538</v>
      </c>
      <c r="BF410" s="1">
        <v>23.483899999999998</v>
      </c>
      <c r="BG410" s="1">
        <v>5.3054600000000001</v>
      </c>
      <c r="BH410" s="1">
        <v>1.25254</v>
      </c>
      <c r="BI410" s="1">
        <v>305.67200000000003</v>
      </c>
      <c r="BJ410" s="1">
        <v>7.42483</v>
      </c>
      <c r="BK410" s="1">
        <v>161.67599999999999</v>
      </c>
      <c r="BL410" s="1">
        <v>0.61430352300000002</v>
      </c>
      <c r="BM410" s="1">
        <v>0.31925267299999999</v>
      </c>
      <c r="BN410" s="1">
        <v>0.320213725</v>
      </c>
      <c r="BO410" s="1">
        <v>0</v>
      </c>
      <c r="BP410" s="1" t="s">
        <v>144</v>
      </c>
      <c r="BQ410" s="1" t="s">
        <v>145</v>
      </c>
      <c r="BR410" s="1" t="s">
        <v>145</v>
      </c>
      <c r="BS410" s="1" t="s">
        <v>145</v>
      </c>
      <c r="BT410" s="1" t="s">
        <v>146</v>
      </c>
      <c r="BU410" s="1" t="s">
        <v>146</v>
      </c>
      <c r="BV410" s="1" t="s">
        <v>145</v>
      </c>
      <c r="BW410" s="1">
        <v>25.843328369999998</v>
      </c>
      <c r="BX410" s="1">
        <v>1.3521503539999999</v>
      </c>
      <c r="BY410" s="1">
        <v>1.5227888350000001</v>
      </c>
      <c r="BZ410" s="1">
        <v>1.5182099149999999</v>
      </c>
      <c r="CA410" s="1">
        <v>0.517197821</v>
      </c>
      <c r="CB410" s="1">
        <v>0.57597260500000003</v>
      </c>
      <c r="CC410" s="1">
        <v>0.33506259700000002</v>
      </c>
      <c r="CD410" s="19" t="str">
        <f t="shared" si="29"/>
        <v>High</v>
      </c>
      <c r="CE410" s="1" t="str">
        <f t="shared" si="31"/>
        <v>proinflamatoria</v>
      </c>
      <c r="CF410" s="1">
        <v>43.620020429999997</v>
      </c>
      <c r="CG410" s="1" t="s">
        <v>148</v>
      </c>
      <c r="CH410" s="1">
        <v>0.34599221800000002</v>
      </c>
      <c r="CI410" s="1">
        <v>0.15221789899999999</v>
      </c>
      <c r="CJ410" s="1">
        <v>4.1089493999999997E-2</v>
      </c>
      <c r="CK410" s="1">
        <v>0.13237354100000001</v>
      </c>
      <c r="CL410" s="1">
        <v>0.04</v>
      </c>
      <c r="CM410" s="1">
        <v>435.80700000000002</v>
      </c>
      <c r="CN410" s="2" t="str">
        <f t="shared" si="2"/>
        <v>low</v>
      </c>
      <c r="CO410" s="1">
        <v>152.215</v>
      </c>
      <c r="CP410" s="1">
        <v>106.46299999999999</v>
      </c>
      <c r="CQ410" s="1">
        <v>45.752000000000002</v>
      </c>
      <c r="CR410" s="1">
        <v>116.70399999999999</v>
      </c>
      <c r="CS410" s="1">
        <v>26.547999999999998</v>
      </c>
      <c r="CT410" s="1">
        <v>6.03</v>
      </c>
      <c r="CU410" s="1">
        <v>0</v>
      </c>
      <c r="CV410" s="1">
        <v>6.03</v>
      </c>
      <c r="CW410" s="1">
        <v>0</v>
      </c>
      <c r="CX410" s="1">
        <v>2.9340000000000002</v>
      </c>
      <c r="CY410" s="1">
        <v>2.9340000000000002</v>
      </c>
      <c r="CZ410" s="1">
        <v>0</v>
      </c>
      <c r="DA410" s="1">
        <v>0.38</v>
      </c>
      <c r="DB410" s="1">
        <v>0</v>
      </c>
      <c r="DC410" s="1">
        <v>0</v>
      </c>
      <c r="DD410" s="1">
        <v>9.4440000000000008</v>
      </c>
      <c r="DE410" s="1">
        <v>67.040999999999997</v>
      </c>
      <c r="DF410" s="1">
        <v>17.809999999999999</v>
      </c>
      <c r="DG410" s="1">
        <v>84.850999999999999</v>
      </c>
      <c r="DH410" s="1">
        <v>13.843999999999999</v>
      </c>
      <c r="DI410" s="1">
        <v>3.5000000000000003E-2</v>
      </c>
      <c r="DJ410" s="1">
        <v>13.879</v>
      </c>
      <c r="DK410" s="1">
        <v>6.5220000000000002</v>
      </c>
      <c r="DL410" s="1">
        <v>2.008</v>
      </c>
      <c r="DM410" s="1">
        <v>8.5299999999999994</v>
      </c>
      <c r="DN410" s="1">
        <v>0.249</v>
      </c>
      <c r="DO410" s="1">
        <v>0.42</v>
      </c>
      <c r="DP410" s="1">
        <v>0.67</v>
      </c>
      <c r="DQ410" s="1">
        <v>3.3330000000000002</v>
      </c>
      <c r="DR410" s="1">
        <v>22.545000000000002</v>
      </c>
      <c r="DS410" s="1">
        <v>25.878</v>
      </c>
      <c r="DT410" s="1">
        <v>0</v>
      </c>
      <c r="DU410" s="1">
        <v>2.9340000000000002</v>
      </c>
      <c r="DV410" s="1">
        <v>2.9340000000000002</v>
      </c>
      <c r="DW410" s="1" t="s">
        <v>157</v>
      </c>
      <c r="DX410" s="1" t="s">
        <v>157</v>
      </c>
      <c r="DY410" s="1" t="s">
        <v>156</v>
      </c>
      <c r="DZ410" s="1" t="s">
        <v>157</v>
      </c>
      <c r="EA410" s="1">
        <v>253.48500000000001</v>
      </c>
      <c r="EB410" s="1" t="str">
        <f t="shared" si="3"/>
        <v>low</v>
      </c>
      <c r="EC410" s="1">
        <v>88.534999999999997</v>
      </c>
      <c r="ED410" s="1">
        <v>67.88</v>
      </c>
      <c r="EE410" s="1">
        <v>15.441000000000001</v>
      </c>
      <c r="EF410" s="1" t="s">
        <v>157</v>
      </c>
      <c r="EG410" s="1" t="s">
        <v>157</v>
      </c>
      <c r="EH410" s="1" t="s">
        <v>156</v>
      </c>
      <c r="EI410" s="1" t="s">
        <v>157</v>
      </c>
      <c r="EJ410" s="1" t="s">
        <v>138</v>
      </c>
      <c r="EK410" s="1" t="s">
        <v>628</v>
      </c>
      <c r="EL410" s="1" t="s">
        <v>142</v>
      </c>
      <c r="EM410" s="1" t="s">
        <v>628</v>
      </c>
      <c r="EN410" s="1" t="s">
        <v>150</v>
      </c>
      <c r="EO410" s="1" t="s">
        <v>150</v>
      </c>
    </row>
    <row r="411" spans="1:145" ht="14.25" customHeight="1">
      <c r="A411" s="1" t="s">
        <v>571</v>
      </c>
      <c r="B411" s="16" t="s">
        <v>644</v>
      </c>
      <c r="C411" s="1" t="s">
        <v>152</v>
      </c>
      <c r="D411" s="1">
        <v>49</v>
      </c>
      <c r="E411" s="1" t="s">
        <v>159</v>
      </c>
      <c r="F411" s="1">
        <v>118</v>
      </c>
      <c r="G411" s="1">
        <v>44</v>
      </c>
      <c r="H411" s="1" t="s">
        <v>153</v>
      </c>
      <c r="I411" s="1">
        <v>32.4</v>
      </c>
      <c r="J411" s="1">
        <v>153</v>
      </c>
      <c r="K411" s="1">
        <v>229</v>
      </c>
      <c r="L411" s="1">
        <v>162</v>
      </c>
      <c r="M411" s="9">
        <v>5.2045454549999999</v>
      </c>
      <c r="N411" s="9">
        <f t="shared" si="27"/>
        <v>0.56606233805644346</v>
      </c>
      <c r="O411" t="str">
        <f t="shared" si="30"/>
        <v>High</v>
      </c>
      <c r="P411" s="1">
        <v>151.19999999999999</v>
      </c>
      <c r="Q411" s="1">
        <v>2.9</v>
      </c>
      <c r="R411" s="1">
        <v>86</v>
      </c>
      <c r="S411" s="1">
        <v>5.9</v>
      </c>
      <c r="T411" s="1">
        <v>15</v>
      </c>
      <c r="U411" s="1">
        <v>3.13</v>
      </c>
      <c r="V411" s="1">
        <v>4.792332268</v>
      </c>
      <c r="W411" s="1">
        <v>18.41</v>
      </c>
      <c r="X411" s="1">
        <v>4.7729999999999997</v>
      </c>
      <c r="Y411" s="1">
        <v>188.2</v>
      </c>
      <c r="Z411" s="1">
        <v>289.23802039999998</v>
      </c>
      <c r="AA411" s="1">
        <v>43.2</v>
      </c>
      <c r="AB411" s="1">
        <v>25.605737869999999</v>
      </c>
      <c r="AC411" s="1">
        <v>3.9053746669999998</v>
      </c>
      <c r="AD411" s="1">
        <v>0.31216027899999998</v>
      </c>
      <c r="AE411" s="1">
        <v>65.2</v>
      </c>
      <c r="AF411" s="22">
        <v>1.514</v>
      </c>
      <c r="AG411" s="1">
        <v>28.44433897</v>
      </c>
      <c r="AH411" s="1" t="s">
        <v>139</v>
      </c>
      <c r="AI411" s="1">
        <v>39.790814159999996</v>
      </c>
      <c r="AJ411" s="1">
        <v>94.8</v>
      </c>
      <c r="AK411" s="1" t="s">
        <v>140</v>
      </c>
      <c r="AL411" s="1" t="s">
        <v>141</v>
      </c>
      <c r="AM411" s="1" t="s">
        <v>142</v>
      </c>
      <c r="AN411" s="1" t="s">
        <v>142</v>
      </c>
      <c r="AO411" s="1" t="s">
        <v>143</v>
      </c>
      <c r="AP411" s="1">
        <v>160</v>
      </c>
      <c r="AQ411" s="1">
        <v>103</v>
      </c>
      <c r="AR411" s="1">
        <v>1655.55</v>
      </c>
      <c r="AS411" s="1">
        <v>11.349399999999999</v>
      </c>
      <c r="AT411" s="1">
        <v>436.03800000000001</v>
      </c>
      <c r="AU411" s="1">
        <v>709.76400000000001</v>
      </c>
      <c r="AV411" s="1">
        <v>10.1473</v>
      </c>
      <c r="AW411" s="1">
        <v>990.77499999999998</v>
      </c>
      <c r="AX411" s="1">
        <v>1876.04</v>
      </c>
      <c r="AY411" s="1">
        <v>166.74600000000001</v>
      </c>
      <c r="AZ411" s="1">
        <v>9.6767900000000004</v>
      </c>
      <c r="BA411" s="1">
        <v>0.76403699999999997</v>
      </c>
      <c r="BB411" s="1">
        <v>2.5363699999999998</v>
      </c>
      <c r="BC411" s="1">
        <v>870.43</v>
      </c>
      <c r="BD411" s="1">
        <v>0.62178699999999998</v>
      </c>
      <c r="BE411" s="1">
        <v>1.3318399999999999</v>
      </c>
      <c r="BF411" s="1">
        <v>12.7125</v>
      </c>
      <c r="BG411" s="1">
        <v>3.7111800000000001</v>
      </c>
      <c r="BH411" s="1">
        <v>1.26406</v>
      </c>
      <c r="BI411" s="1">
        <v>213.232</v>
      </c>
      <c r="BJ411" s="1">
        <v>6.5197700000000003</v>
      </c>
      <c r="BK411" s="1">
        <v>146.52500000000001</v>
      </c>
      <c r="BL411" s="1">
        <v>1.502212028</v>
      </c>
      <c r="BM411" s="1">
        <v>0.73991583800000005</v>
      </c>
      <c r="BN411" s="1">
        <v>1.5901656930000001</v>
      </c>
      <c r="BO411" s="1">
        <v>2.9210158E-2</v>
      </c>
      <c r="BP411" s="1" t="s">
        <v>144</v>
      </c>
      <c r="BQ411" s="1" t="s">
        <v>145</v>
      </c>
      <c r="BR411" s="1" t="s">
        <v>145</v>
      </c>
      <c r="BS411" s="1" t="s">
        <v>145</v>
      </c>
      <c r="BT411" s="1" t="s">
        <v>146</v>
      </c>
      <c r="BU411" s="1" t="s">
        <v>146</v>
      </c>
      <c r="BV411" s="1" t="s">
        <v>145</v>
      </c>
      <c r="BW411" s="1" t="s">
        <v>147</v>
      </c>
      <c r="BX411" s="1" t="s">
        <v>147</v>
      </c>
      <c r="BY411" s="1" t="s">
        <v>147</v>
      </c>
      <c r="BZ411" s="1" t="s">
        <v>147</v>
      </c>
      <c r="CA411" s="1" t="s">
        <v>147</v>
      </c>
      <c r="CB411" s="1">
        <v>0.65279039299999997</v>
      </c>
      <c r="CC411" s="1">
        <v>0.394197097</v>
      </c>
      <c r="CD411" s="19" t="str">
        <f t="shared" si="29"/>
        <v>High</v>
      </c>
      <c r="CE411" s="1" t="str">
        <f t="shared" si="31"/>
        <v>proinflamatoria</v>
      </c>
      <c r="CF411" s="1">
        <v>44.059071729999999</v>
      </c>
      <c r="CG411" s="1" t="s">
        <v>148</v>
      </c>
      <c r="CH411" s="1">
        <v>1.3430030000000001E-2</v>
      </c>
      <c r="CI411" s="1">
        <v>0.602471125</v>
      </c>
      <c r="CJ411" s="1">
        <v>0.130808488</v>
      </c>
      <c r="CK411" s="1">
        <v>9.3473005999999997E-2</v>
      </c>
      <c r="CL411" s="1">
        <v>4.3513296E-2</v>
      </c>
      <c r="CM411" s="1">
        <v>405.37700000000001</v>
      </c>
      <c r="CN411" s="2" t="str">
        <f t="shared" si="2"/>
        <v>low</v>
      </c>
      <c r="CO411" s="1">
        <v>660.58399999999995</v>
      </c>
      <c r="CP411" s="1">
        <v>604.86699999999996</v>
      </c>
      <c r="CQ411" s="1">
        <v>55.718000000000004</v>
      </c>
      <c r="CR411" s="1">
        <v>353.29500000000002</v>
      </c>
      <c r="CS411" s="1">
        <v>306.85199999999998</v>
      </c>
      <c r="CT411" s="1">
        <v>4.0000000000000001E-3</v>
      </c>
      <c r="CU411" s="1">
        <v>0</v>
      </c>
      <c r="CV411" s="1">
        <v>4.0000000000000001E-3</v>
      </c>
      <c r="CW411" s="1">
        <v>0</v>
      </c>
      <c r="CX411" s="1">
        <v>0.432</v>
      </c>
      <c r="CY411" s="1">
        <v>0.432</v>
      </c>
      <c r="CZ411" s="1">
        <v>0</v>
      </c>
      <c r="DA411" s="1">
        <v>0</v>
      </c>
      <c r="DB411" s="1">
        <v>262.89400000000001</v>
      </c>
      <c r="DC411" s="1">
        <v>0</v>
      </c>
      <c r="DD411" s="1">
        <v>40.131999999999998</v>
      </c>
      <c r="DE411" s="1">
        <v>6.0000000000000001E-3</v>
      </c>
      <c r="DF411" s="1">
        <v>4.2000000000000003E-2</v>
      </c>
      <c r="DG411" s="1">
        <v>4.8000000000000001E-2</v>
      </c>
      <c r="DH411" s="1">
        <v>0</v>
      </c>
      <c r="DI411" s="1">
        <v>4.0000000000000001E-3</v>
      </c>
      <c r="DJ411" s="1">
        <v>4.0000000000000001E-3</v>
      </c>
      <c r="DK411" s="1">
        <v>49.765000000000001</v>
      </c>
      <c r="DL411" s="1">
        <v>0.45200000000000001</v>
      </c>
      <c r="DM411" s="1">
        <v>50.216999999999999</v>
      </c>
      <c r="DN411" s="1">
        <v>1.329</v>
      </c>
      <c r="DO411" s="1">
        <v>1.365</v>
      </c>
      <c r="DP411" s="1">
        <v>2.694</v>
      </c>
      <c r="DQ411" s="1">
        <v>250.70699999999999</v>
      </c>
      <c r="DR411" s="1">
        <v>53.392000000000003</v>
      </c>
      <c r="DS411" s="1">
        <v>304.09800000000001</v>
      </c>
      <c r="DT411" s="1">
        <v>0</v>
      </c>
      <c r="DU411" s="1">
        <v>0.432</v>
      </c>
      <c r="DV411" s="1">
        <v>0.432</v>
      </c>
      <c r="DW411" s="1" t="s">
        <v>157</v>
      </c>
      <c r="DX411" s="1" t="s">
        <v>156</v>
      </c>
      <c r="DY411" s="1" t="s">
        <v>149</v>
      </c>
      <c r="DZ411" s="1" t="s">
        <v>156</v>
      </c>
      <c r="EA411" s="1">
        <v>244.85900000000001</v>
      </c>
      <c r="EB411" s="1" t="str">
        <f t="shared" si="3"/>
        <v>low</v>
      </c>
      <c r="EC411" s="1">
        <v>399.012</v>
      </c>
      <c r="ED411" s="1">
        <v>213.40100000000001</v>
      </c>
      <c r="EE411" s="1">
        <v>185.34800000000001</v>
      </c>
      <c r="EF411" s="1" t="s">
        <v>157</v>
      </c>
      <c r="EG411" s="1" t="s">
        <v>156</v>
      </c>
      <c r="EH411" s="1" t="s">
        <v>149</v>
      </c>
      <c r="EI411" s="1" t="s">
        <v>156</v>
      </c>
      <c r="EJ411" s="1" t="s">
        <v>621</v>
      </c>
      <c r="EK411" s="1" t="s">
        <v>628</v>
      </c>
      <c r="EL411" s="1" t="s">
        <v>142</v>
      </c>
      <c r="EM411" s="1" t="s">
        <v>628</v>
      </c>
      <c r="EN411" s="1" t="s">
        <v>150</v>
      </c>
      <c r="EO411" s="1" t="s">
        <v>150</v>
      </c>
    </row>
    <row r="412" spans="1:145" ht="14.25" customHeight="1">
      <c r="A412" s="1" t="s">
        <v>572</v>
      </c>
      <c r="B412" s="16" t="s">
        <v>644</v>
      </c>
      <c r="C412" s="1" t="s">
        <v>152</v>
      </c>
      <c r="D412" s="1">
        <v>51</v>
      </c>
      <c r="E412" s="1" t="s">
        <v>159</v>
      </c>
      <c r="F412" s="1">
        <v>93.5</v>
      </c>
      <c r="G412" s="1">
        <v>37</v>
      </c>
      <c r="H412" s="1" t="s">
        <v>153</v>
      </c>
      <c r="I412" s="1">
        <v>41.8</v>
      </c>
      <c r="J412" s="1">
        <v>98</v>
      </c>
      <c r="K412" s="1">
        <v>177</v>
      </c>
      <c r="L412" s="1">
        <v>209</v>
      </c>
      <c r="M412" s="9">
        <v>4.7837837839999997</v>
      </c>
      <c r="N412" s="9">
        <f t="shared" si="27"/>
        <v>0.75194456204405902</v>
      </c>
      <c r="O412" t="str">
        <f t="shared" si="30"/>
        <v>High</v>
      </c>
      <c r="P412" s="1">
        <v>33.68</v>
      </c>
      <c r="Q412" s="1">
        <v>8.3000000000000007</v>
      </c>
      <c r="R412" s="1">
        <v>100</v>
      </c>
      <c r="S412" s="1">
        <v>6.6</v>
      </c>
      <c r="T412" s="1">
        <v>12.5</v>
      </c>
      <c r="U412" s="1">
        <v>2.91</v>
      </c>
      <c r="V412" s="1">
        <v>4.2955326459999998</v>
      </c>
      <c r="W412" s="1">
        <v>18.64</v>
      </c>
      <c r="X412" s="1">
        <v>5.55</v>
      </c>
      <c r="Y412" s="1">
        <v>141.69999999999999</v>
      </c>
      <c r="Z412" s="1">
        <v>181.85365849999999</v>
      </c>
      <c r="AA412" s="1">
        <v>41.1</v>
      </c>
      <c r="AB412" s="1">
        <v>21.749217030000001</v>
      </c>
      <c r="AC412" s="1">
        <v>4.5978666669999999</v>
      </c>
      <c r="AD412" s="1">
        <v>0.30540168200000001</v>
      </c>
      <c r="AE412" s="1">
        <v>80.2</v>
      </c>
      <c r="AF412" s="22">
        <v>1.5529999999999999</v>
      </c>
      <c r="AG412" s="1">
        <v>33.253047819999999</v>
      </c>
      <c r="AH412" s="1" t="s">
        <v>154</v>
      </c>
      <c r="AI412" s="1">
        <v>41.883022160000003</v>
      </c>
      <c r="AJ412" s="1">
        <v>98.2</v>
      </c>
      <c r="AK412" s="1" t="s">
        <v>140</v>
      </c>
      <c r="AL412" s="1" t="s">
        <v>141</v>
      </c>
      <c r="AM412" s="1" t="s">
        <v>142</v>
      </c>
      <c r="AN412" s="1" t="s">
        <v>142</v>
      </c>
      <c r="AO412" s="1" t="s">
        <v>143</v>
      </c>
      <c r="AP412" s="1">
        <v>125</v>
      </c>
      <c r="AQ412" s="1">
        <v>86</v>
      </c>
      <c r="AR412" s="1">
        <v>1686.51</v>
      </c>
      <c r="AS412" s="1">
        <v>18.040299999999998</v>
      </c>
      <c r="AT412" s="1">
        <v>709.78700000000003</v>
      </c>
      <c r="AU412" s="1">
        <v>974.78200000000004</v>
      </c>
      <c r="AV412" s="1">
        <v>11.838900000000001</v>
      </c>
      <c r="AW412" s="1">
        <v>1499.4</v>
      </c>
      <c r="AX412" s="1">
        <v>3258.03</v>
      </c>
      <c r="AY412" s="1">
        <v>243.17099999999999</v>
      </c>
      <c r="AZ412" s="1">
        <v>9.5522600000000004</v>
      </c>
      <c r="BA412" s="1">
        <v>1.56908</v>
      </c>
      <c r="BB412" s="1">
        <v>2.4979900000000002</v>
      </c>
      <c r="BC412" s="1">
        <v>806.495</v>
      </c>
      <c r="BD412" s="1">
        <v>1.0600799999999999</v>
      </c>
      <c r="BE412" s="1">
        <v>1.7882</v>
      </c>
      <c r="BF412" s="1">
        <v>15.99</v>
      </c>
      <c r="BG412" s="1">
        <v>4.9117100000000002</v>
      </c>
      <c r="BH412" s="1">
        <v>1.87961</v>
      </c>
      <c r="BI412" s="1">
        <v>339.05099999999999</v>
      </c>
      <c r="BJ412" s="1">
        <v>6.88232</v>
      </c>
      <c r="BK412" s="1">
        <v>282.66699999999997</v>
      </c>
      <c r="BL412" s="1">
        <v>3.0808318400000001</v>
      </c>
      <c r="BM412" s="1">
        <v>0.47410143100000002</v>
      </c>
      <c r="BN412" s="1">
        <v>0.344373598</v>
      </c>
      <c r="BO412" s="1">
        <v>1.0064586E-2</v>
      </c>
      <c r="BP412" s="1" t="s">
        <v>144</v>
      </c>
      <c r="BQ412" s="1" t="s">
        <v>145</v>
      </c>
      <c r="BR412" s="1" t="s">
        <v>145</v>
      </c>
      <c r="BS412" s="1" t="s">
        <v>145</v>
      </c>
      <c r="BT412" s="1" t="s">
        <v>145</v>
      </c>
      <c r="BU412" s="1" t="s">
        <v>145</v>
      </c>
      <c r="BV412" s="1" t="s">
        <v>145</v>
      </c>
      <c r="BW412" s="1">
        <v>26.221881289999999</v>
      </c>
      <c r="BX412" s="1">
        <v>1.552498304</v>
      </c>
      <c r="BY412" s="1">
        <v>0.93459353700000003</v>
      </c>
      <c r="BZ412" s="1">
        <v>0.72643424300000004</v>
      </c>
      <c r="CA412" s="1">
        <v>0.230130008</v>
      </c>
      <c r="CB412" s="1">
        <v>-0.85805152500000004</v>
      </c>
      <c r="CC412" s="1">
        <v>-0.50862568100000005</v>
      </c>
      <c r="CD412" s="19" t="str">
        <f t="shared" si="29"/>
        <v>Low</v>
      </c>
      <c r="CE412" s="1" t="str">
        <f t="shared" si="31"/>
        <v>antiinflamatoria</v>
      </c>
      <c r="CF412" s="1">
        <v>44.3706721</v>
      </c>
      <c r="CG412" s="1" t="s">
        <v>148</v>
      </c>
      <c r="CH412" s="1">
        <v>8.0548303000000002E-2</v>
      </c>
      <c r="CI412" s="1">
        <v>0.184334204</v>
      </c>
      <c r="CJ412" s="1">
        <v>0.111586162</v>
      </c>
      <c r="CK412" s="1">
        <v>0.34203655399999999</v>
      </c>
      <c r="CL412" s="1">
        <v>9.2819842999999999E-2</v>
      </c>
      <c r="CM412" s="1">
        <v>2441.1669999999999</v>
      </c>
      <c r="CN412" s="2" t="str">
        <f t="shared" si="2"/>
        <v>High</v>
      </c>
      <c r="CO412" s="1">
        <v>1354.489</v>
      </c>
      <c r="CP412" s="1">
        <v>763.64700000000005</v>
      </c>
      <c r="CQ412" s="1">
        <v>590.84299999999996</v>
      </c>
      <c r="CR412" s="1">
        <v>236.95099999999999</v>
      </c>
      <c r="CS412" s="1">
        <v>1083.7370000000001</v>
      </c>
      <c r="CT412" s="1">
        <v>8.6280000000000001</v>
      </c>
      <c r="CU412" s="1">
        <v>0</v>
      </c>
      <c r="CV412" s="1">
        <v>8.6280000000000001</v>
      </c>
      <c r="CW412" s="1">
        <v>0</v>
      </c>
      <c r="CX412" s="1">
        <v>25.167999999999999</v>
      </c>
      <c r="CY412" s="1">
        <v>25.167999999999999</v>
      </c>
      <c r="CZ412" s="1">
        <v>5.0000000000000001E-3</v>
      </c>
      <c r="DA412" s="1">
        <v>0.878</v>
      </c>
      <c r="DB412" s="1">
        <v>0</v>
      </c>
      <c r="DC412" s="1">
        <v>0</v>
      </c>
      <c r="DD412" s="1">
        <v>12.686</v>
      </c>
      <c r="DE412" s="1">
        <v>0.14399999999999999</v>
      </c>
      <c r="DF412" s="1">
        <v>185.07499999999999</v>
      </c>
      <c r="DG412" s="1">
        <v>185.21899999999999</v>
      </c>
      <c r="DH412" s="1">
        <v>0</v>
      </c>
      <c r="DI412" s="1">
        <v>0.498</v>
      </c>
      <c r="DJ412" s="1">
        <v>0.498</v>
      </c>
      <c r="DK412" s="1">
        <v>29.588000000000001</v>
      </c>
      <c r="DL412" s="1">
        <v>8.9600000000000009</v>
      </c>
      <c r="DM412" s="1">
        <v>38.548000000000002</v>
      </c>
      <c r="DN412" s="1">
        <v>1.0900000000000001</v>
      </c>
      <c r="DO412" s="1">
        <v>0.80100000000000005</v>
      </c>
      <c r="DP412" s="1">
        <v>1.891</v>
      </c>
      <c r="DQ412" s="1">
        <v>711.48800000000006</v>
      </c>
      <c r="DR412" s="1">
        <v>370.32299999999998</v>
      </c>
      <c r="DS412" s="1">
        <v>1081.8109999999999</v>
      </c>
      <c r="DT412" s="1">
        <v>0</v>
      </c>
      <c r="DU412" s="1">
        <v>25.167999999999999</v>
      </c>
      <c r="DV412" s="1">
        <v>25.167999999999999</v>
      </c>
      <c r="DW412" s="1" t="s">
        <v>149</v>
      </c>
      <c r="DX412" s="1" t="s">
        <v>149</v>
      </c>
      <c r="DY412" s="1" t="s">
        <v>156</v>
      </c>
      <c r="DZ412" s="1" t="s">
        <v>149</v>
      </c>
      <c r="EA412" s="1">
        <v>1447.4670000000001</v>
      </c>
      <c r="EB412" s="1" t="str">
        <f t="shared" si="3"/>
        <v>high</v>
      </c>
      <c r="EC412" s="1">
        <v>803.13199999999995</v>
      </c>
      <c r="ED412" s="1">
        <v>140.49799999999999</v>
      </c>
      <c r="EE412" s="1">
        <v>642.59199999999998</v>
      </c>
      <c r="EF412" s="1" t="s">
        <v>149</v>
      </c>
      <c r="EG412" s="1" t="s">
        <v>149</v>
      </c>
      <c r="EH412" s="1" t="s">
        <v>149</v>
      </c>
      <c r="EI412" s="1" t="s">
        <v>149</v>
      </c>
      <c r="EJ412" s="1" t="s">
        <v>621</v>
      </c>
      <c r="EK412" s="1" t="s">
        <v>628</v>
      </c>
      <c r="EL412" s="1" t="s">
        <v>142</v>
      </c>
      <c r="EM412" s="1" t="s">
        <v>628</v>
      </c>
      <c r="EN412" s="1" t="s">
        <v>150</v>
      </c>
      <c r="EO412" s="1" t="s">
        <v>150</v>
      </c>
    </row>
    <row r="413" spans="1:145" ht="14.25" customHeight="1">
      <c r="A413" s="1" t="s">
        <v>573</v>
      </c>
      <c r="B413" s="16" t="s">
        <v>644</v>
      </c>
      <c r="C413" s="1" t="s">
        <v>152</v>
      </c>
      <c r="D413" s="1">
        <v>44</v>
      </c>
      <c r="E413" s="1" t="s">
        <v>159</v>
      </c>
      <c r="F413" s="1">
        <v>116</v>
      </c>
      <c r="G413" s="1">
        <v>42</v>
      </c>
      <c r="H413" s="1" t="s">
        <v>153</v>
      </c>
      <c r="I413" s="1">
        <v>25.2</v>
      </c>
      <c r="J413" s="1">
        <v>134</v>
      </c>
      <c r="K413" s="1">
        <v>201</v>
      </c>
      <c r="L413" s="1">
        <v>126</v>
      </c>
      <c r="M413" s="9">
        <v>4.7857142860000002</v>
      </c>
      <c r="N413" s="9">
        <f t="shared" si="27"/>
        <v>0.47712125471966244</v>
      </c>
      <c r="O413" t="str">
        <f t="shared" si="30"/>
        <v>High</v>
      </c>
      <c r="P413" s="1">
        <v>109.03</v>
      </c>
      <c r="Q413" s="1">
        <v>1.4</v>
      </c>
      <c r="R413" s="1">
        <v>136</v>
      </c>
      <c r="S413" s="1">
        <v>7</v>
      </c>
      <c r="T413" s="1">
        <v>11.3</v>
      </c>
      <c r="U413" s="1">
        <v>4.25</v>
      </c>
      <c r="V413" s="1">
        <v>2.6588235290000002</v>
      </c>
      <c r="W413" s="1">
        <v>20.75</v>
      </c>
      <c r="X413" s="1">
        <v>7.548</v>
      </c>
      <c r="Y413" s="1">
        <v>86</v>
      </c>
      <c r="Z413" s="1">
        <v>102.5197628</v>
      </c>
      <c r="AA413" s="1">
        <v>34.6</v>
      </c>
      <c r="AB413" s="1">
        <v>14.36588963</v>
      </c>
      <c r="AC413" s="1">
        <v>6.9609333329999998</v>
      </c>
      <c r="AD413" s="1">
        <v>0.28947855700000003</v>
      </c>
      <c r="AE413" s="1">
        <v>71.2</v>
      </c>
      <c r="AF413" s="22">
        <v>1.4970000000000001</v>
      </c>
      <c r="AG413" s="1">
        <v>31.77140297</v>
      </c>
      <c r="AH413" s="1" t="s">
        <v>154</v>
      </c>
      <c r="AI413" s="1">
        <v>39.137684589999999</v>
      </c>
      <c r="AJ413" s="1">
        <v>90.6</v>
      </c>
      <c r="AK413" s="1" t="s">
        <v>140</v>
      </c>
      <c r="AL413" s="1" t="s">
        <v>141</v>
      </c>
      <c r="AM413" s="1" t="s">
        <v>142</v>
      </c>
      <c r="AN413" s="1" t="s">
        <v>142</v>
      </c>
      <c r="AO413" s="1" t="s">
        <v>143</v>
      </c>
      <c r="AP413" s="1">
        <v>127</v>
      </c>
      <c r="AQ413" s="1">
        <v>75</v>
      </c>
      <c r="AR413" s="1">
        <v>1486.32</v>
      </c>
      <c r="AS413" s="1">
        <v>20.427600000000002</v>
      </c>
      <c r="AT413" s="1">
        <v>838.65899999999999</v>
      </c>
      <c r="AU413" s="1">
        <v>1103.49</v>
      </c>
      <c r="AV413" s="1">
        <v>14.4838</v>
      </c>
      <c r="AW413" s="1">
        <v>1169.8499999999999</v>
      </c>
      <c r="AX413" s="1">
        <v>3139.02</v>
      </c>
      <c r="AY413" s="1">
        <v>228.2</v>
      </c>
      <c r="AZ413" s="1">
        <v>10.7287</v>
      </c>
      <c r="BA413" s="1">
        <v>3.0763799999999999</v>
      </c>
      <c r="BB413" s="1">
        <v>3.1371600000000002</v>
      </c>
      <c r="BC413" s="1">
        <v>1143.07</v>
      </c>
      <c r="BD413" s="1">
        <v>0.96008899999999997</v>
      </c>
      <c r="BE413" s="1">
        <v>2.1560199999999998</v>
      </c>
      <c r="BF413" s="1">
        <v>12.302099999999999</v>
      </c>
      <c r="BG413" s="1">
        <v>5.97912</v>
      </c>
      <c r="BH413" s="1">
        <v>1.43055</v>
      </c>
      <c r="BI413" s="1">
        <v>462.48399999999998</v>
      </c>
      <c r="BJ413" s="1">
        <v>7.6829700000000001</v>
      </c>
      <c r="BK413" s="1">
        <v>157.411</v>
      </c>
      <c r="BL413" s="1">
        <v>1.7814953179999999</v>
      </c>
      <c r="BM413" s="1">
        <v>0.26176845799999998</v>
      </c>
      <c r="BN413" s="1">
        <v>0.193357533</v>
      </c>
      <c r="BO413" s="1">
        <v>2.5076173E-2</v>
      </c>
      <c r="BP413" s="1" t="s">
        <v>144</v>
      </c>
      <c r="BQ413" s="1" t="s">
        <v>145</v>
      </c>
      <c r="BR413" s="1" t="s">
        <v>146</v>
      </c>
      <c r="BS413" s="1" t="s">
        <v>145</v>
      </c>
      <c r="BT413" s="1" t="s">
        <v>145</v>
      </c>
      <c r="BU413" s="1" t="s">
        <v>146</v>
      </c>
      <c r="BV413" s="1" t="s">
        <v>145</v>
      </c>
      <c r="BW413" s="1">
        <v>44.809701889999999</v>
      </c>
      <c r="BX413" s="1">
        <v>1.5848138270000001</v>
      </c>
      <c r="BY413" s="1">
        <v>1.021001314</v>
      </c>
      <c r="BZ413" s="1">
        <v>0.73946279599999998</v>
      </c>
      <c r="CA413" s="1">
        <v>0.27675198099999998</v>
      </c>
      <c r="CB413" s="1">
        <v>-0.91334278899999999</v>
      </c>
      <c r="CC413" s="1">
        <v>-0.61463175599999997</v>
      </c>
      <c r="CD413" s="19" t="str">
        <f t="shared" si="29"/>
        <v>Low</v>
      </c>
      <c r="CE413" s="1" t="str">
        <f t="shared" si="31"/>
        <v>antiinflamatoria</v>
      </c>
      <c r="CF413" s="1">
        <v>42.953642379999998</v>
      </c>
      <c r="CG413" s="1" t="s">
        <v>148</v>
      </c>
      <c r="CH413" s="1">
        <v>2.9659690000000002E-3</v>
      </c>
      <c r="CI413" s="1">
        <v>0.22997970700000001</v>
      </c>
      <c r="CJ413" s="1">
        <v>0.121175461</v>
      </c>
      <c r="CK413" s="1">
        <v>0.46823290699999998</v>
      </c>
      <c r="CL413" s="1">
        <v>2.9698720000000001E-2</v>
      </c>
      <c r="CM413" s="1">
        <v>380.90800000000002</v>
      </c>
      <c r="CN413" s="2" t="str">
        <f t="shared" si="2"/>
        <v>low</v>
      </c>
      <c r="CO413" s="1">
        <v>184.333</v>
      </c>
      <c r="CP413" s="1">
        <v>161.399</v>
      </c>
      <c r="CQ413" s="1">
        <v>22.933</v>
      </c>
      <c r="CR413" s="1">
        <v>152.857</v>
      </c>
      <c r="CS413" s="1">
        <v>20.375</v>
      </c>
      <c r="CT413" s="1">
        <v>4.532</v>
      </c>
      <c r="CU413" s="1">
        <v>0</v>
      </c>
      <c r="CV413" s="1">
        <v>4.532</v>
      </c>
      <c r="CW413" s="1">
        <v>1.2999999999999999E-2</v>
      </c>
      <c r="CX413" s="1">
        <v>6.5549999999999997</v>
      </c>
      <c r="CY413" s="1">
        <v>6.5679999999999996</v>
      </c>
      <c r="CZ413" s="1">
        <v>0</v>
      </c>
      <c r="DA413" s="1">
        <v>4.3849999999999998</v>
      </c>
      <c r="DB413" s="1">
        <v>0</v>
      </c>
      <c r="DC413" s="1">
        <v>0</v>
      </c>
      <c r="DD413" s="1">
        <v>136.91300000000001</v>
      </c>
      <c r="DE413" s="1">
        <v>0.30099999999999999</v>
      </c>
      <c r="DF413" s="1">
        <v>1.829</v>
      </c>
      <c r="DG413" s="1">
        <v>2.13</v>
      </c>
      <c r="DH413" s="1">
        <v>1.45</v>
      </c>
      <c r="DI413" s="1">
        <v>0.17499999999999999</v>
      </c>
      <c r="DJ413" s="1">
        <v>1.625</v>
      </c>
      <c r="DK413" s="1">
        <v>9.2449999999999992</v>
      </c>
      <c r="DL413" s="1">
        <v>2.9220000000000002</v>
      </c>
      <c r="DM413" s="1">
        <v>12.167999999999999</v>
      </c>
      <c r="DN413" s="1">
        <v>8.8999999999999996E-2</v>
      </c>
      <c r="DO413" s="1">
        <v>1.2430000000000001</v>
      </c>
      <c r="DP413" s="1">
        <v>1.3320000000000001</v>
      </c>
      <c r="DQ413" s="1">
        <v>8.8350000000000009</v>
      </c>
      <c r="DR413" s="1">
        <v>10.209</v>
      </c>
      <c r="DS413" s="1">
        <v>19.042999999999999</v>
      </c>
      <c r="DT413" s="1">
        <v>1.2999999999999999E-2</v>
      </c>
      <c r="DU413" s="1">
        <v>6.5549999999999997</v>
      </c>
      <c r="DV413" s="1">
        <v>6.5679999999999996</v>
      </c>
      <c r="DW413" s="1" t="s">
        <v>157</v>
      </c>
      <c r="DX413" s="1" t="s">
        <v>157</v>
      </c>
      <c r="DY413" s="1" t="s">
        <v>156</v>
      </c>
      <c r="DZ413" s="1" t="s">
        <v>157</v>
      </c>
      <c r="EA413" s="1">
        <v>256.27600000000001</v>
      </c>
      <c r="EB413" s="1" t="str">
        <f t="shared" si="3"/>
        <v>low</v>
      </c>
      <c r="EC413" s="1">
        <v>124.02</v>
      </c>
      <c r="ED413" s="1">
        <v>102.843</v>
      </c>
      <c r="EE413" s="1">
        <v>13.709</v>
      </c>
      <c r="EF413" s="1" t="s">
        <v>157</v>
      </c>
      <c r="EG413" s="1" t="s">
        <v>157</v>
      </c>
      <c r="EH413" s="1" t="s">
        <v>156</v>
      </c>
      <c r="EI413" s="1" t="s">
        <v>157</v>
      </c>
      <c r="EJ413" s="1" t="s">
        <v>621</v>
      </c>
      <c r="EK413" s="1" t="s">
        <v>628</v>
      </c>
      <c r="EL413" s="1" t="s">
        <v>142</v>
      </c>
      <c r="EM413" s="1" t="s">
        <v>628</v>
      </c>
      <c r="EN413" s="1" t="s">
        <v>161</v>
      </c>
      <c r="EO413" s="1" t="s">
        <v>161</v>
      </c>
    </row>
    <row r="414" spans="1:145" ht="14.25" customHeight="1">
      <c r="A414" s="1" t="s">
        <v>574</v>
      </c>
      <c r="B414" s="16" t="s">
        <v>644</v>
      </c>
      <c r="C414" s="1" t="s">
        <v>152</v>
      </c>
      <c r="D414" s="1">
        <v>49</v>
      </c>
      <c r="E414" s="1" t="s">
        <v>159</v>
      </c>
      <c r="F414" s="1">
        <v>98</v>
      </c>
      <c r="G414" s="1">
        <v>55</v>
      </c>
      <c r="H414" s="1" t="s">
        <v>153</v>
      </c>
      <c r="I414" s="1">
        <v>20.8</v>
      </c>
      <c r="J414" s="1">
        <v>137</v>
      </c>
      <c r="K414" s="1">
        <v>213</v>
      </c>
      <c r="L414" s="1">
        <v>104</v>
      </c>
      <c r="M414" s="9">
        <v>3.8727272730000002</v>
      </c>
      <c r="N414" s="9">
        <f t="shared" si="27"/>
        <v>0.27667064980453648</v>
      </c>
      <c r="O414" t="str">
        <f t="shared" si="30"/>
        <v>High</v>
      </c>
      <c r="P414" s="1">
        <v>38.200000000000003</v>
      </c>
      <c r="Q414" s="1">
        <v>0.4</v>
      </c>
      <c r="R414" s="1">
        <v>82</v>
      </c>
      <c r="S414" s="1">
        <v>5.3</v>
      </c>
      <c r="T414" s="1">
        <v>1.35</v>
      </c>
      <c r="U414" s="1">
        <v>13.45</v>
      </c>
      <c r="V414" s="1">
        <v>0.100371747</v>
      </c>
      <c r="W414" s="1">
        <v>5.7</v>
      </c>
      <c r="X414" s="1">
        <v>4.5510000000000002</v>
      </c>
      <c r="Y414" s="1">
        <v>93.9</v>
      </c>
      <c r="Z414" s="1">
        <v>108.46812559999999</v>
      </c>
      <c r="AA414" s="1">
        <v>138</v>
      </c>
      <c r="AB414" s="1">
        <v>86.736286989999996</v>
      </c>
      <c r="AC414" s="1">
        <v>1.1529199999999999</v>
      </c>
      <c r="AD414" s="1">
        <v>0.37402487000000001</v>
      </c>
      <c r="AE414" s="1">
        <v>47.8</v>
      </c>
      <c r="AF414" s="22">
        <v>1.5129999999999999</v>
      </c>
      <c r="AG414" s="1">
        <v>20.88093976</v>
      </c>
      <c r="AH414" s="1" t="s">
        <v>153</v>
      </c>
      <c r="AI414" s="1">
        <v>30.39221607</v>
      </c>
      <c r="AJ414" s="1">
        <v>72</v>
      </c>
      <c r="AK414" s="1" t="s">
        <v>153</v>
      </c>
      <c r="AL414" s="1" t="s">
        <v>153</v>
      </c>
      <c r="AM414" s="1" t="s">
        <v>142</v>
      </c>
      <c r="AN414" s="1" t="s">
        <v>142</v>
      </c>
      <c r="AO414" s="1" t="s">
        <v>143</v>
      </c>
      <c r="AP414" s="1">
        <v>97</v>
      </c>
      <c r="AQ414" s="1">
        <v>65</v>
      </c>
      <c r="AR414" s="1">
        <v>1524.91</v>
      </c>
      <c r="AS414" s="1">
        <v>19.4986</v>
      </c>
      <c r="AT414" s="1">
        <v>651.34799999999996</v>
      </c>
      <c r="AU414" s="1">
        <v>881.55700000000002</v>
      </c>
      <c r="AV414" s="1">
        <v>14.927199999999999</v>
      </c>
      <c r="AW414" s="1">
        <v>1049.77</v>
      </c>
      <c r="AX414" s="1">
        <v>3386.56</v>
      </c>
      <c r="AY414" s="1">
        <v>235.89599999999999</v>
      </c>
      <c r="AZ414" s="1">
        <v>9.9092900000000004</v>
      </c>
      <c r="BA414" s="1">
        <v>1.32677</v>
      </c>
      <c r="BB414" s="1">
        <v>3.3143500000000001</v>
      </c>
      <c r="BC414" s="1">
        <v>670.77700000000004</v>
      </c>
      <c r="BD414" s="1">
        <v>1.1432</v>
      </c>
      <c r="BE414" s="1">
        <v>1.3875900000000001</v>
      </c>
      <c r="BF414" s="1">
        <v>16.198699999999999</v>
      </c>
      <c r="BG414" s="1">
        <v>3.9575399999999998</v>
      </c>
      <c r="BH414" s="1">
        <v>2.3358699999999999</v>
      </c>
      <c r="BI414" s="1">
        <v>321.92099999999999</v>
      </c>
      <c r="BJ414" s="1">
        <v>6.8657199999999996</v>
      </c>
      <c r="BK414" s="1">
        <v>160.67099999999999</v>
      </c>
      <c r="BL414" s="1">
        <v>0.48973937899999997</v>
      </c>
      <c r="BM414" s="1">
        <v>0.14682978799999999</v>
      </c>
      <c r="BN414" s="1">
        <v>0.14008843700000001</v>
      </c>
      <c r="BO414" s="1">
        <v>0</v>
      </c>
      <c r="BP414" s="1" t="s">
        <v>155</v>
      </c>
      <c r="BQ414" s="1" t="s">
        <v>145</v>
      </c>
      <c r="BR414" s="1" t="s">
        <v>146</v>
      </c>
      <c r="BS414" s="1" t="s">
        <v>146</v>
      </c>
      <c r="BT414" s="1" t="s">
        <v>146</v>
      </c>
      <c r="BU414" s="1" t="s">
        <v>146</v>
      </c>
      <c r="BV414" s="1" t="s">
        <v>146</v>
      </c>
      <c r="BW414" s="1">
        <v>22.686802190000002</v>
      </c>
      <c r="BX414" s="1">
        <v>1.2313754269999999</v>
      </c>
      <c r="BY414" s="1">
        <v>0.598983708</v>
      </c>
      <c r="BZ414" s="1">
        <v>0.40452964699999999</v>
      </c>
      <c r="CA414" s="1">
        <v>0.120482978</v>
      </c>
      <c r="CB414" s="1">
        <v>-0.28317967399999999</v>
      </c>
      <c r="CC414" s="1">
        <v>-0.18569158899999999</v>
      </c>
      <c r="CD414" s="19" t="str">
        <f t="shared" si="29"/>
        <v>Low</v>
      </c>
      <c r="CE414" s="1" t="str">
        <f t="shared" si="31"/>
        <v>antiinflamatoria</v>
      </c>
      <c r="CF414" s="1">
        <v>33.972222219999999</v>
      </c>
      <c r="CG414" s="1" t="s">
        <v>148</v>
      </c>
      <c r="CH414" s="1">
        <v>2.3868617000000002E-2</v>
      </c>
      <c r="CI414" s="1">
        <v>0.186882822</v>
      </c>
      <c r="CJ414" s="1">
        <v>6.7539737000000002E-2</v>
      </c>
      <c r="CK414" s="1">
        <v>0.15292813</v>
      </c>
      <c r="CL414" s="1">
        <v>0.17410360699999999</v>
      </c>
      <c r="CM414" s="1">
        <v>1288.056</v>
      </c>
      <c r="CN414" s="2" t="str">
        <f t="shared" si="2"/>
        <v>High</v>
      </c>
      <c r="CO414" s="1">
        <v>505.65600000000001</v>
      </c>
      <c r="CP414" s="1">
        <v>472.95699999999999</v>
      </c>
      <c r="CQ414" s="1">
        <v>32.698999999999998</v>
      </c>
      <c r="CR414" s="1">
        <v>340.53300000000002</v>
      </c>
      <c r="CS414" s="1">
        <v>155.405</v>
      </c>
      <c r="CT414" s="1">
        <v>0.29799999999999999</v>
      </c>
      <c r="CU414" s="1">
        <v>0</v>
      </c>
      <c r="CV414" s="1">
        <v>0.29799999999999999</v>
      </c>
      <c r="CW414" s="1">
        <v>0</v>
      </c>
      <c r="CX414" s="1">
        <v>9.42</v>
      </c>
      <c r="CY414" s="1">
        <v>9.42</v>
      </c>
      <c r="CZ414" s="1">
        <v>0</v>
      </c>
      <c r="DA414" s="1">
        <v>0.29799999999999999</v>
      </c>
      <c r="DB414" s="1">
        <v>2.0499999999999998</v>
      </c>
      <c r="DC414" s="1">
        <v>0</v>
      </c>
      <c r="DD414" s="1">
        <v>278.43200000000002</v>
      </c>
      <c r="DE414" s="1">
        <v>8.3000000000000004E-2</v>
      </c>
      <c r="DF414" s="1">
        <v>4.2300000000000004</v>
      </c>
      <c r="DG414" s="1">
        <v>4.3129999999999997</v>
      </c>
      <c r="DH414" s="1">
        <v>11.601000000000001</v>
      </c>
      <c r="DI414" s="1">
        <v>3.6339999999999999</v>
      </c>
      <c r="DJ414" s="1">
        <v>15.234999999999999</v>
      </c>
      <c r="DK414" s="1">
        <v>21.234999999999999</v>
      </c>
      <c r="DL414" s="1">
        <v>7.5339999999999998</v>
      </c>
      <c r="DM414" s="1">
        <v>28.768999999999998</v>
      </c>
      <c r="DN414" s="1">
        <v>4.7140000000000004</v>
      </c>
      <c r="DO414" s="1">
        <v>2.3639999999999999</v>
      </c>
      <c r="DP414" s="1">
        <v>7.077</v>
      </c>
      <c r="DQ414" s="1">
        <v>142.81100000000001</v>
      </c>
      <c r="DR414" s="1">
        <v>5.516</v>
      </c>
      <c r="DS414" s="1">
        <v>148.327</v>
      </c>
      <c r="DT414" s="1">
        <v>0</v>
      </c>
      <c r="DU414" s="1">
        <v>9.42</v>
      </c>
      <c r="DV414" s="1">
        <v>9.42</v>
      </c>
      <c r="DW414" s="1" t="s">
        <v>156</v>
      </c>
      <c r="DX414" s="1" t="s">
        <v>156</v>
      </c>
      <c r="DY414" s="1" t="s">
        <v>149</v>
      </c>
      <c r="DZ414" s="1" t="s">
        <v>156</v>
      </c>
      <c r="EA414" s="1">
        <v>844.67700000000002</v>
      </c>
      <c r="EB414" s="1" t="str">
        <f t="shared" si="3"/>
        <v>high</v>
      </c>
      <c r="EC414" s="1">
        <v>331.59699999999998</v>
      </c>
      <c r="ED414" s="1">
        <v>223.31399999999999</v>
      </c>
      <c r="EE414" s="1">
        <v>101.911</v>
      </c>
      <c r="EF414" s="1" t="s">
        <v>149</v>
      </c>
      <c r="EG414" s="1" t="s">
        <v>156</v>
      </c>
      <c r="EH414" s="1" t="s">
        <v>149</v>
      </c>
      <c r="EI414" s="1" t="s">
        <v>156</v>
      </c>
      <c r="EJ414" s="1" t="s">
        <v>621</v>
      </c>
      <c r="EK414" s="1" t="s">
        <v>628</v>
      </c>
      <c r="EL414" s="1" t="s">
        <v>142</v>
      </c>
      <c r="EM414" s="1" t="s">
        <v>628</v>
      </c>
      <c r="EN414" s="1" t="s">
        <v>161</v>
      </c>
      <c r="EO414" s="1" t="s">
        <v>161</v>
      </c>
    </row>
    <row r="415" spans="1:145" ht="14.25" customHeight="1">
      <c r="A415" s="1" t="s">
        <v>575</v>
      </c>
      <c r="B415" s="16" t="s">
        <v>644</v>
      </c>
      <c r="C415" s="1" t="s">
        <v>152</v>
      </c>
      <c r="D415" s="1">
        <v>54</v>
      </c>
      <c r="E415" s="1" t="s">
        <v>159</v>
      </c>
      <c r="F415" s="1">
        <v>85.3</v>
      </c>
      <c r="G415" s="1">
        <v>51</v>
      </c>
      <c r="H415" s="1" t="s">
        <v>153</v>
      </c>
      <c r="I415" s="1">
        <v>36</v>
      </c>
      <c r="J415" s="1">
        <v>83</v>
      </c>
      <c r="K415" s="1">
        <v>170</v>
      </c>
      <c r="L415" s="1">
        <v>180</v>
      </c>
      <c r="M415" s="9">
        <v>3.3333333330000001</v>
      </c>
      <c r="N415" s="9">
        <f t="shared" si="27"/>
        <v>0.54770232900536964</v>
      </c>
      <c r="O415" t="str">
        <f t="shared" si="30"/>
        <v>High</v>
      </c>
      <c r="P415" s="1">
        <v>191.4</v>
      </c>
      <c r="Q415" s="1">
        <v>3.5</v>
      </c>
      <c r="R415" s="1">
        <v>92</v>
      </c>
      <c r="S415" s="1">
        <v>5.4</v>
      </c>
      <c r="T415" s="1">
        <v>6.23</v>
      </c>
      <c r="U415" s="1">
        <v>7.41</v>
      </c>
      <c r="V415" s="1">
        <v>0.840755735</v>
      </c>
      <c r="W415" s="1">
        <v>5.13</v>
      </c>
      <c r="X415" s="1">
        <v>5.1059999999999999</v>
      </c>
      <c r="Y415" s="1">
        <v>69.400000000000006</v>
      </c>
      <c r="Z415" s="1">
        <v>63.885429639999998</v>
      </c>
      <c r="AA415" s="1">
        <v>148.5</v>
      </c>
      <c r="AB415" s="1">
        <v>85.898255230000004</v>
      </c>
      <c r="AC415" s="1">
        <v>1.1641680000000001</v>
      </c>
      <c r="AD415" s="1">
        <v>0.37343593600000002</v>
      </c>
      <c r="AE415" s="1">
        <v>50</v>
      </c>
      <c r="AF415" s="22">
        <v>1.5649999999999999</v>
      </c>
      <c r="AG415" s="1">
        <v>20.41462095</v>
      </c>
      <c r="AH415" s="1" t="s">
        <v>153</v>
      </c>
      <c r="AI415" s="1">
        <v>36.946194249999998</v>
      </c>
      <c r="AJ415" s="1">
        <v>73.099999999999994</v>
      </c>
      <c r="AK415" s="1" t="s">
        <v>153</v>
      </c>
      <c r="AL415" s="1" t="s">
        <v>153</v>
      </c>
      <c r="AM415" s="1" t="s">
        <v>142</v>
      </c>
      <c r="AN415" s="1" t="s">
        <v>142</v>
      </c>
      <c r="AO415" s="1" t="s">
        <v>143</v>
      </c>
      <c r="AP415" s="1">
        <v>135</v>
      </c>
      <c r="AQ415" s="1">
        <v>95</v>
      </c>
      <c r="AR415" s="1">
        <v>1595.47</v>
      </c>
      <c r="AS415" s="1">
        <v>26.113299999999999</v>
      </c>
      <c r="AT415" s="1">
        <v>353.81599999999997</v>
      </c>
      <c r="AU415" s="1">
        <v>1119.77</v>
      </c>
      <c r="AV415" s="1">
        <v>15.0556</v>
      </c>
      <c r="AW415" s="1">
        <v>681.95600000000002</v>
      </c>
      <c r="AX415" s="1">
        <v>2514.38</v>
      </c>
      <c r="AY415" s="1">
        <v>236.59100000000001</v>
      </c>
      <c r="AZ415" s="1">
        <v>10.294600000000001</v>
      </c>
      <c r="BA415" s="1">
        <v>1.8175300000000001</v>
      </c>
      <c r="BB415" s="1">
        <v>3.2381799999999998</v>
      </c>
      <c r="BC415" s="1">
        <v>623.70799999999997</v>
      </c>
      <c r="BD415" s="1">
        <v>1.0414600000000001</v>
      </c>
      <c r="BE415" s="1">
        <v>1.4097999999999999</v>
      </c>
      <c r="BF415" s="1">
        <v>15.214</v>
      </c>
      <c r="BG415" s="1">
        <v>5.3489300000000002</v>
      </c>
      <c r="BH415" s="1">
        <v>0.98183900000000002</v>
      </c>
      <c r="BI415" s="1">
        <v>473.71199999999999</v>
      </c>
      <c r="BJ415" s="1">
        <v>6.8485699999999996</v>
      </c>
      <c r="BK415" s="1">
        <v>80.057199999999995</v>
      </c>
      <c r="BL415" s="1">
        <v>1.8676839759999999</v>
      </c>
      <c r="BM415" s="1">
        <v>0.54282859000000006</v>
      </c>
      <c r="BN415" s="1">
        <v>0.39757712099999998</v>
      </c>
      <c r="BO415" s="1">
        <v>2.7163159999999999E-2</v>
      </c>
      <c r="BP415" s="1" t="s">
        <v>144</v>
      </c>
      <c r="BQ415" s="1" t="s">
        <v>145</v>
      </c>
      <c r="BR415" s="1" t="s">
        <v>145</v>
      </c>
      <c r="BS415" s="1" t="s">
        <v>145</v>
      </c>
      <c r="BT415" s="1" t="s">
        <v>146</v>
      </c>
      <c r="BU415" s="1" t="s">
        <v>145</v>
      </c>
      <c r="BV415" s="1" t="s">
        <v>146</v>
      </c>
      <c r="BW415" s="1">
        <v>20.084329910000001</v>
      </c>
      <c r="BX415" s="1">
        <v>1.0725819320000001</v>
      </c>
      <c r="BY415" s="1">
        <v>0.49229552900000001</v>
      </c>
      <c r="BZ415" s="1">
        <v>0.35710710000000001</v>
      </c>
      <c r="CA415" s="1">
        <v>8.8609473999999994E-2</v>
      </c>
      <c r="CB415" s="1">
        <v>0.121617661</v>
      </c>
      <c r="CC415" s="1">
        <v>7.6249316999999997E-2</v>
      </c>
      <c r="CD415" s="19" t="str">
        <f t="shared" si="29"/>
        <v>Medium</v>
      </c>
      <c r="CE415" s="1" t="str">
        <f t="shared" si="31"/>
        <v>antiinflamatoria</v>
      </c>
      <c r="CF415" s="1">
        <v>33.181942540000001</v>
      </c>
      <c r="CG415" s="1" t="s">
        <v>148</v>
      </c>
      <c r="CH415" s="1">
        <v>2.416161E-2</v>
      </c>
      <c r="CI415" s="1">
        <v>0.112051739</v>
      </c>
      <c r="CJ415" s="1">
        <v>2.8921266000000001E-2</v>
      </c>
      <c r="CK415" s="1">
        <v>0.68212040799999996</v>
      </c>
      <c r="CL415" s="1">
        <v>4.2437233999999997E-2</v>
      </c>
      <c r="CM415" s="1">
        <v>2626.3449999999998</v>
      </c>
      <c r="CN415" s="2" t="str">
        <f t="shared" si="2"/>
        <v>High</v>
      </c>
      <c r="CO415" s="1">
        <v>821.55799999999999</v>
      </c>
      <c r="CP415" s="1">
        <v>558.76400000000001</v>
      </c>
      <c r="CQ415" s="1">
        <v>262.79399999999998</v>
      </c>
      <c r="CR415" s="1">
        <v>4.577</v>
      </c>
      <c r="CS415" s="1">
        <v>809.83399999999995</v>
      </c>
      <c r="CT415" s="1">
        <v>6.6</v>
      </c>
      <c r="CU415" s="1">
        <v>0</v>
      </c>
      <c r="CV415" s="1">
        <v>6.6</v>
      </c>
      <c r="CW415" s="1">
        <v>0</v>
      </c>
      <c r="CX415" s="1">
        <v>0.501</v>
      </c>
      <c r="CY415" s="1">
        <v>0.501</v>
      </c>
      <c r="CZ415" s="1">
        <v>4.5999999999999999E-2</v>
      </c>
      <c r="DA415" s="1">
        <v>0.67200000000000004</v>
      </c>
      <c r="DB415" s="1">
        <v>4.9000000000000002E-2</v>
      </c>
      <c r="DC415" s="1">
        <v>0</v>
      </c>
      <c r="DD415" s="1">
        <v>2.6909999999999998</v>
      </c>
      <c r="DE415" s="1">
        <v>0.249</v>
      </c>
      <c r="DF415" s="1">
        <v>0</v>
      </c>
      <c r="DG415" s="1">
        <v>0.249</v>
      </c>
      <c r="DH415" s="1">
        <v>0.48699999999999999</v>
      </c>
      <c r="DI415" s="1">
        <v>0</v>
      </c>
      <c r="DJ415" s="1">
        <v>0.48799999999999999</v>
      </c>
      <c r="DK415" s="1">
        <v>1.091</v>
      </c>
      <c r="DL415" s="1">
        <v>8.9999999999999993E-3</v>
      </c>
      <c r="DM415" s="1">
        <v>1.1000000000000001</v>
      </c>
      <c r="DN415" s="1">
        <v>0.41099999999999998</v>
      </c>
      <c r="DO415" s="1">
        <v>1.4890000000000001</v>
      </c>
      <c r="DP415" s="1">
        <v>1.9</v>
      </c>
      <c r="DQ415" s="1">
        <v>547.13900000000001</v>
      </c>
      <c r="DR415" s="1">
        <v>260.79500000000002</v>
      </c>
      <c r="DS415" s="1">
        <v>807.93399999999997</v>
      </c>
      <c r="DT415" s="1">
        <v>0</v>
      </c>
      <c r="DU415" s="1">
        <v>0.501</v>
      </c>
      <c r="DV415" s="1">
        <v>0.501</v>
      </c>
      <c r="DW415" s="1" t="s">
        <v>149</v>
      </c>
      <c r="DX415" s="1" t="s">
        <v>149</v>
      </c>
      <c r="DY415" s="1" t="s">
        <v>157</v>
      </c>
      <c r="DZ415" s="1" t="s">
        <v>149</v>
      </c>
      <c r="EA415" s="1">
        <v>1646.127</v>
      </c>
      <c r="EB415" s="1" t="str">
        <f t="shared" si="3"/>
        <v>high</v>
      </c>
      <c r="EC415" s="1">
        <v>514.93200000000002</v>
      </c>
      <c r="ED415" s="1">
        <v>2.8690000000000002</v>
      </c>
      <c r="EE415" s="1">
        <v>507.58300000000003</v>
      </c>
      <c r="EF415" s="1" t="s">
        <v>149</v>
      </c>
      <c r="EG415" s="1" t="s">
        <v>149</v>
      </c>
      <c r="EH415" s="1" t="s">
        <v>157</v>
      </c>
      <c r="EI415" s="1" t="s">
        <v>149</v>
      </c>
      <c r="EJ415" s="1" t="s">
        <v>621</v>
      </c>
      <c r="EK415" s="1" t="s">
        <v>628</v>
      </c>
      <c r="EL415" s="1" t="s">
        <v>142</v>
      </c>
      <c r="EM415" s="1" t="s">
        <v>628</v>
      </c>
      <c r="EN415" s="1" t="s">
        <v>161</v>
      </c>
      <c r="EO415" s="1" t="s">
        <v>150</v>
      </c>
    </row>
    <row r="416" spans="1:145" ht="14.25" customHeight="1">
      <c r="A416" s="1" t="s">
        <v>576</v>
      </c>
      <c r="B416" s="16" t="s">
        <v>644</v>
      </c>
      <c r="C416" s="1" t="s">
        <v>136</v>
      </c>
      <c r="D416" s="1">
        <v>54</v>
      </c>
      <c r="E416" s="1" t="s">
        <v>159</v>
      </c>
      <c r="F416" s="1">
        <v>89.4</v>
      </c>
      <c r="G416" s="1">
        <v>45</v>
      </c>
      <c r="H416" s="1" t="s">
        <v>153</v>
      </c>
      <c r="I416" s="1">
        <v>24.8</v>
      </c>
      <c r="J416" s="1">
        <v>101</v>
      </c>
      <c r="K416" s="1">
        <v>171</v>
      </c>
      <c r="L416" s="1">
        <v>124</v>
      </c>
      <c r="M416" s="9">
        <v>3.8</v>
      </c>
      <c r="N416" s="9">
        <f t="shared" si="27"/>
        <v>0.44020917138689136</v>
      </c>
      <c r="O416" t="str">
        <f t="shared" si="30"/>
        <v>High</v>
      </c>
      <c r="P416" s="1">
        <v>117.1</v>
      </c>
      <c r="Q416" s="1">
        <v>1.5</v>
      </c>
      <c r="R416" s="1">
        <v>93</v>
      </c>
      <c r="S416" s="1">
        <v>5.7</v>
      </c>
      <c r="T416" s="1">
        <v>0.92</v>
      </c>
      <c r="U416" s="1">
        <v>6.01</v>
      </c>
      <c r="V416" s="1">
        <v>0.153078203</v>
      </c>
      <c r="W416" s="1">
        <v>9.1</v>
      </c>
      <c r="X416" s="1">
        <v>5.1615000000000002</v>
      </c>
      <c r="Y416" s="1">
        <v>100</v>
      </c>
      <c r="Z416" s="1">
        <v>109.53957269999999</v>
      </c>
      <c r="AA416" s="1">
        <v>84.1</v>
      </c>
      <c r="AB416" s="1">
        <v>47.903273710000001</v>
      </c>
      <c r="AC416" s="1">
        <v>2.0875400000000002</v>
      </c>
      <c r="AD416" s="1">
        <v>0.34112757100000002</v>
      </c>
      <c r="AE416" s="1">
        <v>66.400000000000006</v>
      </c>
      <c r="AF416" s="22">
        <v>1.659</v>
      </c>
      <c r="AG416" s="1">
        <v>24.12544359</v>
      </c>
      <c r="AH416" s="1" t="s">
        <v>153</v>
      </c>
      <c r="AI416" s="1">
        <v>36.741415330000002</v>
      </c>
      <c r="AJ416" s="1">
        <v>91.4</v>
      </c>
      <c r="AK416" s="1" t="s">
        <v>140</v>
      </c>
      <c r="AL416" s="1" t="s">
        <v>141</v>
      </c>
      <c r="AM416" s="1" t="s">
        <v>142</v>
      </c>
      <c r="AN416" s="1" t="s">
        <v>163</v>
      </c>
      <c r="AO416" s="1" t="s">
        <v>165</v>
      </c>
      <c r="AP416" s="1">
        <v>160</v>
      </c>
      <c r="AQ416" s="1">
        <v>99</v>
      </c>
      <c r="AR416" s="1">
        <v>1838.39</v>
      </c>
      <c r="AS416" s="1">
        <v>27.577100000000002</v>
      </c>
      <c r="AT416" s="1">
        <v>524.49800000000005</v>
      </c>
      <c r="AU416" s="1">
        <v>1221.1199999999999</v>
      </c>
      <c r="AV416" s="1">
        <v>15.8627</v>
      </c>
      <c r="AW416" s="1">
        <v>1668.94</v>
      </c>
      <c r="AX416" s="1">
        <v>3156.73</v>
      </c>
      <c r="AY416" s="1">
        <v>358.88200000000001</v>
      </c>
      <c r="AZ416" s="1">
        <v>10.421099999999999</v>
      </c>
      <c r="BA416" s="1">
        <v>2.1592099999999999</v>
      </c>
      <c r="BB416" s="1">
        <v>4.19876</v>
      </c>
      <c r="BC416" s="1">
        <v>931.27800000000002</v>
      </c>
      <c r="BD416" s="1">
        <v>1.2254</v>
      </c>
      <c r="BE416" s="1">
        <v>1.2865500000000001</v>
      </c>
      <c r="BF416" s="1">
        <v>24.611699999999999</v>
      </c>
      <c r="BG416" s="1">
        <v>4.4369699999999996</v>
      </c>
      <c r="BH416" s="1">
        <v>2.06772</v>
      </c>
      <c r="BI416" s="1">
        <v>398.04300000000001</v>
      </c>
      <c r="BJ416" s="1">
        <v>7.0132899999999996</v>
      </c>
      <c r="BK416" s="1">
        <v>217.39500000000001</v>
      </c>
      <c r="BL416" s="1">
        <v>2.3724672330000001</v>
      </c>
      <c r="BM416" s="1">
        <v>0.54847847000000005</v>
      </c>
      <c r="BN416" s="1">
        <v>0.29615655200000002</v>
      </c>
      <c r="BO416" s="1">
        <v>6.2617259999999996E-3</v>
      </c>
      <c r="BP416" s="1" t="s">
        <v>155</v>
      </c>
      <c r="BQ416" s="1" t="s">
        <v>145</v>
      </c>
      <c r="BR416" s="1" t="s">
        <v>146</v>
      </c>
      <c r="BS416" s="1" t="s">
        <v>146</v>
      </c>
      <c r="BT416" s="1" t="s">
        <v>146</v>
      </c>
      <c r="BU416" s="1" t="s">
        <v>146</v>
      </c>
      <c r="BV416" s="1" t="s">
        <v>146</v>
      </c>
      <c r="BW416" s="1">
        <v>19.069985290000002</v>
      </c>
      <c r="BX416" s="1">
        <v>1.801700606</v>
      </c>
      <c r="BY416" s="1">
        <v>1.094572206</v>
      </c>
      <c r="BZ416" s="1">
        <v>1.0005998169999999</v>
      </c>
      <c r="CA416" s="1">
        <v>0.34291659000000002</v>
      </c>
      <c r="CB416" s="1">
        <v>-2.297244541</v>
      </c>
      <c r="CC416" s="1">
        <v>-1.2498610130000001</v>
      </c>
      <c r="CD416" s="19" t="str">
        <f t="shared" si="29"/>
        <v>Low</v>
      </c>
      <c r="CE416" s="1" t="str">
        <f t="shared" si="31"/>
        <v>antiinflamatoria</v>
      </c>
      <c r="CF416" s="1">
        <v>27.698030630000002</v>
      </c>
      <c r="CG416" s="1" t="s">
        <v>148</v>
      </c>
      <c r="CH416" s="1">
        <v>7.7689969999999997E-2</v>
      </c>
      <c r="CI416" s="1">
        <v>0.115136778</v>
      </c>
      <c r="CJ416" s="1">
        <v>5.4224924000000001E-2</v>
      </c>
      <c r="CK416" s="1">
        <v>6.5653495000000006E-2</v>
      </c>
      <c r="CL416" s="1">
        <v>1.5683890999999998E-2</v>
      </c>
      <c r="CM416" s="1">
        <v>704.41</v>
      </c>
      <c r="CN416" s="2" t="str">
        <f t="shared" si="2"/>
        <v>low</v>
      </c>
      <c r="CO416" s="1">
        <v>671.11699999999996</v>
      </c>
      <c r="CP416" s="1">
        <v>621.59400000000005</v>
      </c>
      <c r="CQ416" s="1">
        <v>49.523000000000003</v>
      </c>
      <c r="CR416" s="1">
        <v>335.74400000000003</v>
      </c>
      <c r="CS416" s="1">
        <v>297.8</v>
      </c>
      <c r="CT416" s="1">
        <v>22.893000000000001</v>
      </c>
      <c r="CU416" s="1">
        <v>0</v>
      </c>
      <c r="CV416" s="1">
        <v>22.893000000000001</v>
      </c>
      <c r="CW416" s="1">
        <v>0</v>
      </c>
      <c r="CX416" s="1">
        <v>14.68</v>
      </c>
      <c r="CY416" s="1">
        <v>14.68</v>
      </c>
      <c r="CZ416" s="1">
        <v>0</v>
      </c>
      <c r="DA416" s="1">
        <v>22.893000000000001</v>
      </c>
      <c r="DB416" s="1">
        <v>262.89400000000001</v>
      </c>
      <c r="DC416" s="1">
        <v>0</v>
      </c>
      <c r="DD416" s="1">
        <v>8.17</v>
      </c>
      <c r="DE416" s="1">
        <v>0.22700000000000001</v>
      </c>
      <c r="DF416" s="1">
        <v>7.9630000000000001</v>
      </c>
      <c r="DG416" s="1">
        <v>8.1890000000000001</v>
      </c>
      <c r="DH416" s="1">
        <v>3.2000000000000001E-2</v>
      </c>
      <c r="DI416" s="1">
        <v>0.51400000000000001</v>
      </c>
      <c r="DJ416" s="1">
        <v>0.54600000000000004</v>
      </c>
      <c r="DK416" s="1">
        <v>52.658999999999999</v>
      </c>
      <c r="DL416" s="1">
        <v>3.2530000000000001</v>
      </c>
      <c r="DM416" s="1">
        <v>55.911999999999999</v>
      </c>
      <c r="DN416" s="1">
        <v>1.952</v>
      </c>
      <c r="DO416" s="1">
        <v>3.1789999999999998</v>
      </c>
      <c r="DP416" s="1">
        <v>5.1310000000000002</v>
      </c>
      <c r="DQ416" s="1">
        <v>272.73599999999999</v>
      </c>
      <c r="DR416" s="1">
        <v>19.934000000000001</v>
      </c>
      <c r="DS416" s="1">
        <v>292.67</v>
      </c>
      <c r="DT416" s="1">
        <v>0</v>
      </c>
      <c r="DU416" s="1">
        <v>14.68</v>
      </c>
      <c r="DV416" s="1">
        <v>14.68</v>
      </c>
      <c r="DW416" s="1" t="s">
        <v>157</v>
      </c>
      <c r="DX416" s="1" t="s">
        <v>156</v>
      </c>
      <c r="DY416" s="1" t="s">
        <v>149</v>
      </c>
      <c r="DZ416" s="1" t="s">
        <v>156</v>
      </c>
      <c r="EA416" s="1">
        <v>383.16699999999997</v>
      </c>
      <c r="EB416" s="1" t="str">
        <f t="shared" si="3"/>
        <v>low</v>
      </c>
      <c r="EC416" s="1">
        <v>365.05700000000002</v>
      </c>
      <c r="ED416" s="1">
        <v>182.62899999999999</v>
      </c>
      <c r="EE416" s="1">
        <v>161.99</v>
      </c>
      <c r="EF416" s="1" t="s">
        <v>157</v>
      </c>
      <c r="EG416" s="1" t="s">
        <v>156</v>
      </c>
      <c r="EH416" s="1" t="s">
        <v>149</v>
      </c>
      <c r="EI416" s="1" t="s">
        <v>156</v>
      </c>
      <c r="EJ416" s="1" t="s">
        <v>165</v>
      </c>
      <c r="EK416" s="1" t="s">
        <v>635</v>
      </c>
      <c r="EL416" s="1" t="s">
        <v>142</v>
      </c>
      <c r="EM416" s="1" t="s">
        <v>628</v>
      </c>
      <c r="EN416" s="1" t="s">
        <v>150</v>
      </c>
      <c r="EO416" s="1" t="s">
        <v>150</v>
      </c>
    </row>
    <row r="417" spans="1:145" ht="14.25" customHeight="1">
      <c r="A417" s="1" t="s">
        <v>577</v>
      </c>
      <c r="B417" s="16" t="s">
        <v>644</v>
      </c>
      <c r="C417" s="1" t="s">
        <v>136</v>
      </c>
      <c r="D417" s="1">
        <v>43</v>
      </c>
      <c r="E417" s="1" t="s">
        <v>159</v>
      </c>
      <c r="F417" s="1">
        <v>103</v>
      </c>
      <c r="G417" s="1">
        <v>41</v>
      </c>
      <c r="H417" s="1" t="s">
        <v>153</v>
      </c>
      <c r="I417" s="1">
        <v>58.4</v>
      </c>
      <c r="J417" s="1">
        <v>96</v>
      </c>
      <c r="K417" s="1">
        <v>195</v>
      </c>
      <c r="L417" s="1">
        <v>292</v>
      </c>
      <c r="M417" s="9">
        <v>4.7560975609999998</v>
      </c>
      <c r="N417" s="9">
        <f t="shared" si="27"/>
        <v>0.85259899472868284</v>
      </c>
      <c r="O417" t="str">
        <f t="shared" si="30"/>
        <v>High</v>
      </c>
      <c r="P417" s="1">
        <v>87</v>
      </c>
      <c r="Q417" s="1">
        <v>0.8</v>
      </c>
      <c r="R417" s="1">
        <v>77</v>
      </c>
      <c r="S417" s="1">
        <v>5.6</v>
      </c>
      <c r="T417" s="1">
        <v>0.53</v>
      </c>
      <c r="U417" s="1">
        <v>3.32</v>
      </c>
      <c r="V417" s="1">
        <v>0.15963855399999999</v>
      </c>
      <c r="W417" s="1">
        <v>7.97</v>
      </c>
      <c r="X417" s="1">
        <v>4.2735000000000003</v>
      </c>
      <c r="Y417" s="1">
        <v>133.4</v>
      </c>
      <c r="Z417" s="1">
        <v>206.07627669999999</v>
      </c>
      <c r="AA417" s="1">
        <v>100.9</v>
      </c>
      <c r="AB417" s="1">
        <v>66.060291890000002</v>
      </c>
      <c r="AC417" s="1">
        <v>1.5137686669999999</v>
      </c>
      <c r="AD417" s="1">
        <v>0.35818166800000001</v>
      </c>
      <c r="AE417" s="1">
        <v>100.2</v>
      </c>
      <c r="AF417" s="22">
        <v>1.766</v>
      </c>
      <c r="AG417" s="1">
        <v>32.128194700000002</v>
      </c>
      <c r="AH417" s="1" t="s">
        <v>154</v>
      </c>
      <c r="AI417" s="1">
        <v>40.291624169999999</v>
      </c>
      <c r="AJ417" s="1">
        <v>101.3</v>
      </c>
      <c r="AK417" s="1" t="s">
        <v>140</v>
      </c>
      <c r="AL417" s="1" t="s">
        <v>141</v>
      </c>
      <c r="AM417" s="1" t="s">
        <v>142</v>
      </c>
      <c r="AN417" s="1" t="s">
        <v>163</v>
      </c>
      <c r="AO417" s="1" t="s">
        <v>167</v>
      </c>
      <c r="AP417" s="1">
        <v>129</v>
      </c>
      <c r="AQ417" s="1">
        <v>78</v>
      </c>
      <c r="AR417" s="1">
        <v>2055.12</v>
      </c>
      <c r="AS417" s="1">
        <v>18.2788</v>
      </c>
      <c r="AT417" s="1">
        <v>764.68399999999997</v>
      </c>
      <c r="AU417" s="1">
        <v>1146.75</v>
      </c>
      <c r="AV417" s="1">
        <v>14.804500000000001</v>
      </c>
      <c r="AW417" s="1">
        <v>1148.3399999999999</v>
      </c>
      <c r="AX417" s="1">
        <v>3498.47</v>
      </c>
      <c r="AY417" s="1">
        <v>251.53399999999999</v>
      </c>
      <c r="AZ417" s="1">
        <v>10.9727</v>
      </c>
      <c r="BA417" s="1">
        <v>2.2797299999999998</v>
      </c>
      <c r="BB417" s="1">
        <v>3.5061499999999999</v>
      </c>
      <c r="BC417" s="1">
        <v>938.09699999999998</v>
      </c>
      <c r="BD417" s="1">
        <v>1.39394</v>
      </c>
      <c r="BE417" s="1">
        <v>1.9711700000000001</v>
      </c>
      <c r="BF417" s="1">
        <v>15.833</v>
      </c>
      <c r="BG417" s="1">
        <v>5.3978400000000004</v>
      </c>
      <c r="BH417" s="1">
        <v>1.3751500000000001</v>
      </c>
      <c r="BI417" s="1">
        <v>428.36700000000002</v>
      </c>
      <c r="BJ417" s="1">
        <v>7.3547399999999996</v>
      </c>
      <c r="BK417" s="1">
        <v>268.59800000000001</v>
      </c>
      <c r="BL417" s="1">
        <v>2.4651675310000001</v>
      </c>
      <c r="BM417" s="1">
        <v>0.63547772499999999</v>
      </c>
      <c r="BN417" s="1">
        <v>0.377877458</v>
      </c>
      <c r="BO417" s="1">
        <v>8.2210768000000004E-2</v>
      </c>
      <c r="BP417" s="1" t="s">
        <v>155</v>
      </c>
      <c r="BQ417" s="1" t="s">
        <v>146</v>
      </c>
      <c r="BR417" s="1" t="s">
        <v>145</v>
      </c>
      <c r="BS417" s="1" t="s">
        <v>146</v>
      </c>
      <c r="BT417" s="1" t="s">
        <v>146</v>
      </c>
      <c r="BU417" s="1" t="s">
        <v>146</v>
      </c>
      <c r="BV417" s="1" t="s">
        <v>146</v>
      </c>
      <c r="BW417" s="1">
        <v>17.946713519999999</v>
      </c>
      <c r="BX417" s="1">
        <v>1.360590859</v>
      </c>
      <c r="BY417" s="1">
        <v>1.018869091</v>
      </c>
      <c r="BZ417" s="1">
        <v>0.75368794400000005</v>
      </c>
      <c r="CA417" s="1">
        <v>0.29527767199999999</v>
      </c>
      <c r="CB417" s="1">
        <v>-0.58766047099999996</v>
      </c>
      <c r="CC417" s="1">
        <v>-0.28596616600000002</v>
      </c>
      <c r="CD417" s="19" t="str">
        <f t="shared" si="29"/>
        <v>Low</v>
      </c>
      <c r="CE417" s="1" t="str">
        <f t="shared" si="31"/>
        <v>antiinflamatoria</v>
      </c>
      <c r="CF417" s="1">
        <v>29.13326752</v>
      </c>
      <c r="CG417" s="1" t="s">
        <v>148</v>
      </c>
      <c r="CH417" s="1">
        <v>0.11166931099999999</v>
      </c>
      <c r="CI417" s="1">
        <v>0.36973382700000001</v>
      </c>
      <c r="CJ417" s="1">
        <v>0.117133792</v>
      </c>
      <c r="CK417" s="1">
        <v>5.7553323000000003E-2</v>
      </c>
      <c r="CL417" s="1">
        <v>0.13352723399999999</v>
      </c>
      <c r="CM417" s="1">
        <v>1119.3119999999999</v>
      </c>
      <c r="CN417" s="2" t="str">
        <f t="shared" si="2"/>
        <v>High</v>
      </c>
      <c r="CO417" s="1">
        <v>643.95000000000005</v>
      </c>
      <c r="CP417" s="1">
        <v>606.65</v>
      </c>
      <c r="CQ417" s="1">
        <v>37.299999999999997</v>
      </c>
      <c r="CR417" s="1">
        <v>430.27300000000002</v>
      </c>
      <c r="CS417" s="1">
        <v>200.99100000000001</v>
      </c>
      <c r="CT417" s="1">
        <v>2.2450000000000001</v>
      </c>
      <c r="CU417" s="1">
        <v>0</v>
      </c>
      <c r="CV417" s="1">
        <v>2.2450000000000001</v>
      </c>
      <c r="CW417" s="1">
        <v>0</v>
      </c>
      <c r="CX417" s="1">
        <v>10.441000000000001</v>
      </c>
      <c r="CY417" s="1">
        <v>10.441000000000001</v>
      </c>
      <c r="CZ417" s="1">
        <v>0</v>
      </c>
      <c r="DA417" s="1">
        <v>1.0649999999999999</v>
      </c>
      <c r="DB417" s="1">
        <v>0</v>
      </c>
      <c r="DC417" s="1">
        <v>0</v>
      </c>
      <c r="DD417" s="1">
        <v>414.92099999999999</v>
      </c>
      <c r="DE417" s="1">
        <v>0.11899999999999999</v>
      </c>
      <c r="DF417" s="1">
        <v>0.84699999999999998</v>
      </c>
      <c r="DG417" s="1">
        <v>0.96599999999999997</v>
      </c>
      <c r="DH417" s="1">
        <v>1.6E-2</v>
      </c>
      <c r="DI417" s="1">
        <v>0.22700000000000001</v>
      </c>
      <c r="DJ417" s="1">
        <v>0.24299999999999999</v>
      </c>
      <c r="DK417" s="1">
        <v>10.276999999999999</v>
      </c>
      <c r="DL417" s="1">
        <v>3.8660000000000001</v>
      </c>
      <c r="DM417" s="1">
        <v>14.143000000000001</v>
      </c>
      <c r="DN417" s="1">
        <v>0.35299999999999998</v>
      </c>
      <c r="DO417" s="1">
        <v>8.8759999999999994</v>
      </c>
      <c r="DP417" s="1">
        <v>9.2289999999999992</v>
      </c>
      <c r="DQ417" s="1">
        <v>178.71899999999999</v>
      </c>
      <c r="DR417" s="1">
        <v>13.042999999999999</v>
      </c>
      <c r="DS417" s="1">
        <v>191.762</v>
      </c>
      <c r="DT417" s="1">
        <v>0</v>
      </c>
      <c r="DU417" s="1">
        <v>10.441000000000001</v>
      </c>
      <c r="DV417" s="1">
        <v>10.441000000000001</v>
      </c>
      <c r="DW417" s="1" t="s">
        <v>156</v>
      </c>
      <c r="DX417" s="1" t="s">
        <v>156</v>
      </c>
      <c r="DY417" s="1" t="s">
        <v>149</v>
      </c>
      <c r="DZ417" s="1" t="s">
        <v>156</v>
      </c>
      <c r="EA417" s="1">
        <v>544.64499999999998</v>
      </c>
      <c r="EB417" s="1" t="str">
        <f t="shared" si="3"/>
        <v>high</v>
      </c>
      <c r="EC417" s="1">
        <v>313.339</v>
      </c>
      <c r="ED417" s="1">
        <v>209.36600000000001</v>
      </c>
      <c r="EE417" s="1">
        <v>97.8</v>
      </c>
      <c r="EF417" s="1" t="s">
        <v>156</v>
      </c>
      <c r="EG417" s="1" t="s">
        <v>156</v>
      </c>
      <c r="EH417" s="1" t="s">
        <v>149</v>
      </c>
      <c r="EI417" s="1" t="s">
        <v>156</v>
      </c>
      <c r="EJ417" s="1" t="s">
        <v>138</v>
      </c>
      <c r="EK417" s="1" t="s">
        <v>635</v>
      </c>
      <c r="EL417" s="1" t="s">
        <v>142</v>
      </c>
      <c r="EM417" s="1" t="s">
        <v>628</v>
      </c>
      <c r="EN417" s="1" t="s">
        <v>150</v>
      </c>
      <c r="EO417" s="1" t="s">
        <v>150</v>
      </c>
    </row>
    <row r="418" spans="1:145" ht="14.25" customHeight="1">
      <c r="A418" s="1" t="s">
        <v>578</v>
      </c>
      <c r="B418" s="16" t="s">
        <v>644</v>
      </c>
      <c r="C418" s="1" t="s">
        <v>136</v>
      </c>
      <c r="D418" s="1">
        <v>54</v>
      </c>
      <c r="E418" s="1" t="s">
        <v>159</v>
      </c>
      <c r="F418" s="1">
        <v>103</v>
      </c>
      <c r="G418" s="1">
        <v>33</v>
      </c>
      <c r="H418" s="1" t="s">
        <v>138</v>
      </c>
      <c r="I418" s="1">
        <v>87.5</v>
      </c>
      <c r="J418" s="1">
        <v>72</v>
      </c>
      <c r="K418" s="1">
        <v>193</v>
      </c>
      <c r="L418" s="1">
        <v>439</v>
      </c>
      <c r="M418" s="9">
        <v>5.848484848</v>
      </c>
      <c r="N418" s="9">
        <f t="shared" si="27"/>
        <v>1.1239505803642338</v>
      </c>
      <c r="O418" t="str">
        <f t="shared" si="30"/>
        <v>High</v>
      </c>
      <c r="P418" s="1">
        <v>226</v>
      </c>
      <c r="Q418" s="1">
        <v>3.3</v>
      </c>
      <c r="R418" s="1">
        <v>80</v>
      </c>
      <c r="S418" s="1">
        <v>5.5</v>
      </c>
      <c r="T418" s="1">
        <v>0.43</v>
      </c>
      <c r="U418" s="1">
        <v>4.22</v>
      </c>
      <c r="V418" s="1">
        <v>0.101895735</v>
      </c>
      <c r="W418" s="1">
        <v>9.15</v>
      </c>
      <c r="X418" s="1">
        <v>4.4400000000000004</v>
      </c>
      <c r="Y418" s="1">
        <v>135.5</v>
      </c>
      <c r="Z418" s="1">
        <v>194.68085110000001</v>
      </c>
      <c r="AA418" s="1">
        <v>87.1</v>
      </c>
      <c r="AB418" s="1">
        <v>55.3832521</v>
      </c>
      <c r="AC418" s="1">
        <v>1.8056000000000001</v>
      </c>
      <c r="AD418" s="1">
        <v>0.34862138300000001</v>
      </c>
      <c r="AE418" s="1">
        <v>75</v>
      </c>
      <c r="AF418" s="22">
        <v>1.675</v>
      </c>
      <c r="AG418" s="1">
        <v>26.732011580000002</v>
      </c>
      <c r="AH418" s="1" t="s">
        <v>139</v>
      </c>
      <c r="AI418" s="1">
        <v>37.73702196</v>
      </c>
      <c r="AJ418" s="1">
        <v>99.6</v>
      </c>
      <c r="AK418" s="1" t="s">
        <v>140</v>
      </c>
      <c r="AL418" s="1" t="s">
        <v>141</v>
      </c>
      <c r="AM418" s="1" t="s">
        <v>163</v>
      </c>
      <c r="AN418" s="1" t="s">
        <v>163</v>
      </c>
      <c r="AO418" s="1" t="s">
        <v>143</v>
      </c>
      <c r="AP418" s="1">
        <v>135</v>
      </c>
      <c r="AQ418" s="1">
        <v>85</v>
      </c>
      <c r="AR418" s="1">
        <v>2210.3000000000002</v>
      </c>
      <c r="AS418" s="1">
        <v>17.2987</v>
      </c>
      <c r="AT418" s="1">
        <v>365.48099999999999</v>
      </c>
      <c r="AU418" s="1">
        <v>910.52700000000004</v>
      </c>
      <c r="AV418" s="1">
        <v>13.6823</v>
      </c>
      <c r="AW418" s="1">
        <v>1134.23</v>
      </c>
      <c r="AX418" s="1">
        <v>3397.29</v>
      </c>
      <c r="AY418" s="1">
        <v>213.21700000000001</v>
      </c>
      <c r="AZ418" s="1">
        <v>10.754</v>
      </c>
      <c r="BA418" s="1">
        <v>1.46946</v>
      </c>
      <c r="BB418" s="1">
        <v>3.0713599999999999</v>
      </c>
      <c r="BC418" s="1">
        <v>582.98299999999995</v>
      </c>
      <c r="BD418" s="1">
        <v>0.938523</v>
      </c>
      <c r="BE418" s="1">
        <v>1.17937</v>
      </c>
      <c r="BF418" s="1">
        <v>27.3872</v>
      </c>
      <c r="BG418" s="1">
        <v>7.95749</v>
      </c>
      <c r="BH418" s="1">
        <v>0.79869199999999996</v>
      </c>
      <c r="BI418" s="1">
        <v>297.64299999999997</v>
      </c>
      <c r="BJ418" s="1">
        <v>7.5920100000000001</v>
      </c>
      <c r="BK418" s="1">
        <v>232.74</v>
      </c>
      <c r="BL418" s="1">
        <v>3.8930204800000001</v>
      </c>
      <c r="BM418" s="1">
        <v>1.26483765</v>
      </c>
      <c r="BN418" s="1">
        <v>0.64982112599999997</v>
      </c>
      <c r="BO418" s="1">
        <v>4.7208120999999999E-2</v>
      </c>
      <c r="BP418" s="1" t="s">
        <v>144</v>
      </c>
      <c r="BQ418" s="1" t="s">
        <v>145</v>
      </c>
      <c r="BR418" s="1" t="s">
        <v>145</v>
      </c>
      <c r="BS418" s="1" t="s">
        <v>145</v>
      </c>
      <c r="BT418" s="1" t="s">
        <v>146</v>
      </c>
      <c r="BU418" s="1" t="s">
        <v>145</v>
      </c>
      <c r="BV418" s="1" t="s">
        <v>146</v>
      </c>
      <c r="BW418" s="1">
        <v>18.736420020000001</v>
      </c>
      <c r="BX418" s="1">
        <v>1.270627926</v>
      </c>
      <c r="BY418" s="1">
        <v>0.70702357800000004</v>
      </c>
      <c r="BZ418" s="1">
        <v>0.39703591900000001</v>
      </c>
      <c r="CA418" s="1">
        <v>0.149896741</v>
      </c>
      <c r="CB418" s="1">
        <v>0.624021834</v>
      </c>
      <c r="CC418" s="1">
        <v>0.28236282099999999</v>
      </c>
      <c r="CD418" s="19" t="str">
        <f t="shared" si="29"/>
        <v>Medium</v>
      </c>
      <c r="CE418" s="1" t="str">
        <f t="shared" si="31"/>
        <v>proinflamatoria</v>
      </c>
      <c r="CF418" s="1">
        <v>30.365461849999999</v>
      </c>
      <c r="CG418" s="1" t="s">
        <v>148</v>
      </c>
      <c r="CH418" s="1">
        <v>0.111570932</v>
      </c>
      <c r="CI418" s="1">
        <v>0.12514484400000001</v>
      </c>
      <c r="CJ418" s="1">
        <v>0.53219665599999999</v>
      </c>
      <c r="CK418" s="1">
        <v>1.3739447E-2</v>
      </c>
      <c r="CL418" s="1">
        <v>7.1842409999999995E-2</v>
      </c>
      <c r="CM418" s="1">
        <v>779.76700000000005</v>
      </c>
      <c r="CN418" s="2" t="str">
        <f t="shared" si="2"/>
        <v>low</v>
      </c>
      <c r="CO418" s="1">
        <v>584.99599999999998</v>
      </c>
      <c r="CP418" s="1">
        <v>360.06400000000002</v>
      </c>
      <c r="CQ418" s="1">
        <v>224.93299999999999</v>
      </c>
      <c r="CR418" s="1">
        <v>13.06</v>
      </c>
      <c r="CS418" s="1">
        <v>546.87199999999996</v>
      </c>
      <c r="CT418" s="1">
        <v>3.6880000000000002</v>
      </c>
      <c r="CU418" s="1">
        <v>0</v>
      </c>
      <c r="CV418" s="1">
        <v>3.6880000000000002</v>
      </c>
      <c r="CW418" s="1">
        <v>0</v>
      </c>
      <c r="CX418" s="1">
        <v>21.376000000000001</v>
      </c>
      <c r="CY418" s="1">
        <v>21.376000000000001</v>
      </c>
      <c r="CZ418" s="1">
        <v>0</v>
      </c>
      <c r="DA418" s="1">
        <v>0.375</v>
      </c>
      <c r="DB418" s="1">
        <v>0</v>
      </c>
      <c r="DC418" s="1">
        <v>0</v>
      </c>
      <c r="DD418" s="1">
        <v>0.438</v>
      </c>
      <c r="DE418" s="1">
        <v>0.623</v>
      </c>
      <c r="DF418" s="1">
        <v>0</v>
      </c>
      <c r="DG418" s="1">
        <v>0.623</v>
      </c>
      <c r="DH418" s="1">
        <v>0</v>
      </c>
      <c r="DI418" s="1">
        <v>2.5000000000000001E-2</v>
      </c>
      <c r="DJ418" s="1">
        <v>2.5000000000000001E-2</v>
      </c>
      <c r="DK418" s="1">
        <v>10.582000000000001</v>
      </c>
      <c r="DL418" s="1">
        <v>1.391</v>
      </c>
      <c r="DM418" s="1">
        <v>11.974</v>
      </c>
      <c r="DN418" s="1">
        <v>0.45700000000000002</v>
      </c>
      <c r="DO418" s="1">
        <v>1.099</v>
      </c>
      <c r="DP418" s="1">
        <v>1.556</v>
      </c>
      <c r="DQ418" s="1">
        <v>344.24299999999999</v>
      </c>
      <c r="DR418" s="1">
        <v>201.00899999999999</v>
      </c>
      <c r="DS418" s="1">
        <v>545.25199999999995</v>
      </c>
      <c r="DT418" s="1">
        <v>0</v>
      </c>
      <c r="DU418" s="1">
        <v>21.376000000000001</v>
      </c>
      <c r="DV418" s="1">
        <v>21.376000000000001</v>
      </c>
      <c r="DW418" s="1" t="s">
        <v>156</v>
      </c>
      <c r="DX418" s="1" t="s">
        <v>156</v>
      </c>
      <c r="DY418" s="1" t="s">
        <v>157</v>
      </c>
      <c r="DZ418" s="1" t="s">
        <v>149</v>
      </c>
      <c r="EA418" s="1">
        <v>352.78800000000001</v>
      </c>
      <c r="EB418" s="1" t="str">
        <f t="shared" si="3"/>
        <v>low</v>
      </c>
      <c r="EC418" s="1">
        <v>264.66800000000001</v>
      </c>
      <c r="ED418" s="1">
        <v>5.9089999999999998</v>
      </c>
      <c r="EE418" s="1">
        <v>247.42</v>
      </c>
      <c r="EF418" s="1" t="s">
        <v>157</v>
      </c>
      <c r="EG418" s="1" t="s">
        <v>156</v>
      </c>
      <c r="EH418" s="1" t="s">
        <v>157</v>
      </c>
      <c r="EI418" s="1" t="s">
        <v>149</v>
      </c>
      <c r="EJ418" s="1" t="s">
        <v>621</v>
      </c>
      <c r="EK418" s="1" t="s">
        <v>635</v>
      </c>
      <c r="EL418" s="1" t="s">
        <v>163</v>
      </c>
      <c r="EM418" s="5" t="s">
        <v>629</v>
      </c>
      <c r="EN418" s="1" t="s">
        <v>150</v>
      </c>
      <c r="EO418" s="1" t="s">
        <v>150</v>
      </c>
    </row>
    <row r="419" spans="1:145" ht="14.25" customHeight="1">
      <c r="A419" s="1" t="s">
        <v>579</v>
      </c>
      <c r="B419" s="16" t="s">
        <v>644</v>
      </c>
      <c r="C419" s="1" t="s">
        <v>136</v>
      </c>
      <c r="D419" s="1">
        <v>59</v>
      </c>
      <c r="E419" s="1" t="s">
        <v>159</v>
      </c>
      <c r="F419" s="1">
        <v>109</v>
      </c>
      <c r="G419" s="1">
        <v>35</v>
      </c>
      <c r="H419" s="1" t="s">
        <v>138</v>
      </c>
      <c r="I419" s="1">
        <v>32.6</v>
      </c>
      <c r="J419" s="1">
        <v>138</v>
      </c>
      <c r="K419" s="1">
        <v>205</v>
      </c>
      <c r="L419" s="1">
        <v>163</v>
      </c>
      <c r="M419" s="9">
        <v>5.8571428570000004</v>
      </c>
      <c r="N419" s="9">
        <f t="shared" si="27"/>
        <v>0.66811956005368223</v>
      </c>
      <c r="O419" t="str">
        <f t="shared" si="30"/>
        <v>High</v>
      </c>
      <c r="P419" s="1">
        <v>131</v>
      </c>
      <c r="Q419" s="1">
        <v>1.8</v>
      </c>
      <c r="R419" s="1">
        <v>94</v>
      </c>
      <c r="S419" s="1">
        <v>5.7</v>
      </c>
      <c r="T419" s="1">
        <v>4.5999999999999996</v>
      </c>
      <c r="U419" s="1">
        <v>5.3</v>
      </c>
      <c r="V419" s="1">
        <v>0.86792452799999997</v>
      </c>
      <c r="W419" s="1">
        <v>10.210000000000001</v>
      </c>
      <c r="X419" s="1">
        <v>5.2169999999999996</v>
      </c>
      <c r="Y419" s="1">
        <v>105.9</v>
      </c>
      <c r="Z419" s="1">
        <v>118.92836339999999</v>
      </c>
      <c r="AA419" s="1">
        <v>74.900000000000006</v>
      </c>
      <c r="AB419" s="1">
        <v>42.24117004</v>
      </c>
      <c r="AC419" s="1">
        <v>2.367358667</v>
      </c>
      <c r="AD419" s="1">
        <v>0.334886774</v>
      </c>
      <c r="AE419" s="1">
        <v>71.599999999999994</v>
      </c>
      <c r="AF419" s="22">
        <v>1.712</v>
      </c>
      <c r="AG419" s="1">
        <v>24.428989430000001</v>
      </c>
      <c r="AH419" s="1" t="s">
        <v>153</v>
      </c>
      <c r="AI419" s="1">
        <v>36.946194249999998</v>
      </c>
      <c r="AJ419" s="1">
        <v>104</v>
      </c>
      <c r="AK419" s="1" t="s">
        <v>140</v>
      </c>
      <c r="AL419" s="1" t="s">
        <v>141</v>
      </c>
      <c r="AM419" s="1" t="s">
        <v>142</v>
      </c>
      <c r="AN419" s="1" t="s">
        <v>163</v>
      </c>
      <c r="AO419" s="1" t="s">
        <v>165</v>
      </c>
      <c r="AP419" s="1">
        <v>140</v>
      </c>
      <c r="AQ419" s="1">
        <v>90</v>
      </c>
      <c r="AR419" s="1">
        <v>1871.4</v>
      </c>
      <c r="AS419" s="1">
        <v>20.738900000000001</v>
      </c>
      <c r="AT419" s="1">
        <v>657.98900000000003</v>
      </c>
      <c r="AU419" s="1">
        <v>1010.47</v>
      </c>
      <c r="AV419" s="1">
        <v>13.6027</v>
      </c>
      <c r="AW419" s="1">
        <v>1329.55</v>
      </c>
      <c r="AX419" s="1">
        <v>3471.15</v>
      </c>
      <c r="AY419" s="1">
        <v>285.91800000000001</v>
      </c>
      <c r="AZ419" s="1">
        <v>10.0205</v>
      </c>
      <c r="BA419" s="1">
        <v>1.27508</v>
      </c>
      <c r="BB419" s="1">
        <v>3.0903800000000001</v>
      </c>
      <c r="BC419" s="1">
        <v>700.36400000000003</v>
      </c>
      <c r="BD419" s="1">
        <v>1.29792</v>
      </c>
      <c r="BE419" s="1">
        <v>1.8635299999999999</v>
      </c>
      <c r="BF419" s="1">
        <v>14.116199999999999</v>
      </c>
      <c r="BG419" s="1">
        <v>4.4690700000000003</v>
      </c>
      <c r="BH419" s="1">
        <v>1.3998900000000001</v>
      </c>
      <c r="BI419" s="1">
        <v>371.23899999999998</v>
      </c>
      <c r="BJ419" s="1">
        <v>7.6362699999999997</v>
      </c>
      <c r="BK419" s="1">
        <v>91.637699999999995</v>
      </c>
      <c r="BL419" s="1">
        <v>1.296135064</v>
      </c>
      <c r="BM419" s="1">
        <v>0.39422506600000001</v>
      </c>
      <c r="BN419" s="1">
        <v>0.500976474</v>
      </c>
      <c r="BO419" s="1">
        <v>2.0041554E-2</v>
      </c>
      <c r="BP419" s="1" t="s">
        <v>144</v>
      </c>
      <c r="BQ419" s="1" t="s">
        <v>145</v>
      </c>
      <c r="BR419" s="1" t="s">
        <v>145</v>
      </c>
      <c r="BS419" s="1" t="s">
        <v>145</v>
      </c>
      <c r="BT419" s="1" t="s">
        <v>146</v>
      </c>
      <c r="BU419" s="1" t="s">
        <v>146</v>
      </c>
      <c r="BV419" s="1" t="s">
        <v>146</v>
      </c>
      <c r="BW419" s="1">
        <v>21.014649219999999</v>
      </c>
      <c r="BX419" s="1">
        <v>1.1920192359999999</v>
      </c>
      <c r="BY419" s="1">
        <v>0.61985034500000002</v>
      </c>
      <c r="BZ419" s="1">
        <v>0.401083087</v>
      </c>
      <c r="CA419" s="1">
        <v>0.131035026</v>
      </c>
      <c r="CB419" s="1">
        <v>0.26276843799999999</v>
      </c>
      <c r="CC419" s="1">
        <v>0.14044277799999999</v>
      </c>
      <c r="CD419" s="19" t="str">
        <f t="shared" si="29"/>
        <v>Medium</v>
      </c>
      <c r="CE419" s="1" t="str">
        <f t="shared" si="31"/>
        <v>antiinflamatoria</v>
      </c>
      <c r="CF419" s="1">
        <v>31.07692308</v>
      </c>
      <c r="CG419" s="1" t="s">
        <v>148</v>
      </c>
      <c r="CH419" s="1">
        <v>8.4730088999999995E-2</v>
      </c>
      <c r="CI419" s="1">
        <v>7.2130390000000003E-2</v>
      </c>
      <c r="CJ419" s="1">
        <v>6.6235116999999996E-2</v>
      </c>
      <c r="CK419" s="1">
        <v>0.37198011800000003</v>
      </c>
      <c r="CL419" s="1">
        <v>8.9122645E-2</v>
      </c>
      <c r="CM419" s="1">
        <v>3392.9090000000001</v>
      </c>
      <c r="CN419" s="2" t="str">
        <f t="shared" si="2"/>
        <v>High</v>
      </c>
      <c r="CO419" s="1">
        <v>2590.4490000000001</v>
      </c>
      <c r="CP419" s="1">
        <v>2061.4499999999998</v>
      </c>
      <c r="CQ419" s="1">
        <v>528.99900000000002</v>
      </c>
      <c r="CR419" s="1">
        <v>1020.3869999999999</v>
      </c>
      <c r="CS419" s="1">
        <v>1557.45</v>
      </c>
      <c r="CT419" s="1">
        <v>12.545</v>
      </c>
      <c r="CU419" s="1">
        <v>0</v>
      </c>
      <c r="CV419" s="1">
        <v>12.545</v>
      </c>
      <c r="CW419" s="1">
        <v>0</v>
      </c>
      <c r="CX419" s="1">
        <v>6.7000000000000004E-2</v>
      </c>
      <c r="CY419" s="1">
        <v>6.7000000000000004E-2</v>
      </c>
      <c r="CZ419" s="1">
        <v>0</v>
      </c>
      <c r="DA419" s="1">
        <v>1.27</v>
      </c>
      <c r="DB419" s="1">
        <v>0</v>
      </c>
      <c r="DC419" s="1">
        <v>0</v>
      </c>
      <c r="DD419" s="1">
        <v>1020.3869999999999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7.0999999999999994E-2</v>
      </c>
      <c r="DO419" s="1">
        <v>13.794</v>
      </c>
      <c r="DP419" s="1">
        <v>13.864000000000001</v>
      </c>
      <c r="DQ419" s="1">
        <v>1028.43</v>
      </c>
      <c r="DR419" s="1">
        <v>515.12099999999998</v>
      </c>
      <c r="DS419" s="1">
        <v>1543.5509999999999</v>
      </c>
      <c r="DT419" s="1">
        <v>0</v>
      </c>
      <c r="DU419" s="1">
        <v>6.7000000000000004E-2</v>
      </c>
      <c r="DV419" s="1">
        <v>6.7000000000000004E-2</v>
      </c>
      <c r="DW419" s="1" t="s">
        <v>149</v>
      </c>
      <c r="DX419" s="1" t="s">
        <v>149</v>
      </c>
      <c r="DY419" s="1" t="s">
        <v>149</v>
      </c>
      <c r="DZ419" s="1" t="s">
        <v>149</v>
      </c>
      <c r="EA419" s="1">
        <v>1813.0329999999999</v>
      </c>
      <c r="EB419" s="1" t="str">
        <f t="shared" si="3"/>
        <v>high</v>
      </c>
      <c r="EC419" s="1">
        <v>1384.23</v>
      </c>
      <c r="ED419" s="1">
        <v>545.25300000000004</v>
      </c>
      <c r="EE419" s="1">
        <v>832.23800000000006</v>
      </c>
      <c r="EF419" s="1" t="s">
        <v>149</v>
      </c>
      <c r="EG419" s="1" t="s">
        <v>149</v>
      </c>
      <c r="EH419" s="1" t="s">
        <v>149</v>
      </c>
      <c r="EI419" s="1" t="s">
        <v>149</v>
      </c>
      <c r="EJ419" s="1" t="s">
        <v>165</v>
      </c>
      <c r="EK419" s="1" t="s">
        <v>635</v>
      </c>
      <c r="EL419" s="1" t="s">
        <v>142</v>
      </c>
      <c r="EM419" s="1" t="s">
        <v>628</v>
      </c>
      <c r="EN419" s="1" t="s">
        <v>150</v>
      </c>
      <c r="EO419" s="1" t="s">
        <v>150</v>
      </c>
    </row>
    <row r="420" spans="1:145" ht="14.25" customHeight="1">
      <c r="A420" s="1" t="s">
        <v>580</v>
      </c>
      <c r="B420" s="16" t="s">
        <v>644</v>
      </c>
      <c r="C420" s="1" t="s">
        <v>136</v>
      </c>
      <c r="D420" s="1">
        <v>52</v>
      </c>
      <c r="E420" s="1" t="s">
        <v>159</v>
      </c>
      <c r="F420" s="1">
        <v>101</v>
      </c>
      <c r="G420" s="1">
        <v>45</v>
      </c>
      <c r="H420" s="1" t="s">
        <v>153</v>
      </c>
      <c r="I420" s="1">
        <v>41.6</v>
      </c>
      <c r="J420" s="1">
        <v>117</v>
      </c>
      <c r="K420" s="1">
        <v>203</v>
      </c>
      <c r="L420" s="1">
        <v>205</v>
      </c>
      <c r="M420" s="9">
        <v>4.511111111</v>
      </c>
      <c r="N420" s="9">
        <f t="shared" si="27"/>
        <v>0.65854134728041058</v>
      </c>
      <c r="O420" t="str">
        <f t="shared" si="30"/>
        <v>High</v>
      </c>
      <c r="P420" s="1">
        <v>188</v>
      </c>
      <c r="Q420" s="1">
        <v>1.1000000000000001</v>
      </c>
      <c r="R420" s="1">
        <v>93</v>
      </c>
      <c r="S420" s="1">
        <v>5.9</v>
      </c>
      <c r="T420" s="1">
        <v>0.7</v>
      </c>
      <c r="U420" s="1">
        <v>7.5</v>
      </c>
      <c r="V420" s="1">
        <v>9.3333333000000004E-2</v>
      </c>
      <c r="W420" s="1">
        <v>8.11</v>
      </c>
      <c r="X420" s="1">
        <v>5.1615000000000002</v>
      </c>
      <c r="Y420" s="1">
        <v>92.5</v>
      </c>
      <c r="Z420" s="1">
        <v>97.622630150000006</v>
      </c>
      <c r="AA420" s="1">
        <v>94.2</v>
      </c>
      <c r="AB420" s="1">
        <v>53.750898980000002</v>
      </c>
      <c r="AC420" s="1">
        <v>1.8604339999999999</v>
      </c>
      <c r="AD420" s="1">
        <v>0.34704940899999998</v>
      </c>
      <c r="AE420" s="1">
        <v>67</v>
      </c>
      <c r="AF420" s="22">
        <v>1.6659999999999999</v>
      </c>
      <c r="AG420" s="1">
        <v>24.139307580000001</v>
      </c>
      <c r="AH420" s="1" t="s">
        <v>153</v>
      </c>
      <c r="AI420" s="1">
        <v>39.54127415</v>
      </c>
      <c r="AJ420" s="1">
        <v>94.1</v>
      </c>
      <c r="AK420" s="1" t="s">
        <v>140</v>
      </c>
      <c r="AL420" s="1" t="s">
        <v>141</v>
      </c>
      <c r="AM420" s="1" t="s">
        <v>142</v>
      </c>
      <c r="AN420" s="1" t="s">
        <v>142</v>
      </c>
      <c r="AO420" s="1" t="s">
        <v>143</v>
      </c>
      <c r="AP420" s="1">
        <v>131</v>
      </c>
      <c r="AQ420" s="1">
        <v>90</v>
      </c>
      <c r="AR420" s="1">
        <v>1978.34</v>
      </c>
      <c r="AS420" s="1">
        <v>28.4053</v>
      </c>
      <c r="AT420" s="1">
        <v>598.41099999999994</v>
      </c>
      <c r="AU420" s="1">
        <v>1108.03</v>
      </c>
      <c r="AV420" s="1">
        <v>14.581799999999999</v>
      </c>
      <c r="AW420" s="1">
        <v>687.36</v>
      </c>
      <c r="AX420" s="1">
        <v>3306.04</v>
      </c>
      <c r="AY420" s="1">
        <v>288.36</v>
      </c>
      <c r="AZ420" s="1">
        <v>10.7667</v>
      </c>
      <c r="BA420" s="1">
        <v>1.8365100000000001</v>
      </c>
      <c r="BB420" s="1">
        <v>3.04251</v>
      </c>
      <c r="BC420" s="1">
        <v>649.03599999999994</v>
      </c>
      <c r="BD420" s="1">
        <v>1.25552</v>
      </c>
      <c r="BE420" s="1">
        <v>1.4994000000000001</v>
      </c>
      <c r="BF420" s="1">
        <v>11.741</v>
      </c>
      <c r="BG420" s="1">
        <v>4.5161699999999998</v>
      </c>
      <c r="BH420" s="1">
        <v>1.57134</v>
      </c>
      <c r="BI420" s="1">
        <v>484.78699999999998</v>
      </c>
      <c r="BJ420" s="1">
        <v>7.15604</v>
      </c>
      <c r="BK420" s="1">
        <v>175.97900000000001</v>
      </c>
      <c r="BL420" s="1">
        <v>3.4499446680000001</v>
      </c>
      <c r="BM420" s="1">
        <v>0.83815958899999998</v>
      </c>
      <c r="BN420" s="1">
        <v>0.30658677200000001</v>
      </c>
      <c r="BO420" s="1">
        <v>2.5328712E-2</v>
      </c>
      <c r="BP420" s="1" t="s">
        <v>144</v>
      </c>
      <c r="BQ420" s="1" t="s">
        <v>145</v>
      </c>
      <c r="BR420" s="1" t="s">
        <v>145</v>
      </c>
      <c r="BS420" s="1" t="s">
        <v>146</v>
      </c>
      <c r="BT420" s="1" t="s">
        <v>146</v>
      </c>
      <c r="BU420" s="1" t="s">
        <v>146</v>
      </c>
      <c r="BV420" s="1" t="s">
        <v>146</v>
      </c>
      <c r="BW420" s="1">
        <v>19.173690529999998</v>
      </c>
      <c r="BX420" s="1">
        <v>1.01120162</v>
      </c>
      <c r="BY420" s="1">
        <v>0.47983216000000001</v>
      </c>
      <c r="BZ420" s="1">
        <v>0.31447554799999999</v>
      </c>
      <c r="CA420" s="1">
        <v>9.0084432000000006E-2</v>
      </c>
      <c r="CB420" s="1">
        <v>-0.616126638</v>
      </c>
      <c r="CC420" s="1">
        <v>-0.31148970599999998</v>
      </c>
      <c r="CD420" s="19" t="str">
        <f t="shared" si="29"/>
        <v>Low</v>
      </c>
      <c r="CE420" s="1" t="str">
        <f t="shared" si="31"/>
        <v>antiinflamatoria</v>
      </c>
      <c r="CF420" s="1">
        <v>28.590860790000001</v>
      </c>
      <c r="CG420" s="1" t="s">
        <v>148</v>
      </c>
      <c r="CH420" s="1">
        <v>0.29570682599999998</v>
      </c>
      <c r="CI420" s="1">
        <v>0.228573215</v>
      </c>
      <c r="CJ420" s="1">
        <v>0.13048372499999999</v>
      </c>
      <c r="CK420" s="1">
        <v>3.3488634000000003E-2</v>
      </c>
      <c r="CL420" s="1">
        <v>7.6013883000000004E-2</v>
      </c>
      <c r="CM420" s="1">
        <v>954.54600000000005</v>
      </c>
      <c r="CN420" s="2" t="str">
        <f t="shared" si="2"/>
        <v>low</v>
      </c>
      <c r="CO420" s="1">
        <v>225.012</v>
      </c>
      <c r="CP420" s="1">
        <v>214.97399999999999</v>
      </c>
      <c r="CQ420" s="1">
        <v>10.037000000000001</v>
      </c>
      <c r="CR420" s="1">
        <v>214.239</v>
      </c>
      <c r="CS420" s="1">
        <v>10.725</v>
      </c>
      <c r="CT420" s="1">
        <v>0</v>
      </c>
      <c r="CU420" s="1">
        <v>0</v>
      </c>
      <c r="CV420" s="1">
        <v>0</v>
      </c>
      <c r="CW420" s="1">
        <v>0</v>
      </c>
      <c r="CX420" s="1">
        <v>4.7E-2</v>
      </c>
      <c r="CY420" s="1">
        <v>4.7E-2</v>
      </c>
      <c r="CZ420" s="1">
        <v>0</v>
      </c>
      <c r="DA420" s="1">
        <v>0</v>
      </c>
      <c r="DB420" s="1">
        <v>0</v>
      </c>
      <c r="DC420" s="1">
        <v>0</v>
      </c>
      <c r="DD420" s="1">
        <v>193.358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20.254000000000001</v>
      </c>
      <c r="DL420" s="1">
        <v>0.56799999999999995</v>
      </c>
      <c r="DM420" s="1">
        <v>20.821999999999999</v>
      </c>
      <c r="DN420" s="1">
        <v>1.26</v>
      </c>
      <c r="DO420" s="1">
        <v>0.24199999999999999</v>
      </c>
      <c r="DP420" s="1">
        <v>1.502</v>
      </c>
      <c r="DQ420" s="1">
        <v>4.2999999999999997E-2</v>
      </c>
      <c r="DR420" s="1">
        <v>9.1809999999999992</v>
      </c>
      <c r="DS420" s="1">
        <v>9.2230000000000008</v>
      </c>
      <c r="DT420" s="1">
        <v>0</v>
      </c>
      <c r="DU420" s="1">
        <v>4.7E-2</v>
      </c>
      <c r="DV420" s="1">
        <v>4.7E-2</v>
      </c>
      <c r="DW420" s="1" t="s">
        <v>156</v>
      </c>
      <c r="DX420" s="1" t="s">
        <v>157</v>
      </c>
      <c r="DY420" s="1" t="s">
        <v>156</v>
      </c>
      <c r="DZ420" s="1" t="s">
        <v>157</v>
      </c>
      <c r="EA420" s="1">
        <v>482.49799999999999</v>
      </c>
      <c r="EB420" s="1" t="str">
        <f t="shared" si="3"/>
        <v>low</v>
      </c>
      <c r="EC420" s="1">
        <v>113.738</v>
      </c>
      <c r="ED420" s="1">
        <v>108.292</v>
      </c>
      <c r="EE420" s="1">
        <v>5.4210000000000003</v>
      </c>
      <c r="EF420" s="1" t="s">
        <v>156</v>
      </c>
      <c r="EG420" s="1" t="s">
        <v>157</v>
      </c>
      <c r="EH420" s="1" t="s">
        <v>156</v>
      </c>
      <c r="EI420" s="1" t="s">
        <v>157</v>
      </c>
      <c r="EJ420" s="1" t="s">
        <v>621</v>
      </c>
      <c r="EK420" s="1" t="s">
        <v>628</v>
      </c>
      <c r="EL420" s="1" t="s">
        <v>142</v>
      </c>
      <c r="EM420" s="5" t="s">
        <v>630</v>
      </c>
      <c r="EN420" s="1" t="s">
        <v>150</v>
      </c>
      <c r="EO420" s="1" t="s">
        <v>150</v>
      </c>
    </row>
    <row r="421" spans="1:145" ht="14.25" customHeight="1">
      <c r="A421" s="1" t="s">
        <v>581</v>
      </c>
      <c r="B421" s="16" t="s">
        <v>644</v>
      </c>
      <c r="C421" s="1" t="s">
        <v>152</v>
      </c>
      <c r="D421" s="1">
        <v>54</v>
      </c>
      <c r="E421" s="1" t="s">
        <v>159</v>
      </c>
      <c r="F421" s="1">
        <v>111</v>
      </c>
      <c r="G421" s="1">
        <v>40</v>
      </c>
      <c r="H421" s="1" t="s">
        <v>153</v>
      </c>
      <c r="I421" s="1">
        <v>33.799999999999997</v>
      </c>
      <c r="J421" s="1">
        <v>141</v>
      </c>
      <c r="K421" s="1">
        <v>215</v>
      </c>
      <c r="L421" s="1">
        <v>169</v>
      </c>
      <c r="M421" s="9">
        <v>5.375</v>
      </c>
      <c r="N421" s="9">
        <f t="shared" si="27"/>
        <v>0.62582671328571116</v>
      </c>
      <c r="O421" t="str">
        <f t="shared" si="30"/>
        <v>High</v>
      </c>
      <c r="P421" s="1">
        <v>230</v>
      </c>
      <c r="Q421" s="1">
        <v>0.7</v>
      </c>
      <c r="R421" s="1">
        <v>96</v>
      </c>
      <c r="S421" s="1">
        <v>5.8</v>
      </c>
      <c r="T421" s="1">
        <v>21.11</v>
      </c>
      <c r="U421" s="1">
        <v>13.61</v>
      </c>
      <c r="V421" s="1">
        <v>1.551065393</v>
      </c>
      <c r="W421" s="1">
        <v>11.69</v>
      </c>
      <c r="X421" s="1">
        <v>5.3280000000000003</v>
      </c>
      <c r="Y421" s="1">
        <v>111.4</v>
      </c>
      <c r="Z421" s="1">
        <v>127.8993435</v>
      </c>
      <c r="AA421" s="1">
        <v>65.3</v>
      </c>
      <c r="AB421" s="1">
        <v>36.124661869999997</v>
      </c>
      <c r="AC421" s="1">
        <v>2.768192</v>
      </c>
      <c r="AD421" s="1">
        <v>0.327437704</v>
      </c>
      <c r="AE421" s="1">
        <v>115.6</v>
      </c>
      <c r="AF421" s="22">
        <v>1.5609999999999999</v>
      </c>
      <c r="AG421" s="1">
        <v>47.440802619999999</v>
      </c>
      <c r="AH421" s="1" t="s">
        <v>154</v>
      </c>
      <c r="AI421" s="1">
        <v>45.445345760000002</v>
      </c>
      <c r="AJ421" s="1">
        <v>119.4</v>
      </c>
      <c r="AK421" s="1" t="s">
        <v>140</v>
      </c>
      <c r="AL421" s="1" t="s">
        <v>141</v>
      </c>
      <c r="AM421" s="1" t="s">
        <v>142</v>
      </c>
      <c r="AN421" s="1" t="s">
        <v>142</v>
      </c>
      <c r="AO421" s="1" t="s">
        <v>165</v>
      </c>
      <c r="AP421" s="1">
        <v>112</v>
      </c>
      <c r="AQ421" s="1">
        <v>69</v>
      </c>
      <c r="AR421" s="1">
        <v>634.18700000000001</v>
      </c>
      <c r="AS421" s="1">
        <v>11.507899999999999</v>
      </c>
      <c r="AT421" s="1">
        <v>236.58099999999999</v>
      </c>
      <c r="AU421" s="1">
        <v>493.48</v>
      </c>
      <c r="AV421" s="1">
        <v>8.4936900000000009</v>
      </c>
      <c r="AW421" s="1">
        <v>980.34199999999998</v>
      </c>
      <c r="AX421" s="1">
        <v>1086.8499999999999</v>
      </c>
      <c r="AY421" s="1">
        <v>126.804</v>
      </c>
      <c r="AZ421" s="1">
        <v>8.3872400000000003</v>
      </c>
      <c r="BA421" s="1">
        <v>2.1049199999999999</v>
      </c>
      <c r="BB421" s="1">
        <v>2.4117700000000002</v>
      </c>
      <c r="BC421" s="1">
        <v>517.10500000000002</v>
      </c>
      <c r="BD421" s="1">
        <v>0.65799099999999999</v>
      </c>
      <c r="BE421" s="1">
        <v>0.73608799999999996</v>
      </c>
      <c r="BF421" s="1">
        <v>9.5928100000000001</v>
      </c>
      <c r="BG421" s="1">
        <v>2.45566</v>
      </c>
      <c r="BH421" s="1">
        <v>1.00566</v>
      </c>
      <c r="BI421" s="1">
        <v>227.571</v>
      </c>
      <c r="BJ421" s="1">
        <v>5.4949300000000001</v>
      </c>
      <c r="BK421" s="1">
        <v>96.482600000000005</v>
      </c>
      <c r="BL421" s="1">
        <v>3.8389191359999999</v>
      </c>
      <c r="BM421" s="1">
        <v>0.88934851400000003</v>
      </c>
      <c r="BN421" s="1">
        <v>0.37987241599999999</v>
      </c>
      <c r="BO421" s="1">
        <v>4.7439759999999997E-2</v>
      </c>
      <c r="BP421" s="1" t="s">
        <v>144</v>
      </c>
      <c r="BQ421" s="1" t="s">
        <v>145</v>
      </c>
      <c r="BR421" s="1" t="s">
        <v>145</v>
      </c>
      <c r="BS421" s="1" t="s">
        <v>145</v>
      </c>
      <c r="BT421" s="1" t="s">
        <v>146</v>
      </c>
      <c r="BU421" s="1" t="s">
        <v>146</v>
      </c>
      <c r="BV421" s="1" t="s">
        <v>146</v>
      </c>
      <c r="BW421" s="1" t="s">
        <v>147</v>
      </c>
      <c r="BX421" s="1" t="s">
        <v>147</v>
      </c>
      <c r="BY421" s="1" t="s">
        <v>147</v>
      </c>
      <c r="BZ421" s="1" t="s">
        <v>147</v>
      </c>
      <c r="CA421" s="1" t="s">
        <v>147</v>
      </c>
      <c r="CB421" s="1">
        <v>1.35398453</v>
      </c>
      <c r="CC421" s="1">
        <v>2.1356222859999998</v>
      </c>
      <c r="CD421" s="19" t="str">
        <f t="shared" si="29"/>
        <v>High</v>
      </c>
      <c r="CE421" s="1" t="str">
        <f t="shared" si="31"/>
        <v>proinflamatoria</v>
      </c>
      <c r="CF421" s="1">
        <v>49.852596310000003</v>
      </c>
      <c r="CG421" s="1" t="s">
        <v>148</v>
      </c>
      <c r="CH421" s="1">
        <v>7.4776390000000003E-3</v>
      </c>
      <c r="CI421" s="1">
        <v>0.218855098</v>
      </c>
      <c r="CJ421" s="1">
        <v>0.14397137700000001</v>
      </c>
      <c r="CK421" s="1">
        <v>0.172200358</v>
      </c>
      <c r="CL421" s="1">
        <v>5.9069767000000002E-2</v>
      </c>
      <c r="CM421" s="1">
        <v>651.91</v>
      </c>
      <c r="CN421" s="2" t="str">
        <f t="shared" si="2"/>
        <v>low</v>
      </c>
      <c r="CO421" s="1">
        <v>467.87799999999999</v>
      </c>
      <c r="CP421" s="1">
        <v>333.73599999999999</v>
      </c>
      <c r="CQ421" s="1">
        <v>134.142</v>
      </c>
      <c r="CR421" s="1">
        <v>61.658999999999999</v>
      </c>
      <c r="CS421" s="1">
        <v>389.06900000000002</v>
      </c>
      <c r="CT421" s="1">
        <v>9.7430000000000003</v>
      </c>
      <c r="CU421" s="1">
        <v>0</v>
      </c>
      <c r="CV421" s="1">
        <v>9.7430000000000003</v>
      </c>
      <c r="CW421" s="1">
        <v>0</v>
      </c>
      <c r="CX421" s="1">
        <v>7.3579999999999997</v>
      </c>
      <c r="CY421" s="1">
        <v>7.3579999999999997</v>
      </c>
      <c r="CZ421" s="1">
        <v>4.9000000000000002E-2</v>
      </c>
      <c r="DA421" s="1">
        <v>6.8440000000000003</v>
      </c>
      <c r="DB421" s="1">
        <v>0.28599999999999998</v>
      </c>
      <c r="DC421" s="1">
        <v>0</v>
      </c>
      <c r="DD421" s="1">
        <v>53.274999999999999</v>
      </c>
      <c r="DE421" s="1">
        <v>1.2999999999999999E-2</v>
      </c>
      <c r="DF421" s="1">
        <v>1.5009999999999999</v>
      </c>
      <c r="DG421" s="1">
        <v>1.514</v>
      </c>
      <c r="DH421" s="1">
        <v>4.3999999999999997E-2</v>
      </c>
      <c r="DI421" s="1">
        <v>0.13400000000000001</v>
      </c>
      <c r="DJ421" s="1">
        <v>0.17899999999999999</v>
      </c>
      <c r="DK421" s="1">
        <v>3.294</v>
      </c>
      <c r="DL421" s="1">
        <v>1.4510000000000001</v>
      </c>
      <c r="DM421" s="1">
        <v>4.7450000000000001</v>
      </c>
      <c r="DN421" s="1">
        <v>0.38600000000000001</v>
      </c>
      <c r="DO421" s="1">
        <v>0.63800000000000001</v>
      </c>
      <c r="DP421" s="1">
        <v>1.024</v>
      </c>
      <c r="DQ421" s="1">
        <v>264.98599999999999</v>
      </c>
      <c r="DR421" s="1">
        <v>123.059</v>
      </c>
      <c r="DS421" s="1">
        <v>388.04599999999999</v>
      </c>
      <c r="DT421" s="1">
        <v>0</v>
      </c>
      <c r="DU421" s="1">
        <v>7.3579999999999997</v>
      </c>
      <c r="DV421" s="1">
        <v>7.3579999999999997</v>
      </c>
      <c r="DW421" s="1" t="s">
        <v>157</v>
      </c>
      <c r="DX421" s="1" t="s">
        <v>156</v>
      </c>
      <c r="DY421" s="1" t="s">
        <v>156</v>
      </c>
      <c r="DZ421" s="1" t="s">
        <v>156</v>
      </c>
      <c r="EA421" s="1">
        <v>1027.9449999999999</v>
      </c>
      <c r="EB421" s="1" t="str">
        <f t="shared" si="3"/>
        <v>high</v>
      </c>
      <c r="EC421" s="1">
        <v>737.76099999999997</v>
      </c>
      <c r="ED421" s="1">
        <v>97.224999999999994</v>
      </c>
      <c r="EE421" s="1">
        <v>613.49300000000005</v>
      </c>
      <c r="EF421" s="1" t="s">
        <v>149</v>
      </c>
      <c r="EG421" s="1" t="s">
        <v>149</v>
      </c>
      <c r="EH421" s="1" t="s">
        <v>156</v>
      </c>
      <c r="EI421" s="1" t="s">
        <v>149</v>
      </c>
      <c r="EJ421" s="1" t="s">
        <v>165</v>
      </c>
      <c r="EK421" s="1" t="s">
        <v>628</v>
      </c>
      <c r="EL421" s="1" t="s">
        <v>142</v>
      </c>
      <c r="EM421" s="1" t="s">
        <v>628</v>
      </c>
      <c r="EN421" s="1" t="s">
        <v>161</v>
      </c>
      <c r="EO421" s="1" t="s">
        <v>161</v>
      </c>
    </row>
    <row r="422" spans="1:145" ht="14.25" customHeight="1">
      <c r="A422" s="1" t="s">
        <v>582</v>
      </c>
      <c r="B422" s="16" t="s">
        <v>644</v>
      </c>
      <c r="C422" s="1" t="s">
        <v>152</v>
      </c>
      <c r="D422" s="1">
        <v>24</v>
      </c>
      <c r="E422" s="1" t="s">
        <v>137</v>
      </c>
      <c r="F422" s="1">
        <v>53.2</v>
      </c>
      <c r="G422" s="1">
        <v>40</v>
      </c>
      <c r="H422" s="1" t="s">
        <v>153</v>
      </c>
      <c r="I422" s="1">
        <v>9.6</v>
      </c>
      <c r="J422" s="1">
        <v>77</v>
      </c>
      <c r="K422" s="1">
        <v>127</v>
      </c>
      <c r="L422" s="1">
        <v>48</v>
      </c>
      <c r="M422" s="9">
        <v>3.1749999999999998</v>
      </c>
      <c r="N422" s="9">
        <f t="shared" si="27"/>
        <v>7.9181246047624818E-2</v>
      </c>
      <c r="O422" t="str">
        <f t="shared" si="30"/>
        <v>Low</v>
      </c>
      <c r="P422" s="1">
        <v>99</v>
      </c>
      <c r="Q422" s="1">
        <v>3</v>
      </c>
      <c r="R422" s="1">
        <v>77</v>
      </c>
      <c r="S422" s="1">
        <v>4.9000000000000004</v>
      </c>
      <c r="T422" s="1">
        <v>8.5</v>
      </c>
      <c r="U422" s="1">
        <v>6.17</v>
      </c>
      <c r="V422" s="1">
        <v>1.377633712</v>
      </c>
      <c r="W422" s="1">
        <v>10.97</v>
      </c>
      <c r="X422" s="1">
        <v>4.2735000000000003</v>
      </c>
      <c r="Y422" s="1">
        <v>165.2</v>
      </c>
      <c r="Z422" s="1">
        <v>283.64576599999998</v>
      </c>
      <c r="AA422" s="1">
        <v>73.7</v>
      </c>
      <c r="AB422" s="1">
        <v>47.994578519999997</v>
      </c>
      <c r="AC422" s="1">
        <v>2.0835686670000002</v>
      </c>
      <c r="AD422" s="1">
        <v>0.34122383299999998</v>
      </c>
      <c r="AE422" s="1">
        <v>68.400000000000006</v>
      </c>
      <c r="AF422" s="22">
        <v>1.58</v>
      </c>
      <c r="AG422" s="1">
        <v>27.39945522</v>
      </c>
      <c r="AH422" s="1" t="s">
        <v>139</v>
      </c>
      <c r="AI422" s="1">
        <v>39.44670824</v>
      </c>
      <c r="AJ422" s="1">
        <v>83</v>
      </c>
      <c r="AK422" s="1" t="s">
        <v>140</v>
      </c>
      <c r="AL422" s="1" t="s">
        <v>153</v>
      </c>
      <c r="AM422" s="1" t="s">
        <v>142</v>
      </c>
      <c r="AN422" s="1" t="s">
        <v>163</v>
      </c>
      <c r="AO422" s="1" t="s">
        <v>143</v>
      </c>
      <c r="AP422" s="1">
        <v>113</v>
      </c>
      <c r="AQ422" s="1">
        <v>63</v>
      </c>
      <c r="AR422" s="1">
        <v>1909.92</v>
      </c>
      <c r="AS422" s="1">
        <v>17.825199999999999</v>
      </c>
      <c r="AT422" s="1">
        <v>498.69200000000001</v>
      </c>
      <c r="AU422" s="1">
        <v>1078.31</v>
      </c>
      <c r="AV422" s="1">
        <v>14.303599999999999</v>
      </c>
      <c r="AW422" s="1">
        <v>1116.93</v>
      </c>
      <c r="AX422" s="1">
        <v>3434.05</v>
      </c>
      <c r="AY422" s="1">
        <v>242.53</v>
      </c>
      <c r="AZ422" s="1">
        <v>10.779199999999999</v>
      </c>
      <c r="BA422" s="1">
        <v>4.1792299999999996</v>
      </c>
      <c r="BB422" s="1">
        <v>2.9037899999999999</v>
      </c>
      <c r="BC422" s="1">
        <v>1318.39</v>
      </c>
      <c r="BD422" s="1">
        <v>1.40801</v>
      </c>
      <c r="BE422" s="1">
        <v>2.6396799999999998</v>
      </c>
      <c r="BF422" s="1">
        <v>21.114599999999999</v>
      </c>
      <c r="BG422" s="1">
        <v>6.2731500000000002</v>
      </c>
      <c r="BH422" s="1">
        <v>1.7039599999999999</v>
      </c>
      <c r="BI422" s="1">
        <v>382.416</v>
      </c>
      <c r="BJ422" s="1">
        <v>7.83561</v>
      </c>
      <c r="BK422" s="1">
        <v>264.48899999999998</v>
      </c>
      <c r="BL422" s="1">
        <v>0</v>
      </c>
      <c r="BM422" s="1">
        <v>0</v>
      </c>
      <c r="BN422" s="1">
        <v>0</v>
      </c>
      <c r="BO422" s="1">
        <v>0</v>
      </c>
      <c r="BP422" s="1" t="s">
        <v>155</v>
      </c>
      <c r="BQ422" s="1" t="s">
        <v>146</v>
      </c>
      <c r="BR422" s="1" t="s">
        <v>146</v>
      </c>
      <c r="BS422" s="1" t="s">
        <v>145</v>
      </c>
      <c r="BT422" s="1" t="s">
        <v>146</v>
      </c>
      <c r="BU422" s="1" t="s">
        <v>146</v>
      </c>
      <c r="BV422" s="1" t="s">
        <v>146</v>
      </c>
      <c r="BW422" s="1" t="s">
        <v>147</v>
      </c>
      <c r="BX422" s="1" t="s">
        <v>147</v>
      </c>
      <c r="BY422" s="1" t="s">
        <v>147</v>
      </c>
      <c r="BZ422" s="1" t="s">
        <v>147</v>
      </c>
      <c r="CA422" s="1" t="s">
        <v>147</v>
      </c>
      <c r="CB422" s="1">
        <v>-1.4472838429999999</v>
      </c>
      <c r="CC422" s="1">
        <v>-0.75774023199999996</v>
      </c>
      <c r="CD422" s="19" t="str">
        <f t="shared" si="29"/>
        <v>Low</v>
      </c>
      <c r="CE422" s="1" t="str">
        <f t="shared" si="31"/>
        <v>antiinflamatoria</v>
      </c>
      <c r="CF422" s="1">
        <v>37.927710840000003</v>
      </c>
      <c r="CG422" s="1" t="s">
        <v>148</v>
      </c>
      <c r="CH422" s="1">
        <v>0.47619998000000002</v>
      </c>
      <c r="CI422" s="1">
        <v>7.3778398999999995E-2</v>
      </c>
      <c r="CJ422" s="1">
        <v>9.9457810000000008E-3</v>
      </c>
      <c r="CK422" s="1">
        <v>0.110567808</v>
      </c>
      <c r="CL422" s="1">
        <v>0.16052955499999999</v>
      </c>
      <c r="CM422" s="1">
        <v>1146.9280000000001</v>
      </c>
      <c r="CN422" s="2" t="str">
        <f t="shared" si="2"/>
        <v>High</v>
      </c>
      <c r="CO422" s="1">
        <v>1017.35</v>
      </c>
      <c r="CP422" s="1">
        <v>757.86300000000006</v>
      </c>
      <c r="CQ422" s="1">
        <v>259.48599999999999</v>
      </c>
      <c r="CR422" s="1">
        <v>89.908000000000001</v>
      </c>
      <c r="CS422" s="1">
        <v>880.78</v>
      </c>
      <c r="CT422" s="1">
        <v>5.2690000000000001</v>
      </c>
      <c r="CU422" s="1">
        <v>0</v>
      </c>
      <c r="CV422" s="1">
        <v>5.2690000000000001</v>
      </c>
      <c r="CW422" s="1">
        <v>0</v>
      </c>
      <c r="CX422" s="1">
        <v>41.393000000000001</v>
      </c>
      <c r="CY422" s="1">
        <v>41.393000000000001</v>
      </c>
      <c r="CZ422" s="1">
        <v>0</v>
      </c>
      <c r="DA422" s="1">
        <v>0.85099999999999998</v>
      </c>
      <c r="DB422" s="1">
        <v>0</v>
      </c>
      <c r="DC422" s="1">
        <v>0</v>
      </c>
      <c r="DD422" s="1">
        <v>11.635</v>
      </c>
      <c r="DE422" s="1">
        <v>0.498</v>
      </c>
      <c r="DF422" s="1">
        <v>4.2300000000000004</v>
      </c>
      <c r="DG422" s="1">
        <v>4.7279999999999998</v>
      </c>
      <c r="DH422" s="1">
        <v>3.4180000000000001</v>
      </c>
      <c r="DI422" s="1">
        <v>0.26700000000000002</v>
      </c>
      <c r="DJ422" s="1">
        <v>3.6850000000000001</v>
      </c>
      <c r="DK422" s="1">
        <v>55.92</v>
      </c>
      <c r="DL422" s="1">
        <v>13.94</v>
      </c>
      <c r="DM422" s="1">
        <v>69.86</v>
      </c>
      <c r="DN422" s="1">
        <v>1.0820000000000001</v>
      </c>
      <c r="DO422" s="1">
        <v>2</v>
      </c>
      <c r="DP422" s="1">
        <v>3.0819999999999999</v>
      </c>
      <c r="DQ422" s="1">
        <v>680.04200000000003</v>
      </c>
      <c r="DR422" s="1">
        <v>197.65600000000001</v>
      </c>
      <c r="DS422" s="1">
        <v>877.69799999999998</v>
      </c>
      <c r="DT422" s="1">
        <v>0</v>
      </c>
      <c r="DU422" s="1">
        <v>41.393000000000001</v>
      </c>
      <c r="DV422" s="1">
        <v>41.393000000000001</v>
      </c>
      <c r="DW422" s="1" t="s">
        <v>156</v>
      </c>
      <c r="DX422" s="1" t="s">
        <v>149</v>
      </c>
      <c r="DY422" s="1" t="s">
        <v>156</v>
      </c>
      <c r="DZ422" s="1" t="s">
        <v>149</v>
      </c>
      <c r="EA422" s="1">
        <v>600.51099999999997</v>
      </c>
      <c r="EB422" s="1" t="str">
        <f t="shared" si="3"/>
        <v>high</v>
      </c>
      <c r="EC422" s="1">
        <v>532.66600000000005</v>
      </c>
      <c r="ED422" s="1">
        <v>47.073999999999998</v>
      </c>
      <c r="EE422" s="1">
        <v>461.161</v>
      </c>
      <c r="EF422" s="1" t="s">
        <v>156</v>
      </c>
      <c r="EG422" s="1" t="s">
        <v>149</v>
      </c>
      <c r="EH422" s="1" t="s">
        <v>156</v>
      </c>
      <c r="EI422" s="1" t="s">
        <v>149</v>
      </c>
      <c r="EJ422" s="1" t="s">
        <v>621</v>
      </c>
      <c r="EK422" s="1" t="s">
        <v>635</v>
      </c>
      <c r="EL422" s="1" t="s">
        <v>142</v>
      </c>
      <c r="EM422" s="1" t="s">
        <v>628</v>
      </c>
      <c r="EN422" s="1" t="s">
        <v>150</v>
      </c>
      <c r="EO422" s="1" t="s">
        <v>150</v>
      </c>
    </row>
    <row r="423" spans="1:145" ht="14.25" customHeight="1">
      <c r="A423" s="1" t="s">
        <v>583</v>
      </c>
      <c r="B423" s="16" t="s">
        <v>644</v>
      </c>
      <c r="C423" s="1" t="s">
        <v>136</v>
      </c>
      <c r="D423" s="1">
        <v>34</v>
      </c>
      <c r="E423" s="1" t="s">
        <v>137</v>
      </c>
      <c r="F423" s="1">
        <v>82.7</v>
      </c>
      <c r="G423" s="1">
        <v>37</v>
      </c>
      <c r="H423" s="1" t="s">
        <v>138</v>
      </c>
      <c r="I423" s="1">
        <v>35</v>
      </c>
      <c r="J423" s="1">
        <v>103</v>
      </c>
      <c r="K423" s="1">
        <v>175</v>
      </c>
      <c r="L423" s="1">
        <v>175</v>
      </c>
      <c r="M423" s="9">
        <v>4.7297297299999999</v>
      </c>
      <c r="N423" s="9">
        <f t="shared" si="27"/>
        <v>0.67483632461929943</v>
      </c>
      <c r="O423" t="str">
        <f t="shared" si="30"/>
        <v>High</v>
      </c>
      <c r="P423" s="1">
        <v>280</v>
      </c>
      <c r="Q423" s="1">
        <v>5.2</v>
      </c>
      <c r="R423" s="1">
        <v>83</v>
      </c>
      <c r="S423" s="1">
        <v>5.7</v>
      </c>
      <c r="T423" s="1">
        <v>1.76</v>
      </c>
      <c r="U423" s="1">
        <v>7.1</v>
      </c>
      <c r="V423" s="1">
        <v>0.24788732399999999</v>
      </c>
      <c r="W423" s="1">
        <v>10.89</v>
      </c>
      <c r="X423" s="1">
        <v>4.6064999999999996</v>
      </c>
      <c r="Y423" s="1">
        <v>141.5</v>
      </c>
      <c r="Z423" s="1">
        <v>196.836873</v>
      </c>
      <c r="AA423" s="1">
        <v>72.7</v>
      </c>
      <c r="AB423" s="1">
        <v>44.852180670000003</v>
      </c>
      <c r="AC423" s="1">
        <v>2.229546</v>
      </c>
      <c r="AD423" s="1">
        <v>0.33783369899999999</v>
      </c>
      <c r="AE423" s="1">
        <v>85.2</v>
      </c>
      <c r="AF423" s="22">
        <v>1.6279999999999999</v>
      </c>
      <c r="AG423" s="1">
        <v>32.146285220000003</v>
      </c>
      <c r="AH423" s="1" t="s">
        <v>154</v>
      </c>
      <c r="AI423" s="1">
        <v>36.815197240000003</v>
      </c>
      <c r="AJ423" s="1">
        <v>99.3</v>
      </c>
      <c r="AK423" s="1" t="s">
        <v>140</v>
      </c>
      <c r="AL423" s="1" t="s">
        <v>141</v>
      </c>
      <c r="AM423" s="1" t="s">
        <v>142</v>
      </c>
      <c r="AN423" s="1" t="s">
        <v>163</v>
      </c>
      <c r="AO423" s="1" t="s">
        <v>143</v>
      </c>
      <c r="AP423" s="1">
        <v>125</v>
      </c>
      <c r="AQ423" s="1">
        <v>79</v>
      </c>
      <c r="AR423" s="1">
        <v>2023.23</v>
      </c>
      <c r="AS423" s="1">
        <v>14.726100000000001</v>
      </c>
      <c r="AT423" s="1">
        <v>864.41399999999999</v>
      </c>
      <c r="AU423" s="1">
        <v>1262.28</v>
      </c>
      <c r="AV423" s="1">
        <v>14.547499999999999</v>
      </c>
      <c r="AW423" s="1">
        <v>1137.24</v>
      </c>
      <c r="AX423" s="1">
        <v>3818.95</v>
      </c>
      <c r="AY423" s="1">
        <v>251.042</v>
      </c>
      <c r="AZ423" s="1">
        <v>11.7714</v>
      </c>
      <c r="BA423" s="1">
        <v>1.3835</v>
      </c>
      <c r="BB423" s="1">
        <v>2.5482999999999998</v>
      </c>
      <c r="BC423" s="1">
        <v>988.07899999999995</v>
      </c>
      <c r="BD423" s="1">
        <v>1.08121</v>
      </c>
      <c r="BE423" s="1">
        <v>2.0524499999999999</v>
      </c>
      <c r="BF423" s="1">
        <v>15.808299999999999</v>
      </c>
      <c r="BG423" s="1">
        <v>4.8415299999999997</v>
      </c>
      <c r="BH423" s="1">
        <v>0.94387500000000002</v>
      </c>
      <c r="BI423" s="1">
        <v>338.07100000000003</v>
      </c>
      <c r="BJ423" s="1">
        <v>7.8662299999999998</v>
      </c>
      <c r="BK423" s="1">
        <v>94.293199999999999</v>
      </c>
      <c r="BL423" s="1">
        <v>3.7460059879999998</v>
      </c>
      <c r="BM423" s="1">
        <v>0.65172297199999996</v>
      </c>
      <c r="BN423" s="1">
        <v>0.42719138899999998</v>
      </c>
      <c r="BO423" s="1">
        <v>0</v>
      </c>
      <c r="BP423" s="1" t="s">
        <v>144</v>
      </c>
      <c r="BQ423" s="1" t="s">
        <v>146</v>
      </c>
      <c r="BR423" s="1" t="s">
        <v>145</v>
      </c>
      <c r="BS423" s="1" t="s">
        <v>145</v>
      </c>
      <c r="BT423" s="1" t="s">
        <v>146</v>
      </c>
      <c r="BU423" s="1" t="s">
        <v>145</v>
      </c>
      <c r="BV423" s="1" t="s">
        <v>146</v>
      </c>
      <c r="BW423" s="1" t="s">
        <v>147</v>
      </c>
      <c r="BX423" s="1" t="s">
        <v>147</v>
      </c>
      <c r="BY423" s="1" t="s">
        <v>147</v>
      </c>
      <c r="BZ423" s="1" t="s">
        <v>147</v>
      </c>
      <c r="CA423" s="1" t="s">
        <v>147</v>
      </c>
      <c r="CB423" s="1">
        <v>1.0885305839999999</v>
      </c>
      <c r="CC423" s="1">
        <v>0.53807740199999998</v>
      </c>
      <c r="CD423" s="19" t="str">
        <f t="shared" si="29"/>
        <v>High</v>
      </c>
      <c r="CE423" s="1" t="str">
        <f t="shared" si="31"/>
        <v>proinflamatoria</v>
      </c>
      <c r="CF423" s="1">
        <v>31.210473310000001</v>
      </c>
      <c r="CG423" s="1" t="s">
        <v>148</v>
      </c>
      <c r="CH423" s="1" t="s">
        <v>147</v>
      </c>
      <c r="CI423" s="1" t="s">
        <v>147</v>
      </c>
      <c r="CJ423" s="1" t="s">
        <v>147</v>
      </c>
      <c r="CK423" s="1" t="s">
        <v>147</v>
      </c>
      <c r="CL423" s="1" t="s">
        <v>147</v>
      </c>
      <c r="CM423" s="1">
        <v>781.23599999999999</v>
      </c>
      <c r="CN423" s="2" t="str">
        <f t="shared" si="2"/>
        <v>low</v>
      </c>
      <c r="CO423" s="1">
        <v>326.976</v>
      </c>
      <c r="CP423" s="1">
        <v>230.096</v>
      </c>
      <c r="CQ423" s="1">
        <v>96.881</v>
      </c>
      <c r="CR423" s="1">
        <v>94.587000000000003</v>
      </c>
      <c r="CS423" s="1">
        <v>229.75200000000001</v>
      </c>
      <c r="CT423" s="1">
        <v>2.5990000000000002</v>
      </c>
      <c r="CU423" s="1">
        <v>0</v>
      </c>
      <c r="CV423" s="1">
        <v>2.5990000000000002</v>
      </c>
      <c r="CW423" s="1">
        <v>0</v>
      </c>
      <c r="CX423" s="1">
        <v>3.9E-2</v>
      </c>
      <c r="CY423" s="1">
        <v>3.9E-2</v>
      </c>
      <c r="CZ423" s="1">
        <v>0</v>
      </c>
      <c r="DA423" s="1">
        <v>0.16500000000000001</v>
      </c>
      <c r="DB423" s="1">
        <v>0</v>
      </c>
      <c r="DC423" s="1">
        <v>0</v>
      </c>
      <c r="DD423" s="1">
        <v>90.614000000000004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3.8530000000000002</v>
      </c>
      <c r="DL423" s="1">
        <v>0.108</v>
      </c>
      <c r="DM423" s="1">
        <v>3.9609999999999999</v>
      </c>
      <c r="DN423" s="1">
        <v>0.185</v>
      </c>
      <c r="DO423" s="1">
        <v>0.62</v>
      </c>
      <c r="DP423" s="1">
        <v>0.80500000000000005</v>
      </c>
      <c r="DQ423" s="1">
        <v>132.816</v>
      </c>
      <c r="DR423" s="1">
        <v>96.094999999999999</v>
      </c>
      <c r="DS423" s="1">
        <v>228.911</v>
      </c>
      <c r="DT423" s="1">
        <v>0</v>
      </c>
      <c r="DU423" s="1">
        <v>3.9E-2</v>
      </c>
      <c r="DV423" s="1">
        <v>3.9E-2</v>
      </c>
      <c r="DW423" s="1" t="s">
        <v>156</v>
      </c>
      <c r="DX423" s="1" t="s">
        <v>157</v>
      </c>
      <c r="DY423" s="1" t="s">
        <v>156</v>
      </c>
      <c r="DZ423" s="1" t="s">
        <v>156</v>
      </c>
      <c r="EA423" s="1">
        <v>386.13299999999998</v>
      </c>
      <c r="EB423" s="1" t="str">
        <f t="shared" si="3"/>
        <v>low</v>
      </c>
      <c r="EC423" s="1">
        <v>161.61099999999999</v>
      </c>
      <c r="ED423" s="1">
        <v>46.75</v>
      </c>
      <c r="EE423" s="1">
        <v>113.557</v>
      </c>
      <c r="EF423" s="1" t="s">
        <v>157</v>
      </c>
      <c r="EG423" s="1" t="s">
        <v>157</v>
      </c>
      <c r="EH423" s="1" t="s">
        <v>156</v>
      </c>
      <c r="EI423" s="1" t="s">
        <v>156</v>
      </c>
      <c r="EJ423" s="1" t="s">
        <v>621</v>
      </c>
      <c r="EK423" s="1" t="s">
        <v>635</v>
      </c>
      <c r="EL423" s="1" t="s">
        <v>142</v>
      </c>
      <c r="EM423" s="1" t="s">
        <v>628</v>
      </c>
      <c r="EN423" s="1" t="s">
        <v>150</v>
      </c>
      <c r="EO423" s="1" t="s">
        <v>150</v>
      </c>
    </row>
    <row r="424" spans="1:145" ht="14.25" customHeight="1">
      <c r="A424" s="1" t="s">
        <v>584</v>
      </c>
      <c r="B424" s="16" t="s">
        <v>644</v>
      </c>
      <c r="C424" s="1" t="s">
        <v>152</v>
      </c>
      <c r="D424" s="1">
        <v>21</v>
      </c>
      <c r="E424" s="1" t="s">
        <v>137</v>
      </c>
      <c r="F424" s="1">
        <v>61.2</v>
      </c>
      <c r="G424" s="1">
        <v>59</v>
      </c>
      <c r="H424" s="1" t="s">
        <v>153</v>
      </c>
      <c r="I424" s="1">
        <v>20.6</v>
      </c>
      <c r="J424" s="1">
        <v>73</v>
      </c>
      <c r="K424" s="1">
        <v>153</v>
      </c>
      <c r="L424" s="1">
        <v>103</v>
      </c>
      <c r="M424" s="9">
        <v>2.5932203390000002</v>
      </c>
      <c r="N424" s="9">
        <f t="shared" si="27"/>
        <v>0.241985213063028</v>
      </c>
      <c r="O424" t="str">
        <f t="shared" si="30"/>
        <v>Medium</v>
      </c>
      <c r="P424" s="1">
        <v>439</v>
      </c>
      <c r="Q424" s="1">
        <v>1.9</v>
      </c>
      <c r="R424" s="1">
        <v>78</v>
      </c>
      <c r="S424" s="1">
        <v>5.2</v>
      </c>
      <c r="T424" s="1">
        <v>9.75</v>
      </c>
      <c r="U424" s="1">
        <v>7.38</v>
      </c>
      <c r="V424" s="1">
        <v>1.3211382110000001</v>
      </c>
      <c r="W424" s="1">
        <v>14.98</v>
      </c>
      <c r="X424" s="1">
        <v>4.3289999999999997</v>
      </c>
      <c r="Y424" s="1">
        <v>198.4</v>
      </c>
      <c r="Z424" s="1">
        <v>361.39927619999997</v>
      </c>
      <c r="AA424" s="1">
        <v>54.2</v>
      </c>
      <c r="AB424" s="1">
        <v>34.69629638</v>
      </c>
      <c r="AC424" s="1">
        <v>2.882152</v>
      </c>
      <c r="AD424" s="1">
        <v>0.32556993299999998</v>
      </c>
      <c r="AE424" s="1">
        <v>59.8</v>
      </c>
      <c r="AF424" s="22">
        <v>1.5660000000000001</v>
      </c>
      <c r="AG424" s="1">
        <v>24.384714129999999</v>
      </c>
      <c r="AH424" s="1" t="s">
        <v>153</v>
      </c>
      <c r="AI424" s="1">
        <v>36.201112709999997</v>
      </c>
      <c r="AJ424" s="1">
        <v>78.400000000000006</v>
      </c>
      <c r="AK424" s="1" t="s">
        <v>153</v>
      </c>
      <c r="AL424" s="1" t="s">
        <v>153</v>
      </c>
      <c r="AM424" s="1" t="s">
        <v>142</v>
      </c>
      <c r="AN424" s="1" t="s">
        <v>142</v>
      </c>
      <c r="AO424" s="1" t="s">
        <v>143</v>
      </c>
      <c r="AP424" s="1">
        <v>110</v>
      </c>
      <c r="AQ424" s="1">
        <v>71</v>
      </c>
      <c r="AR424" s="1">
        <v>1802.77</v>
      </c>
      <c r="AS424" s="1">
        <v>16.147600000000001</v>
      </c>
      <c r="AT424" s="1">
        <v>374.29300000000001</v>
      </c>
      <c r="AU424" s="1">
        <v>744.81200000000001</v>
      </c>
      <c r="AV424" s="1">
        <v>12.990399999999999</v>
      </c>
      <c r="AW424" s="1">
        <v>1300.33</v>
      </c>
      <c r="AX424" s="1">
        <v>2433.73</v>
      </c>
      <c r="AY424" s="1">
        <v>262.786</v>
      </c>
      <c r="AZ424" s="1">
        <v>10.4512</v>
      </c>
      <c r="BA424" s="1">
        <v>1.54308</v>
      </c>
      <c r="BB424" s="1">
        <v>3.8714</v>
      </c>
      <c r="BC424" s="1">
        <v>567.18799999999999</v>
      </c>
      <c r="BD424" s="1">
        <v>0.87748999999999999</v>
      </c>
      <c r="BE424" s="1">
        <v>1.3820399999999999</v>
      </c>
      <c r="BF424" s="1">
        <v>13.494899999999999</v>
      </c>
      <c r="BG424" s="1">
        <v>4.1690800000000001</v>
      </c>
      <c r="BH424" s="1">
        <v>1.57602</v>
      </c>
      <c r="BI424" s="1">
        <v>337.255</v>
      </c>
      <c r="BJ424" s="1">
        <v>7.0020699999999998</v>
      </c>
      <c r="BK424" s="1">
        <v>108.044</v>
      </c>
      <c r="BL424" s="1">
        <v>4.5117083060000001</v>
      </c>
      <c r="BM424" s="1">
        <v>0.86602734000000003</v>
      </c>
      <c r="BN424" s="1">
        <v>0.45328392899999997</v>
      </c>
      <c r="BO424" s="1">
        <v>7.2004555999999997E-2</v>
      </c>
      <c r="BP424" s="1" t="s">
        <v>155</v>
      </c>
      <c r="BQ424" s="1" t="s">
        <v>146</v>
      </c>
      <c r="BR424" s="1" t="s">
        <v>146</v>
      </c>
      <c r="BS424" s="1" t="s">
        <v>146</v>
      </c>
      <c r="BT424" s="1" t="s">
        <v>146</v>
      </c>
      <c r="BU424" s="1" t="s">
        <v>146</v>
      </c>
      <c r="BV424" s="1" t="s">
        <v>146</v>
      </c>
      <c r="BW424" s="1">
        <v>29.086002409999999</v>
      </c>
      <c r="BX424" s="1">
        <v>2.049890236</v>
      </c>
      <c r="BY424" s="1">
        <v>1.479580455</v>
      </c>
      <c r="BZ424" s="1">
        <v>1.2311400770000001</v>
      </c>
      <c r="CA424" s="1">
        <v>0.46950384299999998</v>
      </c>
      <c r="CB424" s="1">
        <v>0.59772723800000005</v>
      </c>
      <c r="CC424" s="1">
        <v>0.33151815800000001</v>
      </c>
      <c r="CD424" s="19" t="str">
        <f t="shared" si="29"/>
        <v>Medium</v>
      </c>
      <c r="CE424" s="1" t="str">
        <f t="shared" si="31"/>
        <v>proinflamatoria</v>
      </c>
      <c r="CF424" s="1">
        <v>36.05102041</v>
      </c>
      <c r="CG424" s="1" t="s">
        <v>148</v>
      </c>
      <c r="CH424" s="1">
        <v>6.9766103999999995E-2</v>
      </c>
      <c r="CI424" s="1">
        <v>4.6635403999999998E-2</v>
      </c>
      <c r="CJ424" s="1">
        <v>6.3954658999999997E-2</v>
      </c>
      <c r="CK424" s="1">
        <v>5.4604563000000002E-2</v>
      </c>
      <c r="CL424" s="1">
        <v>0.26306855800000001</v>
      </c>
      <c r="CM424" s="1">
        <v>722.79100000000005</v>
      </c>
      <c r="CN424" s="2" t="str">
        <f t="shared" si="2"/>
        <v>low</v>
      </c>
      <c r="CO424" s="1">
        <v>369.76499999999999</v>
      </c>
      <c r="CP424" s="1">
        <v>320.88200000000001</v>
      </c>
      <c r="CQ424" s="1">
        <v>48.884</v>
      </c>
      <c r="CR424" s="1">
        <v>188.24299999999999</v>
      </c>
      <c r="CS424" s="1">
        <v>177.422</v>
      </c>
      <c r="CT424" s="1">
        <v>0</v>
      </c>
      <c r="CU424" s="1">
        <v>0</v>
      </c>
      <c r="CV424" s="1">
        <v>0</v>
      </c>
      <c r="CW424" s="1">
        <v>0</v>
      </c>
      <c r="CX424" s="1">
        <v>4.101</v>
      </c>
      <c r="CY424" s="1">
        <v>4.101</v>
      </c>
      <c r="CZ424" s="1">
        <v>0</v>
      </c>
      <c r="DA424" s="1">
        <v>0</v>
      </c>
      <c r="DB424" s="1">
        <v>143.56</v>
      </c>
      <c r="DC424" s="1">
        <v>0</v>
      </c>
      <c r="DD424" s="1">
        <v>28.327999999999999</v>
      </c>
      <c r="DE424" s="1">
        <v>0</v>
      </c>
      <c r="DF424" s="1">
        <v>0</v>
      </c>
      <c r="DG424" s="1">
        <v>0</v>
      </c>
      <c r="DH424" s="1">
        <v>0</v>
      </c>
      <c r="DI424" s="1">
        <v>2E-3</v>
      </c>
      <c r="DJ424" s="1">
        <v>2E-3</v>
      </c>
      <c r="DK424" s="1">
        <v>10.624000000000001</v>
      </c>
      <c r="DL424" s="1">
        <v>5.7279999999999998</v>
      </c>
      <c r="DM424" s="1">
        <v>16.352</v>
      </c>
      <c r="DN424" s="1">
        <v>41.811999999999998</v>
      </c>
      <c r="DO424" s="1">
        <v>31.117999999999999</v>
      </c>
      <c r="DP424" s="1">
        <v>72.930000000000007</v>
      </c>
      <c r="DQ424" s="1">
        <v>96.557000000000002</v>
      </c>
      <c r="DR424" s="1">
        <v>7.9349999999999996</v>
      </c>
      <c r="DS424" s="1">
        <v>104.492</v>
      </c>
      <c r="DT424" s="1">
        <v>0</v>
      </c>
      <c r="DU424" s="1">
        <v>4.101</v>
      </c>
      <c r="DV424" s="1">
        <v>4.101</v>
      </c>
      <c r="DW424" s="1" t="s">
        <v>157</v>
      </c>
      <c r="DX424" s="1" t="s">
        <v>156</v>
      </c>
      <c r="DY424" s="1" t="s">
        <v>156</v>
      </c>
      <c r="DZ424" s="1" t="s">
        <v>156</v>
      </c>
      <c r="EA424" s="1">
        <v>400.93299999999999</v>
      </c>
      <c r="EB424" s="1" t="str">
        <f t="shared" si="3"/>
        <v>low</v>
      </c>
      <c r="EC424" s="1">
        <v>205.11</v>
      </c>
      <c r="ED424" s="1">
        <v>104.419</v>
      </c>
      <c r="EE424" s="1">
        <v>98.415999999999997</v>
      </c>
      <c r="EF424" s="1" t="s">
        <v>156</v>
      </c>
      <c r="EG424" s="1" t="s">
        <v>156</v>
      </c>
      <c r="EH424" s="1" t="s">
        <v>156</v>
      </c>
      <c r="EI424" s="1" t="s">
        <v>156</v>
      </c>
      <c r="EJ424" s="1" t="s">
        <v>621</v>
      </c>
      <c r="EK424" s="1" t="s">
        <v>628</v>
      </c>
      <c r="EL424" s="1" t="s">
        <v>142</v>
      </c>
      <c r="EM424" s="1" t="s">
        <v>628</v>
      </c>
      <c r="EN424" s="1" t="s">
        <v>150</v>
      </c>
      <c r="EO424" s="1" t="s">
        <v>150</v>
      </c>
    </row>
    <row r="425" spans="1:145" ht="14.25" customHeight="1">
      <c r="A425" s="1" t="s">
        <v>585</v>
      </c>
      <c r="B425" s="16" t="s">
        <v>644</v>
      </c>
      <c r="C425" s="1" t="s">
        <v>152</v>
      </c>
      <c r="D425" s="1">
        <v>44</v>
      </c>
      <c r="E425" s="1" t="s">
        <v>159</v>
      </c>
      <c r="F425" s="1">
        <v>58.7</v>
      </c>
      <c r="G425" s="1">
        <v>40</v>
      </c>
      <c r="H425" s="1" t="s">
        <v>153</v>
      </c>
      <c r="I425" s="1">
        <v>46.4</v>
      </c>
      <c r="J425" s="1">
        <v>104</v>
      </c>
      <c r="K425" s="1">
        <v>190</v>
      </c>
      <c r="L425" s="1">
        <v>232</v>
      </c>
      <c r="M425" s="9">
        <v>4.75</v>
      </c>
      <c r="N425" s="9">
        <f t="shared" si="27"/>
        <v>0.76342799356293722</v>
      </c>
      <c r="O425" t="str">
        <f t="shared" si="30"/>
        <v>High</v>
      </c>
      <c r="P425" s="1">
        <v>58</v>
      </c>
      <c r="Q425" s="1">
        <v>1.3</v>
      </c>
      <c r="R425" s="1">
        <v>83</v>
      </c>
      <c r="S425" s="1">
        <v>5.5</v>
      </c>
      <c r="T425" s="1">
        <v>28.4</v>
      </c>
      <c r="U425" s="1">
        <v>11.84</v>
      </c>
      <c r="V425" s="1">
        <v>2.3986486490000001</v>
      </c>
      <c r="W425" s="1">
        <v>12.21</v>
      </c>
      <c r="X425" s="1">
        <v>4.6064999999999996</v>
      </c>
      <c r="Y425" s="1">
        <v>152.9</v>
      </c>
      <c r="Z425" s="1">
        <v>220.6958879</v>
      </c>
      <c r="AA425" s="1">
        <v>65</v>
      </c>
      <c r="AB425" s="1">
        <v>40.00329627</v>
      </c>
      <c r="AC425" s="1">
        <v>2.4997940000000001</v>
      </c>
      <c r="AD425" s="1">
        <v>0.33225637400000002</v>
      </c>
      <c r="AE425" s="1">
        <v>82.2</v>
      </c>
      <c r="AF425" s="22">
        <v>1.5369999999999999</v>
      </c>
      <c r="AG425" s="1">
        <v>34.795580200000003</v>
      </c>
      <c r="AH425" s="1" t="s">
        <v>154</v>
      </c>
      <c r="AI425" s="1">
        <v>44.673426939999999</v>
      </c>
      <c r="AJ425" s="1">
        <v>106.7</v>
      </c>
      <c r="AK425" s="1" t="s">
        <v>140</v>
      </c>
      <c r="AL425" s="1" t="s">
        <v>141</v>
      </c>
      <c r="AM425" s="1" t="s">
        <v>142</v>
      </c>
      <c r="AN425" s="1" t="s">
        <v>163</v>
      </c>
      <c r="AO425" s="1" t="s">
        <v>143</v>
      </c>
      <c r="AP425" s="1">
        <v>122</v>
      </c>
      <c r="AQ425" s="1">
        <v>85</v>
      </c>
      <c r="AR425" s="1">
        <v>1336.48</v>
      </c>
      <c r="AS425" s="1">
        <v>11.0182</v>
      </c>
      <c r="AT425" s="1">
        <v>249.697</v>
      </c>
      <c r="AU425" s="1">
        <v>565.351</v>
      </c>
      <c r="AV425" s="1">
        <v>10.294700000000001</v>
      </c>
      <c r="AW425" s="1">
        <v>767.36699999999996</v>
      </c>
      <c r="AX425" s="1">
        <v>1763.71</v>
      </c>
      <c r="AY425" s="1">
        <v>139.89599999999999</v>
      </c>
      <c r="AZ425" s="1">
        <v>8.8954699999999995</v>
      </c>
      <c r="BA425" s="1">
        <v>0.78868000000000005</v>
      </c>
      <c r="BB425" s="1">
        <v>2.4637600000000002</v>
      </c>
      <c r="BC425" s="1">
        <v>758.74400000000003</v>
      </c>
      <c r="BD425" s="1">
        <v>0.66845399999999999</v>
      </c>
      <c r="BE425" s="1">
        <v>1.0164899999999999</v>
      </c>
      <c r="BF425" s="1">
        <v>9.2749299999999995</v>
      </c>
      <c r="BG425" s="1">
        <v>3.4037099999999998</v>
      </c>
      <c r="BH425" s="1">
        <v>1.7432399999999999</v>
      </c>
      <c r="BI425" s="1">
        <v>247.672</v>
      </c>
      <c r="BJ425" s="1">
        <v>6.7904299999999997</v>
      </c>
      <c r="BK425" s="1">
        <v>192.267</v>
      </c>
      <c r="BL425" s="1">
        <v>0.64043638000000003</v>
      </c>
      <c r="BM425" s="1">
        <v>0</v>
      </c>
      <c r="BN425" s="1">
        <v>0</v>
      </c>
      <c r="BO425" s="1">
        <v>0</v>
      </c>
      <c r="BP425" s="1" t="s">
        <v>144</v>
      </c>
      <c r="BQ425" s="1" t="s">
        <v>145</v>
      </c>
      <c r="BR425" s="1" t="s">
        <v>145</v>
      </c>
      <c r="BS425" s="1" t="s">
        <v>145</v>
      </c>
      <c r="BT425" s="1" t="s">
        <v>146</v>
      </c>
      <c r="BU425" s="1" t="s">
        <v>146</v>
      </c>
      <c r="BV425" s="1" t="s">
        <v>146</v>
      </c>
      <c r="BW425" s="1" t="s">
        <v>147</v>
      </c>
      <c r="BX425" s="1" t="s">
        <v>147</v>
      </c>
      <c r="BY425" s="1" t="s">
        <v>147</v>
      </c>
      <c r="BZ425" s="1" t="s">
        <v>147</v>
      </c>
      <c r="CA425" s="1" t="s">
        <v>147</v>
      </c>
      <c r="CB425" s="1">
        <v>0.43358952000000001</v>
      </c>
      <c r="CC425" s="1">
        <v>0.324543054</v>
      </c>
      <c r="CD425" s="19" t="str">
        <f t="shared" si="29"/>
        <v>Medium</v>
      </c>
      <c r="CE425" s="1" t="str">
        <f t="shared" si="31"/>
        <v>proinflamatoria</v>
      </c>
      <c r="CF425" s="1">
        <v>47.190253050000003</v>
      </c>
      <c r="CG425" s="1" t="s">
        <v>148</v>
      </c>
      <c r="CH425" s="1">
        <v>3.9125634999999999E-2</v>
      </c>
      <c r="CI425" s="1">
        <v>8.7568999999999994E-2</v>
      </c>
      <c r="CJ425" s="1">
        <v>4.1318908000000001E-2</v>
      </c>
      <c r="CK425" s="1">
        <v>3.8522117000000002E-2</v>
      </c>
      <c r="CL425" s="1">
        <v>0.22846838899999999</v>
      </c>
      <c r="CM425" s="1">
        <v>427.30799999999999</v>
      </c>
      <c r="CN425" s="2" t="str">
        <f t="shared" si="2"/>
        <v>low</v>
      </c>
      <c r="CO425" s="1">
        <v>804.64200000000005</v>
      </c>
      <c r="CP425" s="1">
        <v>801.17</v>
      </c>
      <c r="CQ425" s="1">
        <v>3.472</v>
      </c>
      <c r="CR425" s="1">
        <v>448.91399999999999</v>
      </c>
      <c r="CS425" s="1">
        <v>354.29500000000002</v>
      </c>
      <c r="CT425" s="1">
        <v>1.417</v>
      </c>
      <c r="CU425" s="1">
        <v>0</v>
      </c>
      <c r="CV425" s="1">
        <v>1.417</v>
      </c>
      <c r="CW425" s="1">
        <v>0</v>
      </c>
      <c r="CX425" s="1">
        <v>1.6E-2</v>
      </c>
      <c r="CY425" s="1">
        <v>1.6E-2</v>
      </c>
      <c r="CZ425" s="1">
        <v>0</v>
      </c>
      <c r="DA425" s="1">
        <v>1.417</v>
      </c>
      <c r="DB425" s="1">
        <v>369.99799999999999</v>
      </c>
      <c r="DC425" s="1">
        <v>0</v>
      </c>
      <c r="DD425" s="1">
        <v>11.17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67.745999999999995</v>
      </c>
      <c r="DL425" s="1">
        <v>0</v>
      </c>
      <c r="DM425" s="1">
        <v>67.745999999999995</v>
      </c>
      <c r="DN425" s="1">
        <v>2.8149999999999999</v>
      </c>
      <c r="DO425" s="1">
        <v>0.28799999999999998</v>
      </c>
      <c r="DP425" s="1">
        <v>3.1030000000000002</v>
      </c>
      <c r="DQ425" s="1">
        <v>348.024</v>
      </c>
      <c r="DR425" s="1">
        <v>3.1680000000000001</v>
      </c>
      <c r="DS425" s="1">
        <v>351.19200000000001</v>
      </c>
      <c r="DT425" s="1">
        <v>0</v>
      </c>
      <c r="DU425" s="1">
        <v>1.6E-2</v>
      </c>
      <c r="DV425" s="1">
        <v>1.6E-2</v>
      </c>
      <c r="DW425" s="1" t="s">
        <v>157</v>
      </c>
      <c r="DX425" s="1" t="s">
        <v>149</v>
      </c>
      <c r="DY425" s="1" t="s">
        <v>149</v>
      </c>
      <c r="DZ425" s="1" t="s">
        <v>156</v>
      </c>
      <c r="EA425" s="1">
        <v>319.72699999999998</v>
      </c>
      <c r="EB425" s="1" t="str">
        <f t="shared" si="3"/>
        <v>low</v>
      </c>
      <c r="EC425" s="1">
        <v>602.06100000000004</v>
      </c>
      <c r="ED425" s="1">
        <v>335.89299999999997</v>
      </c>
      <c r="EE425" s="1">
        <v>265.096</v>
      </c>
      <c r="EF425" s="1" t="s">
        <v>157</v>
      </c>
      <c r="EG425" s="1" t="s">
        <v>149</v>
      </c>
      <c r="EH425" s="1" t="s">
        <v>149</v>
      </c>
      <c r="EI425" s="1" t="s">
        <v>149</v>
      </c>
      <c r="EJ425" s="1" t="s">
        <v>621</v>
      </c>
      <c r="EK425" s="1" t="s">
        <v>635</v>
      </c>
      <c r="EL425" s="1" t="s">
        <v>142</v>
      </c>
      <c r="EM425" s="1" t="s">
        <v>628</v>
      </c>
      <c r="EN425" s="1" t="s">
        <v>161</v>
      </c>
      <c r="EO425" s="1" t="s">
        <v>161</v>
      </c>
    </row>
    <row r="426" spans="1:145" ht="14.25" customHeight="1">
      <c r="A426" s="1" t="s">
        <v>586</v>
      </c>
      <c r="B426" s="16" t="s">
        <v>644</v>
      </c>
      <c r="C426" s="1" t="s">
        <v>136</v>
      </c>
      <c r="D426" s="1">
        <v>43</v>
      </c>
      <c r="E426" s="1" t="s">
        <v>159</v>
      </c>
      <c r="F426" s="1">
        <v>94.8</v>
      </c>
      <c r="G426" s="1">
        <v>35</v>
      </c>
      <c r="H426" s="1" t="s">
        <v>138</v>
      </c>
      <c r="I426" s="1">
        <v>24.4</v>
      </c>
      <c r="J426" s="1">
        <v>107</v>
      </c>
      <c r="K426" s="1">
        <v>166</v>
      </c>
      <c r="L426" s="1">
        <v>122</v>
      </c>
      <c r="M426" s="9">
        <v>4.7428571430000002</v>
      </c>
      <c r="N426" s="9">
        <f t="shared" si="27"/>
        <v>0.54229178632447261</v>
      </c>
      <c r="O426" t="str">
        <f t="shared" si="30"/>
        <v>High</v>
      </c>
      <c r="P426" s="1">
        <v>180</v>
      </c>
      <c r="Q426" s="1">
        <v>2.2000000000000002</v>
      </c>
      <c r="R426" s="1">
        <v>105</v>
      </c>
      <c r="S426" s="1">
        <v>6.9</v>
      </c>
      <c r="T426" s="1">
        <v>8.7100000000000009</v>
      </c>
      <c r="U426" s="1">
        <v>3.53</v>
      </c>
      <c r="V426" s="1">
        <v>2.467422096</v>
      </c>
      <c r="W426" s="1">
        <v>46.44</v>
      </c>
      <c r="X426" s="1">
        <v>5.8274999999999997</v>
      </c>
      <c r="Y426" s="1">
        <v>244.3</v>
      </c>
      <c r="Z426" s="1">
        <v>399.05477980000001</v>
      </c>
      <c r="AA426" s="1">
        <v>17.100000000000001</v>
      </c>
      <c r="AB426" s="1">
        <v>8.3139618019999997</v>
      </c>
      <c r="AC426" s="1">
        <v>12.02796</v>
      </c>
      <c r="AD426" s="1">
        <v>0.27085503900000002</v>
      </c>
      <c r="AE426" s="1">
        <v>117.7</v>
      </c>
      <c r="AF426" s="22">
        <v>1.764</v>
      </c>
      <c r="AG426" s="1">
        <v>37.825031750000001</v>
      </c>
      <c r="AH426" s="1" t="s">
        <v>154</v>
      </c>
      <c r="AI426" s="1">
        <v>41.126067800000001</v>
      </c>
      <c r="AJ426" s="1">
        <v>118.4</v>
      </c>
      <c r="AK426" s="1" t="s">
        <v>140</v>
      </c>
      <c r="AL426" s="1" t="s">
        <v>141</v>
      </c>
      <c r="AM426" s="1" t="s">
        <v>142</v>
      </c>
      <c r="AN426" s="1" t="s">
        <v>142</v>
      </c>
      <c r="AO426" s="1" t="s">
        <v>143</v>
      </c>
      <c r="AP426" s="1">
        <v>143</v>
      </c>
      <c r="AQ426" s="1">
        <v>92</v>
      </c>
      <c r="AR426" s="1">
        <v>1851.79</v>
      </c>
      <c r="AS426" s="1">
        <v>26.27</v>
      </c>
      <c r="AT426" s="1">
        <v>538.13300000000004</v>
      </c>
      <c r="AU426" s="1">
        <v>1014.04</v>
      </c>
      <c r="AV426" s="1">
        <v>13.375400000000001</v>
      </c>
      <c r="AW426" s="1">
        <v>1210.74</v>
      </c>
      <c r="AX426" s="1">
        <v>2964.09</v>
      </c>
      <c r="AY426" s="1">
        <v>272.185</v>
      </c>
      <c r="AZ426" s="1">
        <v>10.2186</v>
      </c>
      <c r="BA426" s="1">
        <v>1.5372300000000001</v>
      </c>
      <c r="BB426" s="1">
        <v>3.2416499999999999</v>
      </c>
      <c r="BC426" s="1">
        <v>623.78</v>
      </c>
      <c r="BD426" s="1">
        <v>1.3308599999999999</v>
      </c>
      <c r="BE426" s="1">
        <v>1.7490699999999999</v>
      </c>
      <c r="BF426" s="1">
        <v>12.563599999999999</v>
      </c>
      <c r="BG426" s="1">
        <v>4.7548500000000002</v>
      </c>
      <c r="BH426" s="1">
        <v>0.99957300000000004</v>
      </c>
      <c r="BI426" s="1">
        <v>477.18099999999998</v>
      </c>
      <c r="BJ426" s="1">
        <v>6.8635299999999999</v>
      </c>
      <c r="BK426" s="1">
        <v>131.35300000000001</v>
      </c>
      <c r="BL426" s="1">
        <v>7.3472098219999999</v>
      </c>
      <c r="BM426" s="1">
        <v>1.38357358</v>
      </c>
      <c r="BN426" s="1">
        <v>0.69207147499999999</v>
      </c>
      <c r="BO426" s="1">
        <v>5.9718203999999997E-2</v>
      </c>
      <c r="BP426" s="1" t="s">
        <v>144</v>
      </c>
      <c r="BQ426" s="1" t="s">
        <v>145</v>
      </c>
      <c r="BR426" s="1" t="s">
        <v>146</v>
      </c>
      <c r="BS426" s="1" t="s">
        <v>145</v>
      </c>
      <c r="BT426" s="1" t="s">
        <v>145</v>
      </c>
      <c r="BU426" s="1" t="s">
        <v>146</v>
      </c>
      <c r="BV426" s="1" t="s">
        <v>145</v>
      </c>
      <c r="BW426" s="1" t="s">
        <v>147</v>
      </c>
      <c r="BX426" s="1" t="s">
        <v>147</v>
      </c>
      <c r="BY426" s="1" t="s">
        <v>147</v>
      </c>
      <c r="BZ426" s="1" t="s">
        <v>147</v>
      </c>
      <c r="CA426" s="1" t="s">
        <v>147</v>
      </c>
      <c r="CB426" s="1">
        <v>-1.0182690270000001</v>
      </c>
      <c r="CC426" s="1">
        <v>-0.54982128900000005</v>
      </c>
      <c r="CD426" s="19" t="str">
        <f t="shared" si="29"/>
        <v>Low</v>
      </c>
      <c r="CE426" s="1" t="str">
        <f t="shared" si="31"/>
        <v>antiinflamatoria</v>
      </c>
      <c r="CF426" s="1">
        <v>34.202702700000003</v>
      </c>
      <c r="CG426" s="1" t="s">
        <v>148</v>
      </c>
      <c r="CH426" s="1">
        <v>5.9654369999999998E-2</v>
      </c>
      <c r="CI426" s="1">
        <v>0.270521768</v>
      </c>
      <c r="CJ426" s="1">
        <v>0.34828846800000002</v>
      </c>
      <c r="CK426" s="1">
        <v>0.143901628</v>
      </c>
      <c r="CL426" s="1">
        <v>3.2735128000000002E-2</v>
      </c>
      <c r="CM426" s="1">
        <v>1104.671</v>
      </c>
      <c r="CN426" s="2" t="str">
        <f t="shared" si="2"/>
        <v>High</v>
      </c>
      <c r="CO426" s="1">
        <v>91.236999999999995</v>
      </c>
      <c r="CP426" s="1">
        <v>45.030999999999999</v>
      </c>
      <c r="CQ426" s="1">
        <v>46.206000000000003</v>
      </c>
      <c r="CR426" s="1">
        <v>18.13</v>
      </c>
      <c r="CS426" s="1">
        <v>69.316999999999993</v>
      </c>
      <c r="CT426" s="1">
        <v>1.8620000000000001</v>
      </c>
      <c r="CU426" s="1">
        <v>0</v>
      </c>
      <c r="CV426" s="1">
        <v>1.8620000000000001</v>
      </c>
      <c r="CW426" s="1">
        <v>8.9999999999999993E-3</v>
      </c>
      <c r="CX426" s="1">
        <v>1.9039999999999999</v>
      </c>
      <c r="CY426" s="1">
        <v>1.913</v>
      </c>
      <c r="CZ426" s="1">
        <v>1.4999999999999999E-2</v>
      </c>
      <c r="DA426" s="1">
        <v>1.7310000000000001</v>
      </c>
      <c r="DB426" s="1">
        <v>0</v>
      </c>
      <c r="DC426" s="1">
        <v>0</v>
      </c>
      <c r="DD426" s="1">
        <v>0.88500000000000001</v>
      </c>
      <c r="DE426" s="1">
        <v>0</v>
      </c>
      <c r="DF426" s="1">
        <v>0</v>
      </c>
      <c r="DG426" s="1">
        <v>0</v>
      </c>
      <c r="DH426" s="1">
        <v>17.024000000000001</v>
      </c>
      <c r="DI426" s="1">
        <v>1E-3</v>
      </c>
      <c r="DJ426" s="1">
        <v>17.026</v>
      </c>
      <c r="DK426" s="1">
        <v>0.186</v>
      </c>
      <c r="DL426" s="1">
        <v>3.3000000000000002E-2</v>
      </c>
      <c r="DM426" s="1">
        <v>0.22</v>
      </c>
      <c r="DN426" s="1">
        <v>0.33400000000000002</v>
      </c>
      <c r="DO426" s="1">
        <v>1.306</v>
      </c>
      <c r="DP426" s="1">
        <v>1.64</v>
      </c>
      <c r="DQ426" s="1">
        <v>24.693999999999999</v>
      </c>
      <c r="DR426" s="1">
        <v>42.941000000000003</v>
      </c>
      <c r="DS426" s="1">
        <v>67.635000000000005</v>
      </c>
      <c r="DT426" s="1">
        <v>8.9999999999999993E-3</v>
      </c>
      <c r="DU426" s="1">
        <v>1.9039999999999999</v>
      </c>
      <c r="DV426" s="1">
        <v>1.913</v>
      </c>
      <c r="DW426" s="1" t="s">
        <v>156</v>
      </c>
      <c r="DX426" s="1" t="s">
        <v>157</v>
      </c>
      <c r="DY426" s="1" t="s">
        <v>157</v>
      </c>
      <c r="DZ426" s="1" t="s">
        <v>157</v>
      </c>
      <c r="EA426" s="1">
        <v>596.54200000000003</v>
      </c>
      <c r="EB426" s="1" t="str">
        <f t="shared" si="3"/>
        <v>high</v>
      </c>
      <c r="EC426" s="1">
        <v>49.27</v>
      </c>
      <c r="ED426" s="1">
        <v>9.7910000000000004</v>
      </c>
      <c r="EE426" s="1">
        <v>37.433</v>
      </c>
      <c r="EF426" s="1" t="s">
        <v>156</v>
      </c>
      <c r="EG426" s="1" t="s">
        <v>157</v>
      </c>
      <c r="EH426" s="1" t="s">
        <v>157</v>
      </c>
      <c r="EI426" s="1" t="s">
        <v>157</v>
      </c>
      <c r="EJ426" s="1" t="s">
        <v>621</v>
      </c>
      <c r="EK426" s="1" t="s">
        <v>628</v>
      </c>
      <c r="EL426" s="1" t="s">
        <v>142</v>
      </c>
      <c r="EM426" s="1" t="s">
        <v>628</v>
      </c>
      <c r="EN426" s="1" t="s">
        <v>150</v>
      </c>
      <c r="EO426" s="1" t="s">
        <v>150</v>
      </c>
    </row>
    <row r="427" spans="1:145" ht="14.25" customHeight="1">
      <c r="A427" s="1" t="s">
        <v>587</v>
      </c>
      <c r="B427" s="16" t="s">
        <v>644</v>
      </c>
      <c r="C427" s="1" t="s">
        <v>152</v>
      </c>
      <c r="D427" s="1">
        <v>57</v>
      </c>
      <c r="E427" s="1" t="s">
        <v>159</v>
      </c>
      <c r="F427" s="1">
        <v>142</v>
      </c>
      <c r="G427" s="1">
        <v>56</v>
      </c>
      <c r="H427" s="1" t="s">
        <v>153</v>
      </c>
      <c r="I427" s="1">
        <v>17.600000000000001</v>
      </c>
      <c r="J427" s="1">
        <v>206</v>
      </c>
      <c r="K427" s="1">
        <v>280</v>
      </c>
      <c r="L427" s="1">
        <v>88</v>
      </c>
      <c r="M427" s="9">
        <v>5</v>
      </c>
      <c r="N427" s="9">
        <f t="shared" si="27"/>
        <v>0.19629464514396819</v>
      </c>
      <c r="O427" t="str">
        <f t="shared" si="30"/>
        <v>Medium</v>
      </c>
      <c r="P427" s="1">
        <v>40</v>
      </c>
      <c r="Q427" s="1">
        <v>2.4</v>
      </c>
      <c r="R427" s="1">
        <v>89</v>
      </c>
      <c r="S427" s="1">
        <v>5.6</v>
      </c>
      <c r="T427" s="1">
        <v>8.6199999999999992</v>
      </c>
      <c r="U427" s="1">
        <v>19.62</v>
      </c>
      <c r="V427" s="1">
        <v>0.439347604</v>
      </c>
      <c r="W427" s="1">
        <v>9.7100000000000009</v>
      </c>
      <c r="X427" s="1">
        <v>4.9394999999999998</v>
      </c>
      <c r="Y427" s="1">
        <v>114</v>
      </c>
      <c r="Z427" s="1">
        <v>134.90795420000001</v>
      </c>
      <c r="AA427" s="1">
        <v>79.8</v>
      </c>
      <c r="AB427" s="1">
        <v>46.911605700000003</v>
      </c>
      <c r="AC427" s="1">
        <v>2.131668667</v>
      </c>
      <c r="AD427" s="1">
        <v>0.34007364600000001</v>
      </c>
      <c r="AE427" s="1">
        <v>56</v>
      </c>
      <c r="AF427" s="22">
        <v>1.5640000000000001</v>
      </c>
      <c r="AG427" s="1">
        <v>22.893623139999999</v>
      </c>
      <c r="AH427" s="1" t="s">
        <v>153</v>
      </c>
      <c r="AI427" s="1">
        <v>42.16844511</v>
      </c>
      <c r="AJ427" s="1">
        <v>77.5</v>
      </c>
      <c r="AK427" s="1" t="s">
        <v>153</v>
      </c>
      <c r="AL427" s="1" t="s">
        <v>153</v>
      </c>
      <c r="AM427" s="1" t="s">
        <v>142</v>
      </c>
      <c r="AN427" s="1" t="s">
        <v>142</v>
      </c>
      <c r="AO427" s="1" t="s">
        <v>143</v>
      </c>
      <c r="AP427" s="1">
        <v>116</v>
      </c>
      <c r="AQ427" s="1">
        <v>59</v>
      </c>
      <c r="AR427" s="1">
        <v>1797.03</v>
      </c>
      <c r="AS427" s="1">
        <v>17.387899999999998</v>
      </c>
      <c r="AT427" s="1">
        <v>842.80700000000002</v>
      </c>
      <c r="AU427" s="1">
        <v>1083.77</v>
      </c>
      <c r="AV427" s="1">
        <v>14.1366</v>
      </c>
      <c r="AW427" s="1">
        <v>1367.33</v>
      </c>
      <c r="AX427" s="1">
        <v>2934.29</v>
      </c>
      <c r="AY427" s="1">
        <v>239.874</v>
      </c>
      <c r="AZ427" s="1">
        <v>10.626799999999999</v>
      </c>
      <c r="BA427" s="1">
        <v>1.5055000000000001</v>
      </c>
      <c r="BB427" s="1">
        <v>3.1298400000000002</v>
      </c>
      <c r="BC427" s="1">
        <v>895.20799999999997</v>
      </c>
      <c r="BD427" s="1">
        <v>1.0414600000000001</v>
      </c>
      <c r="BE427" s="1">
        <v>1.5988500000000001</v>
      </c>
      <c r="BF427" s="1">
        <v>13.9955</v>
      </c>
      <c r="BG427" s="1">
        <v>4.3182700000000001</v>
      </c>
      <c r="BH427" s="1">
        <v>0.97411599999999998</v>
      </c>
      <c r="BI427" s="1">
        <v>328.10199999999998</v>
      </c>
      <c r="BJ427" s="1">
        <v>7.28979</v>
      </c>
      <c r="BK427" s="1">
        <v>123.18300000000001</v>
      </c>
      <c r="BL427" s="1">
        <v>2.9547490729999999</v>
      </c>
      <c r="BM427" s="1">
        <v>0.71352791199999999</v>
      </c>
      <c r="BN427" s="1">
        <v>1.384085308</v>
      </c>
      <c r="BO427" s="1">
        <v>7.6566015000000001E-2</v>
      </c>
      <c r="BP427" s="1" t="s">
        <v>155</v>
      </c>
      <c r="BQ427" s="1" t="s">
        <v>146</v>
      </c>
      <c r="BR427" s="1" t="s">
        <v>146</v>
      </c>
      <c r="BS427" s="1" t="s">
        <v>146</v>
      </c>
      <c r="BT427" s="1" t="s">
        <v>146</v>
      </c>
      <c r="BU427" s="1" t="s">
        <v>146</v>
      </c>
      <c r="BV427" s="1" t="s">
        <v>146</v>
      </c>
      <c r="BW427" s="1" t="s">
        <v>147</v>
      </c>
      <c r="BX427" s="1" t="s">
        <v>147</v>
      </c>
      <c r="BY427" s="1" t="s">
        <v>147</v>
      </c>
      <c r="BZ427" s="1" t="s">
        <v>147</v>
      </c>
      <c r="CA427" s="1" t="s">
        <v>147</v>
      </c>
      <c r="CB427" s="1">
        <v>0.91297794200000004</v>
      </c>
      <c r="CC427" s="1">
        <v>0.50805672899999998</v>
      </c>
      <c r="CD427" s="19" t="str">
        <f t="shared" si="29"/>
        <v>High</v>
      </c>
      <c r="CE427" s="1" t="str">
        <f t="shared" si="31"/>
        <v>proinflamatoria</v>
      </c>
      <c r="CF427" s="1">
        <v>35.638709679999998</v>
      </c>
      <c r="CG427" s="1" t="s">
        <v>148</v>
      </c>
      <c r="CH427" s="1">
        <v>2.0560933999999999E-2</v>
      </c>
      <c r="CI427" s="1">
        <v>0.24233955500000001</v>
      </c>
      <c r="CJ427" s="1">
        <v>2.4653159000000001E-2</v>
      </c>
      <c r="CK427" s="1">
        <v>0.61363409499999999</v>
      </c>
      <c r="CL427" s="1">
        <v>4.2918455000000001E-2</v>
      </c>
      <c r="CM427" s="1">
        <v>1740.38</v>
      </c>
      <c r="CN427" s="2" t="str">
        <f t="shared" si="2"/>
        <v>High</v>
      </c>
      <c r="CO427" s="1">
        <v>1158.8230000000001</v>
      </c>
      <c r="CP427" s="1">
        <v>878.13199999999995</v>
      </c>
      <c r="CQ427" s="1">
        <v>280.69099999999997</v>
      </c>
      <c r="CR427" s="1">
        <v>444.25299999999999</v>
      </c>
      <c r="CS427" s="1">
        <v>683.79100000000005</v>
      </c>
      <c r="CT427" s="1">
        <v>4.9720000000000004</v>
      </c>
      <c r="CU427" s="1">
        <v>0</v>
      </c>
      <c r="CV427" s="1">
        <v>4.9720000000000004</v>
      </c>
      <c r="CW427" s="1">
        <v>11.647</v>
      </c>
      <c r="CX427" s="1">
        <v>14.157</v>
      </c>
      <c r="CY427" s="1">
        <v>25.805</v>
      </c>
      <c r="CZ427" s="1">
        <v>3.0000000000000001E-3</v>
      </c>
      <c r="DA427" s="1">
        <v>0.503</v>
      </c>
      <c r="DB427" s="1">
        <v>0</v>
      </c>
      <c r="DC427" s="1">
        <v>0</v>
      </c>
      <c r="DD427" s="1">
        <v>439.53</v>
      </c>
      <c r="DE427" s="1">
        <v>0.27300000000000002</v>
      </c>
      <c r="DF427" s="1">
        <v>0.16900000000000001</v>
      </c>
      <c r="DG427" s="1">
        <v>0.442</v>
      </c>
      <c r="DH427" s="1">
        <v>3.3000000000000002E-2</v>
      </c>
      <c r="DI427" s="1">
        <v>0.16400000000000001</v>
      </c>
      <c r="DJ427" s="1">
        <v>0.19700000000000001</v>
      </c>
      <c r="DK427" s="1">
        <v>2.625</v>
      </c>
      <c r="DL427" s="1">
        <v>1.458</v>
      </c>
      <c r="DM427" s="1">
        <v>4.0830000000000002</v>
      </c>
      <c r="DN427" s="1">
        <v>0.24199999999999999</v>
      </c>
      <c r="DO427" s="1">
        <v>10.176</v>
      </c>
      <c r="DP427" s="1">
        <v>10.417999999999999</v>
      </c>
      <c r="DQ427" s="1">
        <v>418.77499999999998</v>
      </c>
      <c r="DR427" s="1">
        <v>254.535</v>
      </c>
      <c r="DS427" s="1">
        <v>673.31</v>
      </c>
      <c r="DT427" s="1">
        <v>11.647</v>
      </c>
      <c r="DU427" s="1">
        <v>14.157</v>
      </c>
      <c r="DV427" s="1">
        <v>25.805</v>
      </c>
      <c r="DW427" s="1" t="s">
        <v>149</v>
      </c>
      <c r="DX427" s="1" t="s">
        <v>149</v>
      </c>
      <c r="DY427" s="1" t="s">
        <v>149</v>
      </c>
      <c r="DZ427" s="1" t="s">
        <v>149</v>
      </c>
      <c r="EA427" s="1">
        <v>968.476</v>
      </c>
      <c r="EB427" s="1" t="str">
        <f t="shared" si="3"/>
        <v>high</v>
      </c>
      <c r="EC427" s="1">
        <v>644.85500000000002</v>
      </c>
      <c r="ED427" s="1">
        <v>247.215</v>
      </c>
      <c r="EE427" s="1">
        <v>380.512</v>
      </c>
      <c r="EF427" s="1" t="s">
        <v>149</v>
      </c>
      <c r="EG427" s="1" t="s">
        <v>149</v>
      </c>
      <c r="EH427" s="1" t="s">
        <v>149</v>
      </c>
      <c r="EI427" s="1" t="s">
        <v>149</v>
      </c>
      <c r="EJ427" s="1" t="s">
        <v>621</v>
      </c>
      <c r="EK427" s="1" t="s">
        <v>628</v>
      </c>
      <c r="EL427" s="1" t="s">
        <v>142</v>
      </c>
      <c r="EM427" s="1" t="s">
        <v>628</v>
      </c>
      <c r="EN427" s="1" t="s">
        <v>150</v>
      </c>
      <c r="EO427" s="1" t="s">
        <v>150</v>
      </c>
    </row>
    <row r="428" spans="1:145" ht="14.25" customHeight="1">
      <c r="A428" s="1" t="s">
        <v>588</v>
      </c>
      <c r="B428" s="16" t="s">
        <v>644</v>
      </c>
      <c r="C428" s="1" t="s">
        <v>152</v>
      </c>
      <c r="D428" s="1">
        <v>60</v>
      </c>
      <c r="E428" s="1" t="s">
        <v>159</v>
      </c>
      <c r="F428" s="1">
        <v>95</v>
      </c>
      <c r="G428" s="1">
        <v>60</v>
      </c>
      <c r="H428" s="1" t="s">
        <v>153</v>
      </c>
      <c r="I428" s="1">
        <v>29</v>
      </c>
      <c r="J428" s="1">
        <v>118</v>
      </c>
      <c r="K428" s="1">
        <v>207</v>
      </c>
      <c r="L428" s="1">
        <v>145</v>
      </c>
      <c r="M428" s="9">
        <v>3.45</v>
      </c>
      <c r="N428" s="9">
        <f t="shared" si="27"/>
        <v>0.38321675185133125</v>
      </c>
      <c r="O428" t="str">
        <f t="shared" si="30"/>
        <v>High</v>
      </c>
      <c r="P428" s="1">
        <v>59</v>
      </c>
      <c r="Q428" s="1">
        <v>1.2</v>
      </c>
      <c r="R428" s="1">
        <v>88</v>
      </c>
      <c r="S428" s="1">
        <v>5.9</v>
      </c>
      <c r="T428" s="1">
        <v>9.7100000000000009</v>
      </c>
      <c r="U428" s="1">
        <v>8.99</v>
      </c>
      <c r="V428" s="1">
        <v>1.080088988</v>
      </c>
      <c r="W428" s="1">
        <v>14.91</v>
      </c>
      <c r="X428" s="1">
        <v>4.8840000000000003</v>
      </c>
      <c r="Y428" s="1">
        <v>155.9</v>
      </c>
      <c r="Z428" s="1">
        <v>215.46242770000001</v>
      </c>
      <c r="AA428" s="1">
        <v>52.7</v>
      </c>
      <c r="AB428" s="1">
        <v>30.897918220000001</v>
      </c>
      <c r="AC428" s="1">
        <v>3.2364639999999998</v>
      </c>
      <c r="AD428" s="1">
        <v>0.32031871899999997</v>
      </c>
      <c r="AE428" s="1">
        <v>64.599999999999994</v>
      </c>
      <c r="AF428" s="22">
        <v>1.6160000000000001</v>
      </c>
      <c r="AG428" s="1">
        <v>24.73715812</v>
      </c>
      <c r="AH428" s="1" t="s">
        <v>153</v>
      </c>
      <c r="AI428" s="1">
        <v>39.023473840000001</v>
      </c>
      <c r="AJ428" s="1">
        <v>92.5</v>
      </c>
      <c r="AK428" s="1" t="s">
        <v>140</v>
      </c>
      <c r="AL428" s="1" t="s">
        <v>141</v>
      </c>
      <c r="AM428" s="1" t="s">
        <v>142</v>
      </c>
      <c r="AN428" s="1" t="s">
        <v>163</v>
      </c>
      <c r="AO428" s="1" t="s">
        <v>165</v>
      </c>
      <c r="AP428" s="1">
        <v>110</v>
      </c>
      <c r="AQ428" s="1">
        <v>81</v>
      </c>
      <c r="AR428" s="1">
        <v>1606.42</v>
      </c>
      <c r="AS428" s="1">
        <v>10.5959</v>
      </c>
      <c r="AT428" s="1">
        <v>1082.67</v>
      </c>
      <c r="AU428" s="1">
        <v>1284.92</v>
      </c>
      <c r="AV428" s="1">
        <v>11.7775</v>
      </c>
      <c r="AW428" s="1">
        <v>1244.6199999999999</v>
      </c>
      <c r="AX428" s="1">
        <v>3220.5</v>
      </c>
      <c r="AY428" s="1">
        <v>228.154</v>
      </c>
      <c r="AZ428" s="1">
        <v>10.2354</v>
      </c>
      <c r="BA428" s="1">
        <v>1.0017</v>
      </c>
      <c r="BB428" s="1">
        <v>2.36191</v>
      </c>
      <c r="BC428" s="1">
        <v>946.78700000000003</v>
      </c>
      <c r="BD428" s="1">
        <v>0.92800800000000006</v>
      </c>
      <c r="BE428" s="1">
        <v>1.9387300000000001</v>
      </c>
      <c r="BF428" s="1">
        <v>16.892900000000001</v>
      </c>
      <c r="BG428" s="1">
        <v>4.7584</v>
      </c>
      <c r="BH428" s="1">
        <v>1.6233900000000001</v>
      </c>
      <c r="BI428" s="1">
        <v>319.87200000000001</v>
      </c>
      <c r="BJ428" s="1">
        <v>7.2711399999999999</v>
      </c>
      <c r="BK428" s="1">
        <v>132.61099999999999</v>
      </c>
      <c r="BL428" s="1">
        <v>1.336172973</v>
      </c>
      <c r="BM428" s="1">
        <v>0.15295018899999999</v>
      </c>
      <c r="BN428" s="1">
        <v>0.16525522100000001</v>
      </c>
      <c r="BO428" s="1">
        <v>1.8994021999999999E-2</v>
      </c>
      <c r="BP428" s="1" t="s">
        <v>144</v>
      </c>
      <c r="BQ428" s="1" t="s">
        <v>146</v>
      </c>
      <c r="BR428" s="1" t="s">
        <v>146</v>
      </c>
      <c r="BS428" s="1" t="s">
        <v>145</v>
      </c>
      <c r="BT428" s="1" t="s">
        <v>146</v>
      </c>
      <c r="BU428" s="1" t="s">
        <v>146</v>
      </c>
      <c r="BV428" s="1" t="s">
        <v>145</v>
      </c>
      <c r="BW428" s="1" t="s">
        <v>147</v>
      </c>
      <c r="BX428" s="1" t="s">
        <v>147</v>
      </c>
      <c r="BY428" s="1" t="s">
        <v>147</v>
      </c>
      <c r="BZ428" s="1" t="s">
        <v>147</v>
      </c>
      <c r="CA428" s="1" t="s">
        <v>147</v>
      </c>
      <c r="CB428" s="1">
        <v>0.74451924000000003</v>
      </c>
      <c r="CC428" s="1">
        <v>0.46358607699999999</v>
      </c>
      <c r="CD428" s="19" t="str">
        <f t="shared" si="29"/>
        <v>High</v>
      </c>
      <c r="CE428" s="1" t="str">
        <f t="shared" si="31"/>
        <v>proinflamatoria</v>
      </c>
      <c r="CF428" s="1">
        <v>41.059459459999999</v>
      </c>
      <c r="CG428" s="1" t="s">
        <v>148</v>
      </c>
      <c r="CH428" s="1">
        <v>6.250233E-3</v>
      </c>
      <c r="CI428" s="1">
        <v>0.28881282800000002</v>
      </c>
      <c r="CJ428" s="1">
        <v>7.8871981999999993E-2</v>
      </c>
      <c r="CK428" s="1">
        <v>0.237099594</v>
      </c>
      <c r="CL428" s="1">
        <v>0.16566836600000001</v>
      </c>
      <c r="CM428" s="1">
        <v>318.17500000000001</v>
      </c>
      <c r="CN428" s="2" t="str">
        <f t="shared" si="2"/>
        <v>low</v>
      </c>
      <c r="CO428" s="1">
        <v>52.652999999999999</v>
      </c>
      <c r="CP428" s="1">
        <v>7.1379999999999999</v>
      </c>
      <c r="CQ428" s="1">
        <v>45.515000000000001</v>
      </c>
      <c r="CR428" s="1">
        <v>5.2949999999999999</v>
      </c>
      <c r="CS428" s="1">
        <v>47.15</v>
      </c>
      <c r="CT428" s="1">
        <v>0.18099999999999999</v>
      </c>
      <c r="CU428" s="1">
        <v>0</v>
      </c>
      <c r="CV428" s="1">
        <v>0.18099999999999999</v>
      </c>
      <c r="CW428" s="1">
        <v>0</v>
      </c>
      <c r="CX428" s="1">
        <v>2.7E-2</v>
      </c>
      <c r="CY428" s="1">
        <v>2.7E-2</v>
      </c>
      <c r="CZ428" s="1">
        <v>0</v>
      </c>
      <c r="DA428" s="1">
        <v>0.18099999999999999</v>
      </c>
      <c r="DB428" s="1">
        <v>0</v>
      </c>
      <c r="DC428" s="1">
        <v>0</v>
      </c>
      <c r="DD428" s="1">
        <v>3.532</v>
      </c>
      <c r="DE428" s="1">
        <v>0</v>
      </c>
      <c r="DF428" s="1">
        <v>0</v>
      </c>
      <c r="DG428" s="1">
        <v>0</v>
      </c>
      <c r="DH428" s="1">
        <v>1.7629999999999999</v>
      </c>
      <c r="DI428" s="1">
        <v>0</v>
      </c>
      <c r="DJ428" s="1">
        <v>1.7629999999999999</v>
      </c>
      <c r="DK428" s="1">
        <v>0</v>
      </c>
      <c r="DL428" s="1">
        <v>0</v>
      </c>
      <c r="DM428" s="1">
        <v>0</v>
      </c>
      <c r="DN428" s="1">
        <v>0.753</v>
      </c>
      <c r="DO428" s="1">
        <v>0.60699999999999998</v>
      </c>
      <c r="DP428" s="1">
        <v>1.359</v>
      </c>
      <c r="DQ428" s="1">
        <v>0.88300000000000001</v>
      </c>
      <c r="DR428" s="1">
        <v>44.854999999999997</v>
      </c>
      <c r="DS428" s="1">
        <v>45.738</v>
      </c>
      <c r="DT428" s="1">
        <v>0</v>
      </c>
      <c r="DU428" s="1">
        <v>2.7E-2</v>
      </c>
      <c r="DV428" s="1">
        <v>2.7E-2</v>
      </c>
      <c r="DW428" s="1" t="s">
        <v>157</v>
      </c>
      <c r="DX428" s="1" t="s">
        <v>157</v>
      </c>
      <c r="DY428" s="1" t="s">
        <v>157</v>
      </c>
      <c r="DZ428" s="1" t="s">
        <v>157</v>
      </c>
      <c r="EA428" s="1">
        <v>198.065</v>
      </c>
      <c r="EB428" s="1" t="str">
        <f t="shared" si="3"/>
        <v>low</v>
      </c>
      <c r="EC428" s="1">
        <v>32.777000000000001</v>
      </c>
      <c r="ED428" s="1">
        <v>3.2959999999999998</v>
      </c>
      <c r="EE428" s="1">
        <v>29.350999999999999</v>
      </c>
      <c r="EF428" s="1" t="s">
        <v>157</v>
      </c>
      <c r="EG428" s="1" t="s">
        <v>157</v>
      </c>
      <c r="EH428" s="1" t="s">
        <v>157</v>
      </c>
      <c r="EI428" s="1" t="s">
        <v>157</v>
      </c>
      <c r="EJ428" s="1" t="s">
        <v>165</v>
      </c>
      <c r="EK428" s="1" t="s">
        <v>635</v>
      </c>
      <c r="EL428" s="1" t="s">
        <v>142</v>
      </c>
      <c r="EM428" s="1" t="s">
        <v>628</v>
      </c>
      <c r="EN428" s="1" t="s">
        <v>161</v>
      </c>
      <c r="EO428" s="1" t="s">
        <v>150</v>
      </c>
    </row>
    <row r="429" spans="1:145" ht="14.25" customHeight="1">
      <c r="A429" s="1" t="s">
        <v>589</v>
      </c>
      <c r="B429" s="16" t="s">
        <v>644</v>
      </c>
      <c r="C429" s="1" t="s">
        <v>136</v>
      </c>
      <c r="D429" s="1">
        <v>37</v>
      </c>
      <c r="E429" s="1" t="s">
        <v>137</v>
      </c>
      <c r="F429" s="1">
        <v>119</v>
      </c>
      <c r="G429" s="1">
        <v>41</v>
      </c>
      <c r="H429" s="1" t="s">
        <v>153</v>
      </c>
      <c r="I429" s="1">
        <v>74.8</v>
      </c>
      <c r="J429" s="1">
        <v>100</v>
      </c>
      <c r="K429" s="1">
        <v>216</v>
      </c>
      <c r="L429" s="1">
        <v>374</v>
      </c>
      <c r="M429" s="9">
        <v>5.2682926830000003</v>
      </c>
      <c r="N429" s="9">
        <f t="shared" si="27"/>
        <v>0.9600877454807446</v>
      </c>
      <c r="O429" t="str">
        <f t="shared" si="30"/>
        <v>High</v>
      </c>
      <c r="P429" s="1">
        <v>228</v>
      </c>
      <c r="Q429" s="1">
        <v>2.7</v>
      </c>
      <c r="R429" s="1">
        <v>145</v>
      </c>
      <c r="S429" s="1">
        <v>7.3</v>
      </c>
      <c r="T429" s="1">
        <v>4.46</v>
      </c>
      <c r="U429" s="1">
        <v>2.2000000000000002</v>
      </c>
      <c r="V429" s="1">
        <v>2.0272727270000002</v>
      </c>
      <c r="W429" s="1">
        <v>26.11</v>
      </c>
      <c r="X429" s="1">
        <v>8.0474999999999994</v>
      </c>
      <c r="Y429" s="1">
        <v>90.8</v>
      </c>
      <c r="Z429" s="1">
        <v>114.8323255</v>
      </c>
      <c r="AA429" s="1">
        <v>27.4</v>
      </c>
      <c r="AB429" s="1">
        <v>10.708155290000001</v>
      </c>
      <c r="AC429" s="1">
        <v>9.3386766669999997</v>
      </c>
      <c r="AD429" s="1">
        <v>0.27916544999999998</v>
      </c>
      <c r="AE429" s="1">
        <v>109.2</v>
      </c>
      <c r="AF429" s="22">
        <v>1.8620000000000001</v>
      </c>
      <c r="AG429" s="1">
        <v>31.496571719999999</v>
      </c>
      <c r="AH429" s="1" t="s">
        <v>154</v>
      </c>
      <c r="AI429" s="1">
        <v>38.79510028</v>
      </c>
      <c r="AJ429" s="1">
        <v>114.9</v>
      </c>
      <c r="AK429" s="1" t="s">
        <v>140</v>
      </c>
      <c r="AL429" s="1" t="s">
        <v>141</v>
      </c>
      <c r="AM429" s="1" t="s">
        <v>142</v>
      </c>
      <c r="AN429" s="1" t="s">
        <v>163</v>
      </c>
      <c r="AO429" s="1" t="s">
        <v>167</v>
      </c>
      <c r="AP429" s="1">
        <v>164</v>
      </c>
      <c r="AQ429" s="1">
        <v>96</v>
      </c>
      <c r="AR429" s="1">
        <v>3009.21</v>
      </c>
      <c r="AS429" s="1">
        <v>19.7925</v>
      </c>
      <c r="AT429" s="1">
        <v>851.31700000000001</v>
      </c>
      <c r="AU429" s="1">
        <v>1394.02</v>
      </c>
      <c r="AV429" s="1">
        <v>18.401399999999999</v>
      </c>
      <c r="AW429" s="1">
        <v>1909.86</v>
      </c>
      <c r="AX429" s="1">
        <v>4077.03</v>
      </c>
      <c r="AY429" s="1">
        <v>289.68900000000002</v>
      </c>
      <c r="AZ429" s="1">
        <v>10.9444</v>
      </c>
      <c r="BA429" s="1">
        <v>4.1182400000000001</v>
      </c>
      <c r="BB429" s="1">
        <v>4.2775299999999996</v>
      </c>
      <c r="BC429" s="1">
        <v>873.05799999999999</v>
      </c>
      <c r="BD429" s="1">
        <v>1.5219199999999999</v>
      </c>
      <c r="BE429" s="1">
        <v>2.1531600000000002</v>
      </c>
      <c r="BF429" s="1">
        <v>23.106100000000001</v>
      </c>
      <c r="BG429" s="1">
        <v>6.97018</v>
      </c>
      <c r="BH429" s="1">
        <v>0.906856</v>
      </c>
      <c r="BI429" s="1">
        <v>393.101</v>
      </c>
      <c r="BJ429" s="1">
        <v>7.0022799999999998</v>
      </c>
      <c r="BK429" s="1">
        <v>161.24199999999999</v>
      </c>
      <c r="BL429" s="1">
        <v>1.410628657</v>
      </c>
      <c r="BM429" s="1">
        <v>0.491433919</v>
      </c>
      <c r="BN429" s="1">
        <v>0.35332934799999999</v>
      </c>
      <c r="BO429" s="1">
        <v>4.1799167999999998E-2</v>
      </c>
      <c r="BP429" s="1" t="s">
        <v>144</v>
      </c>
      <c r="BQ429" s="1" t="s">
        <v>145</v>
      </c>
      <c r="BR429" s="1" t="s">
        <v>145</v>
      </c>
      <c r="BS429" s="1" t="s">
        <v>146</v>
      </c>
      <c r="BT429" s="1" t="s">
        <v>145</v>
      </c>
      <c r="BU429" s="1" t="s">
        <v>146</v>
      </c>
      <c r="BV429" s="1" t="s">
        <v>145</v>
      </c>
      <c r="BW429" s="1" t="s">
        <v>147</v>
      </c>
      <c r="BX429" s="1" t="s">
        <v>147</v>
      </c>
      <c r="BY429" s="1" t="s">
        <v>147</v>
      </c>
      <c r="BZ429" s="1" t="s">
        <v>147</v>
      </c>
      <c r="CA429" s="1" t="s">
        <v>147</v>
      </c>
      <c r="CB429" s="1">
        <v>-0.15590978999999999</v>
      </c>
      <c r="CC429" s="1">
        <v>-5.1814486E-2</v>
      </c>
      <c r="CD429" s="19" t="str">
        <f t="shared" si="29"/>
        <v>Medium</v>
      </c>
      <c r="CE429" s="1" t="str">
        <f t="shared" si="31"/>
        <v>antiinflamatoria</v>
      </c>
      <c r="CF429" s="1">
        <v>31.58920801</v>
      </c>
      <c r="CG429" s="1" t="s">
        <v>148</v>
      </c>
      <c r="CH429" s="1" t="s">
        <v>147</v>
      </c>
      <c r="CI429" s="1" t="s">
        <v>147</v>
      </c>
      <c r="CJ429" s="1" t="s">
        <v>147</v>
      </c>
      <c r="CK429" s="1" t="s">
        <v>147</v>
      </c>
      <c r="CL429" s="1" t="s">
        <v>147</v>
      </c>
      <c r="CM429" s="1">
        <v>1330.001</v>
      </c>
      <c r="CN429" s="2" t="str">
        <f t="shared" si="2"/>
        <v>High</v>
      </c>
      <c r="CO429" s="1">
        <v>840.89400000000001</v>
      </c>
      <c r="CP429" s="1">
        <v>485.49200000000002</v>
      </c>
      <c r="CQ429" s="1">
        <v>355.40100000000001</v>
      </c>
      <c r="CR429" s="1">
        <v>61.069000000000003</v>
      </c>
      <c r="CS429" s="1">
        <v>757.28099999999995</v>
      </c>
      <c r="CT429" s="1">
        <v>12.1</v>
      </c>
      <c r="CU429" s="1">
        <v>0</v>
      </c>
      <c r="CV429" s="1">
        <v>12.1</v>
      </c>
      <c r="CW429" s="1">
        <v>0</v>
      </c>
      <c r="CX429" s="1">
        <v>10.443</v>
      </c>
      <c r="CY429" s="1">
        <v>10.443</v>
      </c>
      <c r="CZ429" s="1">
        <v>0</v>
      </c>
      <c r="DA429" s="1">
        <v>3.266</v>
      </c>
      <c r="DB429" s="1">
        <v>0</v>
      </c>
      <c r="DC429" s="1">
        <v>0</v>
      </c>
      <c r="DD429" s="1">
        <v>25.027000000000001</v>
      </c>
      <c r="DE429" s="1">
        <v>4.5999999999999999E-2</v>
      </c>
      <c r="DF429" s="1">
        <v>0.33</v>
      </c>
      <c r="DG429" s="1">
        <v>0.377</v>
      </c>
      <c r="DH429" s="1">
        <v>28.401</v>
      </c>
      <c r="DI429" s="1">
        <v>0.192</v>
      </c>
      <c r="DJ429" s="1">
        <v>28.593</v>
      </c>
      <c r="DK429" s="1">
        <v>5.2450000000000001</v>
      </c>
      <c r="DL429" s="1">
        <v>1.8280000000000001</v>
      </c>
      <c r="DM429" s="1">
        <v>7.0730000000000004</v>
      </c>
      <c r="DN429" s="1">
        <v>1.0900000000000001</v>
      </c>
      <c r="DO429" s="1">
        <v>3.9279999999999999</v>
      </c>
      <c r="DP429" s="1">
        <v>5.0190000000000001</v>
      </c>
      <c r="DQ429" s="1">
        <v>413.48700000000002</v>
      </c>
      <c r="DR429" s="1">
        <v>338.584</v>
      </c>
      <c r="DS429" s="1">
        <v>752.07100000000003</v>
      </c>
      <c r="DT429" s="1">
        <v>0</v>
      </c>
      <c r="DU429" s="1">
        <v>10.443</v>
      </c>
      <c r="DV429" s="1">
        <v>10.443</v>
      </c>
      <c r="DW429" s="1" t="s">
        <v>149</v>
      </c>
      <c r="DX429" s="1" t="s">
        <v>149</v>
      </c>
      <c r="DY429" s="1" t="s">
        <v>156</v>
      </c>
      <c r="DZ429" s="1" t="s">
        <v>149</v>
      </c>
      <c r="EA429" s="1">
        <v>441.97699999999998</v>
      </c>
      <c r="EB429" s="1" t="str">
        <f t="shared" si="3"/>
        <v>low</v>
      </c>
      <c r="EC429" s="1">
        <v>279.44</v>
      </c>
      <c r="ED429" s="1">
        <v>20.294</v>
      </c>
      <c r="EE429" s="1">
        <v>251.654</v>
      </c>
      <c r="EF429" s="1" t="s">
        <v>156</v>
      </c>
      <c r="EG429" s="1" t="s">
        <v>156</v>
      </c>
      <c r="EH429" s="1" t="s">
        <v>157</v>
      </c>
      <c r="EI429" s="1" t="s">
        <v>149</v>
      </c>
      <c r="EJ429" s="1" t="s">
        <v>138</v>
      </c>
      <c r="EK429" s="1" t="s">
        <v>635</v>
      </c>
      <c r="EL429" s="1" t="s">
        <v>142</v>
      </c>
      <c r="EM429" s="1" t="s">
        <v>628</v>
      </c>
      <c r="EN429" s="1" t="s">
        <v>168</v>
      </c>
      <c r="EO429" s="1" t="s">
        <v>168</v>
      </c>
    </row>
    <row r="430" spans="1:145" ht="14.25" customHeight="1">
      <c r="A430" s="1" t="s">
        <v>590</v>
      </c>
      <c r="B430" s="16" t="s">
        <v>644</v>
      </c>
      <c r="C430" s="1" t="s">
        <v>152</v>
      </c>
      <c r="D430" s="1">
        <v>37</v>
      </c>
      <c r="E430" s="1" t="s">
        <v>137</v>
      </c>
      <c r="F430" s="1">
        <v>94.5</v>
      </c>
      <c r="G430" s="1">
        <v>43</v>
      </c>
      <c r="H430" s="1" t="s">
        <v>153</v>
      </c>
      <c r="I430" s="1">
        <v>14.4</v>
      </c>
      <c r="J430" s="1">
        <v>130</v>
      </c>
      <c r="K430" s="1">
        <v>187</v>
      </c>
      <c r="L430" s="1">
        <v>72</v>
      </c>
      <c r="M430" s="9">
        <v>4.348837209</v>
      </c>
      <c r="N430" s="9">
        <f t="shared" si="27"/>
        <v>0.22386404085168196</v>
      </c>
      <c r="O430" t="str">
        <f t="shared" si="30"/>
        <v>Medium</v>
      </c>
      <c r="P430" s="1">
        <v>158</v>
      </c>
      <c r="Q430" s="1">
        <v>2.5</v>
      </c>
      <c r="R430" s="1">
        <v>80</v>
      </c>
      <c r="S430" s="1">
        <v>5.3</v>
      </c>
      <c r="T430" s="1">
        <v>13.15</v>
      </c>
      <c r="U430" s="1">
        <v>3.91</v>
      </c>
      <c r="V430" s="1">
        <v>3.363171355</v>
      </c>
      <c r="W430" s="1">
        <v>11.6</v>
      </c>
      <c r="X430" s="1">
        <v>4.4400000000000004</v>
      </c>
      <c r="Y430" s="1">
        <v>158.9</v>
      </c>
      <c r="Z430" s="1">
        <v>246.80851060000001</v>
      </c>
      <c r="AA430" s="1">
        <v>69</v>
      </c>
      <c r="AB430" s="1">
        <v>43.685927300000003</v>
      </c>
      <c r="AC430" s="1">
        <v>2.2890666670000002</v>
      </c>
      <c r="AD430" s="1">
        <v>0.33653283299999998</v>
      </c>
      <c r="AE430" s="1">
        <v>72.8</v>
      </c>
      <c r="AF430" s="22">
        <v>1.56</v>
      </c>
      <c r="AG430" s="1">
        <v>29.914529909999999</v>
      </c>
      <c r="AH430" s="1" t="s">
        <v>139</v>
      </c>
      <c r="AI430" s="1">
        <v>37.97646537</v>
      </c>
      <c r="AJ430" s="1">
        <v>91.8</v>
      </c>
      <c r="AK430" s="1" t="s">
        <v>140</v>
      </c>
      <c r="AL430" s="1" t="s">
        <v>141</v>
      </c>
      <c r="AM430" s="1" t="s">
        <v>142</v>
      </c>
      <c r="AN430" s="1" t="s">
        <v>163</v>
      </c>
      <c r="AO430" s="1" t="s">
        <v>165</v>
      </c>
      <c r="AP430" s="1">
        <v>129</v>
      </c>
      <c r="AQ430" s="1">
        <v>94</v>
      </c>
      <c r="AR430" s="1">
        <v>1213.5</v>
      </c>
      <c r="AS430" s="1">
        <v>14.778499999999999</v>
      </c>
      <c r="AT430" s="1">
        <v>379.42599999999999</v>
      </c>
      <c r="AU430" s="1">
        <v>660.19299999999998</v>
      </c>
      <c r="AV430" s="1">
        <v>10.2369</v>
      </c>
      <c r="AW430" s="1">
        <v>955.17200000000003</v>
      </c>
      <c r="AX430" s="1">
        <v>2003.23</v>
      </c>
      <c r="AY430" s="1">
        <v>194.27699999999999</v>
      </c>
      <c r="AZ430" s="1">
        <v>9.5269499999999994</v>
      </c>
      <c r="BA430" s="1">
        <v>0.96195799999999998</v>
      </c>
      <c r="BB430" s="1">
        <v>2.7984200000000001</v>
      </c>
      <c r="BC430" s="1">
        <v>724.16099999999994</v>
      </c>
      <c r="BD430" s="1">
        <v>0.71898200000000001</v>
      </c>
      <c r="BE430" s="1">
        <v>1.3875900000000001</v>
      </c>
      <c r="BF430" s="1">
        <v>10.9184</v>
      </c>
      <c r="BG430" s="1">
        <v>3.4137900000000001</v>
      </c>
      <c r="BH430" s="1">
        <v>1.62635</v>
      </c>
      <c r="BI430" s="1">
        <v>255.35499999999999</v>
      </c>
      <c r="BJ430" s="1">
        <v>6.5511200000000001</v>
      </c>
      <c r="BK430" s="1">
        <v>128.28899999999999</v>
      </c>
      <c r="BL430" s="1">
        <v>5.4777488940000003</v>
      </c>
      <c r="BM430" s="1">
        <v>3.5374477039999999</v>
      </c>
      <c r="BN430" s="1">
        <v>1.610115205</v>
      </c>
      <c r="BO430" s="1">
        <v>0</v>
      </c>
      <c r="BP430" s="1" t="s">
        <v>144</v>
      </c>
      <c r="BQ430" s="1" t="s">
        <v>145</v>
      </c>
      <c r="BR430" s="1" t="s">
        <v>146</v>
      </c>
      <c r="BS430" s="1" t="s">
        <v>145</v>
      </c>
      <c r="BT430" s="1" t="s">
        <v>146</v>
      </c>
      <c r="BU430" s="1" t="s">
        <v>146</v>
      </c>
      <c r="BV430" s="1" t="s">
        <v>146</v>
      </c>
      <c r="BW430" s="1" t="s">
        <v>147</v>
      </c>
      <c r="BX430" s="1" t="s">
        <v>147</v>
      </c>
      <c r="BY430" s="1" t="s">
        <v>147</v>
      </c>
      <c r="BZ430" s="1" t="s">
        <v>147</v>
      </c>
      <c r="CA430" s="1" t="s">
        <v>147</v>
      </c>
      <c r="CB430" s="1">
        <v>0.57939704400000003</v>
      </c>
      <c r="CC430" s="1">
        <v>0.47726280399999998</v>
      </c>
      <c r="CD430" s="19" t="str">
        <f t="shared" si="29"/>
        <v>High</v>
      </c>
      <c r="CE430" s="1" t="str">
        <f t="shared" si="31"/>
        <v>proinflamatoria</v>
      </c>
      <c r="CF430" s="1">
        <v>42.0130719</v>
      </c>
      <c r="CG430" s="1" t="s">
        <v>148</v>
      </c>
      <c r="CH430" s="1" t="s">
        <v>147</v>
      </c>
      <c r="CI430" s="1" t="s">
        <v>147</v>
      </c>
      <c r="CJ430" s="1" t="s">
        <v>147</v>
      </c>
      <c r="CK430" s="1" t="s">
        <v>147</v>
      </c>
      <c r="CL430" s="1" t="s">
        <v>147</v>
      </c>
      <c r="CM430" s="1">
        <v>2461.056</v>
      </c>
      <c r="CN430" s="2" t="str">
        <f t="shared" si="2"/>
        <v>High</v>
      </c>
      <c r="CO430" s="1">
        <v>1893.711</v>
      </c>
      <c r="CP430" s="1">
        <v>1556.3889999999999</v>
      </c>
      <c r="CQ430" s="1">
        <v>337.32299999999998</v>
      </c>
      <c r="CR430" s="1">
        <v>996.30100000000004</v>
      </c>
      <c r="CS430" s="1">
        <v>876.28300000000002</v>
      </c>
      <c r="CT430" s="1">
        <v>10.010999999999999</v>
      </c>
      <c r="CU430" s="1">
        <v>0</v>
      </c>
      <c r="CV430" s="1">
        <v>10.010999999999999</v>
      </c>
      <c r="CW430" s="1">
        <v>0</v>
      </c>
      <c r="CX430" s="1">
        <v>11.117000000000001</v>
      </c>
      <c r="CY430" s="1">
        <v>11.117000000000001</v>
      </c>
      <c r="CZ430" s="1">
        <v>0</v>
      </c>
      <c r="DA430" s="1">
        <v>4.0830000000000002</v>
      </c>
      <c r="DB430" s="1">
        <v>0</v>
      </c>
      <c r="DC430" s="1">
        <v>0</v>
      </c>
      <c r="DD430" s="1">
        <v>992.03899999999999</v>
      </c>
      <c r="DE430" s="1">
        <v>6.0000000000000001E-3</v>
      </c>
      <c r="DF430" s="1">
        <v>4.2000000000000003E-2</v>
      </c>
      <c r="DG430" s="1">
        <v>4.8000000000000001E-2</v>
      </c>
      <c r="DH430" s="1">
        <v>0</v>
      </c>
      <c r="DI430" s="1">
        <v>0.20100000000000001</v>
      </c>
      <c r="DJ430" s="1">
        <v>0.20100000000000001</v>
      </c>
      <c r="DK430" s="1">
        <v>2.5990000000000002</v>
      </c>
      <c r="DL430" s="1">
        <v>1.413</v>
      </c>
      <c r="DM430" s="1">
        <v>4.0119999999999996</v>
      </c>
      <c r="DN430" s="1">
        <v>0.97399999999999998</v>
      </c>
      <c r="DO430" s="1">
        <v>18.428999999999998</v>
      </c>
      <c r="DP430" s="1">
        <v>19.402999999999999</v>
      </c>
      <c r="DQ430" s="1">
        <v>550.73500000000001</v>
      </c>
      <c r="DR430" s="1">
        <v>306.09500000000003</v>
      </c>
      <c r="DS430" s="1">
        <v>856.83</v>
      </c>
      <c r="DT430" s="1">
        <v>0</v>
      </c>
      <c r="DU430" s="1">
        <v>11.117000000000001</v>
      </c>
      <c r="DV430" s="1">
        <v>11.117000000000001</v>
      </c>
      <c r="DW430" s="1" t="s">
        <v>149</v>
      </c>
      <c r="DX430" s="1" t="s">
        <v>149</v>
      </c>
      <c r="DY430" s="1" t="s">
        <v>149</v>
      </c>
      <c r="DZ430" s="1" t="s">
        <v>149</v>
      </c>
      <c r="EA430" s="1">
        <v>2028.0640000000001</v>
      </c>
      <c r="EB430" s="1" t="str">
        <f t="shared" si="3"/>
        <v>high</v>
      </c>
      <c r="EC430" s="1">
        <v>1560.537</v>
      </c>
      <c r="ED430" s="1">
        <v>821.01400000000001</v>
      </c>
      <c r="EE430" s="1">
        <v>722.11199999999997</v>
      </c>
      <c r="EF430" s="1" t="s">
        <v>149</v>
      </c>
      <c r="EG430" s="1" t="s">
        <v>149</v>
      </c>
      <c r="EH430" s="1" t="s">
        <v>149</v>
      </c>
      <c r="EI430" s="1" t="s">
        <v>149</v>
      </c>
      <c r="EJ430" s="1" t="s">
        <v>165</v>
      </c>
      <c r="EK430" s="1" t="s">
        <v>635</v>
      </c>
      <c r="EL430" s="1" t="s">
        <v>142</v>
      </c>
      <c r="EM430" s="1" t="s">
        <v>628</v>
      </c>
      <c r="EN430" s="1" t="s">
        <v>161</v>
      </c>
      <c r="EO430" s="1" t="s">
        <v>161</v>
      </c>
    </row>
    <row r="431" spans="1:145" ht="14.25" customHeight="1">
      <c r="A431" s="1" t="s">
        <v>591</v>
      </c>
      <c r="B431" s="16" t="s">
        <v>644</v>
      </c>
      <c r="C431" s="1" t="s">
        <v>152</v>
      </c>
      <c r="D431" s="1">
        <v>38</v>
      </c>
      <c r="E431" s="1" t="s">
        <v>137</v>
      </c>
      <c r="F431" s="1">
        <v>84.5</v>
      </c>
      <c r="G431" s="1">
        <v>40</v>
      </c>
      <c r="H431" s="1" t="s">
        <v>153</v>
      </c>
      <c r="I431" s="1">
        <v>29.2</v>
      </c>
      <c r="J431" s="1">
        <v>96</v>
      </c>
      <c r="K431" s="1">
        <v>166</v>
      </c>
      <c r="L431" s="1">
        <v>146</v>
      </c>
      <c r="M431" s="9">
        <v>4.1500000000000004</v>
      </c>
      <c r="N431" s="9">
        <f t="shared" si="27"/>
        <v>0.56229286445647475</v>
      </c>
      <c r="O431" t="str">
        <f t="shared" si="30"/>
        <v>High</v>
      </c>
      <c r="P431" s="1">
        <v>35</v>
      </c>
      <c r="Q431" s="1">
        <v>2.5</v>
      </c>
      <c r="R431" s="1">
        <v>81</v>
      </c>
      <c r="S431" s="1">
        <v>5.7</v>
      </c>
      <c r="T431" s="1">
        <v>14.91</v>
      </c>
      <c r="U431" s="1">
        <v>8.4600000000000009</v>
      </c>
      <c r="V431" s="1">
        <v>1.7624113480000001</v>
      </c>
      <c r="W431" s="1">
        <v>12.65</v>
      </c>
      <c r="X431" s="1">
        <v>4.4954999999999998</v>
      </c>
      <c r="Y431" s="1">
        <v>164.3</v>
      </c>
      <c r="Z431" s="1">
        <v>254.14364639999999</v>
      </c>
      <c r="AA431" s="1">
        <v>63.2</v>
      </c>
      <c r="AB431" s="1">
        <v>39.565256959999999</v>
      </c>
      <c r="AC431" s="1">
        <v>2.5274700000000001</v>
      </c>
      <c r="AD431" s="1">
        <v>0.33172932900000002</v>
      </c>
      <c r="AE431" s="1">
        <v>77.400000000000006</v>
      </c>
      <c r="AF431" s="22">
        <v>1.615</v>
      </c>
      <c r="AG431" s="1">
        <v>29.67535393</v>
      </c>
      <c r="AH431" s="1" t="s">
        <v>139</v>
      </c>
      <c r="AI431" s="1">
        <v>42.78083685</v>
      </c>
      <c r="AJ431" s="1">
        <v>93.1</v>
      </c>
      <c r="AK431" s="1" t="s">
        <v>140</v>
      </c>
      <c r="AL431" s="1" t="s">
        <v>141</v>
      </c>
      <c r="AM431" s="1" t="s">
        <v>142</v>
      </c>
      <c r="AN431" s="1" t="s">
        <v>163</v>
      </c>
      <c r="AO431" s="1" t="s">
        <v>143</v>
      </c>
      <c r="AP431" s="1">
        <v>113</v>
      </c>
      <c r="AQ431" s="1">
        <v>67</v>
      </c>
      <c r="AR431" s="1">
        <v>1688.99</v>
      </c>
      <c r="AS431" s="1">
        <v>14.4924</v>
      </c>
      <c r="AT431" s="1">
        <v>267.46800000000002</v>
      </c>
      <c r="AU431" s="1">
        <v>771.45600000000002</v>
      </c>
      <c r="AV431" s="1">
        <v>10.8751</v>
      </c>
      <c r="AW431" s="1">
        <v>849.74</v>
      </c>
      <c r="AX431" s="1">
        <v>2810.92</v>
      </c>
      <c r="AY431" s="1">
        <v>211.024</v>
      </c>
      <c r="AZ431" s="1">
        <v>9.3898700000000002</v>
      </c>
      <c r="BA431" s="1">
        <v>1.48132</v>
      </c>
      <c r="BB431" s="1">
        <v>2.7521499999999999</v>
      </c>
      <c r="BC431" s="1">
        <v>1010.4</v>
      </c>
      <c r="BD431" s="1">
        <v>0.98066200000000003</v>
      </c>
      <c r="BE431" s="1">
        <v>1.26929</v>
      </c>
      <c r="BF431" s="1">
        <v>15.7614</v>
      </c>
      <c r="BG431" s="1">
        <v>4.90686</v>
      </c>
      <c r="BH431" s="1">
        <v>1.05375</v>
      </c>
      <c r="BI431" s="1">
        <v>356.78699999999998</v>
      </c>
      <c r="BJ431" s="1">
        <v>7.7746500000000003</v>
      </c>
      <c r="BK431" s="1">
        <v>101.854</v>
      </c>
      <c r="BL431" s="1">
        <v>2.68917224</v>
      </c>
      <c r="BM431" s="1">
        <v>0.92508182000000005</v>
      </c>
      <c r="BN431" s="1">
        <v>0.981590776</v>
      </c>
      <c r="BO431" s="1">
        <v>3.7571747000000003E-2</v>
      </c>
      <c r="BP431" s="1" t="s">
        <v>155</v>
      </c>
      <c r="BQ431" s="1" t="s">
        <v>146</v>
      </c>
      <c r="BR431" s="1" t="s">
        <v>146</v>
      </c>
      <c r="BS431" s="1" t="s">
        <v>145</v>
      </c>
      <c r="BT431" s="1" t="s">
        <v>146</v>
      </c>
      <c r="BU431" s="1" t="s">
        <v>146</v>
      </c>
      <c r="BV431" s="1" t="s">
        <v>146</v>
      </c>
      <c r="BW431" s="1" t="s">
        <v>147</v>
      </c>
      <c r="BX431" s="1" t="s">
        <v>147</v>
      </c>
      <c r="BY431" s="1" t="s">
        <v>147</v>
      </c>
      <c r="BZ431" s="1" t="s">
        <v>147</v>
      </c>
      <c r="CA431" s="1" t="s">
        <v>147</v>
      </c>
      <c r="CB431" s="1">
        <v>0.367655022</v>
      </c>
      <c r="CC431" s="1">
        <v>0.21767615300000001</v>
      </c>
      <c r="CD431" s="19" t="str">
        <f t="shared" si="29"/>
        <v>Medium</v>
      </c>
      <c r="CE431" s="1" t="str">
        <f t="shared" si="31"/>
        <v>proinflamatoria</v>
      </c>
      <c r="CF431" s="1">
        <v>41.306122449999997</v>
      </c>
      <c r="CG431" s="1" t="s">
        <v>148</v>
      </c>
      <c r="CH431" s="1">
        <v>0.109594762</v>
      </c>
      <c r="CI431" s="1">
        <v>0.44222096</v>
      </c>
      <c r="CJ431" s="1">
        <v>0.28727491399999999</v>
      </c>
      <c r="CK431" s="1">
        <v>6.9488520000000002E-3</v>
      </c>
      <c r="CL431" s="1">
        <v>2.0963485E-2</v>
      </c>
      <c r="CM431" s="1">
        <v>1742.1479999999999</v>
      </c>
      <c r="CN431" s="2" t="str">
        <f t="shared" si="2"/>
        <v>High</v>
      </c>
      <c r="CO431" s="1">
        <v>1833.999</v>
      </c>
      <c r="CP431" s="1">
        <v>1252.864</v>
      </c>
      <c r="CQ431" s="1">
        <v>581.13400000000001</v>
      </c>
      <c r="CR431" s="1">
        <v>13.384</v>
      </c>
      <c r="CS431" s="1">
        <v>1781.155</v>
      </c>
      <c r="CT431" s="1">
        <v>21.643999999999998</v>
      </c>
      <c r="CU431" s="1">
        <v>0</v>
      </c>
      <c r="CV431" s="1">
        <v>21.643999999999998</v>
      </c>
      <c r="CW431" s="1">
        <v>0</v>
      </c>
      <c r="CX431" s="1">
        <v>17.815999999999999</v>
      </c>
      <c r="CY431" s="1">
        <v>17.815999999999999</v>
      </c>
      <c r="CZ431" s="1">
        <v>0</v>
      </c>
      <c r="DA431" s="1">
        <v>1.9219999999999999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5.1260000000000003</v>
      </c>
      <c r="DI431" s="1">
        <v>0.48299999999999998</v>
      </c>
      <c r="DJ431" s="1">
        <v>5.609</v>
      </c>
      <c r="DK431" s="1">
        <v>5.6950000000000003</v>
      </c>
      <c r="DL431" s="1">
        <v>2.0790000000000002</v>
      </c>
      <c r="DM431" s="1">
        <v>7.7750000000000004</v>
      </c>
      <c r="DN431" s="1">
        <v>0.53200000000000003</v>
      </c>
      <c r="DO431" s="1">
        <v>7.8230000000000004</v>
      </c>
      <c r="DP431" s="1">
        <v>8.3539999999999992</v>
      </c>
      <c r="DQ431" s="1">
        <v>1219.867</v>
      </c>
      <c r="DR431" s="1">
        <v>552.93299999999999</v>
      </c>
      <c r="DS431" s="1">
        <v>1772.8</v>
      </c>
      <c r="DT431" s="1">
        <v>0</v>
      </c>
      <c r="DU431" s="1">
        <v>17.815999999999999</v>
      </c>
      <c r="DV431" s="1">
        <v>17.815999999999999</v>
      </c>
      <c r="DW431" s="1" t="s">
        <v>149</v>
      </c>
      <c r="DX431" s="1" t="s">
        <v>149</v>
      </c>
      <c r="DY431" s="1" t="s">
        <v>157</v>
      </c>
      <c r="DZ431" s="1" t="s">
        <v>149</v>
      </c>
      <c r="EA431" s="1">
        <v>1031.473</v>
      </c>
      <c r="EB431" s="1" t="str">
        <f t="shared" si="3"/>
        <v>high</v>
      </c>
      <c r="EC431" s="1">
        <v>1085.855</v>
      </c>
      <c r="ED431" s="1">
        <v>7.9240000000000004</v>
      </c>
      <c r="EE431" s="1">
        <v>1054.568</v>
      </c>
      <c r="EF431" s="1" t="s">
        <v>149</v>
      </c>
      <c r="EG431" s="1" t="s">
        <v>149</v>
      </c>
      <c r="EH431" s="1" t="s">
        <v>157</v>
      </c>
      <c r="EI431" s="1" t="s">
        <v>149</v>
      </c>
      <c r="EJ431" s="1" t="s">
        <v>621</v>
      </c>
      <c r="EK431" s="1" t="s">
        <v>635</v>
      </c>
      <c r="EL431" s="1" t="s">
        <v>142</v>
      </c>
      <c r="EM431" s="1" t="s">
        <v>628</v>
      </c>
      <c r="EN431" s="1" t="s">
        <v>150</v>
      </c>
      <c r="EO431" s="1" t="s">
        <v>150</v>
      </c>
    </row>
    <row r="432" spans="1:145" ht="14.25" customHeight="1">
      <c r="A432" s="1" t="s">
        <v>592</v>
      </c>
      <c r="B432" s="16" t="s">
        <v>644</v>
      </c>
      <c r="C432" s="1" t="s">
        <v>152</v>
      </c>
      <c r="D432" s="1">
        <v>26</v>
      </c>
      <c r="E432" s="1" t="s">
        <v>137</v>
      </c>
      <c r="F432" s="1">
        <v>60.7</v>
      </c>
      <c r="G432" s="1">
        <v>49</v>
      </c>
      <c r="H432" s="1" t="s">
        <v>153</v>
      </c>
      <c r="I432" s="1">
        <v>12.4</v>
      </c>
      <c r="J432" s="1">
        <v>88</v>
      </c>
      <c r="K432" s="1">
        <v>149</v>
      </c>
      <c r="L432" s="1">
        <v>62</v>
      </c>
      <c r="M432" s="9">
        <v>3.0408163269999999</v>
      </c>
      <c r="N432" s="9">
        <f t="shared" si="27"/>
        <v>0.10219560946974024</v>
      </c>
      <c r="O432" t="str">
        <f t="shared" si="30"/>
        <v>Medium</v>
      </c>
      <c r="P432" s="1">
        <v>327</v>
      </c>
      <c r="Q432" s="1">
        <v>0.3</v>
      </c>
      <c r="R432" s="1">
        <v>83</v>
      </c>
      <c r="S432" s="1">
        <v>5.2</v>
      </c>
      <c r="T432" s="1">
        <v>14.18</v>
      </c>
      <c r="U432" s="1">
        <v>6.2</v>
      </c>
      <c r="V432" s="1">
        <v>2.2870967740000001</v>
      </c>
      <c r="W432" s="1">
        <v>15.2</v>
      </c>
      <c r="X432" s="1">
        <v>4.6064999999999996</v>
      </c>
      <c r="Y432" s="1">
        <v>177.2</v>
      </c>
      <c r="Z432" s="1">
        <v>274.74017170000002</v>
      </c>
      <c r="AA432" s="1">
        <v>52.5</v>
      </c>
      <c r="AB432" s="1">
        <v>32.1342268</v>
      </c>
      <c r="AC432" s="1">
        <v>3.1119466670000002</v>
      </c>
      <c r="AD432" s="1">
        <v>0.32207654600000002</v>
      </c>
      <c r="AE432" s="1">
        <v>63</v>
      </c>
      <c r="AF432" s="22">
        <v>1.546</v>
      </c>
      <c r="AG432" s="1">
        <v>26.358553310000001</v>
      </c>
      <c r="AH432" s="1" t="s">
        <v>139</v>
      </c>
      <c r="AI432" s="1">
        <v>37.835852699999997</v>
      </c>
      <c r="AJ432" s="1">
        <v>82.2</v>
      </c>
      <c r="AK432" s="1" t="s">
        <v>140</v>
      </c>
      <c r="AL432" s="1" t="s">
        <v>153</v>
      </c>
      <c r="AM432" s="1" t="s">
        <v>142</v>
      </c>
      <c r="AN432" s="1" t="s">
        <v>142</v>
      </c>
      <c r="AO432" s="1" t="s">
        <v>167</v>
      </c>
      <c r="AP432" s="1">
        <v>105</v>
      </c>
      <c r="AQ432" s="1">
        <v>74</v>
      </c>
      <c r="AR432" s="1">
        <v>1459.43</v>
      </c>
      <c r="AS432" s="1">
        <v>13.297000000000001</v>
      </c>
      <c r="AT432" s="1">
        <v>269.375</v>
      </c>
      <c r="AU432" s="1">
        <v>690.70799999999997</v>
      </c>
      <c r="AV432" s="1">
        <v>9.7941599999999998</v>
      </c>
      <c r="AW432" s="1">
        <v>816.79399999999998</v>
      </c>
      <c r="AX432" s="1">
        <v>2195.48</v>
      </c>
      <c r="AY432" s="1">
        <v>180.947</v>
      </c>
      <c r="AZ432" s="1">
        <v>9.3258899999999993</v>
      </c>
      <c r="BA432" s="1">
        <v>1.32677</v>
      </c>
      <c r="BB432" s="1">
        <v>2.9857800000000001</v>
      </c>
      <c r="BC432" s="1">
        <v>716.01199999999994</v>
      </c>
      <c r="BD432" s="1">
        <v>0.68582699999999996</v>
      </c>
      <c r="BE432" s="1">
        <v>1.0035099999999999</v>
      </c>
      <c r="BF432" s="1">
        <v>17.1831</v>
      </c>
      <c r="BG432" s="1">
        <v>3.9522200000000001</v>
      </c>
      <c r="BH432" s="1">
        <v>1.1067199999999999</v>
      </c>
      <c r="BI432" s="1">
        <v>222.274</v>
      </c>
      <c r="BJ432" s="1">
        <v>6.4439599999999997</v>
      </c>
      <c r="BK432" s="1">
        <v>105.224</v>
      </c>
      <c r="BL432" s="1">
        <v>0</v>
      </c>
      <c r="BM432" s="1">
        <v>0</v>
      </c>
      <c r="BN432" s="1">
        <v>0</v>
      </c>
      <c r="BO432" s="1">
        <v>0</v>
      </c>
      <c r="BP432" s="1" t="s">
        <v>144</v>
      </c>
      <c r="BQ432" s="1" t="s">
        <v>146</v>
      </c>
      <c r="BR432" s="1" t="s">
        <v>146</v>
      </c>
      <c r="BS432" s="1" t="s">
        <v>145</v>
      </c>
      <c r="BT432" s="1" t="s">
        <v>146</v>
      </c>
      <c r="BU432" s="1" t="s">
        <v>146</v>
      </c>
      <c r="BV432" s="1" t="s">
        <v>145</v>
      </c>
      <c r="BW432" s="1" t="s">
        <v>147</v>
      </c>
      <c r="BX432" s="1" t="s">
        <v>147</v>
      </c>
      <c r="BY432" s="1" t="s">
        <v>147</v>
      </c>
      <c r="BZ432" s="1" t="s">
        <v>147</v>
      </c>
      <c r="CA432" s="1" t="s">
        <v>147</v>
      </c>
      <c r="CB432" s="1">
        <v>0.58323580799999997</v>
      </c>
      <c r="CC432" s="1">
        <v>0.39975038200000002</v>
      </c>
      <c r="CD432" s="19" t="str">
        <f t="shared" si="29"/>
        <v>High</v>
      </c>
      <c r="CE432" s="1" t="str">
        <f t="shared" si="31"/>
        <v>proinflamatoria</v>
      </c>
      <c r="CF432" s="1">
        <v>38.384428219999997</v>
      </c>
      <c r="CG432" s="1" t="s">
        <v>148</v>
      </c>
      <c r="CH432" s="1">
        <v>1.3215859E-2</v>
      </c>
      <c r="CI432" s="1">
        <v>4.4465859000000003E-2</v>
      </c>
      <c r="CJ432" s="1">
        <v>0.143447137</v>
      </c>
      <c r="CK432" s="1">
        <v>0.42029185000000002</v>
      </c>
      <c r="CL432" s="1">
        <v>0.169052863</v>
      </c>
      <c r="CM432" s="1">
        <v>659.11199999999997</v>
      </c>
      <c r="CN432" s="2" t="str">
        <f t="shared" si="2"/>
        <v>low</v>
      </c>
      <c r="CO432" s="1">
        <v>595.40899999999999</v>
      </c>
      <c r="CP432" s="1">
        <v>405.70800000000003</v>
      </c>
      <c r="CQ432" s="1">
        <v>189.7</v>
      </c>
      <c r="CR432" s="1">
        <v>8.3439999999999994</v>
      </c>
      <c r="CS432" s="1">
        <v>572.77300000000002</v>
      </c>
      <c r="CT432" s="1">
        <v>4.4390000000000001</v>
      </c>
      <c r="CU432" s="1">
        <v>0</v>
      </c>
      <c r="CV432" s="1">
        <v>4.4390000000000001</v>
      </c>
      <c r="CW432" s="1">
        <v>0</v>
      </c>
      <c r="CX432" s="1">
        <v>9.8529999999999998</v>
      </c>
      <c r="CY432" s="1">
        <v>9.8529999999999998</v>
      </c>
      <c r="CZ432" s="1">
        <v>0</v>
      </c>
      <c r="DA432" s="1">
        <v>0.42099999999999999</v>
      </c>
      <c r="DB432" s="1">
        <v>0</v>
      </c>
      <c r="DC432" s="1">
        <v>0</v>
      </c>
      <c r="DD432" s="1">
        <v>0</v>
      </c>
      <c r="DE432" s="1">
        <v>0.161</v>
      </c>
      <c r="DF432" s="1">
        <v>0.129</v>
      </c>
      <c r="DG432" s="1">
        <v>0.28999999999999998</v>
      </c>
      <c r="DH432" s="1">
        <v>0.155</v>
      </c>
      <c r="DI432" s="1">
        <v>0.90500000000000003</v>
      </c>
      <c r="DJ432" s="1">
        <v>1.06</v>
      </c>
      <c r="DK432" s="1">
        <v>5.0670000000000002</v>
      </c>
      <c r="DL432" s="1">
        <v>1.9259999999999999</v>
      </c>
      <c r="DM432" s="1">
        <v>6.9930000000000003</v>
      </c>
      <c r="DN432" s="1">
        <v>0.248</v>
      </c>
      <c r="DO432" s="1">
        <v>3.657</v>
      </c>
      <c r="DP432" s="1">
        <v>3.9049999999999998</v>
      </c>
      <c r="DQ432" s="1">
        <v>395.63900000000001</v>
      </c>
      <c r="DR432" s="1">
        <v>173.22900000000001</v>
      </c>
      <c r="DS432" s="1">
        <v>568.86800000000005</v>
      </c>
      <c r="DT432" s="1">
        <v>0</v>
      </c>
      <c r="DU432" s="1">
        <v>9.8529999999999998</v>
      </c>
      <c r="DV432" s="1">
        <v>9.8529999999999998</v>
      </c>
      <c r="DW432" s="1" t="s">
        <v>157</v>
      </c>
      <c r="DX432" s="1" t="s">
        <v>156</v>
      </c>
      <c r="DY432" s="1" t="s">
        <v>157</v>
      </c>
      <c r="DZ432" s="1" t="s">
        <v>149</v>
      </c>
      <c r="EA432" s="1">
        <v>451.62299999999999</v>
      </c>
      <c r="EB432" s="1" t="str">
        <f t="shared" si="3"/>
        <v>low</v>
      </c>
      <c r="EC432" s="1">
        <v>407.97300000000001</v>
      </c>
      <c r="ED432" s="1">
        <v>5.7169999999999996</v>
      </c>
      <c r="EE432" s="1">
        <v>392.46300000000002</v>
      </c>
      <c r="EF432" s="1" t="s">
        <v>156</v>
      </c>
      <c r="EG432" s="1" t="s">
        <v>149</v>
      </c>
      <c r="EH432" s="1" t="s">
        <v>157</v>
      </c>
      <c r="EI432" s="1" t="s">
        <v>149</v>
      </c>
      <c r="EJ432" s="1" t="s">
        <v>138</v>
      </c>
      <c r="EK432" s="1" t="s">
        <v>628</v>
      </c>
      <c r="EL432" s="1" t="s">
        <v>142</v>
      </c>
      <c r="EM432" s="1" t="s">
        <v>628</v>
      </c>
      <c r="EN432" s="1" t="s">
        <v>161</v>
      </c>
      <c r="EO432" s="1" t="s">
        <v>161</v>
      </c>
    </row>
    <row r="433" spans="1:145" ht="14.25" customHeight="1">
      <c r="A433" s="1" t="s">
        <v>593</v>
      </c>
      <c r="B433" s="16" t="s">
        <v>644</v>
      </c>
      <c r="C433" s="1" t="s">
        <v>152</v>
      </c>
      <c r="D433" s="1">
        <v>47</v>
      </c>
      <c r="E433" s="1" t="s">
        <v>159</v>
      </c>
      <c r="F433" s="1">
        <v>99.5</v>
      </c>
      <c r="G433" s="1">
        <v>32</v>
      </c>
      <c r="H433" s="1" t="s">
        <v>153</v>
      </c>
      <c r="I433" s="1">
        <v>40.799999999999997</v>
      </c>
      <c r="J433" s="1">
        <v>104</v>
      </c>
      <c r="K433" s="1">
        <v>177</v>
      </c>
      <c r="L433" s="1">
        <v>204</v>
      </c>
      <c r="M433" s="9">
        <v>5.53125</v>
      </c>
      <c r="N433" s="9">
        <f t="shared" si="27"/>
        <v>0.80448018910599273</v>
      </c>
      <c r="O433" t="str">
        <f t="shared" si="30"/>
        <v>High</v>
      </c>
      <c r="P433" s="1">
        <v>149</v>
      </c>
      <c r="Q433" s="1">
        <v>6.4</v>
      </c>
      <c r="R433" s="1">
        <v>90</v>
      </c>
      <c r="S433" s="1">
        <v>5.3</v>
      </c>
      <c r="T433" s="1">
        <v>15.58</v>
      </c>
      <c r="U433" s="1">
        <v>6.88</v>
      </c>
      <c r="V433" s="1">
        <v>2.2645348840000001</v>
      </c>
      <c r="W433" s="1">
        <v>18.940000000000001</v>
      </c>
      <c r="X433" s="1">
        <v>4.9950000000000001</v>
      </c>
      <c r="Y433" s="1">
        <v>175.6</v>
      </c>
      <c r="Z433" s="1">
        <v>253.37792640000001</v>
      </c>
      <c r="AA433" s="1">
        <v>41.5</v>
      </c>
      <c r="AB433" s="1">
        <v>23.783022729999999</v>
      </c>
      <c r="AC433" s="1">
        <v>4.2046799999999998</v>
      </c>
      <c r="AD433" s="1">
        <v>0.30906619899999999</v>
      </c>
      <c r="AE433" s="1">
        <v>75.599999999999994</v>
      </c>
      <c r="AF433" s="22">
        <v>1.528</v>
      </c>
      <c r="AG433" s="1">
        <v>32.379868969999997</v>
      </c>
      <c r="AH433" s="1" t="s">
        <v>154</v>
      </c>
      <c r="AI433" s="1">
        <v>40.16813835</v>
      </c>
      <c r="AJ433" s="1">
        <v>92.6</v>
      </c>
      <c r="AK433" s="1" t="s">
        <v>140</v>
      </c>
      <c r="AL433" s="1" t="s">
        <v>141</v>
      </c>
      <c r="AM433" s="1" t="s">
        <v>142</v>
      </c>
      <c r="AN433" s="1" t="s">
        <v>142</v>
      </c>
      <c r="AO433" s="1" t="s">
        <v>143</v>
      </c>
      <c r="AP433" s="1">
        <v>124</v>
      </c>
      <c r="AQ433" s="1">
        <v>87</v>
      </c>
      <c r="AR433" s="1">
        <v>1673.68</v>
      </c>
      <c r="AS433" s="1">
        <v>19.436800000000002</v>
      </c>
      <c r="AT433" s="1">
        <v>726.45399999999995</v>
      </c>
      <c r="AU433" s="1">
        <v>950.03200000000004</v>
      </c>
      <c r="AV433" s="1">
        <v>11.6431</v>
      </c>
      <c r="AW433" s="1">
        <v>1088.1500000000001</v>
      </c>
      <c r="AX433" s="1">
        <v>3979.83</v>
      </c>
      <c r="AY433" s="1">
        <v>213.58799999999999</v>
      </c>
      <c r="AZ433" s="1">
        <v>10.340999999999999</v>
      </c>
      <c r="BA433" s="1">
        <v>1.24664</v>
      </c>
      <c r="BB433" s="1">
        <v>2.8228</v>
      </c>
      <c r="BC433" s="1">
        <v>771.20899999999995</v>
      </c>
      <c r="BD433" s="1">
        <v>0.88985800000000004</v>
      </c>
      <c r="BE433" s="1">
        <v>1.6110500000000001</v>
      </c>
      <c r="BF433" s="1">
        <v>11.9445</v>
      </c>
      <c r="BG433" s="1">
        <v>4.4920600000000004</v>
      </c>
      <c r="BH433" s="1">
        <v>1.4537599999999999</v>
      </c>
      <c r="BI433" s="1">
        <v>287.10599999999999</v>
      </c>
      <c r="BJ433" s="1">
        <v>7.1287799999999999</v>
      </c>
      <c r="BK433" s="1">
        <v>296.75299999999999</v>
      </c>
      <c r="BL433" s="1" t="s">
        <v>147</v>
      </c>
      <c r="BM433" s="1" t="s">
        <v>147</v>
      </c>
      <c r="BN433" s="1" t="s">
        <v>147</v>
      </c>
      <c r="BO433" s="1" t="s">
        <v>147</v>
      </c>
      <c r="BP433" s="1" t="s">
        <v>144</v>
      </c>
      <c r="BQ433" s="1" t="s">
        <v>145</v>
      </c>
      <c r="BR433" s="1" t="s">
        <v>145</v>
      </c>
      <c r="BS433" s="1" t="s">
        <v>145</v>
      </c>
      <c r="BT433" s="1" t="s">
        <v>146</v>
      </c>
      <c r="BU433" s="1" t="s">
        <v>145</v>
      </c>
      <c r="BV433" s="1" t="s">
        <v>145</v>
      </c>
      <c r="BW433" s="1" t="s">
        <v>147</v>
      </c>
      <c r="BX433" s="1" t="s">
        <v>147</v>
      </c>
      <c r="BY433" s="1" t="s">
        <v>147</v>
      </c>
      <c r="BZ433" s="1" t="s">
        <v>147</v>
      </c>
      <c r="CA433" s="1" t="s">
        <v>147</v>
      </c>
      <c r="CB433" s="1">
        <v>-0.41072489099999998</v>
      </c>
      <c r="CC433" s="1">
        <v>-0.24535537099999999</v>
      </c>
      <c r="CD433" s="19" t="str">
        <f t="shared" si="29"/>
        <v>Low</v>
      </c>
      <c r="CE433" s="1" t="str">
        <f t="shared" si="31"/>
        <v>antiinflamatoria</v>
      </c>
      <c r="CF433" s="1">
        <v>42.997840170000003</v>
      </c>
      <c r="CG433" s="1" t="s">
        <v>148</v>
      </c>
      <c r="CH433" s="1" t="s">
        <v>147</v>
      </c>
      <c r="CI433" s="1" t="s">
        <v>147</v>
      </c>
      <c r="CJ433" s="1" t="s">
        <v>147</v>
      </c>
      <c r="CK433" s="1" t="s">
        <v>147</v>
      </c>
      <c r="CL433" s="1" t="s">
        <v>147</v>
      </c>
      <c r="CM433" s="1">
        <v>885.85699999999997</v>
      </c>
      <c r="CN433" s="2" t="str">
        <f t="shared" si="2"/>
        <v>low</v>
      </c>
      <c r="CO433" s="1">
        <v>228.816</v>
      </c>
      <c r="CP433" s="1">
        <v>140.34299999999999</v>
      </c>
      <c r="CQ433" s="1">
        <v>88.472999999999999</v>
      </c>
      <c r="CR433" s="1">
        <v>170.172</v>
      </c>
      <c r="CS433" s="1">
        <v>54.220999999999997</v>
      </c>
      <c r="CT433" s="1">
        <v>0</v>
      </c>
      <c r="CU433" s="1">
        <v>0</v>
      </c>
      <c r="CV433" s="1">
        <v>0</v>
      </c>
      <c r="CW433" s="1">
        <v>0</v>
      </c>
      <c r="CX433" s="1">
        <v>4.3520000000000003</v>
      </c>
      <c r="CY433" s="1">
        <v>4.3520000000000003</v>
      </c>
      <c r="CZ433" s="1">
        <v>7.0999999999999994E-2</v>
      </c>
      <c r="DA433" s="1">
        <v>0</v>
      </c>
      <c r="DB433" s="1">
        <v>0</v>
      </c>
      <c r="DC433" s="1">
        <v>0</v>
      </c>
      <c r="DD433" s="1">
        <v>34.881</v>
      </c>
      <c r="DE433" s="1">
        <v>0.11899999999999999</v>
      </c>
      <c r="DF433" s="1">
        <v>17.766999999999999</v>
      </c>
      <c r="DG433" s="1">
        <v>17.885999999999999</v>
      </c>
      <c r="DH433" s="1">
        <v>0</v>
      </c>
      <c r="DI433" s="1">
        <v>1.288</v>
      </c>
      <c r="DJ433" s="1">
        <v>1.288</v>
      </c>
      <c r="DK433" s="1">
        <v>92.231999999999999</v>
      </c>
      <c r="DL433" s="1">
        <v>23.885999999999999</v>
      </c>
      <c r="DM433" s="1">
        <v>116.11799999999999</v>
      </c>
      <c r="DN433" s="1">
        <v>2.427</v>
      </c>
      <c r="DO433" s="1">
        <v>0.68500000000000005</v>
      </c>
      <c r="DP433" s="1">
        <v>3.1120000000000001</v>
      </c>
      <c r="DQ433" s="1">
        <v>10.592000000000001</v>
      </c>
      <c r="DR433" s="1">
        <v>40.475000000000001</v>
      </c>
      <c r="DS433" s="1">
        <v>51.067</v>
      </c>
      <c r="DT433" s="1">
        <v>0</v>
      </c>
      <c r="DU433" s="1">
        <v>4.3520000000000003</v>
      </c>
      <c r="DV433" s="1">
        <v>4.3520000000000003</v>
      </c>
      <c r="DW433" s="1" t="s">
        <v>156</v>
      </c>
      <c r="DX433" s="1" t="s">
        <v>157</v>
      </c>
      <c r="DY433" s="1" t="s">
        <v>156</v>
      </c>
      <c r="DZ433" s="1" t="s">
        <v>157</v>
      </c>
      <c r="EA433" s="1">
        <v>529.28700000000003</v>
      </c>
      <c r="EB433" s="1" t="str">
        <f t="shared" si="3"/>
        <v>high</v>
      </c>
      <c r="EC433" s="1">
        <v>136.714</v>
      </c>
      <c r="ED433" s="1">
        <v>101.676</v>
      </c>
      <c r="EE433" s="1">
        <v>32.396999999999998</v>
      </c>
      <c r="EF433" s="1" t="s">
        <v>156</v>
      </c>
      <c r="EG433" s="1" t="s">
        <v>157</v>
      </c>
      <c r="EH433" s="1" t="s">
        <v>156</v>
      </c>
      <c r="EI433" s="1" t="s">
        <v>157</v>
      </c>
      <c r="EJ433" s="1" t="s">
        <v>621</v>
      </c>
      <c r="EK433" s="1" t="s">
        <v>628</v>
      </c>
      <c r="EL433" s="1" t="s">
        <v>142</v>
      </c>
      <c r="EM433" s="1" t="s">
        <v>628</v>
      </c>
      <c r="EN433" s="1" t="s">
        <v>150</v>
      </c>
      <c r="EO433" s="1" t="s">
        <v>150</v>
      </c>
    </row>
    <row r="434" spans="1:145" ht="14.25" customHeight="1">
      <c r="A434" s="1" t="s">
        <v>594</v>
      </c>
      <c r="B434" s="16" t="s">
        <v>644</v>
      </c>
      <c r="C434" s="1" t="s">
        <v>152</v>
      </c>
      <c r="D434" s="1">
        <v>53</v>
      </c>
      <c r="E434" s="1" t="s">
        <v>159</v>
      </c>
      <c r="F434" s="1">
        <v>100</v>
      </c>
      <c r="G434" s="1">
        <v>73</v>
      </c>
      <c r="H434" s="1" t="s">
        <v>153</v>
      </c>
      <c r="I434" s="1">
        <v>16.399999999999999</v>
      </c>
      <c r="J434" s="1">
        <v>138</v>
      </c>
      <c r="K434" s="1">
        <v>227</v>
      </c>
      <c r="L434" s="1">
        <v>82</v>
      </c>
      <c r="M434" s="9">
        <v>3.109589041</v>
      </c>
      <c r="N434" s="9">
        <f t="shared" si="27"/>
        <v>5.0490992263260807E-2</v>
      </c>
      <c r="O434" t="str">
        <f t="shared" si="30"/>
        <v>Low</v>
      </c>
      <c r="P434" s="1">
        <v>59</v>
      </c>
      <c r="Q434" s="1">
        <v>0.8</v>
      </c>
      <c r="R434" s="1">
        <v>73</v>
      </c>
      <c r="S434" s="1">
        <v>5.6</v>
      </c>
      <c r="T434" s="1">
        <v>2.2799999999999998</v>
      </c>
      <c r="U434" s="1">
        <v>16.12</v>
      </c>
      <c r="V434" s="1">
        <v>0.14143920600000001</v>
      </c>
      <c r="W434" s="1">
        <v>3.1</v>
      </c>
      <c r="X434" s="1">
        <v>4.0514999999999999</v>
      </c>
      <c r="Y434" s="1">
        <v>79.3</v>
      </c>
      <c r="Z434" s="1">
        <v>112.4206709</v>
      </c>
      <c r="AA434" s="1">
        <v>261</v>
      </c>
      <c r="AB434" s="1">
        <v>179.1451194</v>
      </c>
      <c r="AC434" s="1">
        <v>0.55820666699999999</v>
      </c>
      <c r="AD434" s="1">
        <v>0.42397765799999998</v>
      </c>
      <c r="AE434" s="1">
        <v>47.2</v>
      </c>
      <c r="AF434" s="22">
        <v>1.4470000000000001</v>
      </c>
      <c r="AG434" s="1">
        <v>22.54264835</v>
      </c>
      <c r="AH434" s="1" t="s">
        <v>153</v>
      </c>
      <c r="AI434" s="1">
        <v>34.268322210000001</v>
      </c>
      <c r="AJ434" s="1">
        <v>70.3</v>
      </c>
      <c r="AK434" s="1" t="s">
        <v>153</v>
      </c>
      <c r="AL434" s="1" t="s">
        <v>153</v>
      </c>
      <c r="AM434" s="1" t="s">
        <v>142</v>
      </c>
      <c r="AN434" s="1" t="s">
        <v>163</v>
      </c>
      <c r="AO434" s="1" t="s">
        <v>143</v>
      </c>
      <c r="AP434" s="1">
        <v>120</v>
      </c>
      <c r="AQ434" s="1">
        <v>80</v>
      </c>
      <c r="AR434" s="1">
        <v>2133.92</v>
      </c>
      <c r="AS434" s="1">
        <v>19.87</v>
      </c>
      <c r="AT434" s="1">
        <v>768.24199999999996</v>
      </c>
      <c r="AU434" s="1">
        <v>1170.58</v>
      </c>
      <c r="AV434" s="1">
        <v>15.0966</v>
      </c>
      <c r="AW434" s="1">
        <v>1494.06</v>
      </c>
      <c r="AX434" s="1">
        <v>4633.33</v>
      </c>
      <c r="AY434" s="1">
        <v>322.70800000000003</v>
      </c>
      <c r="AZ434" s="1">
        <v>11.3401</v>
      </c>
      <c r="BA434" s="1">
        <v>1.69811</v>
      </c>
      <c r="BB434" s="1">
        <v>2.8660199999999998</v>
      </c>
      <c r="BC434" s="1">
        <v>775.803</v>
      </c>
      <c r="BD434" s="1">
        <v>1.2672699999999999</v>
      </c>
      <c r="BE434" s="1">
        <v>2.2821699999999998</v>
      </c>
      <c r="BF434" s="1">
        <v>21.042000000000002</v>
      </c>
      <c r="BG434" s="1">
        <v>7.58249</v>
      </c>
      <c r="BH434" s="1">
        <v>2.73617</v>
      </c>
      <c r="BI434" s="1">
        <v>365.50299999999999</v>
      </c>
      <c r="BJ434" s="1">
        <v>7.5297499999999999</v>
      </c>
      <c r="BK434" s="1">
        <v>183.25800000000001</v>
      </c>
      <c r="BL434" s="1">
        <v>0</v>
      </c>
      <c r="BM434" s="1">
        <v>0</v>
      </c>
      <c r="BN434" s="1">
        <v>0</v>
      </c>
      <c r="BO434" s="1">
        <v>0</v>
      </c>
      <c r="BP434" s="1" t="s">
        <v>155</v>
      </c>
      <c r="BQ434" s="1" t="s">
        <v>146</v>
      </c>
      <c r="BR434" s="1" t="s">
        <v>146</v>
      </c>
      <c r="BS434" s="1" t="s">
        <v>146</v>
      </c>
      <c r="BT434" s="1" t="s">
        <v>146</v>
      </c>
      <c r="BU434" s="1" t="s">
        <v>146</v>
      </c>
      <c r="BV434" s="1" t="s">
        <v>146</v>
      </c>
      <c r="BW434" s="1" t="s">
        <v>147</v>
      </c>
      <c r="BX434" s="1" t="s">
        <v>147</v>
      </c>
      <c r="BY434" s="1" t="s">
        <v>147</v>
      </c>
      <c r="BZ434" s="1" t="s">
        <v>147</v>
      </c>
      <c r="CA434" s="1" t="s">
        <v>147</v>
      </c>
      <c r="CB434" s="1">
        <v>-0.75674672499999995</v>
      </c>
      <c r="CC434" s="1">
        <v>-0.35461420999999999</v>
      </c>
      <c r="CD434" s="19" t="str">
        <f t="shared" si="29"/>
        <v>Low</v>
      </c>
      <c r="CE434" s="1" t="str">
        <f t="shared" si="31"/>
        <v>antiinflamatoria</v>
      </c>
      <c r="CF434" s="1">
        <v>34.83357041</v>
      </c>
      <c r="CG434" s="1" t="s">
        <v>148</v>
      </c>
      <c r="CH434" s="1">
        <v>0.104215894</v>
      </c>
      <c r="CI434" s="1">
        <v>4.5874269000000002E-2</v>
      </c>
      <c r="CJ434" s="1">
        <v>1.7255320000000001E-3</v>
      </c>
      <c r="CK434" s="1">
        <v>0.22152095499999999</v>
      </c>
      <c r="CL434" s="1">
        <v>0.18132073100000001</v>
      </c>
      <c r="CM434" s="1">
        <v>1121.242</v>
      </c>
      <c r="CN434" s="2" t="str">
        <f t="shared" si="2"/>
        <v>High</v>
      </c>
      <c r="CO434" s="1">
        <v>782.56399999999996</v>
      </c>
      <c r="CP434" s="1">
        <v>48.381999999999998</v>
      </c>
      <c r="CQ434" s="1">
        <v>734.18299999999999</v>
      </c>
      <c r="CR434" s="1">
        <v>41.286000000000001</v>
      </c>
      <c r="CS434" s="1">
        <v>651.952</v>
      </c>
      <c r="CT434" s="1">
        <v>0.98799999999999999</v>
      </c>
      <c r="CU434" s="1">
        <v>0</v>
      </c>
      <c r="CV434" s="1">
        <v>0.98799999999999999</v>
      </c>
      <c r="CW434" s="1">
        <v>0</v>
      </c>
      <c r="CX434" s="1">
        <v>88.296000000000006</v>
      </c>
      <c r="CY434" s="1">
        <v>88.296000000000006</v>
      </c>
      <c r="CZ434" s="1">
        <v>4.2999999999999997E-2</v>
      </c>
      <c r="DA434" s="1">
        <v>0.752</v>
      </c>
      <c r="DB434" s="1">
        <v>0.27900000000000003</v>
      </c>
      <c r="DC434" s="1">
        <v>0</v>
      </c>
      <c r="DD434" s="1">
        <v>5.4180000000000001</v>
      </c>
      <c r="DE434" s="1">
        <v>4.3999999999999997E-2</v>
      </c>
      <c r="DF434" s="1">
        <v>0.23599999999999999</v>
      </c>
      <c r="DG434" s="1">
        <v>0.28000000000000003</v>
      </c>
      <c r="DH434" s="1">
        <v>7.3230000000000004</v>
      </c>
      <c r="DI434" s="1">
        <v>3.9660000000000002</v>
      </c>
      <c r="DJ434" s="1">
        <v>11.289</v>
      </c>
      <c r="DK434" s="1">
        <v>17.123000000000001</v>
      </c>
      <c r="DL434" s="1">
        <v>6.8289999999999997</v>
      </c>
      <c r="DM434" s="1">
        <v>23.952000000000002</v>
      </c>
      <c r="DN434" s="1">
        <v>1.2769999999999999</v>
      </c>
      <c r="DO434" s="1">
        <v>7.89</v>
      </c>
      <c r="DP434" s="1">
        <v>9.1679999999999993</v>
      </c>
      <c r="DQ434" s="1">
        <v>15.449</v>
      </c>
      <c r="DR434" s="1">
        <v>626.59699999999998</v>
      </c>
      <c r="DS434" s="1">
        <v>642.04600000000005</v>
      </c>
      <c r="DT434" s="1">
        <v>0</v>
      </c>
      <c r="DU434" s="1">
        <v>88.296000000000006</v>
      </c>
      <c r="DV434" s="1">
        <v>88.296000000000006</v>
      </c>
      <c r="DW434" s="1" t="s">
        <v>156</v>
      </c>
      <c r="DX434" s="1" t="s">
        <v>149</v>
      </c>
      <c r="DY434" s="1" t="s">
        <v>157</v>
      </c>
      <c r="DZ434" s="1" t="s">
        <v>149</v>
      </c>
      <c r="EA434" s="1">
        <v>525.43799999999999</v>
      </c>
      <c r="EB434" s="1" t="str">
        <f t="shared" si="3"/>
        <v>high</v>
      </c>
      <c r="EC434" s="1">
        <v>366.726</v>
      </c>
      <c r="ED434" s="1">
        <v>19.347000000000001</v>
      </c>
      <c r="EE434" s="1">
        <v>305.51799999999997</v>
      </c>
      <c r="EF434" s="1" t="s">
        <v>156</v>
      </c>
      <c r="EG434" s="1" t="s">
        <v>156</v>
      </c>
      <c r="EH434" s="1" t="s">
        <v>157</v>
      </c>
      <c r="EI434" s="1" t="s">
        <v>149</v>
      </c>
      <c r="EJ434" s="1" t="s">
        <v>621</v>
      </c>
      <c r="EK434" s="1" t="s">
        <v>635</v>
      </c>
      <c r="EL434" s="1" t="s">
        <v>142</v>
      </c>
      <c r="EM434" s="1" t="s">
        <v>628</v>
      </c>
      <c r="EN434" s="1" t="s">
        <v>150</v>
      </c>
      <c r="EO434" s="1" t="s">
        <v>150</v>
      </c>
    </row>
    <row r="435" spans="1:145" ht="14.25" customHeight="1">
      <c r="A435" s="1" t="s">
        <v>595</v>
      </c>
      <c r="B435" s="16" t="s">
        <v>644</v>
      </c>
      <c r="C435" s="1" t="s">
        <v>152</v>
      </c>
      <c r="D435" s="1">
        <v>61</v>
      </c>
      <c r="E435" s="1" t="s">
        <v>159</v>
      </c>
      <c r="F435" s="1">
        <v>99.5</v>
      </c>
      <c r="G435" s="1">
        <v>38</v>
      </c>
      <c r="H435" s="1" t="s">
        <v>153</v>
      </c>
      <c r="I435" s="1">
        <v>25.6</v>
      </c>
      <c r="J435" s="1">
        <v>124</v>
      </c>
      <c r="K435" s="1">
        <v>187</v>
      </c>
      <c r="L435" s="1">
        <v>128</v>
      </c>
      <c r="M435" s="9">
        <v>4.9210526320000003</v>
      </c>
      <c r="N435" s="9">
        <f t="shared" si="27"/>
        <v>0.52742637303105822</v>
      </c>
      <c r="O435" t="str">
        <f t="shared" si="30"/>
        <v>High</v>
      </c>
      <c r="P435" s="1">
        <v>56</v>
      </c>
      <c r="Q435" s="1">
        <v>1</v>
      </c>
      <c r="R435" s="1">
        <v>83</v>
      </c>
      <c r="S435" s="1">
        <v>5.5</v>
      </c>
      <c r="T435" s="1">
        <v>9.89</v>
      </c>
      <c r="U435" s="1">
        <v>8.34</v>
      </c>
      <c r="V435" s="1">
        <v>1.185851319</v>
      </c>
      <c r="W435" s="1">
        <v>11.86</v>
      </c>
      <c r="X435" s="1">
        <v>4.6064999999999996</v>
      </c>
      <c r="Y435" s="1">
        <v>149.9</v>
      </c>
      <c r="Z435" s="1">
        <v>214.36963399999999</v>
      </c>
      <c r="AA435" s="1">
        <v>66.900000000000006</v>
      </c>
      <c r="AB435" s="1">
        <v>41.183832000000002</v>
      </c>
      <c r="AC435" s="1">
        <v>2.428137333</v>
      </c>
      <c r="AD435" s="1">
        <v>0.33365663800000001</v>
      </c>
      <c r="AE435" s="1">
        <v>62.8</v>
      </c>
      <c r="AF435" s="22">
        <v>1.4119999999999999</v>
      </c>
      <c r="AG435" s="1">
        <v>31.49852739</v>
      </c>
      <c r="AH435" s="1" t="s">
        <v>154</v>
      </c>
      <c r="AI435" s="1">
        <v>42.026435550000002</v>
      </c>
      <c r="AJ435" s="1">
        <v>97</v>
      </c>
      <c r="AK435" s="1" t="s">
        <v>140</v>
      </c>
      <c r="AL435" s="1" t="s">
        <v>141</v>
      </c>
      <c r="AM435" s="1" t="s">
        <v>142</v>
      </c>
      <c r="AN435" s="1" t="s">
        <v>142</v>
      </c>
      <c r="AO435" s="1" t="s">
        <v>143</v>
      </c>
      <c r="AP435" s="1">
        <v>124</v>
      </c>
      <c r="AQ435" s="1">
        <v>87</v>
      </c>
      <c r="AR435" s="1">
        <v>1356.75</v>
      </c>
      <c r="AS435" s="1">
        <v>15.8934</v>
      </c>
      <c r="AT435" s="1">
        <v>563.28899999999999</v>
      </c>
      <c r="AU435" s="1">
        <v>896.27200000000005</v>
      </c>
      <c r="AV435" s="1">
        <v>10.969200000000001</v>
      </c>
      <c r="AW435" s="1">
        <v>1009.22</v>
      </c>
      <c r="AX435" s="1">
        <v>2397.41</v>
      </c>
      <c r="AY435" s="1">
        <v>212.989</v>
      </c>
      <c r="AZ435" s="1">
        <v>10.142799999999999</v>
      </c>
      <c r="BA435" s="1">
        <v>1.0593999999999999</v>
      </c>
      <c r="BB435" s="1">
        <v>3.4211</v>
      </c>
      <c r="BC435" s="1">
        <v>839.76</v>
      </c>
      <c r="BD435" s="1">
        <v>0.86500100000000002</v>
      </c>
      <c r="BE435" s="1">
        <v>1.4824200000000001</v>
      </c>
      <c r="BF435" s="1">
        <v>13.0854</v>
      </c>
      <c r="BG435" s="1">
        <v>4.1874099999999999</v>
      </c>
      <c r="BH435" s="1">
        <v>0.91531399999999996</v>
      </c>
      <c r="BI435" s="1">
        <v>287.25099999999998</v>
      </c>
      <c r="BJ435" s="1">
        <v>7.0841599999999998</v>
      </c>
      <c r="BK435" s="1">
        <v>124.855</v>
      </c>
      <c r="BL435" s="1">
        <v>3.5680641130000001</v>
      </c>
      <c r="BM435" s="1">
        <v>0.81820298199999997</v>
      </c>
      <c r="BN435" s="1">
        <v>0.443392536</v>
      </c>
      <c r="BO435" s="1">
        <v>0</v>
      </c>
      <c r="BP435" s="1" t="s">
        <v>144</v>
      </c>
      <c r="BQ435" s="1" t="s">
        <v>145</v>
      </c>
      <c r="BR435" s="1" t="s">
        <v>146</v>
      </c>
      <c r="BS435" s="1" t="s">
        <v>145</v>
      </c>
      <c r="BT435" s="1" t="s">
        <v>146</v>
      </c>
      <c r="BU435" s="1" t="s">
        <v>146</v>
      </c>
      <c r="BV435" s="1" t="s">
        <v>146</v>
      </c>
      <c r="BW435" s="1">
        <v>15.444283370000001</v>
      </c>
      <c r="BX435" s="1">
        <v>1.218531198</v>
      </c>
      <c r="BY435" s="1">
        <v>0.49033243900000001</v>
      </c>
      <c r="BZ435" s="1">
        <v>0.55082234299999999</v>
      </c>
      <c r="CA435" s="1">
        <v>0.21729827700000001</v>
      </c>
      <c r="CB435" s="1">
        <v>0.42545414799999998</v>
      </c>
      <c r="CC435" s="1">
        <v>0.31352553300000002</v>
      </c>
      <c r="CD435" s="19" t="str">
        <f t="shared" si="29"/>
        <v>Medium</v>
      </c>
      <c r="CE435" s="1" t="str">
        <f t="shared" si="31"/>
        <v>proinflamatoria</v>
      </c>
      <c r="CF435" s="1">
        <v>46.886597940000001</v>
      </c>
      <c r="CG435" s="1" t="s">
        <v>148</v>
      </c>
      <c r="CH435" s="1">
        <v>0.143005255</v>
      </c>
      <c r="CI435" s="1">
        <v>0.221048147</v>
      </c>
      <c r="CJ435" s="1">
        <v>4.1542395000000003E-2</v>
      </c>
      <c r="CK435" s="1">
        <v>3.8588269000000001E-2</v>
      </c>
      <c r="CL435" s="1">
        <v>8.2360459999999996E-2</v>
      </c>
      <c r="CM435" s="1">
        <v>404.28800000000001</v>
      </c>
      <c r="CN435" s="2" t="str">
        <f t="shared" si="2"/>
        <v>low</v>
      </c>
      <c r="CO435" s="1">
        <v>73.293999999999997</v>
      </c>
      <c r="CP435" s="1">
        <v>31.268999999999998</v>
      </c>
      <c r="CQ435" s="1">
        <v>42.024999999999999</v>
      </c>
      <c r="CR435" s="1">
        <v>23.684999999999999</v>
      </c>
      <c r="CS435" s="1">
        <v>27.731000000000002</v>
      </c>
      <c r="CT435" s="1">
        <v>5.0750000000000002</v>
      </c>
      <c r="CU435" s="1">
        <v>0</v>
      </c>
      <c r="CV435" s="1">
        <v>5.0750000000000002</v>
      </c>
      <c r="CW435" s="1">
        <v>2.5999999999999999E-2</v>
      </c>
      <c r="CX435" s="1">
        <v>16.777000000000001</v>
      </c>
      <c r="CY435" s="1">
        <v>16.803000000000001</v>
      </c>
      <c r="CZ435" s="1">
        <v>0</v>
      </c>
      <c r="DA435" s="1">
        <v>4.6050000000000004</v>
      </c>
      <c r="DB435" s="1">
        <v>0</v>
      </c>
      <c r="DC435" s="1">
        <v>0</v>
      </c>
      <c r="DD435" s="1">
        <v>0.84499999999999997</v>
      </c>
      <c r="DE435" s="1">
        <v>5.0999999999999997E-2</v>
      </c>
      <c r="DF435" s="1">
        <v>0.36599999999999999</v>
      </c>
      <c r="DG435" s="1">
        <v>0.41699999999999998</v>
      </c>
      <c r="DH435" s="1">
        <v>2.468</v>
      </c>
      <c r="DI435" s="1">
        <v>4.4080000000000004</v>
      </c>
      <c r="DJ435" s="1">
        <v>6.8760000000000003</v>
      </c>
      <c r="DK435" s="1">
        <v>11.247</v>
      </c>
      <c r="DL435" s="1">
        <v>4.3</v>
      </c>
      <c r="DM435" s="1">
        <v>15.547000000000001</v>
      </c>
      <c r="DN435" s="1">
        <v>0.23499999999999999</v>
      </c>
      <c r="DO435" s="1">
        <v>4.2960000000000003</v>
      </c>
      <c r="DP435" s="1">
        <v>4.5309999999999997</v>
      </c>
      <c r="DQ435" s="1">
        <v>11.321</v>
      </c>
      <c r="DR435" s="1">
        <v>11.878</v>
      </c>
      <c r="DS435" s="1">
        <v>23.2</v>
      </c>
      <c r="DT435" s="1">
        <v>2.5999999999999999E-2</v>
      </c>
      <c r="DU435" s="1">
        <v>16.777000000000001</v>
      </c>
      <c r="DV435" s="1">
        <v>16.803000000000001</v>
      </c>
      <c r="DW435" s="1" t="s">
        <v>157</v>
      </c>
      <c r="DX435" s="1" t="s">
        <v>157</v>
      </c>
      <c r="DY435" s="1" t="s">
        <v>157</v>
      </c>
      <c r="DZ435" s="1" t="s">
        <v>157</v>
      </c>
      <c r="EA435" s="1">
        <v>297.98200000000003</v>
      </c>
      <c r="EB435" s="1" t="str">
        <f t="shared" si="3"/>
        <v>low</v>
      </c>
      <c r="EC435" s="1">
        <v>54.021999999999998</v>
      </c>
      <c r="ED435" s="1">
        <v>17.457000000000001</v>
      </c>
      <c r="EE435" s="1">
        <v>20.439</v>
      </c>
      <c r="EF435" s="1" t="s">
        <v>157</v>
      </c>
      <c r="EG435" s="1" t="s">
        <v>157</v>
      </c>
      <c r="EH435" s="1" t="s">
        <v>157</v>
      </c>
      <c r="EI435" s="1" t="s">
        <v>157</v>
      </c>
      <c r="EJ435" s="1" t="s">
        <v>621</v>
      </c>
      <c r="EK435" s="1" t="s">
        <v>628</v>
      </c>
      <c r="EL435" s="1" t="s">
        <v>142</v>
      </c>
      <c r="EM435" s="1" t="s">
        <v>628</v>
      </c>
      <c r="EN435" s="1" t="s">
        <v>161</v>
      </c>
      <c r="EO435" s="1" t="s">
        <v>161</v>
      </c>
    </row>
    <row r="436" spans="1:145" ht="14.25" customHeight="1">
      <c r="A436" s="1" t="s">
        <v>596</v>
      </c>
      <c r="B436" s="16" t="s">
        <v>644</v>
      </c>
      <c r="C436" s="1" t="s">
        <v>152</v>
      </c>
      <c r="D436" s="1">
        <v>29</v>
      </c>
      <c r="E436" s="1" t="s">
        <v>137</v>
      </c>
      <c r="F436" s="1">
        <v>103</v>
      </c>
      <c r="G436" s="1">
        <v>35</v>
      </c>
      <c r="H436" s="1" t="s">
        <v>153</v>
      </c>
      <c r="I436" s="1">
        <v>58</v>
      </c>
      <c r="J436" s="1">
        <v>80</v>
      </c>
      <c r="K436" s="1">
        <v>173</v>
      </c>
      <c r="L436" s="1">
        <v>290</v>
      </c>
      <c r="M436" s="9">
        <v>4.9428571430000003</v>
      </c>
      <c r="N436" s="9">
        <f t="shared" si="27"/>
        <v>0.91832995354868052</v>
      </c>
      <c r="O436" t="str">
        <f t="shared" si="30"/>
        <v>High</v>
      </c>
      <c r="P436" s="1">
        <v>183</v>
      </c>
      <c r="Q436" s="1">
        <v>2</v>
      </c>
      <c r="R436" s="1">
        <v>94</v>
      </c>
      <c r="S436" s="1">
        <v>5.9</v>
      </c>
      <c r="T436" s="1">
        <v>3.97</v>
      </c>
      <c r="U436" s="1">
        <v>4.34</v>
      </c>
      <c r="V436" s="1">
        <v>0.91474654399999999</v>
      </c>
      <c r="W436" s="1">
        <v>22.83</v>
      </c>
      <c r="X436" s="1">
        <v>5.2169999999999996</v>
      </c>
      <c r="Y436" s="1">
        <v>183.5</v>
      </c>
      <c r="Z436" s="1">
        <v>265.92894580000001</v>
      </c>
      <c r="AA436" s="1">
        <v>34.299999999999997</v>
      </c>
      <c r="AB436" s="1">
        <v>18.89103575</v>
      </c>
      <c r="AC436" s="1">
        <v>5.2935160000000003</v>
      </c>
      <c r="AD436" s="1">
        <v>0.29979936899999998</v>
      </c>
      <c r="AE436" s="1">
        <v>62.6</v>
      </c>
      <c r="AF436" s="22">
        <v>1.4890000000000001</v>
      </c>
      <c r="AG436" s="1">
        <v>28.23481443</v>
      </c>
      <c r="AH436" s="1" t="s">
        <v>139</v>
      </c>
      <c r="AI436" s="1">
        <v>33.658948330000001</v>
      </c>
      <c r="AJ436" s="1">
        <v>83.3</v>
      </c>
      <c r="AK436" s="1" t="s">
        <v>140</v>
      </c>
      <c r="AL436" s="1" t="s">
        <v>153</v>
      </c>
      <c r="AM436" s="1" t="s">
        <v>163</v>
      </c>
      <c r="AN436" s="1" t="s">
        <v>163</v>
      </c>
      <c r="AO436" s="1" t="s">
        <v>165</v>
      </c>
      <c r="AP436" s="1">
        <v>115</v>
      </c>
      <c r="AQ436" s="1">
        <v>74</v>
      </c>
      <c r="AR436" s="1">
        <v>1117.45</v>
      </c>
      <c r="AS436" s="1">
        <v>11.947100000000001</v>
      </c>
      <c r="AT436" s="1">
        <v>227.06899999999999</v>
      </c>
      <c r="AU436" s="1">
        <v>514.78300000000002</v>
      </c>
      <c r="AV436" s="1">
        <v>9.5453399999999995</v>
      </c>
      <c r="AW436" s="1">
        <v>550.88900000000001</v>
      </c>
      <c r="AX436" s="1">
        <v>1730.5</v>
      </c>
      <c r="AY436" s="1">
        <v>118.232</v>
      </c>
      <c r="AZ436" s="1">
        <v>9.5545500000000008</v>
      </c>
      <c r="BA436" s="1">
        <v>0.84155899999999995</v>
      </c>
      <c r="BB436" s="1">
        <v>1.9923</v>
      </c>
      <c r="BC436" s="1">
        <v>697.74800000000005</v>
      </c>
      <c r="BD436" s="1">
        <v>0.68582699999999996</v>
      </c>
      <c r="BE436" s="1">
        <v>1.05027</v>
      </c>
      <c r="BF436" s="1">
        <v>9.7107399999999995</v>
      </c>
      <c r="BG436" s="1">
        <v>3.2706300000000001</v>
      </c>
      <c r="BH436" s="1">
        <v>0.94171400000000005</v>
      </c>
      <c r="BI436" s="1">
        <v>221.12299999999999</v>
      </c>
      <c r="BJ436" s="1">
        <v>6.7908200000000001</v>
      </c>
      <c r="BK436" s="1">
        <v>173.964</v>
      </c>
      <c r="BL436" s="1">
        <v>2.2442472050000002</v>
      </c>
      <c r="BM436" s="1">
        <v>1.4525009069999999</v>
      </c>
      <c r="BN436" s="1">
        <v>1.059430391</v>
      </c>
      <c r="BO436" s="1">
        <v>4.2303970000000003E-2</v>
      </c>
      <c r="BP436" s="1" t="s">
        <v>144</v>
      </c>
      <c r="BQ436" s="1" t="s">
        <v>146</v>
      </c>
      <c r="BR436" s="1" t="s">
        <v>145</v>
      </c>
      <c r="BS436" s="1" t="s">
        <v>145</v>
      </c>
      <c r="BT436" s="1" t="s">
        <v>146</v>
      </c>
      <c r="BU436" s="1" t="s">
        <v>146</v>
      </c>
      <c r="BV436" s="1" t="s">
        <v>145</v>
      </c>
      <c r="BW436" s="1">
        <v>31.581148209999998</v>
      </c>
      <c r="BX436" s="1">
        <v>1.97247514</v>
      </c>
      <c r="BY436" s="1">
        <v>1.3239533750000001</v>
      </c>
      <c r="BZ436" s="1">
        <v>1.016380611</v>
      </c>
      <c r="CA436" s="1">
        <v>0.38949118500000002</v>
      </c>
      <c r="CB436" s="1">
        <v>1.0676066879999999</v>
      </c>
      <c r="CC436" s="1">
        <v>0.95578038300000001</v>
      </c>
      <c r="CD436" s="19" t="str">
        <f t="shared" si="29"/>
        <v>High</v>
      </c>
      <c r="CE436" s="1" t="str">
        <f t="shared" si="31"/>
        <v>proinflamatoria</v>
      </c>
      <c r="CF436" s="1">
        <v>40.249699880000001</v>
      </c>
      <c r="CG436" s="1" t="s">
        <v>148</v>
      </c>
      <c r="CH436" s="1">
        <v>0.131521896</v>
      </c>
      <c r="CI436" s="1">
        <v>0.26246567399999998</v>
      </c>
      <c r="CJ436" s="1">
        <v>8.9897383999999997E-2</v>
      </c>
      <c r="CK436" s="1">
        <v>0.23225899699999999</v>
      </c>
      <c r="CL436" s="1">
        <v>0.16100592599999999</v>
      </c>
      <c r="CM436" s="1">
        <v>206.86</v>
      </c>
      <c r="CN436" s="2" t="str">
        <f t="shared" si="2"/>
        <v>low</v>
      </c>
      <c r="CO436" s="1">
        <v>320.17599999999999</v>
      </c>
      <c r="CP436" s="1">
        <v>269.524</v>
      </c>
      <c r="CQ436" s="1">
        <v>50.652999999999999</v>
      </c>
      <c r="CR436" s="1">
        <v>166.81</v>
      </c>
      <c r="CS436" s="1">
        <v>147.988</v>
      </c>
      <c r="CT436" s="1">
        <v>0.30399999999999999</v>
      </c>
      <c r="CU436" s="1">
        <v>0</v>
      </c>
      <c r="CV436" s="1">
        <v>0.30399999999999999</v>
      </c>
      <c r="CW436" s="1">
        <v>2.5999999999999999E-2</v>
      </c>
      <c r="CX436" s="1">
        <v>5.048</v>
      </c>
      <c r="CY436" s="1">
        <v>5.0739999999999998</v>
      </c>
      <c r="CZ436" s="1">
        <v>0</v>
      </c>
      <c r="DA436" s="1">
        <v>2.5999999999999999E-2</v>
      </c>
      <c r="DB436" s="1">
        <v>91.283000000000001</v>
      </c>
      <c r="DC436" s="1">
        <v>0</v>
      </c>
      <c r="DD436" s="1">
        <v>2.2480000000000002</v>
      </c>
      <c r="DE436" s="1">
        <v>9.9000000000000005E-2</v>
      </c>
      <c r="DF436" s="1">
        <v>0.70299999999999996</v>
      </c>
      <c r="DG436" s="1">
        <v>0.80100000000000005</v>
      </c>
      <c r="DH436" s="1">
        <v>0.29099999999999998</v>
      </c>
      <c r="DI436" s="1">
        <v>7.0999999999999994E-2</v>
      </c>
      <c r="DJ436" s="1">
        <v>0.36199999999999999</v>
      </c>
      <c r="DK436" s="1">
        <v>60.524999999999999</v>
      </c>
      <c r="DL436" s="1">
        <v>11.592000000000001</v>
      </c>
      <c r="DM436" s="1">
        <v>72.117000000000004</v>
      </c>
      <c r="DN436" s="1">
        <v>1.157</v>
      </c>
      <c r="DO436" s="1">
        <v>0.47199999999999998</v>
      </c>
      <c r="DP436" s="1">
        <v>1.629</v>
      </c>
      <c r="DQ436" s="1">
        <v>113.575</v>
      </c>
      <c r="DR436" s="1">
        <v>32.749000000000002</v>
      </c>
      <c r="DS436" s="1">
        <v>146.32400000000001</v>
      </c>
      <c r="DT436" s="1">
        <v>2.5999999999999999E-2</v>
      </c>
      <c r="DU436" s="1">
        <v>5.048</v>
      </c>
      <c r="DV436" s="1">
        <v>5.0739999999999998</v>
      </c>
      <c r="DW436" s="1" t="s">
        <v>157</v>
      </c>
      <c r="DX436" s="1" t="s">
        <v>157</v>
      </c>
      <c r="DY436" s="1" t="s">
        <v>156</v>
      </c>
      <c r="DZ436" s="1" t="s">
        <v>156</v>
      </c>
      <c r="EA436" s="1">
        <v>185.11799999999999</v>
      </c>
      <c r="EB436" s="1" t="str">
        <f t="shared" si="3"/>
        <v>low</v>
      </c>
      <c r="EC436" s="1">
        <v>286.524</v>
      </c>
      <c r="ED436" s="1">
        <v>149.27799999999999</v>
      </c>
      <c r="EE436" s="1">
        <v>132.434</v>
      </c>
      <c r="EF436" s="1" t="s">
        <v>157</v>
      </c>
      <c r="EG436" s="1" t="s">
        <v>156</v>
      </c>
      <c r="EH436" s="1" t="s">
        <v>149</v>
      </c>
      <c r="EI436" s="1" t="s">
        <v>156</v>
      </c>
      <c r="EJ436" s="1" t="s">
        <v>165</v>
      </c>
      <c r="EK436" s="1" t="s">
        <v>635</v>
      </c>
      <c r="EL436" s="1" t="s">
        <v>163</v>
      </c>
      <c r="EM436" s="5" t="s">
        <v>629</v>
      </c>
      <c r="EN436" s="1" t="s">
        <v>161</v>
      </c>
      <c r="EO436" s="1" t="s">
        <v>161</v>
      </c>
    </row>
    <row r="437" spans="1:145" ht="14.25" customHeight="1">
      <c r="A437" s="1" t="s">
        <v>597</v>
      </c>
      <c r="B437" s="16" t="s">
        <v>644</v>
      </c>
      <c r="C437" s="1" t="s">
        <v>136</v>
      </c>
      <c r="D437" s="1">
        <v>28</v>
      </c>
      <c r="E437" s="1" t="s">
        <v>137</v>
      </c>
      <c r="F437" s="1">
        <v>82.1</v>
      </c>
      <c r="G437" s="1">
        <v>30</v>
      </c>
      <c r="H437" s="1" t="s">
        <v>138</v>
      </c>
      <c r="I437" s="1">
        <v>22.4</v>
      </c>
      <c r="J437" s="1">
        <v>89</v>
      </c>
      <c r="K437" s="1">
        <v>141</v>
      </c>
      <c r="L437" s="1">
        <v>112</v>
      </c>
      <c r="M437" s="9">
        <v>4.7</v>
      </c>
      <c r="N437" s="9">
        <f t="shared" si="27"/>
        <v>0.57209676795051922</v>
      </c>
      <c r="O437" t="str">
        <f t="shared" si="30"/>
        <v>High</v>
      </c>
      <c r="P437" s="1">
        <v>226</v>
      </c>
      <c r="Q437" s="1">
        <v>8.8000000000000007</v>
      </c>
      <c r="R437" s="1">
        <v>92</v>
      </c>
      <c r="S437" s="1">
        <v>5.7</v>
      </c>
      <c r="T437" s="1">
        <v>6.78</v>
      </c>
      <c r="U437" s="1">
        <v>5.95</v>
      </c>
      <c r="V437" s="1">
        <v>1.139495798</v>
      </c>
      <c r="W437" s="1">
        <v>18.809999999999999</v>
      </c>
      <c r="X437" s="1">
        <v>5.1059999999999999</v>
      </c>
      <c r="Y437" s="1">
        <v>167.5</v>
      </c>
      <c r="Z437" s="1">
        <v>234.24657529999999</v>
      </c>
      <c r="AA437" s="1">
        <v>41.6</v>
      </c>
      <c r="AB437" s="1">
        <v>23.426796880000001</v>
      </c>
      <c r="AC437" s="1">
        <v>4.2686159999999997</v>
      </c>
      <c r="AD437" s="1">
        <v>0.308441401</v>
      </c>
      <c r="AE437" s="1">
        <v>98.8</v>
      </c>
      <c r="AF437" s="22">
        <v>1.68</v>
      </c>
      <c r="AG437" s="1">
        <v>35.005668929999999</v>
      </c>
      <c r="AH437" s="1" t="s">
        <v>154</v>
      </c>
      <c r="AI437" s="1">
        <v>44.551737709999998</v>
      </c>
      <c r="AJ437" s="1">
        <v>110.9</v>
      </c>
      <c r="AK437" s="1" t="s">
        <v>140</v>
      </c>
      <c r="AL437" s="1" t="s">
        <v>141</v>
      </c>
      <c r="AM437" s="1" t="s">
        <v>142</v>
      </c>
      <c r="AN437" s="1" t="s">
        <v>142</v>
      </c>
      <c r="AO437" s="1" t="s">
        <v>167</v>
      </c>
      <c r="AP437" s="1">
        <v>132</v>
      </c>
      <c r="AQ437" s="1">
        <v>84</v>
      </c>
      <c r="AR437" s="1">
        <v>2341.9899999999998</v>
      </c>
      <c r="AS437" s="1">
        <v>14.8766</v>
      </c>
      <c r="AT437" s="1">
        <v>632.98099999999999</v>
      </c>
      <c r="AU437" s="1">
        <v>1163.45</v>
      </c>
      <c r="AV437" s="1">
        <v>14.7888</v>
      </c>
      <c r="AW437" s="1">
        <v>1593.29</v>
      </c>
      <c r="AX437" s="1">
        <v>3780.27</v>
      </c>
      <c r="AY437" s="1">
        <v>244.09</v>
      </c>
      <c r="AZ437" s="1">
        <v>11.071300000000001</v>
      </c>
      <c r="BA437" s="1">
        <v>1.2761800000000001</v>
      </c>
      <c r="BB437" s="1">
        <v>2.7901699999999998</v>
      </c>
      <c r="BC437" s="1">
        <v>743.42399999999998</v>
      </c>
      <c r="BD437" s="1">
        <v>1.07264</v>
      </c>
      <c r="BE437" s="1">
        <v>2.0101599999999999</v>
      </c>
      <c r="BF437" s="1">
        <v>17.942499999999999</v>
      </c>
      <c r="BG437" s="1">
        <v>5.2814899999999998</v>
      </c>
      <c r="BH437" s="1">
        <v>1.58996</v>
      </c>
      <c r="BI437" s="1">
        <v>336.74799999999999</v>
      </c>
      <c r="BJ437" s="1">
        <v>7.4477399999999996</v>
      </c>
      <c r="BK437" s="1">
        <v>111.874</v>
      </c>
      <c r="BL437" s="1">
        <v>0.97285658200000003</v>
      </c>
      <c r="BM437" s="1">
        <v>1.0426426440000001</v>
      </c>
      <c r="BN437" s="1">
        <v>0.46495795600000001</v>
      </c>
      <c r="BO437" s="1">
        <v>2.6076274E-2</v>
      </c>
      <c r="BP437" s="1" t="s">
        <v>144</v>
      </c>
      <c r="BQ437" s="1" t="s">
        <v>145</v>
      </c>
      <c r="BR437" s="1" t="s">
        <v>146</v>
      </c>
      <c r="BS437" s="1" t="s">
        <v>145</v>
      </c>
      <c r="BT437" s="1" t="s">
        <v>146</v>
      </c>
      <c r="BU437" s="1" t="s">
        <v>145</v>
      </c>
      <c r="BV437" s="1" t="s">
        <v>145</v>
      </c>
      <c r="BW437" s="1" t="s">
        <v>147</v>
      </c>
      <c r="BX437" s="1" t="s">
        <v>147</v>
      </c>
      <c r="BY437" s="1" t="s">
        <v>147</v>
      </c>
      <c r="BZ437" s="1" t="s">
        <v>147</v>
      </c>
      <c r="CA437" s="1" t="s">
        <v>147</v>
      </c>
      <c r="CB437" s="1">
        <v>0.85816157199999998</v>
      </c>
      <c r="CC437" s="1">
        <v>0.36642253299999999</v>
      </c>
      <c r="CD437" s="19" t="str">
        <f t="shared" si="29"/>
        <v>High</v>
      </c>
      <c r="CE437" s="1" t="str">
        <f t="shared" si="31"/>
        <v>proinflamatoria</v>
      </c>
      <c r="CF437" s="1">
        <v>33.702434629999999</v>
      </c>
      <c r="CG437" s="1" t="s">
        <v>148</v>
      </c>
      <c r="CH437" s="1">
        <v>1.3545296E-2</v>
      </c>
      <c r="CI437" s="1">
        <v>0.16367595800000001</v>
      </c>
      <c r="CJ437" s="1">
        <v>6.2761323999999993E-2</v>
      </c>
      <c r="CK437" s="1">
        <v>0.63941637600000001</v>
      </c>
      <c r="CL437" s="1">
        <v>8.3188150000000002E-3</v>
      </c>
      <c r="CM437" s="1">
        <v>279.98399999999998</v>
      </c>
      <c r="CN437" s="2" t="str">
        <f t="shared" si="2"/>
        <v>low</v>
      </c>
      <c r="CO437" s="1">
        <v>169.68799999999999</v>
      </c>
      <c r="CP437" s="1">
        <v>30.326000000000001</v>
      </c>
      <c r="CQ437" s="1">
        <v>139.36199999999999</v>
      </c>
      <c r="CR437" s="1">
        <v>43.027999999999999</v>
      </c>
      <c r="CS437" s="1">
        <v>122.096</v>
      </c>
      <c r="CT437" s="1">
        <v>2.4039999999999999</v>
      </c>
      <c r="CU437" s="1">
        <v>0</v>
      </c>
      <c r="CV437" s="1">
        <v>2.4039999999999999</v>
      </c>
      <c r="CW437" s="1">
        <v>0</v>
      </c>
      <c r="CX437" s="1">
        <v>2.16</v>
      </c>
      <c r="CY437" s="1">
        <v>2.16</v>
      </c>
      <c r="CZ437" s="1">
        <v>0</v>
      </c>
      <c r="DA437" s="1">
        <v>0</v>
      </c>
      <c r="DB437" s="1">
        <v>0</v>
      </c>
      <c r="DC437" s="1">
        <v>0</v>
      </c>
      <c r="DD437" s="1">
        <v>10.861000000000001</v>
      </c>
      <c r="DE437" s="1">
        <v>7.3999999999999996E-2</v>
      </c>
      <c r="DF437" s="1">
        <v>13.744</v>
      </c>
      <c r="DG437" s="1">
        <v>13.818</v>
      </c>
      <c r="DH437" s="1">
        <v>0</v>
      </c>
      <c r="DI437" s="1">
        <v>0.52600000000000002</v>
      </c>
      <c r="DJ437" s="1">
        <v>0.52600000000000002</v>
      </c>
      <c r="DK437" s="1">
        <v>13.714</v>
      </c>
      <c r="DL437" s="1">
        <v>4.109</v>
      </c>
      <c r="DM437" s="1">
        <v>17.821999999999999</v>
      </c>
      <c r="DN437" s="1">
        <v>0.54</v>
      </c>
      <c r="DO437" s="1">
        <v>1.6040000000000001</v>
      </c>
      <c r="DP437" s="1">
        <v>2.1440000000000001</v>
      </c>
      <c r="DQ437" s="1">
        <v>2.702</v>
      </c>
      <c r="DR437" s="1">
        <v>117.185</v>
      </c>
      <c r="DS437" s="1">
        <v>119.887</v>
      </c>
      <c r="DT437" s="1">
        <v>0</v>
      </c>
      <c r="DU437" s="1">
        <v>2.16</v>
      </c>
      <c r="DV437" s="1">
        <v>2.16</v>
      </c>
      <c r="DW437" s="1" t="s">
        <v>157</v>
      </c>
      <c r="DX437" s="1" t="s">
        <v>157</v>
      </c>
      <c r="DY437" s="1" t="s">
        <v>157</v>
      </c>
      <c r="DZ437" s="1" t="s">
        <v>156</v>
      </c>
      <c r="EA437" s="1">
        <v>119.55</v>
      </c>
      <c r="EB437" s="1" t="str">
        <f t="shared" si="3"/>
        <v>low</v>
      </c>
      <c r="EC437" s="1">
        <v>72.454999999999998</v>
      </c>
      <c r="ED437" s="1">
        <v>18.372</v>
      </c>
      <c r="EE437" s="1">
        <v>52.134</v>
      </c>
      <c r="EF437" s="1" t="s">
        <v>157</v>
      </c>
      <c r="EG437" s="1" t="s">
        <v>157</v>
      </c>
      <c r="EH437" s="1" t="s">
        <v>157</v>
      </c>
      <c r="EI437" s="1" t="s">
        <v>157</v>
      </c>
      <c r="EJ437" s="1" t="s">
        <v>138</v>
      </c>
      <c r="EK437" s="1" t="s">
        <v>628</v>
      </c>
      <c r="EL437" s="1" t="s">
        <v>142</v>
      </c>
      <c r="EM437" s="1" t="s">
        <v>628</v>
      </c>
      <c r="EN437" s="1" t="s">
        <v>150</v>
      </c>
      <c r="EO437" s="1" t="s">
        <v>150</v>
      </c>
    </row>
    <row r="438" spans="1:145" ht="14.25" customHeight="1">
      <c r="A438" s="1" t="s">
        <v>598</v>
      </c>
      <c r="B438" s="16" t="s">
        <v>644</v>
      </c>
      <c r="C438" s="1" t="s">
        <v>136</v>
      </c>
      <c r="D438" s="1">
        <v>27</v>
      </c>
      <c r="E438" s="1" t="s">
        <v>137</v>
      </c>
      <c r="F438" s="1">
        <v>104</v>
      </c>
      <c r="G438" s="1">
        <v>38</v>
      </c>
      <c r="H438" s="1" t="s">
        <v>138</v>
      </c>
      <c r="I438" s="1">
        <v>72</v>
      </c>
      <c r="J438" s="1">
        <v>118</v>
      </c>
      <c r="K438" s="1">
        <v>229</v>
      </c>
      <c r="L438" s="1">
        <v>360</v>
      </c>
      <c r="M438" s="9">
        <v>6.0263157889999999</v>
      </c>
      <c r="N438" s="9">
        <f t="shared" si="27"/>
        <v>0.97651890415047704</v>
      </c>
      <c r="O438" t="str">
        <f t="shared" si="30"/>
        <v>High</v>
      </c>
      <c r="P438" s="1">
        <v>258</v>
      </c>
      <c r="Q438" s="1">
        <v>6.4</v>
      </c>
      <c r="R438" s="1">
        <v>82</v>
      </c>
      <c r="S438" s="1">
        <v>5.8</v>
      </c>
      <c r="T438" s="1">
        <v>7.47</v>
      </c>
      <c r="U438" s="1">
        <v>5.43</v>
      </c>
      <c r="V438" s="1">
        <v>1.375690608</v>
      </c>
      <c r="W438" s="1">
        <v>18.57</v>
      </c>
      <c r="X438" s="1">
        <v>4.5510000000000002</v>
      </c>
      <c r="Y438" s="1">
        <v>207.7</v>
      </c>
      <c r="Z438" s="1">
        <v>353.37773549999997</v>
      </c>
      <c r="AA438" s="1">
        <v>43.4</v>
      </c>
      <c r="AB438" s="1">
        <v>26.623416039999999</v>
      </c>
      <c r="AC438" s="1">
        <v>3.7560920000000002</v>
      </c>
      <c r="AD438" s="1">
        <v>0.31381842500000001</v>
      </c>
      <c r="AE438" s="1">
        <v>92.2</v>
      </c>
      <c r="AF438" s="22">
        <v>1.6890000000000001</v>
      </c>
      <c r="AG438" s="1">
        <v>32.320020079999999</v>
      </c>
      <c r="AH438" s="1" t="s">
        <v>154</v>
      </c>
      <c r="AI438" s="1">
        <v>40.31671437</v>
      </c>
      <c r="AJ438" s="1">
        <v>103.5</v>
      </c>
      <c r="AK438" s="1" t="s">
        <v>140</v>
      </c>
      <c r="AL438" s="1" t="s">
        <v>141</v>
      </c>
      <c r="AM438" s="1" t="s">
        <v>142</v>
      </c>
      <c r="AN438" s="1" t="s">
        <v>163</v>
      </c>
      <c r="AO438" s="1" t="s">
        <v>167</v>
      </c>
      <c r="AP438" s="1">
        <v>138</v>
      </c>
      <c r="AQ438" s="1">
        <v>87</v>
      </c>
      <c r="AR438" s="1">
        <v>1815.02</v>
      </c>
      <c r="AS438" s="1">
        <v>17.677800000000001</v>
      </c>
      <c r="AT438" s="1">
        <v>318.91300000000001</v>
      </c>
      <c r="AU438" s="1">
        <v>750.80899999999997</v>
      </c>
      <c r="AV438" s="1">
        <v>12.4154</v>
      </c>
      <c r="AW438" s="1">
        <v>839.28599999999994</v>
      </c>
      <c r="AX438" s="1">
        <v>2994.4</v>
      </c>
      <c r="AY438" s="1">
        <v>223.56299999999999</v>
      </c>
      <c r="AZ438" s="1">
        <v>9.6019799999999993</v>
      </c>
      <c r="BA438" s="1">
        <v>1.6380399999999999</v>
      </c>
      <c r="BB438" s="1">
        <v>2.8850799999999999</v>
      </c>
      <c r="BC438" s="1">
        <v>844.40599999999995</v>
      </c>
      <c r="BD438" s="1">
        <v>1.05385</v>
      </c>
      <c r="BE438" s="1">
        <v>1.32623</v>
      </c>
      <c r="BF438" s="1">
        <v>15.68</v>
      </c>
      <c r="BG438" s="1">
        <v>5.07829</v>
      </c>
      <c r="BH438" s="1">
        <v>0.95007299999999995</v>
      </c>
      <c r="BI438" s="1">
        <v>302.66500000000002</v>
      </c>
      <c r="BJ438" s="1">
        <v>6.66188</v>
      </c>
      <c r="BK438" s="1">
        <v>162.529</v>
      </c>
      <c r="BL438" s="1">
        <v>0.324191275</v>
      </c>
      <c r="BM438" s="1">
        <v>0.13710135700000001</v>
      </c>
      <c r="BN438" s="1">
        <v>0.14266786400000001</v>
      </c>
      <c r="BO438" s="1">
        <v>2.7669762000000001E-2</v>
      </c>
      <c r="BP438" s="1" t="s">
        <v>144</v>
      </c>
      <c r="BQ438" s="1" t="s">
        <v>145</v>
      </c>
      <c r="BR438" s="1" t="s">
        <v>145</v>
      </c>
      <c r="BS438" s="1" t="s">
        <v>145</v>
      </c>
      <c r="BT438" s="1" t="s">
        <v>146</v>
      </c>
      <c r="BU438" s="1" t="s">
        <v>145</v>
      </c>
      <c r="BV438" s="1" t="s">
        <v>145</v>
      </c>
      <c r="BW438" s="1" t="s">
        <v>147</v>
      </c>
      <c r="BX438" s="1" t="s">
        <v>147</v>
      </c>
      <c r="BY438" s="1" t="s">
        <v>147</v>
      </c>
      <c r="BZ438" s="1" t="s">
        <v>147</v>
      </c>
      <c r="CA438" s="1" t="s">
        <v>147</v>
      </c>
      <c r="CB438" s="1">
        <v>-7.5423581000000003E-2</v>
      </c>
      <c r="CC438" s="1">
        <v>-4.1555691999999998E-2</v>
      </c>
      <c r="CD438" s="19" t="str">
        <f t="shared" si="29"/>
        <v>Medium</v>
      </c>
      <c r="CE438" s="1" t="str">
        <f t="shared" si="31"/>
        <v>proinflamatoria</v>
      </c>
      <c r="CF438" s="1">
        <v>31.36231884</v>
      </c>
      <c r="CG438" s="1" t="s">
        <v>148</v>
      </c>
      <c r="CH438" s="1">
        <v>8.2887810000000006E-2</v>
      </c>
      <c r="CI438" s="1">
        <v>0.19462922899999999</v>
      </c>
      <c r="CJ438" s="1">
        <v>1.718157E-2</v>
      </c>
      <c r="CK438" s="1">
        <v>0.181079868</v>
      </c>
      <c r="CL438" s="1">
        <v>0.25743786499999999</v>
      </c>
      <c r="CM438" s="1">
        <v>1677.2429999999999</v>
      </c>
      <c r="CN438" s="2" t="str">
        <f t="shared" si="2"/>
        <v>High</v>
      </c>
      <c r="CO438" s="1">
        <v>1733.181</v>
      </c>
      <c r="CP438" s="1">
        <v>1152.838</v>
      </c>
      <c r="CQ438" s="1">
        <v>580.34400000000005</v>
      </c>
      <c r="CR438" s="1">
        <v>54.835000000000001</v>
      </c>
      <c r="CS438" s="1">
        <v>1657.5329999999999</v>
      </c>
      <c r="CT438" s="1">
        <v>12.942</v>
      </c>
      <c r="CU438" s="1">
        <v>0</v>
      </c>
      <c r="CV438" s="1">
        <v>12.942</v>
      </c>
      <c r="CW438" s="1">
        <v>0</v>
      </c>
      <c r="CX438" s="1">
        <v>7.8710000000000004</v>
      </c>
      <c r="CY438" s="1">
        <v>7.8710000000000004</v>
      </c>
      <c r="CZ438" s="1">
        <v>0</v>
      </c>
      <c r="DA438" s="1">
        <v>1.3169999999999999</v>
      </c>
      <c r="DB438" s="1">
        <v>0</v>
      </c>
      <c r="DC438" s="1">
        <v>0</v>
      </c>
      <c r="DD438" s="1">
        <v>0</v>
      </c>
      <c r="DE438" s="1">
        <v>0.498</v>
      </c>
      <c r="DF438" s="1">
        <v>50.76</v>
      </c>
      <c r="DG438" s="1">
        <v>51.258000000000003</v>
      </c>
      <c r="DH438" s="1">
        <v>0</v>
      </c>
      <c r="DI438" s="1">
        <v>1.8340000000000001</v>
      </c>
      <c r="DJ438" s="1">
        <v>1.8340000000000001</v>
      </c>
      <c r="DK438" s="1">
        <v>1.0640000000000001</v>
      </c>
      <c r="DL438" s="1">
        <v>0.67900000000000005</v>
      </c>
      <c r="DM438" s="1">
        <v>1.7430000000000001</v>
      </c>
      <c r="DN438" s="1">
        <v>0.22900000000000001</v>
      </c>
      <c r="DO438" s="1">
        <v>0.86799999999999999</v>
      </c>
      <c r="DP438" s="1">
        <v>1.0980000000000001</v>
      </c>
      <c r="DQ438" s="1">
        <v>1138.098</v>
      </c>
      <c r="DR438" s="1">
        <v>518.32500000000005</v>
      </c>
      <c r="DS438" s="1">
        <v>1656.423</v>
      </c>
      <c r="DT438" s="1">
        <v>0</v>
      </c>
      <c r="DU438" s="1">
        <v>7.8710000000000004</v>
      </c>
      <c r="DV438" s="1">
        <v>7.8710000000000004</v>
      </c>
      <c r="DW438" s="1" t="s">
        <v>149</v>
      </c>
      <c r="DX438" s="1" t="s">
        <v>149</v>
      </c>
      <c r="DY438" s="1" t="s">
        <v>157</v>
      </c>
      <c r="DZ438" s="1" t="s">
        <v>149</v>
      </c>
      <c r="EA438" s="1">
        <v>924.09</v>
      </c>
      <c r="EB438" s="1" t="str">
        <f t="shared" si="3"/>
        <v>high</v>
      </c>
      <c r="EC438" s="1">
        <v>954.91</v>
      </c>
      <c r="ED438" s="1">
        <v>30.212</v>
      </c>
      <c r="EE438" s="1">
        <v>913.23099999999999</v>
      </c>
      <c r="EF438" s="1" t="s">
        <v>149</v>
      </c>
      <c r="EG438" s="1" t="s">
        <v>149</v>
      </c>
      <c r="EH438" s="1" t="s">
        <v>157</v>
      </c>
      <c r="EI438" s="1" t="s">
        <v>149</v>
      </c>
      <c r="EJ438" s="1" t="s">
        <v>138</v>
      </c>
      <c r="EK438" s="1" t="s">
        <v>635</v>
      </c>
      <c r="EL438" s="1" t="s">
        <v>142</v>
      </c>
      <c r="EM438" s="1" t="s">
        <v>628</v>
      </c>
      <c r="EN438" s="1" t="s">
        <v>150</v>
      </c>
      <c r="EO438" s="1" t="s">
        <v>150</v>
      </c>
    </row>
    <row r="439" spans="1:145" ht="14.25" customHeight="1">
      <c r="A439" s="1" t="s">
        <v>599</v>
      </c>
      <c r="B439" s="16" t="s">
        <v>644</v>
      </c>
      <c r="C439" s="1" t="s">
        <v>152</v>
      </c>
      <c r="D439" s="1">
        <v>24</v>
      </c>
      <c r="E439" s="1" t="s">
        <v>137</v>
      </c>
      <c r="F439" s="1">
        <v>99.8</v>
      </c>
      <c r="G439" s="1">
        <v>47</v>
      </c>
      <c r="H439" s="1" t="s">
        <v>153</v>
      </c>
      <c r="I439" s="1">
        <v>14.4</v>
      </c>
      <c r="J439" s="1">
        <v>133</v>
      </c>
      <c r="K439" s="1">
        <v>194</v>
      </c>
      <c r="L439" s="1">
        <v>72</v>
      </c>
      <c r="M439" s="9">
        <v>4.1276595739999999</v>
      </c>
      <c r="N439" s="9">
        <f t="shared" si="27"/>
        <v>0.185234638495551</v>
      </c>
      <c r="O439" t="str">
        <f t="shared" si="30"/>
        <v>Medium</v>
      </c>
      <c r="P439" s="1">
        <v>232</v>
      </c>
      <c r="Q439" s="1">
        <v>4.5</v>
      </c>
      <c r="R439" s="1">
        <v>89</v>
      </c>
      <c r="S439" s="1">
        <v>5.2</v>
      </c>
      <c r="T439" s="1">
        <v>16.989999999999998</v>
      </c>
      <c r="U439" s="1">
        <v>5.92</v>
      </c>
      <c r="V439" s="1">
        <v>2.8699324320000001</v>
      </c>
      <c r="W439" s="1">
        <v>14.41</v>
      </c>
      <c r="X439" s="1">
        <v>4.9394999999999998</v>
      </c>
      <c r="Y439" s="1">
        <v>149</v>
      </c>
      <c r="Z439" s="1">
        <v>200.20840569999999</v>
      </c>
      <c r="AA439" s="1">
        <v>54.3</v>
      </c>
      <c r="AB439" s="1">
        <v>31.61080441</v>
      </c>
      <c r="AC439" s="1">
        <v>3.1634753330000001</v>
      </c>
      <c r="AD439" s="1">
        <v>0.32133838399999998</v>
      </c>
      <c r="AE439" s="1">
        <v>75.400000000000006</v>
      </c>
      <c r="AF439" s="22">
        <v>1.6339999999999999</v>
      </c>
      <c r="AG439" s="1">
        <v>28.24016576</v>
      </c>
      <c r="AH439" s="1" t="s">
        <v>139</v>
      </c>
      <c r="AI439" s="1">
        <v>36.043800709999999</v>
      </c>
      <c r="AJ439" s="1">
        <v>82.8</v>
      </c>
      <c r="AK439" s="1" t="s">
        <v>140</v>
      </c>
      <c r="AL439" s="1" t="s">
        <v>153</v>
      </c>
      <c r="AM439" s="1" t="s">
        <v>163</v>
      </c>
      <c r="AN439" s="1" t="s">
        <v>163</v>
      </c>
      <c r="AO439" s="1" t="s">
        <v>143</v>
      </c>
      <c r="AP439" s="1">
        <v>124</v>
      </c>
      <c r="AQ439" s="1">
        <v>65</v>
      </c>
      <c r="AR439" s="1">
        <v>2549.06</v>
      </c>
      <c r="AS439" s="1">
        <v>18.2698</v>
      </c>
      <c r="AT439" s="1">
        <v>1194.0899999999999</v>
      </c>
      <c r="AU439" s="1">
        <v>1683.1</v>
      </c>
      <c r="AV439" s="1">
        <v>15.4666</v>
      </c>
      <c r="AW439" s="1">
        <v>2843.14</v>
      </c>
      <c r="AX439" s="1">
        <v>4752.13</v>
      </c>
      <c r="AY439" s="1">
        <v>312.041</v>
      </c>
      <c r="AZ439" s="1">
        <v>12.335800000000001</v>
      </c>
      <c r="BA439" s="1">
        <v>2.8459699999999999</v>
      </c>
      <c r="BB439" s="1">
        <v>4.0495400000000004</v>
      </c>
      <c r="BC439" s="1">
        <v>826.51099999999997</v>
      </c>
      <c r="BD439" s="1">
        <v>2.1368</v>
      </c>
      <c r="BE439" s="1">
        <v>3.5091800000000002</v>
      </c>
      <c r="BF439" s="1">
        <v>24.309899999999999</v>
      </c>
      <c r="BG439" s="1">
        <v>6.3693200000000001</v>
      </c>
      <c r="BH439" s="1">
        <v>3.1995300000000002</v>
      </c>
      <c r="BI439" s="1">
        <v>387.03699999999998</v>
      </c>
      <c r="BJ439" s="1">
        <v>7.4977099999999997</v>
      </c>
      <c r="BK439" s="1">
        <v>193.81100000000001</v>
      </c>
      <c r="BL439" s="1">
        <v>4.7315230350000004</v>
      </c>
      <c r="BM439" s="1">
        <v>1.1910192479999999</v>
      </c>
      <c r="BN439" s="1">
        <v>0.37777941399999998</v>
      </c>
      <c r="BO439" s="1">
        <v>3.0535381E-2</v>
      </c>
      <c r="BP439" s="1" t="s">
        <v>144</v>
      </c>
      <c r="BQ439" s="1" t="s">
        <v>146</v>
      </c>
      <c r="BR439" s="1" t="s">
        <v>146</v>
      </c>
      <c r="BS439" s="1" t="s">
        <v>145</v>
      </c>
      <c r="BT439" s="1" t="s">
        <v>146</v>
      </c>
      <c r="BU439" s="1" t="s">
        <v>145</v>
      </c>
      <c r="BV439" s="1" t="s">
        <v>145</v>
      </c>
      <c r="BW439" s="1">
        <v>31.956804689999998</v>
      </c>
      <c r="BX439" s="1">
        <v>1.714724543</v>
      </c>
      <c r="BY439" s="1">
        <v>0.99458501499999996</v>
      </c>
      <c r="BZ439" s="1">
        <v>0.63901267299999998</v>
      </c>
      <c r="CA439" s="1">
        <v>0.216608046</v>
      </c>
      <c r="CB439" s="1">
        <v>-0.74155895199999999</v>
      </c>
      <c r="CC439" s="1">
        <v>-0.29092151900000002</v>
      </c>
      <c r="CD439" s="19" t="str">
        <f t="shared" si="29"/>
        <v>Low</v>
      </c>
      <c r="CE439" s="1" t="str">
        <f t="shared" si="31"/>
        <v>antiinflamatoria</v>
      </c>
      <c r="CF439" s="1">
        <v>36.53140097</v>
      </c>
      <c r="CG439" s="1" t="s">
        <v>148</v>
      </c>
      <c r="CH439" s="1">
        <v>0.61984142499999995</v>
      </c>
      <c r="CI439" s="1">
        <v>4.2210957E-2</v>
      </c>
      <c r="CJ439" s="1">
        <v>0.12621043700000001</v>
      </c>
      <c r="CK439" s="1">
        <v>0.146032365</v>
      </c>
      <c r="CL439" s="1">
        <v>2.7458244E-2</v>
      </c>
      <c r="CM439" s="1">
        <v>1682.653</v>
      </c>
      <c r="CN439" s="2" t="str">
        <f t="shared" si="2"/>
        <v>High</v>
      </c>
      <c r="CO439" s="1">
        <v>1103.433</v>
      </c>
      <c r="CP439" s="1">
        <v>756.77200000000005</v>
      </c>
      <c r="CQ439" s="1">
        <v>346.661</v>
      </c>
      <c r="CR439" s="1">
        <v>43.96</v>
      </c>
      <c r="CS439" s="1">
        <v>1028.3520000000001</v>
      </c>
      <c r="CT439" s="1">
        <v>8.7140000000000004</v>
      </c>
      <c r="CU439" s="1">
        <v>0</v>
      </c>
      <c r="CV439" s="1">
        <v>8.7140000000000004</v>
      </c>
      <c r="CW439" s="1">
        <v>0</v>
      </c>
      <c r="CX439" s="1">
        <v>22.405999999999999</v>
      </c>
      <c r="CY439" s="1">
        <v>22.405999999999999</v>
      </c>
      <c r="CZ439" s="1">
        <v>0</v>
      </c>
      <c r="DA439" s="1">
        <v>1.9139999999999999</v>
      </c>
      <c r="DB439" s="1">
        <v>0</v>
      </c>
      <c r="DC439" s="1">
        <v>0</v>
      </c>
      <c r="DD439" s="1">
        <v>37.776000000000003</v>
      </c>
      <c r="DE439" s="1">
        <v>0.25</v>
      </c>
      <c r="DF439" s="1">
        <v>1.7809999999999999</v>
      </c>
      <c r="DG439" s="1">
        <v>2.0310000000000001</v>
      </c>
      <c r="DH439" s="1">
        <v>7.1999999999999995E-2</v>
      </c>
      <c r="DI439" s="1">
        <v>0.25</v>
      </c>
      <c r="DJ439" s="1">
        <v>0.32100000000000001</v>
      </c>
      <c r="DK439" s="1">
        <v>0.98299999999999998</v>
      </c>
      <c r="DL439" s="1">
        <v>2.8490000000000002</v>
      </c>
      <c r="DM439" s="1">
        <v>3.8319999999999999</v>
      </c>
      <c r="DN439" s="1">
        <v>5.5E-2</v>
      </c>
      <c r="DO439" s="1">
        <v>2.31</v>
      </c>
      <c r="DP439" s="1">
        <v>2.3650000000000002</v>
      </c>
      <c r="DQ439" s="1">
        <v>708.91600000000005</v>
      </c>
      <c r="DR439" s="1">
        <v>317.05799999999999</v>
      </c>
      <c r="DS439" s="1">
        <v>1025.9749999999999</v>
      </c>
      <c r="DT439" s="1">
        <v>0</v>
      </c>
      <c r="DU439" s="1">
        <v>22.405999999999999</v>
      </c>
      <c r="DV439" s="1">
        <v>22.405999999999999</v>
      </c>
      <c r="DW439" s="1" t="s">
        <v>149</v>
      </c>
      <c r="DX439" s="1" t="s">
        <v>149</v>
      </c>
      <c r="DY439" s="1" t="s">
        <v>157</v>
      </c>
      <c r="DZ439" s="1" t="s">
        <v>149</v>
      </c>
      <c r="EA439" s="1">
        <v>660.10699999999997</v>
      </c>
      <c r="EB439" s="1" t="str">
        <f t="shared" si="3"/>
        <v>high</v>
      </c>
      <c r="EC439" s="1">
        <v>432.87799999999999</v>
      </c>
      <c r="ED439" s="1">
        <v>17.245999999999999</v>
      </c>
      <c r="EE439" s="1">
        <v>403.42399999999998</v>
      </c>
      <c r="EF439" s="1" t="s">
        <v>156</v>
      </c>
      <c r="EG439" s="1" t="s">
        <v>149</v>
      </c>
      <c r="EH439" s="1" t="s">
        <v>157</v>
      </c>
      <c r="EI439" s="1" t="s">
        <v>149</v>
      </c>
      <c r="EJ439" s="1" t="s">
        <v>621</v>
      </c>
      <c r="EK439" s="1" t="s">
        <v>634</v>
      </c>
      <c r="EL439" s="1" t="s">
        <v>163</v>
      </c>
      <c r="EM439" s="5" t="s">
        <v>629</v>
      </c>
      <c r="EN439" s="1" t="s">
        <v>168</v>
      </c>
      <c r="EO439" s="1" t="s">
        <v>168</v>
      </c>
    </row>
    <row r="440" spans="1:145" ht="14.25" customHeight="1">
      <c r="A440" s="1" t="s">
        <v>600</v>
      </c>
      <c r="B440" s="16" t="s">
        <v>644</v>
      </c>
      <c r="C440" s="1" t="s">
        <v>152</v>
      </c>
      <c r="D440" s="1">
        <v>50</v>
      </c>
      <c r="E440" s="1" t="s">
        <v>159</v>
      </c>
      <c r="F440" s="1">
        <v>90.7</v>
      </c>
      <c r="G440" s="1">
        <v>52</v>
      </c>
      <c r="H440" s="1" t="s">
        <v>153</v>
      </c>
      <c r="I440" s="1">
        <v>15.6</v>
      </c>
      <c r="J440" s="1">
        <v>127</v>
      </c>
      <c r="K440" s="1">
        <v>195</v>
      </c>
      <c r="L440" s="1">
        <v>78</v>
      </c>
      <c r="M440" s="9">
        <v>3.75</v>
      </c>
      <c r="N440" s="9">
        <f t="shared" si="27"/>
        <v>0.17609125905568124</v>
      </c>
      <c r="O440" t="str">
        <f t="shared" si="30"/>
        <v>Medium</v>
      </c>
      <c r="P440" s="1">
        <v>170</v>
      </c>
      <c r="Q440" s="1">
        <v>2.1</v>
      </c>
      <c r="R440" s="1">
        <v>98</v>
      </c>
      <c r="S440" s="1">
        <v>5.8</v>
      </c>
      <c r="T440" s="1">
        <v>7.11</v>
      </c>
      <c r="U440" s="1">
        <v>2.33</v>
      </c>
      <c r="V440" s="1">
        <v>3.0515021459999998</v>
      </c>
      <c r="W440" s="1">
        <v>15.7</v>
      </c>
      <c r="X440" s="1">
        <v>5.4390000000000001</v>
      </c>
      <c r="Y440" s="1">
        <v>130.9</v>
      </c>
      <c r="Z440" s="1">
        <v>161.9391439</v>
      </c>
      <c r="AA440" s="1">
        <v>48.7</v>
      </c>
      <c r="AB440" s="1">
        <v>26.34897995</v>
      </c>
      <c r="AC440" s="1">
        <v>3.795213333</v>
      </c>
      <c r="AD440" s="1">
        <v>0.31337588300000002</v>
      </c>
      <c r="AE440" s="1">
        <v>68.8</v>
      </c>
      <c r="AF440" s="22">
        <v>1.5940000000000001</v>
      </c>
      <c r="AG440" s="1">
        <v>27.077701980000001</v>
      </c>
      <c r="AH440" s="1" t="s">
        <v>139</v>
      </c>
      <c r="AI440" s="1">
        <v>38.730157269999999</v>
      </c>
      <c r="AJ440" s="1">
        <v>93.5</v>
      </c>
      <c r="AK440" s="1" t="s">
        <v>140</v>
      </c>
      <c r="AL440" s="1" t="s">
        <v>141</v>
      </c>
      <c r="AM440" s="1" t="s">
        <v>142</v>
      </c>
      <c r="AN440" s="1" t="s">
        <v>163</v>
      </c>
      <c r="AO440" s="1" t="s">
        <v>143</v>
      </c>
      <c r="AP440" s="1">
        <v>131</v>
      </c>
      <c r="AQ440" s="1">
        <v>88</v>
      </c>
      <c r="AR440" s="1">
        <v>2661.93</v>
      </c>
      <c r="AS440" s="1">
        <v>44.039700000000003</v>
      </c>
      <c r="AT440" s="1">
        <v>942.96799999999996</v>
      </c>
      <c r="AU440" s="1">
        <v>927.75</v>
      </c>
      <c r="AV440" s="1">
        <v>19.699100000000001</v>
      </c>
      <c r="AW440" s="1">
        <v>1603</v>
      </c>
      <c r="AX440" s="1">
        <v>2918.9</v>
      </c>
      <c r="AY440" s="1">
        <v>208.40799999999999</v>
      </c>
      <c r="AZ440" s="1">
        <v>9.6962299999999999</v>
      </c>
      <c r="BA440" s="1">
        <v>0.91864699999999999</v>
      </c>
      <c r="BB440" s="1">
        <v>2.60378</v>
      </c>
      <c r="BC440" s="1">
        <v>804.63099999999997</v>
      </c>
      <c r="BD440" s="1">
        <v>0.87126199999999998</v>
      </c>
      <c r="BE440" s="1">
        <v>1.29796</v>
      </c>
      <c r="BF440" s="1">
        <v>15.2239</v>
      </c>
      <c r="BG440" s="1">
        <v>4.5694600000000003</v>
      </c>
      <c r="BH440" s="1">
        <v>0.53385400000000005</v>
      </c>
      <c r="BI440" s="1">
        <v>273.23899999999998</v>
      </c>
      <c r="BJ440" s="1">
        <v>7.8449099999999996</v>
      </c>
      <c r="BK440" s="1">
        <v>223.90899999999999</v>
      </c>
      <c r="BL440" s="1">
        <v>0.34315908299999998</v>
      </c>
      <c r="BM440" s="1">
        <v>0.15840675400000001</v>
      </c>
      <c r="BN440" s="1">
        <v>5.8988761000000001E-2</v>
      </c>
      <c r="BO440" s="1">
        <v>9.2721360000000003E-3</v>
      </c>
      <c r="BP440" s="1" t="s">
        <v>144</v>
      </c>
      <c r="BQ440" s="1" t="s">
        <v>145</v>
      </c>
      <c r="BR440" s="1" t="s">
        <v>146</v>
      </c>
      <c r="BS440" s="1" t="s">
        <v>146</v>
      </c>
      <c r="BT440" s="1" t="s">
        <v>146</v>
      </c>
      <c r="BU440" s="1" t="s">
        <v>146</v>
      </c>
      <c r="BV440" s="1" t="s">
        <v>145</v>
      </c>
      <c r="BW440" s="1" t="s">
        <v>147</v>
      </c>
      <c r="BX440" s="1" t="s">
        <v>147</v>
      </c>
      <c r="BY440" s="1" t="s">
        <v>147</v>
      </c>
      <c r="BZ440" s="1" t="s">
        <v>147</v>
      </c>
      <c r="CA440" s="1" t="s">
        <v>147</v>
      </c>
      <c r="CB440" s="1">
        <v>0.49368995599999999</v>
      </c>
      <c r="CC440" s="1">
        <v>0.185458286</v>
      </c>
      <c r="CD440" s="19" t="str">
        <f t="shared" si="29"/>
        <v>Medium</v>
      </c>
      <c r="CE440" s="1" t="str">
        <f t="shared" si="31"/>
        <v>proinflamatoria</v>
      </c>
      <c r="CF440" s="1">
        <v>41.903743319999997</v>
      </c>
      <c r="CG440" s="1" t="s">
        <v>148</v>
      </c>
      <c r="CH440" s="1">
        <v>0.15471542999999999</v>
      </c>
      <c r="CI440" s="1">
        <v>0.11526607799999999</v>
      </c>
      <c r="CJ440" s="1">
        <v>0.31129032299999998</v>
      </c>
      <c r="CK440" s="1">
        <v>5.5568112000000003E-2</v>
      </c>
      <c r="CL440" s="1">
        <v>0.156708445</v>
      </c>
      <c r="CM440" s="1">
        <v>1527.5730000000001</v>
      </c>
      <c r="CN440" s="2" t="str">
        <f t="shared" si="2"/>
        <v>High</v>
      </c>
      <c r="CO440" s="1">
        <v>1966.7750000000001</v>
      </c>
      <c r="CP440" s="1">
        <v>1354.059</v>
      </c>
      <c r="CQ440" s="1">
        <v>612.71600000000001</v>
      </c>
      <c r="CR440" s="1">
        <v>173.48500000000001</v>
      </c>
      <c r="CS440" s="1">
        <v>1778.62</v>
      </c>
      <c r="CT440" s="1">
        <v>13.063000000000001</v>
      </c>
      <c r="CU440" s="1">
        <v>0</v>
      </c>
      <c r="CV440" s="1">
        <v>13.063000000000001</v>
      </c>
      <c r="CW440" s="1">
        <v>0</v>
      </c>
      <c r="CX440" s="1">
        <v>1.607</v>
      </c>
      <c r="CY440" s="1">
        <v>1.607</v>
      </c>
      <c r="CZ440" s="1">
        <v>0</v>
      </c>
      <c r="DA440" s="1">
        <v>1.67</v>
      </c>
      <c r="DB440" s="1">
        <v>131.447</v>
      </c>
      <c r="DC440" s="1">
        <v>0</v>
      </c>
      <c r="DD440" s="1">
        <v>6.9329999999999998</v>
      </c>
      <c r="DE440" s="1">
        <v>0</v>
      </c>
      <c r="DF440" s="1">
        <v>0</v>
      </c>
      <c r="DG440" s="1">
        <v>0</v>
      </c>
      <c r="DH440" s="1">
        <v>3.734</v>
      </c>
      <c r="DI440" s="1">
        <v>0.10100000000000001</v>
      </c>
      <c r="DJ440" s="1">
        <v>3.835</v>
      </c>
      <c r="DK440" s="1">
        <v>30.361999999999998</v>
      </c>
      <c r="DL440" s="1">
        <v>0.90800000000000003</v>
      </c>
      <c r="DM440" s="1">
        <v>31.271000000000001</v>
      </c>
      <c r="DN440" s="1">
        <v>0.79200000000000004</v>
      </c>
      <c r="DO440" s="1">
        <v>3.081</v>
      </c>
      <c r="DP440" s="1">
        <v>3.8730000000000002</v>
      </c>
      <c r="DQ440" s="1">
        <v>1167.665</v>
      </c>
      <c r="DR440" s="1">
        <v>606.95600000000002</v>
      </c>
      <c r="DS440" s="1">
        <v>1774.62</v>
      </c>
      <c r="DT440" s="1">
        <v>0</v>
      </c>
      <c r="DU440" s="1">
        <v>1.607</v>
      </c>
      <c r="DV440" s="1">
        <v>1.607</v>
      </c>
      <c r="DW440" s="1" t="s">
        <v>149</v>
      </c>
      <c r="DX440" s="1" t="s">
        <v>149</v>
      </c>
      <c r="DY440" s="1" t="s">
        <v>156</v>
      </c>
      <c r="DZ440" s="1" t="s">
        <v>149</v>
      </c>
      <c r="EA440" s="1">
        <v>573.85900000000004</v>
      </c>
      <c r="EB440" s="1" t="str">
        <f t="shared" si="3"/>
        <v>high</v>
      </c>
      <c r="EC440" s="1">
        <v>738.85299999999995</v>
      </c>
      <c r="ED440" s="1">
        <v>65.173000000000002</v>
      </c>
      <c r="EE440" s="1">
        <v>668.16899999999998</v>
      </c>
      <c r="EF440" s="1" t="s">
        <v>156</v>
      </c>
      <c r="EG440" s="1" t="s">
        <v>149</v>
      </c>
      <c r="EH440" s="1" t="s">
        <v>156</v>
      </c>
      <c r="EI440" s="1" t="s">
        <v>149</v>
      </c>
      <c r="EJ440" s="1" t="s">
        <v>621</v>
      </c>
      <c r="EK440" s="1" t="s">
        <v>635</v>
      </c>
      <c r="EL440" s="1" t="s">
        <v>142</v>
      </c>
      <c r="EM440" s="1" t="s">
        <v>628</v>
      </c>
      <c r="EN440" s="1" t="s">
        <v>168</v>
      </c>
      <c r="EO440" s="1" t="s">
        <v>168</v>
      </c>
    </row>
    <row r="441" spans="1:145" ht="14.25" customHeight="1">
      <c r="A441" s="1" t="s">
        <v>601</v>
      </c>
      <c r="B441" s="16" t="s">
        <v>644</v>
      </c>
      <c r="C441" s="1" t="s">
        <v>136</v>
      </c>
      <c r="D441" s="1">
        <v>51</v>
      </c>
      <c r="E441" s="1" t="s">
        <v>159</v>
      </c>
      <c r="F441" s="1">
        <v>94.4</v>
      </c>
      <c r="G441" s="1">
        <v>33</v>
      </c>
      <c r="H441" s="1" t="s">
        <v>138</v>
      </c>
      <c r="I441" s="1">
        <v>37.200000000000003</v>
      </c>
      <c r="J441" s="1">
        <v>105</v>
      </c>
      <c r="K441" s="1">
        <v>175</v>
      </c>
      <c r="L441" s="1">
        <v>186</v>
      </c>
      <c r="M441" s="9">
        <v>5.3030303029999999</v>
      </c>
      <c r="N441" s="9">
        <f t="shared" si="27"/>
        <v>0.75099900434002886</v>
      </c>
      <c r="O441" t="str">
        <f t="shared" si="30"/>
        <v>High</v>
      </c>
      <c r="P441" s="1">
        <v>119.3</v>
      </c>
      <c r="Q441" s="1">
        <v>2</v>
      </c>
      <c r="R441" s="1">
        <v>81</v>
      </c>
      <c r="S441" s="1">
        <v>5.5</v>
      </c>
      <c r="T441" s="1">
        <v>1.1000000000000001</v>
      </c>
      <c r="U441" s="1">
        <v>5.43</v>
      </c>
      <c r="V441" s="1">
        <v>0.20257826900000001</v>
      </c>
      <c r="W441" s="1">
        <v>9.44</v>
      </c>
      <c r="X441" s="1">
        <v>4.4954999999999998</v>
      </c>
      <c r="Y441" s="1">
        <v>135</v>
      </c>
      <c r="Z441" s="1">
        <v>189.65344049999999</v>
      </c>
      <c r="AA441" s="1">
        <v>84.2</v>
      </c>
      <c r="AB441" s="1">
        <v>53.019120819999998</v>
      </c>
      <c r="AC441" s="1">
        <v>1.886112</v>
      </c>
      <c r="AD441" s="1">
        <v>0.34633386300000002</v>
      </c>
      <c r="AE441" s="1">
        <v>69</v>
      </c>
      <c r="AF441" s="22">
        <v>1.6060000000000001</v>
      </c>
      <c r="AG441" s="1">
        <v>26.752107989999999</v>
      </c>
      <c r="AH441" s="1" t="s">
        <v>139</v>
      </c>
      <c r="AI441" s="1">
        <v>38.116554010000002</v>
      </c>
      <c r="AJ441" s="1">
        <v>89.6</v>
      </c>
      <c r="AK441" s="1" t="s">
        <v>140</v>
      </c>
      <c r="AL441" s="1" t="s">
        <v>141</v>
      </c>
      <c r="AM441" s="1" t="s">
        <v>142</v>
      </c>
      <c r="AN441" s="1" t="s">
        <v>163</v>
      </c>
      <c r="AO441" s="1" t="s">
        <v>143</v>
      </c>
      <c r="AP441" s="1">
        <v>134</v>
      </c>
      <c r="AQ441" s="1">
        <v>85</v>
      </c>
      <c r="AR441" s="1">
        <v>1976.79</v>
      </c>
      <c r="AS441" s="1">
        <v>25.259499999999999</v>
      </c>
      <c r="AT441" s="1">
        <v>527.08299999999997</v>
      </c>
      <c r="AU441" s="1">
        <v>974.28899999999999</v>
      </c>
      <c r="AV441" s="1">
        <v>12.807600000000001</v>
      </c>
      <c r="AW441" s="1">
        <v>1025.1500000000001</v>
      </c>
      <c r="AX441" s="1">
        <v>3849.75</v>
      </c>
      <c r="AY441" s="1">
        <v>291.322</v>
      </c>
      <c r="AZ441" s="1">
        <v>11.0952</v>
      </c>
      <c r="BA441" s="1">
        <v>1.4234500000000001</v>
      </c>
      <c r="BB441" s="1">
        <v>2.6714699999999998</v>
      </c>
      <c r="BC441" s="1">
        <v>898.99199999999996</v>
      </c>
      <c r="BD441" s="1">
        <v>1.3124199999999999</v>
      </c>
      <c r="BE441" s="1">
        <v>1.88672</v>
      </c>
      <c r="BF441" s="1">
        <v>15.3073</v>
      </c>
      <c r="BG441" s="1">
        <v>7.0743799999999997</v>
      </c>
      <c r="BH441" s="1">
        <v>2.27834</v>
      </c>
      <c r="BI441" s="1">
        <v>351.08300000000003</v>
      </c>
      <c r="BJ441" s="1">
        <v>7.3449400000000002</v>
      </c>
      <c r="BK441" s="1">
        <v>237.53399999999999</v>
      </c>
      <c r="BL441" s="1">
        <v>0.65885906500000002</v>
      </c>
      <c r="BM441" s="1">
        <v>0.16980235900000001</v>
      </c>
      <c r="BN441" s="1">
        <v>9.3238700999999993E-2</v>
      </c>
      <c r="BO441" s="1">
        <v>0</v>
      </c>
      <c r="BP441" s="1" t="s">
        <v>144</v>
      </c>
      <c r="BQ441" s="1" t="s">
        <v>145</v>
      </c>
      <c r="BR441" s="1" t="s">
        <v>145</v>
      </c>
      <c r="BS441" s="1" t="s">
        <v>145</v>
      </c>
      <c r="BT441" s="1" t="s">
        <v>146</v>
      </c>
      <c r="BU441" s="1" t="s">
        <v>146</v>
      </c>
      <c r="BV441" s="1" t="s">
        <v>146</v>
      </c>
      <c r="BW441" s="1">
        <v>22.75977722</v>
      </c>
      <c r="BX441" s="1">
        <v>1.6928545610000001</v>
      </c>
      <c r="BY441" s="1">
        <v>0.77760960300000004</v>
      </c>
      <c r="BZ441" s="1">
        <v>0.44917431099999999</v>
      </c>
      <c r="CA441" s="1">
        <v>0.15022475099999999</v>
      </c>
      <c r="CB441" s="1">
        <v>-1.1761741130000001</v>
      </c>
      <c r="CC441" s="1">
        <v>-0.59492873700000004</v>
      </c>
      <c r="CD441" s="19" t="str">
        <f t="shared" si="29"/>
        <v>Low</v>
      </c>
      <c r="CE441" s="1" t="str">
        <f t="shared" si="31"/>
        <v>antiinflamatoria</v>
      </c>
      <c r="CF441" s="1">
        <v>28.151785709999999</v>
      </c>
      <c r="CG441" s="1" t="s">
        <v>148</v>
      </c>
      <c r="CH441" s="1">
        <v>4.3519830000000002E-2</v>
      </c>
      <c r="CI441" s="1">
        <v>5.1628895000000001E-2</v>
      </c>
      <c r="CJ441" s="1">
        <v>0.54585694100000004</v>
      </c>
      <c r="CK441" s="1">
        <v>3.6543908999999999E-2</v>
      </c>
      <c r="CL441" s="1">
        <v>0.12677053799999999</v>
      </c>
      <c r="CM441" s="1">
        <v>2640.1060000000002</v>
      </c>
      <c r="CN441" s="2" t="str">
        <f t="shared" si="2"/>
        <v>High</v>
      </c>
      <c r="CO441" s="1">
        <v>804.04200000000003</v>
      </c>
      <c r="CP441" s="1">
        <v>268.77800000000002</v>
      </c>
      <c r="CQ441" s="1">
        <v>535.26400000000001</v>
      </c>
      <c r="CR441" s="1">
        <v>90.944999999999993</v>
      </c>
      <c r="CS441" s="1">
        <v>624.63800000000003</v>
      </c>
      <c r="CT441" s="1">
        <v>2.08</v>
      </c>
      <c r="CU441" s="1">
        <v>0</v>
      </c>
      <c r="CV441" s="1">
        <v>2.08</v>
      </c>
      <c r="CW441" s="1">
        <v>0</v>
      </c>
      <c r="CX441" s="1">
        <v>86.378</v>
      </c>
      <c r="CY441" s="1">
        <v>86.378</v>
      </c>
      <c r="CZ441" s="1">
        <v>0</v>
      </c>
      <c r="DA441" s="1">
        <v>0.21099999999999999</v>
      </c>
      <c r="DB441" s="1">
        <v>0</v>
      </c>
      <c r="DC441" s="1">
        <v>0</v>
      </c>
      <c r="DD441" s="1">
        <v>73.137</v>
      </c>
      <c r="DE441" s="1">
        <v>0.57099999999999995</v>
      </c>
      <c r="DF441" s="1">
        <v>6.774</v>
      </c>
      <c r="DG441" s="1">
        <v>7.3449999999999998</v>
      </c>
      <c r="DH441" s="1">
        <v>0</v>
      </c>
      <c r="DI441" s="1">
        <v>0.40300000000000002</v>
      </c>
      <c r="DJ441" s="1">
        <v>0.40300000000000002</v>
      </c>
      <c r="DK441" s="1">
        <v>7.5549999999999997</v>
      </c>
      <c r="DL441" s="1">
        <v>2.5049999999999999</v>
      </c>
      <c r="DM441" s="1">
        <v>10.06</v>
      </c>
      <c r="DN441" s="1">
        <v>0.93700000000000006</v>
      </c>
      <c r="DO441" s="1">
        <v>8.4130000000000003</v>
      </c>
      <c r="DP441" s="1">
        <v>9.35</v>
      </c>
      <c r="DQ441" s="1">
        <v>184.29599999999999</v>
      </c>
      <c r="DR441" s="1">
        <v>430.589</v>
      </c>
      <c r="DS441" s="1">
        <v>614.88599999999997</v>
      </c>
      <c r="DT441" s="1">
        <v>0</v>
      </c>
      <c r="DU441" s="1">
        <v>86.378</v>
      </c>
      <c r="DV441" s="1">
        <v>86.378</v>
      </c>
      <c r="DW441" s="1" t="s">
        <v>149</v>
      </c>
      <c r="DX441" s="1" t="s">
        <v>149</v>
      </c>
      <c r="DY441" s="1" t="s">
        <v>156</v>
      </c>
      <c r="DZ441" s="1" t="s">
        <v>149</v>
      </c>
      <c r="EA441" s="1">
        <v>1335.5519999999999</v>
      </c>
      <c r="EB441" s="1" t="str">
        <f t="shared" si="3"/>
        <v>high</v>
      </c>
      <c r="EC441" s="1">
        <v>406.74099999999999</v>
      </c>
      <c r="ED441" s="1">
        <v>46.006999999999998</v>
      </c>
      <c r="EE441" s="1">
        <v>315.98599999999999</v>
      </c>
      <c r="EF441" s="1" t="s">
        <v>149</v>
      </c>
      <c r="EG441" s="1" t="s">
        <v>149</v>
      </c>
      <c r="EH441" s="1" t="s">
        <v>156</v>
      </c>
      <c r="EI441" s="1" t="s">
        <v>149</v>
      </c>
      <c r="EJ441" s="1" t="s">
        <v>621</v>
      </c>
      <c r="EK441" s="1" t="s">
        <v>635</v>
      </c>
      <c r="EL441" s="1" t="s">
        <v>142</v>
      </c>
      <c r="EM441" s="1" t="s">
        <v>628</v>
      </c>
      <c r="EN441" s="1" t="s">
        <v>150</v>
      </c>
      <c r="EO441" s="1" t="s">
        <v>150</v>
      </c>
    </row>
    <row r="442" spans="1:145" ht="14.25" customHeight="1">
      <c r="A442" s="1" t="s">
        <v>602</v>
      </c>
      <c r="B442" s="16" t="s">
        <v>644</v>
      </c>
      <c r="C442" s="1" t="s">
        <v>136</v>
      </c>
      <c r="D442" s="1">
        <v>39</v>
      </c>
      <c r="E442" s="1" t="s">
        <v>137</v>
      </c>
      <c r="F442" s="1">
        <v>124</v>
      </c>
      <c r="G442" s="1">
        <v>43</v>
      </c>
      <c r="H442" s="1" t="s">
        <v>153</v>
      </c>
      <c r="I442" s="1">
        <v>42.2</v>
      </c>
      <c r="J442" s="1">
        <v>140</v>
      </c>
      <c r="K442" s="1">
        <v>225</v>
      </c>
      <c r="L442" s="1">
        <v>211</v>
      </c>
      <c r="M442" s="9">
        <v>5.2325581400000001</v>
      </c>
      <c r="N442" s="9">
        <f t="shared" si="27"/>
        <v>0.69081399971810609</v>
      </c>
      <c r="O442" t="str">
        <f t="shared" si="30"/>
        <v>High</v>
      </c>
      <c r="P442" s="1">
        <v>118</v>
      </c>
      <c r="Q442" s="1">
        <v>2.6</v>
      </c>
      <c r="R442" s="1">
        <v>86</v>
      </c>
      <c r="S442" s="1">
        <v>5.7</v>
      </c>
      <c r="T442" s="1">
        <v>2.66</v>
      </c>
      <c r="U442" s="1">
        <v>6.2</v>
      </c>
      <c r="V442" s="1">
        <v>0.429032258</v>
      </c>
      <c r="W442" s="1">
        <v>24.55</v>
      </c>
      <c r="X442" s="1">
        <v>4.7729999999999997</v>
      </c>
      <c r="Y442" s="1">
        <v>228.7</v>
      </c>
      <c r="Z442" s="1">
        <v>385.70306360000001</v>
      </c>
      <c r="AA442" s="1">
        <v>32.799999999999997</v>
      </c>
      <c r="AB442" s="1">
        <v>19.201695900000001</v>
      </c>
      <c r="AC442" s="1">
        <v>5.2078733330000002</v>
      </c>
      <c r="AD442" s="1">
        <v>0.30043741499999999</v>
      </c>
      <c r="AE442" s="1">
        <v>84.2</v>
      </c>
      <c r="AF442" s="22">
        <v>1.5960000000000001</v>
      </c>
      <c r="AG442" s="1">
        <v>33.05569689</v>
      </c>
      <c r="AH442" s="1" t="s">
        <v>154</v>
      </c>
      <c r="AI442" s="1">
        <v>36.043800709999999</v>
      </c>
      <c r="AJ442" s="1">
        <v>98.6</v>
      </c>
      <c r="AK442" s="1" t="s">
        <v>140</v>
      </c>
      <c r="AL442" s="1" t="s">
        <v>141</v>
      </c>
      <c r="AM442" s="1" t="s">
        <v>142</v>
      </c>
      <c r="AN442" s="1" t="s">
        <v>163</v>
      </c>
      <c r="AO442" s="1" t="s">
        <v>143</v>
      </c>
      <c r="AP442" s="1">
        <v>129</v>
      </c>
      <c r="AQ442" s="1">
        <v>76</v>
      </c>
      <c r="AR442" s="1">
        <v>1728.95</v>
      </c>
      <c r="AS442" s="1">
        <v>14.154</v>
      </c>
      <c r="AT442" s="1">
        <v>818.09500000000003</v>
      </c>
      <c r="AU442" s="1">
        <v>1111.29</v>
      </c>
      <c r="AV442" s="1">
        <v>11.9316</v>
      </c>
      <c r="AW442" s="1">
        <v>1183.3399999999999</v>
      </c>
      <c r="AX442" s="1">
        <v>3361.78</v>
      </c>
      <c r="AY442" s="1">
        <v>227.38499999999999</v>
      </c>
      <c r="AZ442" s="1">
        <v>10.1518</v>
      </c>
      <c r="BA442" s="1">
        <v>0.92727000000000004</v>
      </c>
      <c r="BB442" s="1">
        <v>2.9000699999999999</v>
      </c>
      <c r="BC442" s="1">
        <v>1045.79</v>
      </c>
      <c r="BD442" s="1">
        <v>0.813361</v>
      </c>
      <c r="BE442" s="1">
        <v>1.8349599999999999</v>
      </c>
      <c r="BF442" s="1">
        <v>15.9092</v>
      </c>
      <c r="BG442" s="1">
        <v>4.9741600000000004</v>
      </c>
      <c r="BH442" s="1">
        <v>1.4123300000000001</v>
      </c>
      <c r="BI442" s="1">
        <v>266.959</v>
      </c>
      <c r="BJ442" s="1">
        <v>7.1287799999999999</v>
      </c>
      <c r="BK442" s="1">
        <v>88.438100000000006</v>
      </c>
      <c r="BL442" s="1">
        <v>1.6108374320000001</v>
      </c>
      <c r="BM442" s="1">
        <v>0.62185190700000004</v>
      </c>
      <c r="BN442" s="1">
        <v>0.37271866100000001</v>
      </c>
      <c r="BO442" s="1">
        <v>2.2744569999999999E-2</v>
      </c>
      <c r="BP442" s="1" t="s">
        <v>144</v>
      </c>
      <c r="BQ442" s="1" t="s">
        <v>146</v>
      </c>
      <c r="BR442" s="1" t="s">
        <v>145</v>
      </c>
      <c r="BS442" s="1" t="s">
        <v>146</v>
      </c>
      <c r="BT442" s="1" t="s">
        <v>146</v>
      </c>
      <c r="BU442" s="1" t="s">
        <v>146</v>
      </c>
      <c r="BV442" s="1" t="s">
        <v>145</v>
      </c>
      <c r="BW442" s="1">
        <v>23.49988755</v>
      </c>
      <c r="BX442" s="1">
        <v>1.5709550329999999</v>
      </c>
      <c r="BY442" s="1">
        <v>0.83104624100000002</v>
      </c>
      <c r="BZ442" s="1">
        <v>0.42025309799999999</v>
      </c>
      <c r="CA442" s="1">
        <v>0.100802723</v>
      </c>
      <c r="CB442" s="1">
        <v>0.84512607399999995</v>
      </c>
      <c r="CC442" s="1">
        <v>0.48879472200000001</v>
      </c>
      <c r="CD442" s="19" t="str">
        <f t="shared" si="29"/>
        <v>High</v>
      </c>
      <c r="CE442" s="1" t="str">
        <f t="shared" si="31"/>
        <v>proinflamatoria</v>
      </c>
      <c r="CF442" s="1">
        <v>31.62677485</v>
      </c>
      <c r="CG442" s="1" t="s">
        <v>148</v>
      </c>
      <c r="CH442" s="1" t="s">
        <v>147</v>
      </c>
      <c r="CI442" s="1" t="s">
        <v>147</v>
      </c>
      <c r="CJ442" s="1" t="s">
        <v>147</v>
      </c>
      <c r="CK442" s="1" t="s">
        <v>147</v>
      </c>
      <c r="CL442" s="1" t="s">
        <v>147</v>
      </c>
      <c r="CM442" s="1">
        <v>1352.5350000000001</v>
      </c>
      <c r="CN442" s="2" t="str">
        <f t="shared" si="2"/>
        <v>High</v>
      </c>
      <c r="CO442" s="1">
        <v>827.79100000000005</v>
      </c>
      <c r="CP442" s="1">
        <v>709.35799999999995</v>
      </c>
      <c r="CQ442" s="1">
        <v>118.43300000000001</v>
      </c>
      <c r="CR442" s="1">
        <v>668.14</v>
      </c>
      <c r="CS442" s="1">
        <v>123.212</v>
      </c>
      <c r="CT442" s="1">
        <v>7.0590000000000002</v>
      </c>
      <c r="CU442" s="1">
        <v>0</v>
      </c>
      <c r="CV442" s="1">
        <v>7.0590000000000002</v>
      </c>
      <c r="CW442" s="1">
        <v>0</v>
      </c>
      <c r="CX442" s="1">
        <v>29.38</v>
      </c>
      <c r="CY442" s="1">
        <v>29.38</v>
      </c>
      <c r="CZ442" s="1">
        <v>0</v>
      </c>
      <c r="DA442" s="1">
        <v>4.641</v>
      </c>
      <c r="DB442" s="1">
        <v>0</v>
      </c>
      <c r="DC442" s="1">
        <v>0</v>
      </c>
      <c r="DD442" s="1">
        <v>662.947</v>
      </c>
      <c r="DE442" s="1">
        <v>0</v>
      </c>
      <c r="DF442" s="1">
        <v>0</v>
      </c>
      <c r="DG442" s="1">
        <v>0</v>
      </c>
      <c r="DH442" s="1">
        <v>1E-3</v>
      </c>
      <c r="DI442" s="1">
        <v>0.59</v>
      </c>
      <c r="DJ442" s="1">
        <v>0.59099999999999997</v>
      </c>
      <c r="DK442" s="1">
        <v>2.1829999999999998</v>
      </c>
      <c r="DL442" s="1">
        <v>2.42</v>
      </c>
      <c r="DM442" s="1">
        <v>4.6029999999999998</v>
      </c>
      <c r="DN442" s="1">
        <v>0.29799999999999999</v>
      </c>
      <c r="DO442" s="1">
        <v>23.181999999999999</v>
      </c>
      <c r="DP442" s="1">
        <v>23.48</v>
      </c>
      <c r="DQ442" s="1">
        <v>36.853000000000002</v>
      </c>
      <c r="DR442" s="1">
        <v>62.844999999999999</v>
      </c>
      <c r="DS442" s="1">
        <v>99.697999999999993</v>
      </c>
      <c r="DT442" s="1">
        <v>0</v>
      </c>
      <c r="DU442" s="1">
        <v>29.38</v>
      </c>
      <c r="DV442" s="1">
        <v>29.38</v>
      </c>
      <c r="DW442" s="1" t="s">
        <v>149</v>
      </c>
      <c r="DX442" s="1" t="s">
        <v>149</v>
      </c>
      <c r="DY442" s="1" t="s">
        <v>149</v>
      </c>
      <c r="DZ442" s="1" t="s">
        <v>156</v>
      </c>
      <c r="EA442" s="1">
        <v>782.28700000000003</v>
      </c>
      <c r="EB442" s="1" t="str">
        <f t="shared" si="3"/>
        <v>high</v>
      </c>
      <c r="EC442" s="1">
        <v>478.78199999999998</v>
      </c>
      <c r="ED442" s="1">
        <v>386.44299999999998</v>
      </c>
      <c r="EE442" s="1">
        <v>71.263999999999996</v>
      </c>
      <c r="EF442" s="1" t="s">
        <v>149</v>
      </c>
      <c r="EG442" s="1" t="s">
        <v>149</v>
      </c>
      <c r="EH442" s="1" t="s">
        <v>149</v>
      </c>
      <c r="EI442" s="1" t="s">
        <v>156</v>
      </c>
      <c r="EJ442" s="1" t="s">
        <v>621</v>
      </c>
      <c r="EK442" s="1" t="s">
        <v>635</v>
      </c>
      <c r="EL442" s="1" t="s">
        <v>142</v>
      </c>
      <c r="EM442" s="1" t="s">
        <v>628</v>
      </c>
      <c r="EN442" s="1" t="s">
        <v>150</v>
      </c>
      <c r="EO442" s="1" t="s">
        <v>150</v>
      </c>
    </row>
    <row r="443" spans="1:145" ht="14.25" customHeight="1">
      <c r="A443" s="1" t="s">
        <v>603</v>
      </c>
      <c r="B443" s="16" t="s">
        <v>644</v>
      </c>
      <c r="C443" s="1" t="s">
        <v>152</v>
      </c>
      <c r="D443" s="1">
        <v>33</v>
      </c>
      <c r="E443" s="1" t="s">
        <v>137</v>
      </c>
      <c r="F443" s="1">
        <v>86.7</v>
      </c>
      <c r="G443" s="1">
        <v>51</v>
      </c>
      <c r="H443" s="1" t="s">
        <v>153</v>
      </c>
      <c r="I443" s="1">
        <v>15.6</v>
      </c>
      <c r="J443" s="1">
        <v>116</v>
      </c>
      <c r="K443" s="1">
        <v>182</v>
      </c>
      <c r="L443" s="1">
        <v>78</v>
      </c>
      <c r="M443" s="9">
        <v>3.5686274509999998</v>
      </c>
      <c r="N443" s="9">
        <f t="shared" si="27"/>
        <v>0.18452442659254401</v>
      </c>
      <c r="O443" t="str">
        <f t="shared" si="30"/>
        <v>Medium</v>
      </c>
      <c r="P443" s="1">
        <v>276</v>
      </c>
      <c r="Q443" s="1">
        <v>1.3</v>
      </c>
      <c r="R443" s="1">
        <v>84</v>
      </c>
      <c r="S443" s="1">
        <v>5</v>
      </c>
      <c r="T443" s="1">
        <v>5.29</v>
      </c>
      <c r="U443" s="1">
        <v>3.66</v>
      </c>
      <c r="V443" s="1">
        <v>1.445355191</v>
      </c>
      <c r="W443" s="1">
        <v>9.1199999999999992</v>
      </c>
      <c r="X443" s="1">
        <v>4.6619999999999999</v>
      </c>
      <c r="Y443" s="1">
        <v>122.6</v>
      </c>
      <c r="Z443" s="1">
        <v>156.9707401</v>
      </c>
      <c r="AA443" s="1">
        <v>86.2</v>
      </c>
      <c r="AB443" s="1">
        <v>52.919460809999997</v>
      </c>
      <c r="AC443" s="1">
        <v>1.889664</v>
      </c>
      <c r="AD443" s="1">
        <v>0.34623588100000002</v>
      </c>
      <c r="AE443" s="1">
        <v>70.400000000000006</v>
      </c>
      <c r="AF443" s="22">
        <v>1.637</v>
      </c>
      <c r="AG443" s="1">
        <v>26.27092111</v>
      </c>
      <c r="AH443" s="1" t="s">
        <v>139</v>
      </c>
      <c r="AI443" s="1">
        <v>36.965076240000002</v>
      </c>
      <c r="AJ443" s="1">
        <v>84.6</v>
      </c>
      <c r="AK443" s="1" t="s">
        <v>140</v>
      </c>
      <c r="AL443" s="1" t="s">
        <v>153</v>
      </c>
      <c r="AM443" s="1" t="s">
        <v>142</v>
      </c>
      <c r="AN443" s="1" t="s">
        <v>142</v>
      </c>
      <c r="AO443" s="1" t="s">
        <v>143</v>
      </c>
      <c r="AP443" s="1">
        <v>114</v>
      </c>
      <c r="AQ443" s="1">
        <v>66</v>
      </c>
      <c r="AR443" s="1">
        <v>1510.5</v>
      </c>
      <c r="AS443" s="1">
        <v>11.822900000000001</v>
      </c>
      <c r="AT443" s="1">
        <v>519.61099999999999</v>
      </c>
      <c r="AU443" s="1">
        <v>812.11</v>
      </c>
      <c r="AV443" s="1">
        <v>12.2963</v>
      </c>
      <c r="AW443" s="1">
        <v>882.05700000000002</v>
      </c>
      <c r="AX443" s="1">
        <v>2530.4</v>
      </c>
      <c r="AY443" s="1">
        <v>174.79</v>
      </c>
      <c r="AZ443" s="1">
        <v>10.7989</v>
      </c>
      <c r="BA443" s="1">
        <v>0.92727000000000004</v>
      </c>
      <c r="BB443" s="1">
        <v>2.4038400000000002</v>
      </c>
      <c r="BC443" s="1">
        <v>743.43700000000001</v>
      </c>
      <c r="BD443" s="1">
        <v>0.79303000000000001</v>
      </c>
      <c r="BE443" s="1">
        <v>1.5570900000000001</v>
      </c>
      <c r="BF443" s="1">
        <v>14.1427</v>
      </c>
      <c r="BG443" s="1">
        <v>3.8383799999999999</v>
      </c>
      <c r="BH443" s="1">
        <v>0.84117600000000003</v>
      </c>
      <c r="BI443" s="1">
        <v>262.76400000000001</v>
      </c>
      <c r="BJ443" s="1">
        <v>7.1933400000000001</v>
      </c>
      <c r="BK443" s="1">
        <v>149.40899999999999</v>
      </c>
      <c r="BL443" s="1">
        <v>0</v>
      </c>
      <c r="BM443" s="1">
        <v>0</v>
      </c>
      <c r="BN443" s="1">
        <v>0</v>
      </c>
      <c r="BO443" s="1">
        <v>0</v>
      </c>
      <c r="BP443" s="1" t="s">
        <v>155</v>
      </c>
      <c r="BQ443" s="1" t="s">
        <v>146</v>
      </c>
      <c r="BR443" s="1" t="s">
        <v>146</v>
      </c>
      <c r="BS443" s="1" t="s">
        <v>146</v>
      </c>
      <c r="BT443" s="1" t="s">
        <v>146</v>
      </c>
      <c r="BU443" s="1" t="s">
        <v>146</v>
      </c>
      <c r="BV443" s="1" t="s">
        <v>146</v>
      </c>
      <c r="BW443" s="1" t="s">
        <v>147</v>
      </c>
      <c r="BX443" s="1" t="s">
        <v>147</v>
      </c>
      <c r="BY443" s="1" t="s">
        <v>147</v>
      </c>
      <c r="BZ443" s="1" t="s">
        <v>147</v>
      </c>
      <c r="CA443" s="1" t="s">
        <v>147</v>
      </c>
      <c r="CB443" s="1">
        <v>0.902536334</v>
      </c>
      <c r="CC443" s="1">
        <v>0.59731061200000002</v>
      </c>
      <c r="CD443" s="19" t="str">
        <f t="shared" si="29"/>
        <v>High</v>
      </c>
      <c r="CE443" s="1" t="str">
        <f t="shared" si="31"/>
        <v>proinflamatoria</v>
      </c>
      <c r="CF443" s="1">
        <v>37.300236409999997</v>
      </c>
      <c r="CG443" s="1" t="s">
        <v>148</v>
      </c>
      <c r="CH443" s="1">
        <v>6.3812381000000001E-2</v>
      </c>
      <c r="CI443" s="1">
        <v>0.10880829</v>
      </c>
      <c r="CJ443" s="1">
        <v>0.22961549000000001</v>
      </c>
      <c r="CK443" s="1">
        <v>0.30269975500000001</v>
      </c>
      <c r="CL443" s="1">
        <v>0.137169348</v>
      </c>
      <c r="CM443" s="1">
        <v>378.51799999999997</v>
      </c>
      <c r="CN443" s="2" t="str">
        <f t="shared" si="2"/>
        <v>low</v>
      </c>
      <c r="CO443" s="1">
        <v>105.566</v>
      </c>
      <c r="CP443" s="1">
        <v>51.328000000000003</v>
      </c>
      <c r="CQ443" s="1">
        <v>54.238</v>
      </c>
      <c r="CR443" s="1">
        <v>45.029000000000003</v>
      </c>
      <c r="CS443" s="1">
        <v>50.27</v>
      </c>
      <c r="CT443" s="1">
        <v>1.369</v>
      </c>
      <c r="CU443" s="1">
        <v>0</v>
      </c>
      <c r="CV443" s="1">
        <v>1.369</v>
      </c>
      <c r="CW443" s="1">
        <v>4.3999999999999997E-2</v>
      </c>
      <c r="CX443" s="1">
        <v>8.8539999999999992</v>
      </c>
      <c r="CY443" s="1">
        <v>8.8979999999999997</v>
      </c>
      <c r="CZ443" s="1">
        <v>0</v>
      </c>
      <c r="DA443" s="1">
        <v>0.89800000000000002</v>
      </c>
      <c r="DB443" s="1">
        <v>0</v>
      </c>
      <c r="DC443" s="1">
        <v>0</v>
      </c>
      <c r="DD443" s="1">
        <v>11.805</v>
      </c>
      <c r="DE443" s="1">
        <v>0.185</v>
      </c>
      <c r="DF443" s="1">
        <v>5.5510000000000002</v>
      </c>
      <c r="DG443" s="1">
        <v>5.7359999999999998</v>
      </c>
      <c r="DH443" s="1">
        <v>8.9860000000000007</v>
      </c>
      <c r="DI443" s="1">
        <v>0.43</v>
      </c>
      <c r="DJ443" s="1">
        <v>9.4160000000000004</v>
      </c>
      <c r="DK443" s="1">
        <v>12.715999999999999</v>
      </c>
      <c r="DL443" s="1">
        <v>5.3550000000000004</v>
      </c>
      <c r="DM443" s="1">
        <v>18.071000000000002</v>
      </c>
      <c r="DN443" s="1">
        <v>0.27200000000000002</v>
      </c>
      <c r="DO443" s="1">
        <v>2.8010000000000002</v>
      </c>
      <c r="DP443" s="1">
        <v>3.073</v>
      </c>
      <c r="DQ443" s="1">
        <v>15.941000000000001</v>
      </c>
      <c r="DR443" s="1">
        <v>31.238</v>
      </c>
      <c r="DS443" s="1">
        <v>47.18</v>
      </c>
      <c r="DT443" s="1">
        <v>4.3999999999999997E-2</v>
      </c>
      <c r="DU443" s="1">
        <v>8.8539999999999992</v>
      </c>
      <c r="DV443" s="1">
        <v>8.8979999999999997</v>
      </c>
      <c r="DW443" s="1" t="s">
        <v>157</v>
      </c>
      <c r="DX443" s="1" t="s">
        <v>157</v>
      </c>
      <c r="DY443" s="1" t="s">
        <v>157</v>
      </c>
      <c r="DZ443" s="1" t="s">
        <v>157</v>
      </c>
      <c r="EA443" s="1">
        <v>250.59100000000001</v>
      </c>
      <c r="EB443" s="1" t="str">
        <f t="shared" si="3"/>
        <v>low</v>
      </c>
      <c r="EC443" s="1">
        <v>69.888000000000005</v>
      </c>
      <c r="ED443" s="1">
        <v>29.81</v>
      </c>
      <c r="EE443" s="1">
        <v>33.28</v>
      </c>
      <c r="EF443" s="1" t="s">
        <v>157</v>
      </c>
      <c r="EG443" s="1" t="s">
        <v>157</v>
      </c>
      <c r="EH443" s="1" t="s">
        <v>157</v>
      </c>
      <c r="EI443" s="1" t="s">
        <v>157</v>
      </c>
      <c r="EJ443" s="1" t="s">
        <v>621</v>
      </c>
      <c r="EK443" s="1" t="s">
        <v>628</v>
      </c>
      <c r="EL443" s="1" t="s">
        <v>142</v>
      </c>
      <c r="EM443" s="1" t="s">
        <v>628</v>
      </c>
      <c r="EN443" s="1" t="s">
        <v>161</v>
      </c>
      <c r="EO443" s="1" t="s">
        <v>161</v>
      </c>
    </row>
    <row r="444" spans="1:145" ht="14.25" customHeight="1">
      <c r="A444" s="1" t="s">
        <v>604</v>
      </c>
      <c r="B444" s="16" t="s">
        <v>644</v>
      </c>
      <c r="C444" s="1" t="s">
        <v>152</v>
      </c>
      <c r="D444" s="1">
        <v>42</v>
      </c>
      <c r="E444" s="1" t="s">
        <v>159</v>
      </c>
      <c r="F444" s="1">
        <v>84.8</v>
      </c>
      <c r="G444" s="1">
        <v>67</v>
      </c>
      <c r="H444" s="1" t="s">
        <v>153</v>
      </c>
      <c r="I444" s="1">
        <v>24</v>
      </c>
      <c r="J444" s="1">
        <v>122</v>
      </c>
      <c r="K444" s="1">
        <v>213</v>
      </c>
      <c r="L444" s="1">
        <v>120</v>
      </c>
      <c r="M444" s="9">
        <v>3.1791044780000002</v>
      </c>
      <c r="N444" s="9">
        <f t="shared" si="27"/>
        <v>0.25310644334679838</v>
      </c>
      <c r="O444" t="str">
        <f t="shared" si="30"/>
        <v>Medium</v>
      </c>
      <c r="P444" s="1">
        <v>87</v>
      </c>
      <c r="Q444" s="1">
        <v>2.5</v>
      </c>
      <c r="R444" s="1">
        <v>74</v>
      </c>
      <c r="S444" s="1">
        <v>4.9000000000000004</v>
      </c>
      <c r="T444" s="1">
        <v>7.3</v>
      </c>
      <c r="U444" s="1">
        <v>11.16</v>
      </c>
      <c r="V444" s="1">
        <v>0.65412186400000005</v>
      </c>
      <c r="W444" s="1">
        <v>11.7</v>
      </c>
      <c r="X444" s="1">
        <v>4.1070000000000002</v>
      </c>
      <c r="Y444" s="1">
        <v>186.7</v>
      </c>
      <c r="Z444" s="1">
        <v>385.5024712</v>
      </c>
      <c r="AA444" s="1">
        <v>70</v>
      </c>
      <c r="AB444" s="1">
        <v>46.824371149999997</v>
      </c>
      <c r="AC444" s="1">
        <v>2.13564</v>
      </c>
      <c r="AD444" s="1">
        <v>0.33998018699999999</v>
      </c>
      <c r="AE444" s="1">
        <v>58</v>
      </c>
      <c r="AF444" s="22">
        <v>1.4910000000000001</v>
      </c>
      <c r="AG444" s="1">
        <v>26.089917549999999</v>
      </c>
      <c r="AH444" s="1" t="s">
        <v>139</v>
      </c>
      <c r="AI444" s="1">
        <v>40.414000850000001</v>
      </c>
      <c r="AJ444" s="1">
        <v>82.7</v>
      </c>
      <c r="AK444" s="1" t="s">
        <v>140</v>
      </c>
      <c r="AL444" s="1" t="s">
        <v>153</v>
      </c>
      <c r="AM444" s="1" t="s">
        <v>142</v>
      </c>
      <c r="AN444" s="1" t="s">
        <v>142</v>
      </c>
      <c r="AO444" s="1" t="s">
        <v>143</v>
      </c>
      <c r="AP444" s="1">
        <v>119</v>
      </c>
      <c r="AQ444" s="1">
        <v>69</v>
      </c>
      <c r="AR444" s="1">
        <v>2075.86</v>
      </c>
      <c r="AS444" s="1">
        <v>18.6739</v>
      </c>
      <c r="AT444" s="1">
        <v>558.77200000000005</v>
      </c>
      <c r="AU444" s="1">
        <v>906.77</v>
      </c>
      <c r="AV444" s="1">
        <v>12.6777</v>
      </c>
      <c r="AW444" s="1">
        <v>1048.5999999999999</v>
      </c>
      <c r="AX444" s="1">
        <v>2657.25</v>
      </c>
      <c r="AY444" s="1">
        <v>245.46</v>
      </c>
      <c r="AZ444" s="1">
        <v>9.84375</v>
      </c>
      <c r="BA444" s="1">
        <v>2.0279400000000001</v>
      </c>
      <c r="BB444" s="1">
        <v>3.2808299999999999</v>
      </c>
      <c r="BC444" s="1">
        <v>957.22400000000005</v>
      </c>
      <c r="BD444" s="1">
        <v>1.4774799999999999</v>
      </c>
      <c r="BE444" s="1">
        <v>1.96543</v>
      </c>
      <c r="BF444" s="1">
        <v>11.5869</v>
      </c>
      <c r="BG444" s="1">
        <v>4.70953</v>
      </c>
      <c r="BH444" s="1">
        <v>1.1996199999999999</v>
      </c>
      <c r="BI444" s="1">
        <v>320.82900000000001</v>
      </c>
      <c r="BJ444" s="1">
        <v>6.9237299999999999</v>
      </c>
      <c r="BK444" s="1">
        <v>357.49900000000002</v>
      </c>
      <c r="BL444" s="1">
        <v>5.7449408489999998</v>
      </c>
      <c r="BM444" s="1">
        <v>3.0913405140000001</v>
      </c>
      <c r="BN444" s="1">
        <v>1.642929249</v>
      </c>
      <c r="BO444" s="1">
        <v>1.1380184E-2</v>
      </c>
      <c r="BP444" s="1" t="s">
        <v>155</v>
      </c>
      <c r="BQ444" s="1" t="s">
        <v>146</v>
      </c>
      <c r="BR444" s="1" t="s">
        <v>146</v>
      </c>
      <c r="BS444" s="1" t="s">
        <v>146</v>
      </c>
      <c r="BT444" s="1" t="s">
        <v>146</v>
      </c>
      <c r="BU444" s="1" t="s">
        <v>146</v>
      </c>
      <c r="BV444" s="1" t="s">
        <v>146</v>
      </c>
      <c r="BW444" s="1">
        <v>28.85314808</v>
      </c>
      <c r="BX444" s="1">
        <v>1.78623223</v>
      </c>
      <c r="BY444" s="1">
        <v>1.0568318969999999</v>
      </c>
      <c r="BZ444" s="1">
        <v>0.73356559399999999</v>
      </c>
      <c r="CA444" s="1">
        <v>0.22828958299999999</v>
      </c>
      <c r="CB444" s="1">
        <v>-0.183781995</v>
      </c>
      <c r="CC444" s="1">
        <v>-8.8526972999999995E-2</v>
      </c>
      <c r="CD444" s="19" t="str">
        <f t="shared" si="29"/>
        <v>Medium</v>
      </c>
      <c r="CE444" s="1" t="str">
        <f t="shared" si="31"/>
        <v>proinflamatoria</v>
      </c>
      <c r="CF444" s="1">
        <v>39.941958890000002</v>
      </c>
      <c r="CG444" s="1" t="s">
        <v>148</v>
      </c>
      <c r="CH444" s="1" t="s">
        <v>147</v>
      </c>
      <c r="CI444" s="1" t="s">
        <v>147</v>
      </c>
      <c r="CJ444" s="1" t="s">
        <v>147</v>
      </c>
      <c r="CK444" s="1" t="s">
        <v>147</v>
      </c>
      <c r="CL444" s="1" t="s">
        <v>147</v>
      </c>
      <c r="CM444" s="1">
        <v>2602.5630000000001</v>
      </c>
      <c r="CN444" s="2" t="str">
        <f t="shared" si="2"/>
        <v>High</v>
      </c>
      <c r="CO444" s="1">
        <v>1092.8979999999999</v>
      </c>
      <c r="CP444" s="1">
        <v>1075.019</v>
      </c>
      <c r="CQ444" s="1">
        <v>17.88</v>
      </c>
      <c r="CR444" s="1">
        <v>1060.097</v>
      </c>
      <c r="CS444" s="1">
        <v>31.861999999999998</v>
      </c>
      <c r="CT444" s="1">
        <v>0.57499999999999996</v>
      </c>
      <c r="CU444" s="1">
        <v>0</v>
      </c>
      <c r="CV444" s="1">
        <v>0.57499999999999996</v>
      </c>
      <c r="CW444" s="1">
        <v>0</v>
      </c>
      <c r="CX444" s="1">
        <v>0.36499999999999999</v>
      </c>
      <c r="CY444" s="1">
        <v>0.36499999999999999</v>
      </c>
      <c r="CZ444" s="1">
        <v>0</v>
      </c>
      <c r="DA444" s="1">
        <v>0.46</v>
      </c>
      <c r="DB444" s="1">
        <v>0</v>
      </c>
      <c r="DC444" s="1">
        <v>0</v>
      </c>
      <c r="DD444" s="1">
        <v>1055.2080000000001</v>
      </c>
      <c r="DE444" s="1">
        <v>0</v>
      </c>
      <c r="DF444" s="1">
        <v>0</v>
      </c>
      <c r="DG444" s="1">
        <v>0</v>
      </c>
      <c r="DH444" s="1">
        <v>4.4249999999999998</v>
      </c>
      <c r="DI444" s="1">
        <v>0</v>
      </c>
      <c r="DJ444" s="1">
        <v>4.4249999999999998</v>
      </c>
      <c r="DK444" s="1">
        <v>0.37</v>
      </c>
      <c r="DL444" s="1">
        <v>9.4E-2</v>
      </c>
      <c r="DM444" s="1">
        <v>0.46400000000000002</v>
      </c>
      <c r="DN444" s="1">
        <v>0.156</v>
      </c>
      <c r="DO444" s="1">
        <v>13.327999999999999</v>
      </c>
      <c r="DP444" s="1">
        <v>13.484</v>
      </c>
      <c r="DQ444" s="1">
        <v>14.284000000000001</v>
      </c>
      <c r="DR444" s="1">
        <v>4.093</v>
      </c>
      <c r="DS444" s="1">
        <v>18.376999999999999</v>
      </c>
      <c r="DT444" s="1">
        <v>0</v>
      </c>
      <c r="DU444" s="1">
        <v>0.36499999999999999</v>
      </c>
      <c r="DV444" s="1">
        <v>0.36499999999999999</v>
      </c>
      <c r="DW444" s="1" t="s">
        <v>149</v>
      </c>
      <c r="DX444" s="1" t="s">
        <v>149</v>
      </c>
      <c r="DY444" s="1" t="s">
        <v>149</v>
      </c>
      <c r="DZ444" s="1" t="s">
        <v>157</v>
      </c>
      <c r="EA444" s="1">
        <v>1253.7280000000001</v>
      </c>
      <c r="EB444" s="1" t="str">
        <f t="shared" si="3"/>
        <v>high</v>
      </c>
      <c r="EC444" s="1">
        <v>526.48</v>
      </c>
      <c r="ED444" s="1">
        <v>510.678</v>
      </c>
      <c r="EE444" s="1">
        <v>15.349</v>
      </c>
      <c r="EF444" s="1" t="s">
        <v>149</v>
      </c>
      <c r="EG444" s="1" t="s">
        <v>149</v>
      </c>
      <c r="EH444" s="1" t="s">
        <v>149</v>
      </c>
      <c r="EI444" s="1" t="s">
        <v>157</v>
      </c>
      <c r="EJ444" s="1" t="s">
        <v>621</v>
      </c>
      <c r="EK444" s="1" t="s">
        <v>628</v>
      </c>
      <c r="EL444" s="1" t="s">
        <v>142</v>
      </c>
      <c r="EM444" s="1" t="s">
        <v>628</v>
      </c>
      <c r="EN444" s="1" t="s">
        <v>150</v>
      </c>
      <c r="EO444" s="1" t="s">
        <v>150</v>
      </c>
    </row>
    <row r="445" spans="1:145" ht="14.25" customHeight="1">
      <c r="A445" s="1" t="s">
        <v>605</v>
      </c>
      <c r="B445" s="16" t="s">
        <v>644</v>
      </c>
      <c r="C445" s="1" t="s">
        <v>152</v>
      </c>
      <c r="D445" s="1">
        <v>41</v>
      </c>
      <c r="E445" s="1" t="s">
        <v>159</v>
      </c>
      <c r="F445" s="1">
        <v>71.7</v>
      </c>
      <c r="G445" s="1">
        <v>53</v>
      </c>
      <c r="H445" s="1" t="s">
        <v>153</v>
      </c>
      <c r="I445" s="1">
        <v>16.8</v>
      </c>
      <c r="J445" s="1">
        <v>93</v>
      </c>
      <c r="K445" s="1">
        <v>163</v>
      </c>
      <c r="L445" s="1">
        <v>84</v>
      </c>
      <c r="M445" s="9">
        <v>3.0754716979999999</v>
      </c>
      <c r="N445" s="9">
        <f t="shared" si="27"/>
        <v>0.20000341646109263</v>
      </c>
      <c r="O445" t="str">
        <f t="shared" si="30"/>
        <v>Medium</v>
      </c>
      <c r="P445" s="1">
        <v>87</v>
      </c>
      <c r="Q445" s="1">
        <v>0.6</v>
      </c>
      <c r="R445" s="1">
        <v>82</v>
      </c>
      <c r="S445" s="1">
        <v>4.9000000000000004</v>
      </c>
      <c r="T445" s="1">
        <v>14.22</v>
      </c>
      <c r="U445" s="1">
        <v>23.16</v>
      </c>
      <c r="V445" s="1">
        <v>0.61398963699999998</v>
      </c>
      <c r="W445" s="1">
        <v>14.55</v>
      </c>
      <c r="X445" s="1">
        <v>4.5510000000000002</v>
      </c>
      <c r="Y445" s="1">
        <v>176.2</v>
      </c>
      <c r="Z445" s="1">
        <v>276.87916269999999</v>
      </c>
      <c r="AA445" s="1">
        <v>55</v>
      </c>
      <c r="AB445" s="1">
        <v>33.979163980000003</v>
      </c>
      <c r="AC445" s="1">
        <v>2.9429799999999999</v>
      </c>
      <c r="AD445" s="1">
        <v>0.32461133599999997</v>
      </c>
      <c r="AE445" s="1">
        <v>79.2</v>
      </c>
      <c r="AF445" s="22">
        <v>1.6559999999999999</v>
      </c>
      <c r="AG445" s="1">
        <v>28.880487290000001</v>
      </c>
      <c r="AH445" s="1" t="s">
        <v>139</v>
      </c>
      <c r="AI445" s="1">
        <v>38.309978280000003</v>
      </c>
      <c r="AJ445" s="1">
        <v>93</v>
      </c>
      <c r="AK445" s="1" t="s">
        <v>140</v>
      </c>
      <c r="AL445" s="1" t="s">
        <v>141</v>
      </c>
      <c r="AM445" s="1" t="s">
        <v>163</v>
      </c>
      <c r="AN445" s="1" t="s">
        <v>142</v>
      </c>
      <c r="AO445" s="1" t="s">
        <v>143</v>
      </c>
      <c r="AP445" s="1">
        <v>116</v>
      </c>
      <c r="AQ445" s="1">
        <v>77</v>
      </c>
      <c r="AR445" s="1">
        <v>1816.55</v>
      </c>
      <c r="AS445" s="1">
        <v>22.985099999999999</v>
      </c>
      <c r="AT445" s="1">
        <v>825.00699999999995</v>
      </c>
      <c r="AU445" s="1">
        <v>1121.67</v>
      </c>
      <c r="AV445" s="1">
        <v>16.126999999999999</v>
      </c>
      <c r="AW445" s="1">
        <v>1361.35</v>
      </c>
      <c r="AX445" s="1">
        <v>3177.14</v>
      </c>
      <c r="AY445" s="1">
        <v>442.17399999999998</v>
      </c>
      <c r="AZ445" s="1">
        <v>11.692</v>
      </c>
      <c r="BA445" s="1">
        <v>4.1550500000000001</v>
      </c>
      <c r="BB445" s="1">
        <v>3.7683599999999999</v>
      </c>
      <c r="BC445" s="1">
        <v>935.16099999999994</v>
      </c>
      <c r="BD445" s="1">
        <v>1.2436</v>
      </c>
      <c r="BE445" s="1">
        <v>1.72071</v>
      </c>
      <c r="BF445" s="1">
        <v>11.6922</v>
      </c>
      <c r="BG445" s="1">
        <v>4.8480699999999999</v>
      </c>
      <c r="BH445" s="1">
        <v>0.99692400000000003</v>
      </c>
      <c r="BI445" s="1">
        <v>396.6</v>
      </c>
      <c r="BJ445" s="1">
        <v>7.5128899999999996</v>
      </c>
      <c r="BK445" s="1">
        <v>205.501</v>
      </c>
      <c r="BL445" s="1">
        <v>2.441147167</v>
      </c>
      <c r="BM445" s="1">
        <v>0.90323771799999997</v>
      </c>
      <c r="BN445" s="1">
        <v>0.41580235199999999</v>
      </c>
      <c r="BO445" s="1">
        <v>4.2918625000000002E-2</v>
      </c>
      <c r="BP445" s="1" t="s">
        <v>155</v>
      </c>
      <c r="BQ445" s="1" t="s">
        <v>146</v>
      </c>
      <c r="BR445" s="1" t="s">
        <v>146</v>
      </c>
      <c r="BS445" s="1" t="s">
        <v>146</v>
      </c>
      <c r="BT445" s="1" t="s">
        <v>146</v>
      </c>
      <c r="BU445" s="1" t="s">
        <v>146</v>
      </c>
      <c r="BV445" s="1" t="s">
        <v>146</v>
      </c>
      <c r="BW445" s="1" t="s">
        <v>147</v>
      </c>
      <c r="BX445" s="1" t="s">
        <v>147</v>
      </c>
      <c r="BY445" s="1" t="s">
        <v>147</v>
      </c>
      <c r="BZ445" s="1" t="s">
        <v>147</v>
      </c>
      <c r="CA445" s="1" t="s">
        <v>147</v>
      </c>
      <c r="CB445" s="1">
        <v>-0.90544188400000003</v>
      </c>
      <c r="CC445" s="1">
        <v>-0.49831694199999998</v>
      </c>
      <c r="CD445" s="19" t="str">
        <f t="shared" si="29"/>
        <v>Low</v>
      </c>
      <c r="CE445" s="1" t="str">
        <f t="shared" si="31"/>
        <v>antiinflamatoria</v>
      </c>
      <c r="CF445" s="1">
        <v>40.387096769999999</v>
      </c>
      <c r="CG445" s="1" t="s">
        <v>148</v>
      </c>
      <c r="CH445" s="1">
        <v>6.7880107999999995E-2</v>
      </c>
      <c r="CI445" s="1">
        <v>0.17221530800000001</v>
      </c>
      <c r="CJ445" s="1">
        <v>0.166511097</v>
      </c>
      <c r="CK445" s="1">
        <v>0.25534121599999998</v>
      </c>
      <c r="CL445" s="1">
        <v>0.14384982399999999</v>
      </c>
      <c r="CM445" s="1">
        <v>1499.33</v>
      </c>
      <c r="CN445" s="2" t="str">
        <f t="shared" si="2"/>
        <v>High</v>
      </c>
      <c r="CO445" s="1">
        <v>709.21600000000001</v>
      </c>
      <c r="CP445" s="1">
        <v>432.57100000000003</v>
      </c>
      <c r="CQ445" s="1">
        <v>276.64499999999998</v>
      </c>
      <c r="CR445" s="1">
        <v>161.886</v>
      </c>
      <c r="CS445" s="1">
        <v>502.291</v>
      </c>
      <c r="CT445" s="1">
        <v>8.9009999999999998</v>
      </c>
      <c r="CU445" s="1">
        <v>0</v>
      </c>
      <c r="CV445" s="1">
        <v>8.9009999999999998</v>
      </c>
      <c r="CW445" s="1">
        <v>0.14499999999999999</v>
      </c>
      <c r="CX445" s="1">
        <v>35.993000000000002</v>
      </c>
      <c r="CY445" s="1">
        <v>36.137999999999998</v>
      </c>
      <c r="CZ445" s="1">
        <v>0</v>
      </c>
      <c r="DA445" s="1">
        <v>0.32900000000000001</v>
      </c>
      <c r="DB445" s="1">
        <v>0</v>
      </c>
      <c r="DC445" s="1">
        <v>0</v>
      </c>
      <c r="DD445" s="1">
        <v>0</v>
      </c>
      <c r="DE445" s="1">
        <v>65.745999999999995</v>
      </c>
      <c r="DF445" s="1">
        <v>17.779</v>
      </c>
      <c r="DG445" s="1">
        <v>83.524000000000001</v>
      </c>
      <c r="DH445" s="1">
        <v>9.9480000000000004</v>
      </c>
      <c r="DI445" s="1">
        <v>6.1020000000000003</v>
      </c>
      <c r="DJ445" s="1">
        <v>16.05</v>
      </c>
      <c r="DK445" s="1">
        <v>53.360999999999997</v>
      </c>
      <c r="DL445" s="1">
        <v>8.9510000000000005</v>
      </c>
      <c r="DM445" s="1">
        <v>62.311999999999998</v>
      </c>
      <c r="DN445" s="1">
        <v>0.23899999999999999</v>
      </c>
      <c r="DO445" s="1">
        <v>5.4660000000000002</v>
      </c>
      <c r="DP445" s="1">
        <v>5.7050000000000001</v>
      </c>
      <c r="DQ445" s="1">
        <v>294.21899999999999</v>
      </c>
      <c r="DR445" s="1">
        <v>202.34200000000001</v>
      </c>
      <c r="DS445" s="1">
        <v>496.56099999999998</v>
      </c>
      <c r="DT445" s="1">
        <v>0.14499999999999999</v>
      </c>
      <c r="DU445" s="1">
        <v>35.993000000000002</v>
      </c>
      <c r="DV445" s="1">
        <v>36.137999999999998</v>
      </c>
      <c r="DW445" s="1" t="s">
        <v>149</v>
      </c>
      <c r="DX445" s="1" t="s">
        <v>156</v>
      </c>
      <c r="DY445" s="1" t="s">
        <v>156</v>
      </c>
      <c r="DZ445" s="1" t="s">
        <v>149</v>
      </c>
      <c r="EA445" s="1">
        <v>825.37199999999996</v>
      </c>
      <c r="EB445" s="1" t="str">
        <f t="shared" si="3"/>
        <v>high</v>
      </c>
      <c r="EC445" s="1">
        <v>390.41899999999998</v>
      </c>
      <c r="ED445" s="1">
        <v>89.117999999999995</v>
      </c>
      <c r="EE445" s="1">
        <v>276.50799999999998</v>
      </c>
      <c r="EF445" s="1" t="s">
        <v>149</v>
      </c>
      <c r="EG445" s="1" t="s">
        <v>156</v>
      </c>
      <c r="EH445" s="1" t="s">
        <v>156</v>
      </c>
      <c r="EI445" s="1" t="s">
        <v>149</v>
      </c>
      <c r="EJ445" s="1" t="s">
        <v>621</v>
      </c>
      <c r="EK445" s="1" t="s">
        <v>628</v>
      </c>
      <c r="EL445" s="1" t="s">
        <v>163</v>
      </c>
      <c r="EM445" s="5" t="s">
        <v>629</v>
      </c>
      <c r="EN445" s="1" t="s">
        <v>150</v>
      </c>
      <c r="EO445" s="1" t="s">
        <v>150</v>
      </c>
    </row>
    <row r="446" spans="1:145" ht="14.25" customHeight="1">
      <c r="A446" s="1" t="s">
        <v>606</v>
      </c>
      <c r="B446" s="16" t="s">
        <v>644</v>
      </c>
      <c r="C446" s="1" t="s">
        <v>152</v>
      </c>
      <c r="D446" s="1">
        <v>39</v>
      </c>
      <c r="E446" s="1" t="s">
        <v>137</v>
      </c>
      <c r="F446" s="1">
        <v>111</v>
      </c>
      <c r="G446" s="1">
        <v>38</v>
      </c>
      <c r="H446" s="1" t="s">
        <v>153</v>
      </c>
      <c r="I446" s="1">
        <v>40.6</v>
      </c>
      <c r="J446" s="1">
        <v>106</v>
      </c>
      <c r="K446" s="1">
        <v>184</v>
      </c>
      <c r="L446" s="1">
        <v>203</v>
      </c>
      <c r="M446" s="9">
        <v>4.8421052629999997</v>
      </c>
      <c r="N446" s="9">
        <f t="shared" si="27"/>
        <v>0.72771244129640278</v>
      </c>
      <c r="O446" t="str">
        <f t="shared" si="30"/>
        <v>High</v>
      </c>
      <c r="P446" s="1">
        <v>159</v>
      </c>
      <c r="Q446" s="1">
        <v>3.4</v>
      </c>
      <c r="R446" s="1">
        <v>87</v>
      </c>
      <c r="S446" s="1">
        <v>5.2</v>
      </c>
      <c r="T446" s="1">
        <v>7.7</v>
      </c>
      <c r="U446" s="1">
        <v>4.96</v>
      </c>
      <c r="V446" s="1">
        <v>1.5524193550000001</v>
      </c>
      <c r="W446" s="1">
        <v>9.7899999999999991</v>
      </c>
      <c r="X446" s="1">
        <v>4.8285</v>
      </c>
      <c r="Y446" s="1">
        <v>120</v>
      </c>
      <c r="Z446" s="1">
        <v>147.38426799999999</v>
      </c>
      <c r="AA446" s="1">
        <v>79.7</v>
      </c>
      <c r="AB446" s="1">
        <v>47.5978779</v>
      </c>
      <c r="AC446" s="1">
        <v>2.1009340000000001</v>
      </c>
      <c r="AD446" s="1">
        <v>0.34080465300000001</v>
      </c>
      <c r="AE446" s="1">
        <v>61.4</v>
      </c>
      <c r="AF446" s="22">
        <v>1.6259999999999999</v>
      </c>
      <c r="AG446" s="1">
        <v>23.223479470000001</v>
      </c>
      <c r="AH446" s="1" t="s">
        <v>153</v>
      </c>
      <c r="AI446" s="1">
        <v>35.065569770000003</v>
      </c>
      <c r="AJ446" s="1">
        <v>80.5</v>
      </c>
      <c r="AK446" s="1" t="s">
        <v>140</v>
      </c>
      <c r="AL446" s="1" t="s">
        <v>153</v>
      </c>
      <c r="AM446" s="1" t="s">
        <v>142</v>
      </c>
      <c r="AN446" s="1" t="s">
        <v>163</v>
      </c>
      <c r="AO446" s="1" t="s">
        <v>165</v>
      </c>
      <c r="AP446" s="1">
        <v>106</v>
      </c>
      <c r="AQ446" s="1">
        <v>80</v>
      </c>
      <c r="AR446" s="1">
        <v>1912.27</v>
      </c>
      <c r="AS446" s="1">
        <v>10.589</v>
      </c>
      <c r="AT446" s="1">
        <v>430.78399999999999</v>
      </c>
      <c r="AU446" s="1">
        <v>752.71699999999998</v>
      </c>
      <c r="AV446" s="1">
        <v>11.8344</v>
      </c>
      <c r="AW446" s="1">
        <v>2025.75</v>
      </c>
      <c r="AX446" s="1">
        <v>2158.4899999999998</v>
      </c>
      <c r="AY446" s="1">
        <v>137.751</v>
      </c>
      <c r="AZ446" s="1">
        <v>10.2616</v>
      </c>
      <c r="BA446" s="1">
        <v>0.72856699999999996</v>
      </c>
      <c r="BB446" s="1">
        <v>2.1132</v>
      </c>
      <c r="BC446" s="1">
        <v>700.57799999999997</v>
      </c>
      <c r="BD446" s="1">
        <v>0.77907800000000005</v>
      </c>
      <c r="BE446" s="1">
        <v>1.80166</v>
      </c>
      <c r="BF446" s="1">
        <v>9.5336099999999995</v>
      </c>
      <c r="BG446" s="1">
        <v>4.43079</v>
      </c>
      <c r="BH446" s="1">
        <v>2.1245599999999998</v>
      </c>
      <c r="BI446" s="1">
        <v>266.60300000000001</v>
      </c>
      <c r="BJ446" s="1">
        <v>7.2854099999999997</v>
      </c>
      <c r="BK446" s="1">
        <v>83.504300000000001</v>
      </c>
      <c r="BL446" s="1">
        <v>0.888298005</v>
      </c>
      <c r="BM446" s="1">
        <v>0.14901837800000001</v>
      </c>
      <c r="BN446" s="1">
        <v>6.4922226999999999E-2</v>
      </c>
      <c r="BO446" s="1">
        <v>5.4924809999999996E-3</v>
      </c>
      <c r="BP446" s="1" t="s">
        <v>144</v>
      </c>
      <c r="BQ446" s="1" t="s">
        <v>146</v>
      </c>
      <c r="BR446" s="1" t="s">
        <v>145</v>
      </c>
      <c r="BS446" s="1" t="s">
        <v>145</v>
      </c>
      <c r="BT446" s="1" t="s">
        <v>146</v>
      </c>
      <c r="BU446" s="1" t="s">
        <v>145</v>
      </c>
      <c r="BV446" s="1" t="s">
        <v>146</v>
      </c>
      <c r="BW446" s="1">
        <v>2.42187631</v>
      </c>
      <c r="BX446" s="1">
        <v>0.34114249000000002</v>
      </c>
      <c r="BY446" s="1">
        <v>0.365374637</v>
      </c>
      <c r="BZ446" s="1">
        <v>0.28098673499999999</v>
      </c>
      <c r="CA446" s="1">
        <v>0.128217831</v>
      </c>
      <c r="CB446" s="1">
        <v>1.545553027</v>
      </c>
      <c r="CC446" s="1">
        <v>0.80834363300000001</v>
      </c>
      <c r="CD446" s="19" t="str">
        <f t="shared" si="29"/>
        <v>High</v>
      </c>
      <c r="CE446" s="1" t="str">
        <f t="shared" si="31"/>
        <v>proinflamatoria</v>
      </c>
      <c r="CF446" s="1">
        <v>35.60248447</v>
      </c>
      <c r="CG446" s="1" t="s">
        <v>148</v>
      </c>
      <c r="CH446" s="1">
        <v>0.27967525199999999</v>
      </c>
      <c r="CI446" s="1">
        <v>0.187056738</v>
      </c>
      <c r="CJ446" s="1">
        <v>7.9460619999999996E-2</v>
      </c>
      <c r="CK446" s="1">
        <v>0.106056364</v>
      </c>
      <c r="CL446" s="1">
        <v>5.8930571000000001E-2</v>
      </c>
      <c r="CM446" s="1">
        <v>668.99</v>
      </c>
      <c r="CN446" s="2" t="str">
        <f t="shared" si="2"/>
        <v>low</v>
      </c>
      <c r="CO446" s="1">
        <v>653.18200000000002</v>
      </c>
      <c r="CP446" s="1">
        <v>474.73399999999998</v>
      </c>
      <c r="CQ446" s="1">
        <v>178.44800000000001</v>
      </c>
      <c r="CR446" s="1">
        <v>185.02799999999999</v>
      </c>
      <c r="CS446" s="1">
        <v>462.262</v>
      </c>
      <c r="CT446" s="1">
        <v>5.516</v>
      </c>
      <c r="CU446" s="1">
        <v>0</v>
      </c>
      <c r="CV446" s="1">
        <v>5.516</v>
      </c>
      <c r="CW446" s="1">
        <v>0</v>
      </c>
      <c r="CX446" s="1">
        <v>0.376</v>
      </c>
      <c r="CY446" s="1">
        <v>0.376</v>
      </c>
      <c r="CZ446" s="1">
        <v>0</v>
      </c>
      <c r="DA446" s="1">
        <v>2.61</v>
      </c>
      <c r="DB446" s="1">
        <v>1.0129999999999999</v>
      </c>
      <c r="DC446" s="1">
        <v>0</v>
      </c>
      <c r="DD446" s="1">
        <v>136.72800000000001</v>
      </c>
      <c r="DE446" s="1">
        <v>0</v>
      </c>
      <c r="DF446" s="1">
        <v>8.4600000000000009</v>
      </c>
      <c r="DG446" s="1">
        <v>8.4600000000000009</v>
      </c>
      <c r="DH446" s="1">
        <v>22.219000000000001</v>
      </c>
      <c r="DI446" s="1">
        <v>0.49099999999999999</v>
      </c>
      <c r="DJ446" s="1">
        <v>22.709</v>
      </c>
      <c r="DK446" s="1">
        <v>7.4749999999999996</v>
      </c>
      <c r="DL446" s="1">
        <v>2.7749999999999999</v>
      </c>
      <c r="DM446" s="1">
        <v>10.25</v>
      </c>
      <c r="DN446" s="1">
        <v>1.385</v>
      </c>
      <c r="DO446" s="1">
        <v>1.867</v>
      </c>
      <c r="DP446" s="1">
        <v>3.2519999999999998</v>
      </c>
      <c r="DQ446" s="1">
        <v>294.51299999999998</v>
      </c>
      <c r="DR446" s="1">
        <v>164.46199999999999</v>
      </c>
      <c r="DS446" s="1">
        <v>458.97500000000002</v>
      </c>
      <c r="DT446" s="1">
        <v>0</v>
      </c>
      <c r="DU446" s="1">
        <v>0.376</v>
      </c>
      <c r="DV446" s="1">
        <v>0.376</v>
      </c>
      <c r="DW446" s="1" t="s">
        <v>157</v>
      </c>
      <c r="DX446" s="1" t="s">
        <v>156</v>
      </c>
      <c r="DY446" s="1" t="s">
        <v>156</v>
      </c>
      <c r="DZ446" s="1" t="s">
        <v>156</v>
      </c>
      <c r="EA446" s="1">
        <v>349.84100000000001</v>
      </c>
      <c r="EB446" s="1" t="str">
        <f t="shared" si="3"/>
        <v>low</v>
      </c>
      <c r="EC446" s="1">
        <v>341.57400000000001</v>
      </c>
      <c r="ED446" s="1">
        <v>96.757999999999996</v>
      </c>
      <c r="EE446" s="1">
        <v>241.73500000000001</v>
      </c>
      <c r="EF446" s="1" t="s">
        <v>157</v>
      </c>
      <c r="EG446" s="1" t="s">
        <v>156</v>
      </c>
      <c r="EH446" s="1" t="s">
        <v>156</v>
      </c>
      <c r="EI446" s="1" t="s">
        <v>149</v>
      </c>
      <c r="EJ446" s="1" t="s">
        <v>165</v>
      </c>
      <c r="EK446" s="1" t="s">
        <v>635</v>
      </c>
      <c r="EL446" s="1" t="s">
        <v>142</v>
      </c>
      <c r="EM446" s="1" t="s">
        <v>628</v>
      </c>
      <c r="EN446" s="1" t="s">
        <v>150</v>
      </c>
      <c r="EO446" s="1" t="s">
        <v>150</v>
      </c>
    </row>
    <row r="447" spans="1:145" ht="14.25" customHeight="1">
      <c r="A447" s="1" t="s">
        <v>607</v>
      </c>
      <c r="B447" s="16" t="s">
        <v>644</v>
      </c>
      <c r="C447" s="1" t="s">
        <v>152</v>
      </c>
      <c r="D447" s="1">
        <v>33</v>
      </c>
      <c r="E447" s="1" t="s">
        <v>137</v>
      </c>
      <c r="F447" s="1">
        <v>85.8</v>
      </c>
      <c r="G447" s="1">
        <v>43</v>
      </c>
      <c r="H447" s="1" t="s">
        <v>153</v>
      </c>
      <c r="I447" s="1">
        <v>21</v>
      </c>
      <c r="J447" s="1">
        <v>111</v>
      </c>
      <c r="K447" s="1">
        <v>175</v>
      </c>
      <c r="L447" s="1">
        <v>105</v>
      </c>
      <c r="M447" s="9">
        <v>4.0697674419999998</v>
      </c>
      <c r="N447" s="9">
        <f t="shared" si="27"/>
        <v>0.38772084349035152</v>
      </c>
      <c r="O447" t="str">
        <f t="shared" si="30"/>
        <v>High</v>
      </c>
      <c r="P447" s="1">
        <v>134</v>
      </c>
      <c r="Q447" s="1">
        <v>1</v>
      </c>
      <c r="R447" s="1">
        <v>75</v>
      </c>
      <c r="S447" s="1">
        <v>5.4</v>
      </c>
      <c r="T447" s="1">
        <v>7.29</v>
      </c>
      <c r="U447" s="1">
        <v>6.26</v>
      </c>
      <c r="V447" s="1">
        <v>1.164536741</v>
      </c>
      <c r="W447" s="1">
        <v>19.87</v>
      </c>
      <c r="X447" s="1">
        <v>4.1624999999999996</v>
      </c>
      <c r="Y447" s="1">
        <v>258.89999999999998</v>
      </c>
      <c r="Z447" s="1">
        <v>599.84905660000004</v>
      </c>
      <c r="AA447" s="1">
        <v>41.7</v>
      </c>
      <c r="AB447" s="1">
        <v>27.20385207</v>
      </c>
      <c r="AC447" s="1">
        <v>3.6759499999999998</v>
      </c>
      <c r="AD447" s="1">
        <v>0.31474358800000002</v>
      </c>
      <c r="AE447" s="1">
        <v>61.8</v>
      </c>
      <c r="AF447" s="22">
        <v>1.5309999999999999</v>
      </c>
      <c r="AG447" s="1">
        <v>26.365626389999999</v>
      </c>
      <c r="AH447" s="1" t="s">
        <v>139</v>
      </c>
      <c r="AI447" s="1">
        <v>33.286669439999997</v>
      </c>
      <c r="AJ447" s="1">
        <v>83.3</v>
      </c>
      <c r="AK447" s="1" t="s">
        <v>140</v>
      </c>
      <c r="AL447" s="1" t="s">
        <v>153</v>
      </c>
      <c r="AM447" s="1" t="s">
        <v>142</v>
      </c>
      <c r="AN447" s="1" t="s">
        <v>142</v>
      </c>
      <c r="AO447" s="1" t="s">
        <v>167</v>
      </c>
      <c r="AP447" s="1">
        <v>101</v>
      </c>
      <c r="AQ447" s="1">
        <v>67</v>
      </c>
      <c r="AR447" s="1">
        <v>2138.69</v>
      </c>
      <c r="AS447" s="1">
        <v>21.729600000000001</v>
      </c>
      <c r="AT447" s="1">
        <v>464.87400000000002</v>
      </c>
      <c r="AU447" s="1">
        <v>990.88800000000003</v>
      </c>
      <c r="AV447" s="1">
        <v>11.8919</v>
      </c>
      <c r="AW447" s="1">
        <v>1009.76</v>
      </c>
      <c r="AX447" s="1">
        <v>3251.09</v>
      </c>
      <c r="AY447" s="1">
        <v>253.83799999999999</v>
      </c>
      <c r="AZ447" s="1">
        <v>10.337899999999999</v>
      </c>
      <c r="BA447" s="1">
        <v>1.54308</v>
      </c>
      <c r="BB447" s="1">
        <v>2.9754399999999999</v>
      </c>
      <c r="BC447" s="1">
        <v>664.08</v>
      </c>
      <c r="BD447" s="1">
        <v>1.5279499999999999</v>
      </c>
      <c r="BE447" s="1">
        <v>1.6110500000000001</v>
      </c>
      <c r="BF447" s="1">
        <v>18.2683</v>
      </c>
      <c r="BG447" s="1">
        <v>5.4676600000000004</v>
      </c>
      <c r="BH447" s="1">
        <v>0.90598199999999995</v>
      </c>
      <c r="BI447" s="1">
        <v>304.05900000000003</v>
      </c>
      <c r="BJ447" s="1">
        <v>6.9863400000000002</v>
      </c>
      <c r="BK447" s="1">
        <v>227.684</v>
      </c>
      <c r="BL447" s="1">
        <v>1.6253713270000001</v>
      </c>
      <c r="BM447" s="1">
        <v>0.42892607799999999</v>
      </c>
      <c r="BN447" s="1">
        <v>0.32229901399999999</v>
      </c>
      <c r="BO447" s="1">
        <v>2.7936326000000001E-2</v>
      </c>
      <c r="BP447" s="1" t="s">
        <v>144</v>
      </c>
      <c r="BQ447" s="1" t="s">
        <v>146</v>
      </c>
      <c r="BR447" s="1" t="s">
        <v>146</v>
      </c>
      <c r="BS447" s="1" t="s">
        <v>145</v>
      </c>
      <c r="BT447" s="1" t="s">
        <v>146</v>
      </c>
      <c r="BU447" s="1" t="s">
        <v>146</v>
      </c>
      <c r="BV447" s="1" t="s">
        <v>145</v>
      </c>
      <c r="BW447" s="1">
        <v>3.3182915089999998</v>
      </c>
      <c r="BX447" s="1">
        <v>0.29780842200000002</v>
      </c>
      <c r="BY447" s="1">
        <v>0.36602730500000003</v>
      </c>
      <c r="BZ447" s="1">
        <v>0.22433689000000001</v>
      </c>
      <c r="CA447" s="1">
        <v>8.0661869999999997E-2</v>
      </c>
      <c r="CB447" s="1">
        <v>6.1834061000000003E-2</v>
      </c>
      <c r="CC447" s="1">
        <v>2.8907928999999999E-2</v>
      </c>
      <c r="CD447" s="19" t="str">
        <f t="shared" si="29"/>
        <v>Medium</v>
      </c>
      <c r="CE447" s="1" t="str">
        <f t="shared" si="31"/>
        <v>proinflamatoria</v>
      </c>
      <c r="CF447" s="1">
        <v>39.241296519999999</v>
      </c>
      <c r="CG447" s="1" t="s">
        <v>148</v>
      </c>
      <c r="CH447" s="1">
        <v>3.0315788999999999E-2</v>
      </c>
      <c r="CI447" s="1">
        <v>0.13963636400000001</v>
      </c>
      <c r="CJ447" s="1">
        <v>3.7014353999999999E-2</v>
      </c>
      <c r="CK447" s="1">
        <v>0.40057416299999998</v>
      </c>
      <c r="CL447" s="1">
        <v>0.15693779899999999</v>
      </c>
      <c r="CM447" s="1">
        <v>939.23199999999997</v>
      </c>
      <c r="CN447" s="2" t="str">
        <f t="shared" si="2"/>
        <v>low</v>
      </c>
      <c r="CO447" s="1">
        <v>415.25700000000001</v>
      </c>
      <c r="CP447" s="1">
        <v>169.84100000000001</v>
      </c>
      <c r="CQ447" s="1">
        <v>245.417</v>
      </c>
      <c r="CR447" s="1">
        <v>293.92700000000002</v>
      </c>
      <c r="CS447" s="1">
        <v>105.983</v>
      </c>
      <c r="CT447" s="1">
        <v>0</v>
      </c>
      <c r="CU447" s="1">
        <v>0</v>
      </c>
      <c r="CV447" s="1">
        <v>0</v>
      </c>
      <c r="CW447" s="1">
        <v>0</v>
      </c>
      <c r="CX447" s="1">
        <v>15.167999999999999</v>
      </c>
      <c r="CY447" s="1">
        <v>15.167999999999999</v>
      </c>
      <c r="CZ447" s="1">
        <v>0.18</v>
      </c>
      <c r="DA447" s="1">
        <v>0</v>
      </c>
      <c r="DB447" s="1">
        <v>36.500999999999998</v>
      </c>
      <c r="DC447" s="1">
        <v>0</v>
      </c>
      <c r="DD447" s="1">
        <v>74.971999999999994</v>
      </c>
      <c r="DE447" s="1">
        <v>0</v>
      </c>
      <c r="DF447" s="1">
        <v>170.96299999999999</v>
      </c>
      <c r="DG447" s="1">
        <v>170.96299999999999</v>
      </c>
      <c r="DH447" s="1">
        <v>0</v>
      </c>
      <c r="DI447" s="1">
        <v>6.1630000000000003</v>
      </c>
      <c r="DJ447" s="1">
        <v>6.1630000000000003</v>
      </c>
      <c r="DK447" s="1">
        <v>1.1599999999999999</v>
      </c>
      <c r="DL447" s="1">
        <v>4.1689999999999996</v>
      </c>
      <c r="DM447" s="1">
        <v>5.3289999999999997</v>
      </c>
      <c r="DN447" s="1">
        <v>2.9609999999999999</v>
      </c>
      <c r="DO447" s="1">
        <v>22.94</v>
      </c>
      <c r="DP447" s="1">
        <v>25.901</v>
      </c>
      <c r="DQ447" s="1">
        <v>54.052999999999997</v>
      </c>
      <c r="DR447" s="1">
        <v>26.001000000000001</v>
      </c>
      <c r="DS447" s="1">
        <v>80.055000000000007</v>
      </c>
      <c r="DT447" s="1">
        <v>0</v>
      </c>
      <c r="DU447" s="1">
        <v>15.167999999999999</v>
      </c>
      <c r="DV447" s="1">
        <v>15.167999999999999</v>
      </c>
      <c r="DW447" s="1" t="s">
        <v>156</v>
      </c>
      <c r="DX447" s="1" t="s">
        <v>156</v>
      </c>
      <c r="DY447" s="1" t="s">
        <v>149</v>
      </c>
      <c r="DZ447" s="1" t="s">
        <v>157</v>
      </c>
      <c r="EA447" s="1">
        <v>439.16199999999998</v>
      </c>
      <c r="EB447" s="1" t="str">
        <f t="shared" si="3"/>
        <v>low</v>
      </c>
      <c r="EC447" s="1">
        <v>194.16399999999999</v>
      </c>
      <c r="ED447" s="1">
        <v>137.43299999999999</v>
      </c>
      <c r="EE447" s="1">
        <v>49.555</v>
      </c>
      <c r="EF447" s="1" t="s">
        <v>156</v>
      </c>
      <c r="EG447" s="1" t="s">
        <v>156</v>
      </c>
      <c r="EH447" s="1" t="s">
        <v>149</v>
      </c>
      <c r="EI447" s="1" t="s">
        <v>157</v>
      </c>
      <c r="EJ447" s="1" t="s">
        <v>138</v>
      </c>
      <c r="EK447" s="1" t="s">
        <v>628</v>
      </c>
      <c r="EL447" s="1" t="s">
        <v>142</v>
      </c>
      <c r="EM447" s="1" t="s">
        <v>628</v>
      </c>
      <c r="EN447" s="1" t="s">
        <v>150</v>
      </c>
      <c r="EO447" s="1" t="s">
        <v>150</v>
      </c>
    </row>
    <row r="448" spans="1:145" ht="14.25" customHeight="1">
      <c r="A448" s="1" t="s">
        <v>608</v>
      </c>
      <c r="B448" s="16" t="s">
        <v>644</v>
      </c>
      <c r="C448" s="1" t="s">
        <v>136</v>
      </c>
      <c r="D448" s="1">
        <v>47</v>
      </c>
      <c r="E448" s="1" t="s">
        <v>159</v>
      </c>
      <c r="F448" s="1">
        <v>127</v>
      </c>
      <c r="G448" s="1">
        <v>46</v>
      </c>
      <c r="H448" s="1" t="s">
        <v>153</v>
      </c>
      <c r="I448" s="1">
        <v>21.6</v>
      </c>
      <c r="J448" s="1">
        <v>167</v>
      </c>
      <c r="K448" s="1">
        <v>235</v>
      </c>
      <c r="L448" s="1">
        <v>108</v>
      </c>
      <c r="M448" s="9">
        <v>5.1086956519999998</v>
      </c>
      <c r="N448" s="9">
        <f t="shared" si="27"/>
        <v>0.37066592380537566</v>
      </c>
      <c r="O448" t="str">
        <f t="shared" si="30"/>
        <v>High</v>
      </c>
      <c r="P448" s="1">
        <v>60</v>
      </c>
      <c r="Q448" s="1">
        <v>2</v>
      </c>
      <c r="R448" s="1">
        <v>89</v>
      </c>
      <c r="S448" s="1">
        <v>5.5</v>
      </c>
      <c r="T448" s="1">
        <v>0.69</v>
      </c>
      <c r="U448" s="1">
        <v>8.59</v>
      </c>
      <c r="V448" s="1">
        <v>8.0325960000000002E-2</v>
      </c>
      <c r="W448" s="1">
        <v>6.14</v>
      </c>
      <c r="X448" s="1">
        <v>4.9394999999999998</v>
      </c>
      <c r="Y448" s="1">
        <v>83.7</v>
      </c>
      <c r="Z448" s="1">
        <v>85.307398399999997</v>
      </c>
      <c r="AA448" s="1">
        <v>125.4</v>
      </c>
      <c r="AB448" s="1">
        <v>74.187571879999993</v>
      </c>
      <c r="AC448" s="1">
        <v>1.3479346670000001</v>
      </c>
      <c r="AD448" s="1">
        <v>0.36476532299999997</v>
      </c>
      <c r="AE448" s="1">
        <v>67.2</v>
      </c>
      <c r="AF448" s="22">
        <v>1.7</v>
      </c>
      <c r="AG448" s="1">
        <v>23.252595159999998</v>
      </c>
      <c r="AH448" s="1" t="s">
        <v>153</v>
      </c>
      <c r="AI448" s="1">
        <v>31.85616748</v>
      </c>
      <c r="AJ448" s="1">
        <v>83.9</v>
      </c>
      <c r="AK448" s="1" t="s">
        <v>140</v>
      </c>
      <c r="AL448" s="1" t="s">
        <v>153</v>
      </c>
      <c r="AM448" s="1" t="s">
        <v>142</v>
      </c>
      <c r="AN448" s="1" t="s">
        <v>142</v>
      </c>
      <c r="AO448" s="1" t="s">
        <v>143</v>
      </c>
      <c r="AP448" s="1">
        <v>131</v>
      </c>
      <c r="AQ448" s="1">
        <v>82</v>
      </c>
      <c r="AR448" s="1">
        <v>2230.9899999999998</v>
      </c>
      <c r="AS448" s="1">
        <v>17.593</v>
      </c>
      <c r="AT448" s="1">
        <v>839.005</v>
      </c>
      <c r="AU448" s="1">
        <v>1459.27</v>
      </c>
      <c r="AV448" s="1">
        <v>17.034400000000002</v>
      </c>
      <c r="AW448" s="1">
        <v>1333.84</v>
      </c>
      <c r="AX448" s="1">
        <v>3112.44</v>
      </c>
      <c r="AY448" s="1">
        <v>301.81299999999999</v>
      </c>
      <c r="AZ448" s="1">
        <v>11.550599999999999</v>
      </c>
      <c r="BA448" s="1">
        <v>2.70682</v>
      </c>
      <c r="BB448" s="1">
        <v>3.5233099999999999</v>
      </c>
      <c r="BC448" s="1">
        <v>1081.52</v>
      </c>
      <c r="BD448" s="1">
        <v>1.68713</v>
      </c>
      <c r="BE448" s="1">
        <v>2.3982999999999999</v>
      </c>
      <c r="BF448" s="1">
        <v>25.658799999999999</v>
      </c>
      <c r="BG448" s="1">
        <v>7.9649999999999999</v>
      </c>
      <c r="BH448" s="1">
        <v>2.0728599999999999</v>
      </c>
      <c r="BI448" s="1">
        <v>418.93799999999999</v>
      </c>
      <c r="BJ448" s="1">
        <v>7.5607199999999999</v>
      </c>
      <c r="BK448" s="1">
        <v>122.28400000000001</v>
      </c>
      <c r="BL448" s="1">
        <v>0.69669888199999996</v>
      </c>
      <c r="BM448" s="1">
        <v>0.109831542</v>
      </c>
      <c r="BN448" s="1">
        <v>0.127734245</v>
      </c>
      <c r="BO448" s="1">
        <v>1.2309212E-2</v>
      </c>
      <c r="BP448" s="1" t="s">
        <v>155</v>
      </c>
      <c r="BQ448" s="1" t="s">
        <v>145</v>
      </c>
      <c r="BR448" s="1" t="s">
        <v>146</v>
      </c>
      <c r="BS448" s="1" t="s">
        <v>146</v>
      </c>
      <c r="BT448" s="1" t="s">
        <v>146</v>
      </c>
      <c r="BU448" s="1" t="s">
        <v>146</v>
      </c>
      <c r="BV448" s="1" t="s">
        <v>146</v>
      </c>
      <c r="BW448" s="1">
        <v>3.3056954420000002</v>
      </c>
      <c r="BX448" s="1">
        <v>0.23315381800000001</v>
      </c>
      <c r="BY448" s="1">
        <v>0.290484311</v>
      </c>
      <c r="BZ448" s="1">
        <v>0.17120617699999999</v>
      </c>
      <c r="CA448" s="1">
        <v>3.9633472000000003E-2</v>
      </c>
      <c r="CB448" s="1">
        <v>-0.68225327499999999</v>
      </c>
      <c r="CC448" s="1">
        <v>-0.30580604</v>
      </c>
      <c r="CD448" s="19" t="str">
        <f t="shared" si="29"/>
        <v>Low</v>
      </c>
      <c r="CE448" s="1" t="str">
        <f t="shared" si="31"/>
        <v>antiinflamatoria</v>
      </c>
      <c r="CF448" s="1">
        <v>23.475566149999999</v>
      </c>
      <c r="CG448" s="1" t="s">
        <v>148</v>
      </c>
      <c r="CH448" s="1">
        <v>0.54538212799999997</v>
      </c>
      <c r="CI448" s="1">
        <v>4.9622791999999999E-2</v>
      </c>
      <c r="CJ448" s="1">
        <v>0.17276603700000001</v>
      </c>
      <c r="CK448" s="1">
        <v>4.7795324E-2</v>
      </c>
      <c r="CL448" s="1">
        <v>7.9284007000000004E-2</v>
      </c>
      <c r="CM448" s="1">
        <v>768.93200000000002</v>
      </c>
      <c r="CN448" s="2" t="str">
        <f t="shared" si="2"/>
        <v>low</v>
      </c>
      <c r="CO448" s="1">
        <v>175.60499999999999</v>
      </c>
      <c r="CP448" s="1">
        <v>156.58600000000001</v>
      </c>
      <c r="CQ448" s="1">
        <v>19.018999999999998</v>
      </c>
      <c r="CR448" s="1">
        <v>149.06800000000001</v>
      </c>
      <c r="CS448" s="1">
        <v>21.460999999999999</v>
      </c>
      <c r="CT448" s="1">
        <v>1.7999999999999999E-2</v>
      </c>
      <c r="CU448" s="1">
        <v>0</v>
      </c>
      <c r="CV448" s="1">
        <v>1.7999999999999999E-2</v>
      </c>
      <c r="CW448" s="1">
        <v>0</v>
      </c>
      <c r="CX448" s="1">
        <v>5.0579999999999998</v>
      </c>
      <c r="CY448" s="1">
        <v>5.0579999999999998</v>
      </c>
      <c r="CZ448" s="1">
        <v>0</v>
      </c>
      <c r="DA448" s="1">
        <v>1E-3</v>
      </c>
      <c r="DB448" s="1">
        <v>0</v>
      </c>
      <c r="DC448" s="1">
        <v>0</v>
      </c>
      <c r="DD448" s="1">
        <v>146.27199999999999</v>
      </c>
      <c r="DE448" s="1">
        <v>3.4000000000000002E-2</v>
      </c>
      <c r="DF448" s="1">
        <v>0.24399999999999999</v>
      </c>
      <c r="DG448" s="1">
        <v>0.27800000000000002</v>
      </c>
      <c r="DH448" s="1">
        <v>0</v>
      </c>
      <c r="DI448" s="1">
        <v>0.12</v>
      </c>
      <c r="DJ448" s="1">
        <v>0.12</v>
      </c>
      <c r="DK448" s="1">
        <v>1.554</v>
      </c>
      <c r="DL448" s="1">
        <v>0.84499999999999997</v>
      </c>
      <c r="DM448" s="1">
        <v>2.399</v>
      </c>
      <c r="DN448" s="1">
        <v>0.14299999999999999</v>
      </c>
      <c r="DO448" s="1">
        <v>4.4560000000000004</v>
      </c>
      <c r="DP448" s="1">
        <v>4.5990000000000002</v>
      </c>
      <c r="DQ448" s="1">
        <v>8.5649999999999995</v>
      </c>
      <c r="DR448" s="1">
        <v>8.2970000000000006</v>
      </c>
      <c r="DS448" s="1">
        <v>16.863</v>
      </c>
      <c r="DT448" s="1">
        <v>0</v>
      </c>
      <c r="DU448" s="1">
        <v>5.0579999999999998</v>
      </c>
      <c r="DV448" s="1">
        <v>5.0579999999999998</v>
      </c>
      <c r="DW448" s="1" t="s">
        <v>156</v>
      </c>
      <c r="DX448" s="1" t="s">
        <v>157</v>
      </c>
      <c r="DY448" s="1" t="s">
        <v>156</v>
      </c>
      <c r="DZ448" s="1" t="s">
        <v>157</v>
      </c>
      <c r="EA448" s="1">
        <v>344.65899999999999</v>
      </c>
      <c r="EB448" s="1" t="str">
        <f t="shared" si="3"/>
        <v>low</v>
      </c>
      <c r="EC448" s="1">
        <v>78.712000000000003</v>
      </c>
      <c r="ED448" s="1">
        <v>66.816999999999993</v>
      </c>
      <c r="EE448" s="1">
        <v>9.6199999999999992</v>
      </c>
      <c r="EF448" s="1" t="s">
        <v>157</v>
      </c>
      <c r="EG448" s="1" t="s">
        <v>157</v>
      </c>
      <c r="EH448" s="1" t="s">
        <v>156</v>
      </c>
      <c r="EI448" s="1" t="s">
        <v>157</v>
      </c>
      <c r="EJ448" s="1" t="s">
        <v>621</v>
      </c>
      <c r="EK448" s="1" t="s">
        <v>628</v>
      </c>
      <c r="EL448" s="1" t="s">
        <v>142</v>
      </c>
      <c r="EM448" s="1" t="s">
        <v>628</v>
      </c>
      <c r="EN448" s="1" t="s">
        <v>150</v>
      </c>
      <c r="EO448" s="1" t="s">
        <v>150</v>
      </c>
    </row>
    <row r="449" spans="1:145" ht="14.25" customHeight="1">
      <c r="A449" s="1" t="s">
        <v>609</v>
      </c>
      <c r="B449" s="16" t="s">
        <v>644</v>
      </c>
      <c r="C449" s="1" t="s">
        <v>152</v>
      </c>
      <c r="D449" s="1">
        <v>55</v>
      </c>
      <c r="E449" s="1" t="s">
        <v>159</v>
      </c>
      <c r="F449" s="1">
        <v>93.7</v>
      </c>
      <c r="G449" s="1">
        <v>40</v>
      </c>
      <c r="H449" s="1" t="s">
        <v>153</v>
      </c>
      <c r="I449" s="1">
        <v>46</v>
      </c>
      <c r="J449" s="1">
        <v>101</v>
      </c>
      <c r="K449" s="1">
        <v>187</v>
      </c>
      <c r="L449" s="1">
        <v>230</v>
      </c>
      <c r="M449" s="9">
        <v>4.6749999999999998</v>
      </c>
      <c r="N449" s="9">
        <f t="shared" si="27"/>
        <v>0.75966784468963044</v>
      </c>
      <c r="O449" t="str">
        <f t="shared" si="30"/>
        <v>High</v>
      </c>
      <c r="P449" s="1">
        <v>62</v>
      </c>
      <c r="Q449" s="1">
        <v>1.6</v>
      </c>
      <c r="R449" s="1">
        <v>94</v>
      </c>
      <c r="S449" s="1">
        <v>5.3</v>
      </c>
      <c r="T449" s="1">
        <v>13.54</v>
      </c>
      <c r="U449" s="1">
        <v>8.8000000000000007</v>
      </c>
      <c r="V449" s="1">
        <v>1.538636364</v>
      </c>
      <c r="W449" s="1">
        <v>10.61</v>
      </c>
      <c r="X449" s="1">
        <v>5.2169999999999996</v>
      </c>
      <c r="Y449" s="1">
        <v>108.7</v>
      </c>
      <c r="Z449" s="1">
        <v>123.58765289999999</v>
      </c>
      <c r="AA449" s="1">
        <v>72.2</v>
      </c>
      <c r="AB449" s="1">
        <v>40.648665999999999</v>
      </c>
      <c r="AC449" s="1">
        <v>2.460105333</v>
      </c>
      <c r="AD449" s="1">
        <v>0.333025448</v>
      </c>
      <c r="AE449" s="1">
        <v>71</v>
      </c>
      <c r="AF449" s="22">
        <v>1.47</v>
      </c>
      <c r="AG449" s="1">
        <v>32.856680089999998</v>
      </c>
      <c r="AH449" s="1" t="s">
        <v>154</v>
      </c>
      <c r="AI449" s="1">
        <v>46.428233239999997</v>
      </c>
      <c r="AJ449" s="1">
        <v>93.6</v>
      </c>
      <c r="AK449" s="1" t="s">
        <v>140</v>
      </c>
      <c r="AL449" s="1" t="s">
        <v>141</v>
      </c>
      <c r="AM449" s="1" t="s">
        <v>142</v>
      </c>
      <c r="AN449" s="1" t="s">
        <v>142</v>
      </c>
      <c r="AO449" s="1" t="s">
        <v>143</v>
      </c>
      <c r="AP449" s="1">
        <v>113</v>
      </c>
      <c r="AQ449" s="1">
        <v>67</v>
      </c>
      <c r="AR449" s="1">
        <v>1833.63</v>
      </c>
      <c r="AS449" s="1">
        <v>22.392299999999999</v>
      </c>
      <c r="AT449" s="1">
        <v>1251.44</v>
      </c>
      <c r="AU449" s="1">
        <v>973.75599999999997</v>
      </c>
      <c r="AV449" s="1">
        <v>13.2995</v>
      </c>
      <c r="AW449" s="1">
        <v>1564.65</v>
      </c>
      <c r="AX449" s="1">
        <v>3664.51</v>
      </c>
      <c r="AY449" s="1">
        <v>286.572</v>
      </c>
      <c r="AZ449" s="1">
        <v>10.4312</v>
      </c>
      <c r="BA449" s="1">
        <v>2.51241</v>
      </c>
      <c r="BB449" s="1">
        <v>3.2162299999999999</v>
      </c>
      <c r="BC449" s="1">
        <v>785.745</v>
      </c>
      <c r="BD449" s="1">
        <v>1.20685</v>
      </c>
      <c r="BE449" s="1">
        <v>1.5688800000000001</v>
      </c>
      <c r="BF449" s="1">
        <v>18.138500000000001</v>
      </c>
      <c r="BG449" s="1">
        <v>5.6522800000000002</v>
      </c>
      <c r="BH449" s="1">
        <v>1.1258699999999999</v>
      </c>
      <c r="BI449" s="1">
        <v>362.65199999999999</v>
      </c>
      <c r="BJ449" s="1">
        <v>7.1536299999999997</v>
      </c>
      <c r="BK449" s="1">
        <v>265.40600000000001</v>
      </c>
      <c r="BL449" s="1">
        <v>1.2231626410000001</v>
      </c>
      <c r="BM449" s="1">
        <v>0.21612030300000001</v>
      </c>
      <c r="BN449" s="1">
        <v>9.5076137000000005E-2</v>
      </c>
      <c r="BO449" s="1">
        <v>0</v>
      </c>
      <c r="BP449" s="1" t="s">
        <v>144</v>
      </c>
      <c r="BQ449" s="1" t="s">
        <v>146</v>
      </c>
      <c r="BR449" s="1" t="s">
        <v>145</v>
      </c>
      <c r="BS449" s="1" t="s">
        <v>145</v>
      </c>
      <c r="BT449" s="1" t="s">
        <v>146</v>
      </c>
      <c r="BU449" s="1" t="s">
        <v>146</v>
      </c>
      <c r="BV449" s="1" t="s">
        <v>146</v>
      </c>
      <c r="BW449" s="1">
        <v>3.2954420130000002</v>
      </c>
      <c r="BX449" s="1">
        <v>0.24650999900000001</v>
      </c>
      <c r="BY449" s="1">
        <v>0.25332004800000002</v>
      </c>
      <c r="BZ449" s="1">
        <v>0.22364236000000001</v>
      </c>
      <c r="CA449" s="1">
        <v>6.1265574000000003E-2</v>
      </c>
      <c r="CB449" s="1">
        <v>-1.0320811409999999</v>
      </c>
      <c r="CC449" s="1">
        <v>-0.56274871400000004</v>
      </c>
      <c r="CD449" s="19" t="str">
        <f t="shared" si="29"/>
        <v>Low</v>
      </c>
      <c r="CE449" s="1" t="str">
        <f t="shared" si="31"/>
        <v>antiinflamatoria</v>
      </c>
      <c r="CF449" s="1">
        <v>44.589743589999998</v>
      </c>
      <c r="CG449" s="1" t="s">
        <v>148</v>
      </c>
      <c r="CH449" s="1" t="s">
        <v>147</v>
      </c>
      <c r="CI449" s="1" t="s">
        <v>147</v>
      </c>
      <c r="CJ449" s="1" t="s">
        <v>147</v>
      </c>
      <c r="CK449" s="1" t="s">
        <v>147</v>
      </c>
      <c r="CL449" s="1" t="s">
        <v>147</v>
      </c>
      <c r="CM449" s="1">
        <v>2684.942</v>
      </c>
      <c r="CN449" s="2" t="str">
        <f t="shared" si="2"/>
        <v>High</v>
      </c>
      <c r="CO449" s="1">
        <v>2861</v>
      </c>
      <c r="CP449" s="1">
        <v>2004.194</v>
      </c>
      <c r="CQ449" s="1">
        <v>856.80600000000004</v>
      </c>
      <c r="CR449" s="1">
        <v>209.31899999999999</v>
      </c>
      <c r="CS449" s="1">
        <v>2622.9859999999999</v>
      </c>
      <c r="CT449" s="1">
        <v>20.936</v>
      </c>
      <c r="CU449" s="1">
        <v>0</v>
      </c>
      <c r="CV449" s="1">
        <v>20.936</v>
      </c>
      <c r="CW449" s="1">
        <v>1.7000000000000001E-2</v>
      </c>
      <c r="CX449" s="1">
        <v>7.7359999999999998</v>
      </c>
      <c r="CY449" s="1">
        <v>7.7530000000000001</v>
      </c>
      <c r="CZ449" s="1">
        <v>5.0000000000000001E-3</v>
      </c>
      <c r="DA449" s="1">
        <v>2.226</v>
      </c>
      <c r="DB449" s="1">
        <v>92.5</v>
      </c>
      <c r="DC449" s="1">
        <v>0</v>
      </c>
      <c r="DD449" s="1">
        <v>4.0730000000000004</v>
      </c>
      <c r="DE449" s="1">
        <v>8.5000000000000006E-2</v>
      </c>
      <c r="DF449" s="1">
        <v>40.854999999999997</v>
      </c>
      <c r="DG449" s="1">
        <v>40.94</v>
      </c>
      <c r="DH449" s="1">
        <v>2.5099999999999998</v>
      </c>
      <c r="DI449" s="1">
        <v>25.167999999999999</v>
      </c>
      <c r="DJ449" s="1">
        <v>27.678000000000001</v>
      </c>
      <c r="DK449" s="1">
        <v>37.494</v>
      </c>
      <c r="DL449" s="1">
        <v>6.6340000000000003</v>
      </c>
      <c r="DM449" s="1">
        <v>44.128</v>
      </c>
      <c r="DN449" s="1">
        <v>0.71899999999999997</v>
      </c>
      <c r="DO449" s="1">
        <v>1.127</v>
      </c>
      <c r="DP449" s="1">
        <v>1.8460000000000001</v>
      </c>
      <c r="DQ449" s="1">
        <v>1845.8530000000001</v>
      </c>
      <c r="DR449" s="1">
        <v>775.28499999999997</v>
      </c>
      <c r="DS449" s="1">
        <v>2621.1379999999999</v>
      </c>
      <c r="DT449" s="1">
        <v>1.7000000000000001E-2</v>
      </c>
      <c r="DU449" s="1">
        <v>7.7359999999999998</v>
      </c>
      <c r="DV449" s="1">
        <v>7.7530000000000001</v>
      </c>
      <c r="DW449" s="1" t="s">
        <v>149</v>
      </c>
      <c r="DX449" s="1" t="s">
        <v>149</v>
      </c>
      <c r="DY449" s="1" t="s">
        <v>156</v>
      </c>
      <c r="DZ449" s="1" t="s">
        <v>149</v>
      </c>
      <c r="EA449" s="1">
        <v>1464.277</v>
      </c>
      <c r="EB449" s="1" t="str">
        <f t="shared" si="3"/>
        <v>high</v>
      </c>
      <c r="EC449" s="1">
        <v>1560.2929999999999</v>
      </c>
      <c r="ED449" s="1">
        <v>114.155</v>
      </c>
      <c r="EE449" s="1">
        <v>1430.4880000000001</v>
      </c>
      <c r="EF449" s="1" t="s">
        <v>149</v>
      </c>
      <c r="EG449" s="1" t="s">
        <v>149</v>
      </c>
      <c r="EH449" s="1" t="s">
        <v>156</v>
      </c>
      <c r="EI449" s="1" t="s">
        <v>149</v>
      </c>
      <c r="EJ449" s="1" t="s">
        <v>621</v>
      </c>
      <c r="EK449" s="1" t="s">
        <v>628</v>
      </c>
      <c r="EL449" s="1" t="s">
        <v>142</v>
      </c>
      <c r="EM449" s="1" t="s">
        <v>628</v>
      </c>
      <c r="EN449" s="1" t="s">
        <v>150</v>
      </c>
      <c r="EO449" s="1" t="s">
        <v>150</v>
      </c>
    </row>
    <row r="450" spans="1:145" ht="14.25" customHeight="1">
      <c r="A450" s="1" t="s">
        <v>610</v>
      </c>
      <c r="B450" s="16" t="s">
        <v>644</v>
      </c>
      <c r="C450" s="1" t="s">
        <v>136</v>
      </c>
      <c r="D450" s="1">
        <v>41</v>
      </c>
      <c r="E450" s="1" t="s">
        <v>159</v>
      </c>
      <c r="F450" s="1">
        <v>70</v>
      </c>
      <c r="G450" s="1">
        <v>29</v>
      </c>
      <c r="H450" s="1" t="s">
        <v>138</v>
      </c>
      <c r="I450" s="1">
        <v>21.6</v>
      </c>
      <c r="J450" s="1">
        <v>75</v>
      </c>
      <c r="K450" s="1">
        <v>126</v>
      </c>
      <c r="L450" s="1">
        <v>108</v>
      </c>
      <c r="M450" s="9">
        <v>4.3448275860000001</v>
      </c>
      <c r="N450" s="9">
        <f t="shared" ref="N450:N460" si="32">LOG10(L450/G450)</f>
        <v>0.57102575758799357</v>
      </c>
      <c r="O450" t="str">
        <f t="shared" si="30"/>
        <v>High</v>
      </c>
      <c r="P450" s="1">
        <v>167</v>
      </c>
      <c r="Q450" s="1">
        <v>2.2999999999999998</v>
      </c>
      <c r="R450" s="1">
        <v>116</v>
      </c>
      <c r="S450" s="1">
        <v>7</v>
      </c>
      <c r="T450" s="1">
        <v>7.22</v>
      </c>
      <c r="U450" s="1">
        <v>5.98</v>
      </c>
      <c r="V450" s="1">
        <v>1.2073578599999999</v>
      </c>
      <c r="W450" s="1">
        <v>17.5</v>
      </c>
      <c r="X450" s="1">
        <v>6.4379999999999997</v>
      </c>
      <c r="Y450" s="1">
        <v>102.2</v>
      </c>
      <c r="Z450" s="1">
        <v>119.128659</v>
      </c>
      <c r="AA450" s="1">
        <v>42.2</v>
      </c>
      <c r="AB450" s="1">
        <v>19.970709630000002</v>
      </c>
      <c r="AC450" s="1">
        <v>5.0073333330000001</v>
      </c>
      <c r="AD450" s="1">
        <v>0.30198467400000001</v>
      </c>
      <c r="AE450" s="1">
        <v>95.8</v>
      </c>
      <c r="AF450" s="22">
        <v>1.635</v>
      </c>
      <c r="AG450" s="1">
        <v>35.836863710000003</v>
      </c>
      <c r="AH450" s="1" t="s">
        <v>154</v>
      </c>
      <c r="AI450" s="1">
        <v>43.16395223</v>
      </c>
      <c r="AJ450" s="1">
        <v>113.7</v>
      </c>
      <c r="AK450" s="1" t="s">
        <v>140</v>
      </c>
      <c r="AL450" s="1" t="s">
        <v>141</v>
      </c>
      <c r="AM450" s="1" t="s">
        <v>142</v>
      </c>
      <c r="AN450" s="1" t="s">
        <v>142</v>
      </c>
      <c r="AO450" s="1" t="s">
        <v>167</v>
      </c>
      <c r="AP450" s="1">
        <v>149</v>
      </c>
      <c r="AQ450" s="1">
        <v>98</v>
      </c>
      <c r="AR450" s="1">
        <v>1337.86</v>
      </c>
      <c r="AS450" s="1">
        <v>15.7906</v>
      </c>
      <c r="AT450" s="1">
        <v>323.59500000000003</v>
      </c>
      <c r="AU450" s="1">
        <v>719.76300000000003</v>
      </c>
      <c r="AV450" s="1">
        <v>10.2317</v>
      </c>
      <c r="AW450" s="1">
        <v>625.15200000000004</v>
      </c>
      <c r="AX450" s="1">
        <v>2009.49</v>
      </c>
      <c r="AY450" s="1">
        <v>167.172</v>
      </c>
      <c r="AZ450" s="1">
        <v>10.003</v>
      </c>
      <c r="BA450" s="1">
        <v>0.79871700000000001</v>
      </c>
      <c r="BB450" s="1">
        <v>2.1132</v>
      </c>
      <c r="BC450" s="1">
        <v>804.06399999999996</v>
      </c>
      <c r="BD450" s="1">
        <v>0.76474799999999998</v>
      </c>
      <c r="BE450" s="1">
        <v>1.2040900000000001</v>
      </c>
      <c r="BF450" s="1">
        <v>13.961</v>
      </c>
      <c r="BG450" s="1">
        <v>3.9575399999999998</v>
      </c>
      <c r="BH450" s="1">
        <v>1.1258699999999999</v>
      </c>
      <c r="BI450" s="1">
        <v>269.69600000000003</v>
      </c>
      <c r="BJ450" s="1">
        <v>7.0205099999999998</v>
      </c>
      <c r="BK450" s="1">
        <v>194.55699999999999</v>
      </c>
      <c r="BL450" s="1">
        <v>4.4105280670000004</v>
      </c>
      <c r="BM450" s="1">
        <v>1.257209757</v>
      </c>
      <c r="BN450" s="1">
        <v>0.81402583299999998</v>
      </c>
      <c r="BO450" s="1">
        <v>0.117544068</v>
      </c>
      <c r="BP450" s="1" t="s">
        <v>144</v>
      </c>
      <c r="BQ450" s="1" t="s">
        <v>145</v>
      </c>
      <c r="BR450" s="1" t="s">
        <v>146</v>
      </c>
      <c r="BS450" s="1" t="s">
        <v>145</v>
      </c>
      <c r="BT450" s="1" t="s">
        <v>145</v>
      </c>
      <c r="BU450" s="1" t="s">
        <v>146</v>
      </c>
      <c r="BV450" s="1" t="s">
        <v>145</v>
      </c>
      <c r="BW450" s="1">
        <v>4.6988511959999997</v>
      </c>
      <c r="BX450" s="1">
        <v>0.25115873300000002</v>
      </c>
      <c r="BY450" s="1">
        <v>0.44951639799999998</v>
      </c>
      <c r="BZ450" s="1">
        <v>0.17017315</v>
      </c>
      <c r="CA450" s="1">
        <v>3.3922496000000003E-2</v>
      </c>
      <c r="CB450" s="1">
        <v>0.42636253899999998</v>
      </c>
      <c r="CC450" s="1">
        <v>0.31865660600000001</v>
      </c>
      <c r="CD450" s="19" t="str">
        <f t="shared" si="29"/>
        <v>Medium</v>
      </c>
      <c r="CE450" s="1" t="str">
        <f t="shared" si="31"/>
        <v>proinflamatoria</v>
      </c>
      <c r="CF450" s="1">
        <v>35.240105540000002</v>
      </c>
      <c r="CG450" s="1" t="s">
        <v>148</v>
      </c>
      <c r="CH450" s="1">
        <v>0.22418637</v>
      </c>
      <c r="CI450" s="1">
        <v>4.6182013000000001E-2</v>
      </c>
      <c r="CJ450" s="1">
        <v>5.1011711000000001E-2</v>
      </c>
      <c r="CK450" s="1">
        <v>4.3877647999999998E-2</v>
      </c>
      <c r="CL450" s="1">
        <v>0.118785315</v>
      </c>
      <c r="CM450" s="1">
        <v>1009.954</v>
      </c>
      <c r="CN450" s="2" t="str">
        <f t="shared" si="2"/>
        <v>High</v>
      </c>
      <c r="CO450" s="1">
        <v>334.92200000000003</v>
      </c>
      <c r="CP450" s="1">
        <v>284.28300000000002</v>
      </c>
      <c r="CQ450" s="1">
        <v>50.639000000000003</v>
      </c>
      <c r="CR450" s="1">
        <v>172.69200000000001</v>
      </c>
      <c r="CS450" s="1">
        <v>127.152</v>
      </c>
      <c r="CT450" s="1">
        <v>0</v>
      </c>
      <c r="CU450" s="1">
        <v>0</v>
      </c>
      <c r="CV450" s="1">
        <v>0</v>
      </c>
      <c r="CW450" s="1">
        <v>0</v>
      </c>
      <c r="CX450" s="1">
        <v>35.079000000000001</v>
      </c>
      <c r="CY450" s="1">
        <v>35.079000000000001</v>
      </c>
      <c r="CZ450" s="1">
        <v>0</v>
      </c>
      <c r="DA450" s="1">
        <v>0</v>
      </c>
      <c r="DB450" s="1">
        <v>131.447</v>
      </c>
      <c r="DC450" s="1">
        <v>0</v>
      </c>
      <c r="DD450" s="1">
        <v>1.782</v>
      </c>
      <c r="DE450" s="1">
        <v>0.498</v>
      </c>
      <c r="DF450" s="1">
        <v>13.218999999999999</v>
      </c>
      <c r="DG450" s="1">
        <v>13.717000000000001</v>
      </c>
      <c r="DH450" s="1">
        <v>0</v>
      </c>
      <c r="DI450" s="1">
        <v>0.47599999999999998</v>
      </c>
      <c r="DJ450" s="1">
        <v>0.47599999999999998</v>
      </c>
      <c r="DK450" s="1">
        <v>25.132000000000001</v>
      </c>
      <c r="DL450" s="1">
        <v>0.13800000000000001</v>
      </c>
      <c r="DM450" s="1">
        <v>25.268999999999998</v>
      </c>
      <c r="DN450" s="1">
        <v>0.73399999999999999</v>
      </c>
      <c r="DO450" s="1">
        <v>0.14399999999999999</v>
      </c>
      <c r="DP450" s="1">
        <v>0.878</v>
      </c>
      <c r="DQ450" s="1">
        <v>124.68899999999999</v>
      </c>
      <c r="DR450" s="1">
        <v>1.5840000000000001</v>
      </c>
      <c r="DS450" s="1">
        <v>126.273</v>
      </c>
      <c r="DT450" s="1">
        <v>0</v>
      </c>
      <c r="DU450" s="1">
        <v>35.079000000000001</v>
      </c>
      <c r="DV450" s="1">
        <v>35.079000000000001</v>
      </c>
      <c r="DW450" s="1" t="s">
        <v>156</v>
      </c>
      <c r="DX450" s="1" t="s">
        <v>157</v>
      </c>
      <c r="DY450" s="1" t="s">
        <v>156</v>
      </c>
      <c r="DZ450" s="1" t="s">
        <v>156</v>
      </c>
      <c r="EA450" s="1">
        <v>754.90200000000004</v>
      </c>
      <c r="EB450" s="1" t="str">
        <f t="shared" si="3"/>
        <v>high</v>
      </c>
      <c r="EC450" s="1">
        <v>250.34200000000001</v>
      </c>
      <c r="ED450" s="1">
        <v>129.08000000000001</v>
      </c>
      <c r="EE450" s="1">
        <v>95.040999999999997</v>
      </c>
      <c r="EF450" s="1" t="s">
        <v>149</v>
      </c>
      <c r="EG450" s="1" t="s">
        <v>156</v>
      </c>
      <c r="EH450" s="1" t="s">
        <v>156</v>
      </c>
      <c r="EI450" s="1" t="s">
        <v>156</v>
      </c>
      <c r="EJ450" s="1" t="s">
        <v>138</v>
      </c>
      <c r="EK450" s="1" t="s">
        <v>628</v>
      </c>
      <c r="EL450" s="1" t="s">
        <v>142</v>
      </c>
      <c r="EM450" s="1" t="s">
        <v>628</v>
      </c>
      <c r="EN450" s="1" t="s">
        <v>161</v>
      </c>
      <c r="EO450" s="1" t="s">
        <v>161</v>
      </c>
    </row>
    <row r="451" spans="1:145" ht="14.25" customHeight="1">
      <c r="A451" s="1" t="s">
        <v>611</v>
      </c>
      <c r="B451" s="16" t="s">
        <v>644</v>
      </c>
      <c r="C451" s="1" t="s">
        <v>152</v>
      </c>
      <c r="D451" s="1">
        <v>23</v>
      </c>
      <c r="E451" s="1" t="s">
        <v>137</v>
      </c>
      <c r="F451" s="1">
        <v>93.2</v>
      </c>
      <c r="G451" s="1">
        <v>37</v>
      </c>
      <c r="H451" s="1" t="s">
        <v>153</v>
      </c>
      <c r="I451" s="1">
        <v>30.2</v>
      </c>
      <c r="J451" s="1">
        <v>106</v>
      </c>
      <c r="K451" s="1">
        <v>173</v>
      </c>
      <c r="L451" s="1">
        <v>151</v>
      </c>
      <c r="M451" s="9">
        <v>4.675675676</v>
      </c>
      <c r="N451" s="9">
        <f t="shared" si="32"/>
        <v>0.61077522322617439</v>
      </c>
      <c r="O451" t="str">
        <f t="shared" si="30"/>
        <v>High</v>
      </c>
      <c r="P451" s="1">
        <v>83</v>
      </c>
      <c r="Q451" s="1">
        <v>3</v>
      </c>
      <c r="R451" s="1">
        <v>77</v>
      </c>
      <c r="S451" s="1">
        <v>5.6</v>
      </c>
      <c r="T451" s="1">
        <v>13.37</v>
      </c>
      <c r="U451" s="1">
        <v>6.54</v>
      </c>
      <c r="V451" s="1">
        <v>2.0443425080000002</v>
      </c>
      <c r="W451" s="1">
        <v>18.87</v>
      </c>
      <c r="X451" s="1">
        <v>4.2735000000000003</v>
      </c>
      <c r="Y451" s="1">
        <v>237.5</v>
      </c>
      <c r="Z451" s="1">
        <v>487.91208790000002</v>
      </c>
      <c r="AA451" s="1">
        <v>43.5</v>
      </c>
      <c r="AB451" s="1">
        <v>27.901458739999999</v>
      </c>
      <c r="AC451" s="1">
        <v>3.5840420000000002</v>
      </c>
      <c r="AD451" s="1">
        <v>0.31583672400000001</v>
      </c>
      <c r="AE451" s="1">
        <v>86.4</v>
      </c>
      <c r="AF451" s="22">
        <v>1.51</v>
      </c>
      <c r="AG451" s="1">
        <v>37.89307487</v>
      </c>
      <c r="AH451" s="1" t="s">
        <v>154</v>
      </c>
      <c r="AI451" s="1">
        <v>42.676586370000003</v>
      </c>
      <c r="AJ451" s="1">
        <v>107</v>
      </c>
      <c r="AK451" s="1" t="s">
        <v>140</v>
      </c>
      <c r="AL451" s="1" t="s">
        <v>141</v>
      </c>
      <c r="AM451" s="1" t="s">
        <v>142</v>
      </c>
      <c r="AN451" s="1" t="s">
        <v>163</v>
      </c>
      <c r="AO451" s="1" t="s">
        <v>143</v>
      </c>
      <c r="AP451" s="1">
        <v>114</v>
      </c>
      <c r="AQ451" s="1">
        <v>77</v>
      </c>
      <c r="AR451" s="1">
        <v>1769.05</v>
      </c>
      <c r="AS451" s="1">
        <v>14.6791</v>
      </c>
      <c r="AT451" s="1">
        <v>429.12400000000002</v>
      </c>
      <c r="AU451" s="1">
        <v>736.50099999999998</v>
      </c>
      <c r="AV451" s="1">
        <v>10.541700000000001</v>
      </c>
      <c r="AW451" s="1">
        <v>1344.3</v>
      </c>
      <c r="AX451" s="1">
        <v>2240.92</v>
      </c>
      <c r="AY451" s="1">
        <v>179.92699999999999</v>
      </c>
      <c r="AZ451" s="1">
        <v>9.5315799999999999</v>
      </c>
      <c r="BA451" s="1">
        <v>1.0414300000000001</v>
      </c>
      <c r="BB451" s="1">
        <v>3.2408899999999998</v>
      </c>
      <c r="BC451" s="1">
        <v>729.46</v>
      </c>
      <c r="BD451" s="1">
        <v>0.95057199999999997</v>
      </c>
      <c r="BE451" s="1">
        <v>1.4937199999999999</v>
      </c>
      <c r="BF451" s="1">
        <v>10.8162</v>
      </c>
      <c r="BG451" s="1">
        <v>4.4369699999999996</v>
      </c>
      <c r="BH451" s="1">
        <v>0.88629899999999995</v>
      </c>
      <c r="BI451" s="1">
        <v>253.268</v>
      </c>
      <c r="BJ451" s="1">
        <v>6.7908200000000001</v>
      </c>
      <c r="BK451" s="1">
        <v>244.637</v>
      </c>
      <c r="BL451" s="1">
        <v>3.3537110659999998</v>
      </c>
      <c r="BM451" s="1">
        <v>0.65802185099999999</v>
      </c>
      <c r="BN451" s="1">
        <v>0.61017725300000003</v>
      </c>
      <c r="BO451" s="1">
        <v>4.0161223000000003E-2</v>
      </c>
      <c r="BP451" s="1" t="s">
        <v>144</v>
      </c>
      <c r="BQ451" s="1" t="s">
        <v>146</v>
      </c>
      <c r="BR451" s="1" t="s">
        <v>145</v>
      </c>
      <c r="BS451" s="1" t="s">
        <v>145</v>
      </c>
      <c r="BT451" s="1" t="s">
        <v>145</v>
      </c>
      <c r="BU451" s="1" t="s">
        <v>146</v>
      </c>
      <c r="BV451" s="1" t="s">
        <v>145</v>
      </c>
      <c r="BW451" s="1">
        <v>2.5013410999999999</v>
      </c>
      <c r="BX451" s="1">
        <v>0.19767649100000001</v>
      </c>
      <c r="BY451" s="1">
        <v>0.29687899800000001</v>
      </c>
      <c r="BZ451" s="1">
        <v>0.14018117899999999</v>
      </c>
      <c r="CA451" s="1">
        <v>2.6978229999999999E-2</v>
      </c>
      <c r="CB451" s="1">
        <v>0.69834497799999995</v>
      </c>
      <c r="CC451" s="1">
        <v>0.394768218</v>
      </c>
      <c r="CD451" s="19" t="str">
        <f t="shared" ref="CD451:CD460" si="33">IF(CC451&lt;=_xlfn.PERCENTILE.EXC(CC$2:CC$312, 1/3), "Low", IF(CC451&lt;=_xlfn.PERCENTILE.EXC(CC$2:CC$312, 2/3), "Medium", "High"))</f>
        <v>High</v>
      </c>
      <c r="CE451" s="1" t="str">
        <f t="shared" si="31"/>
        <v>proinflamatoria</v>
      </c>
      <c r="CF451" s="1">
        <v>47.775700929999999</v>
      </c>
      <c r="CG451" s="1" t="s">
        <v>148</v>
      </c>
      <c r="CH451" s="1">
        <v>1.4152870999999999E-2</v>
      </c>
      <c r="CI451" s="1">
        <v>0.693133047</v>
      </c>
      <c r="CJ451" s="1">
        <v>7.6078070999999997E-2</v>
      </c>
      <c r="CK451" s="1">
        <v>7.7253218999999998E-2</v>
      </c>
      <c r="CL451" s="1">
        <v>1.1342735E-2</v>
      </c>
      <c r="CM451" s="1">
        <v>784.83299999999997</v>
      </c>
      <c r="CN451" s="2" t="str">
        <f t="shared" si="2"/>
        <v>low</v>
      </c>
      <c r="CO451" s="1">
        <v>366.14400000000001</v>
      </c>
      <c r="CP451" s="1">
        <v>283.14299999999997</v>
      </c>
      <c r="CQ451" s="1">
        <v>83.001000000000005</v>
      </c>
      <c r="CR451" s="1">
        <v>266.66800000000001</v>
      </c>
      <c r="CS451" s="1">
        <v>76.349000000000004</v>
      </c>
      <c r="CT451" s="1">
        <v>1.4530000000000001</v>
      </c>
      <c r="CU451" s="1">
        <v>0</v>
      </c>
      <c r="CV451" s="1">
        <v>1.4530000000000001</v>
      </c>
      <c r="CW451" s="1">
        <v>0</v>
      </c>
      <c r="CX451" s="1">
        <v>21.324000000000002</v>
      </c>
      <c r="CY451" s="1">
        <v>21.324000000000002</v>
      </c>
      <c r="CZ451" s="1">
        <v>0.35</v>
      </c>
      <c r="DA451" s="1">
        <v>1.4530000000000001</v>
      </c>
      <c r="DB451" s="1">
        <v>73.001999999999995</v>
      </c>
      <c r="DC451" s="1">
        <v>0</v>
      </c>
      <c r="DD451" s="1">
        <v>172.608</v>
      </c>
      <c r="DE451" s="1">
        <v>0</v>
      </c>
      <c r="DF451" s="1">
        <v>0</v>
      </c>
      <c r="DG451" s="1">
        <v>0</v>
      </c>
      <c r="DH451" s="1">
        <v>14.151</v>
      </c>
      <c r="DI451" s="1">
        <v>0</v>
      </c>
      <c r="DJ451" s="1">
        <v>14.151</v>
      </c>
      <c r="DK451" s="1">
        <v>2.3199999999999998</v>
      </c>
      <c r="DL451" s="1">
        <v>4.5880000000000001</v>
      </c>
      <c r="DM451" s="1">
        <v>6.9080000000000004</v>
      </c>
      <c r="DN451" s="1">
        <v>5.9059999999999997</v>
      </c>
      <c r="DO451" s="1">
        <v>45.863999999999997</v>
      </c>
      <c r="DP451" s="1">
        <v>51.771000000000001</v>
      </c>
      <c r="DQ451" s="1">
        <v>13.353</v>
      </c>
      <c r="DR451" s="1">
        <v>11.226000000000001</v>
      </c>
      <c r="DS451" s="1">
        <v>24.579000000000001</v>
      </c>
      <c r="DT451" s="1">
        <v>0</v>
      </c>
      <c r="DU451" s="1">
        <v>21.324000000000002</v>
      </c>
      <c r="DV451" s="1">
        <v>21.324000000000002</v>
      </c>
      <c r="DW451" s="1" t="s">
        <v>156</v>
      </c>
      <c r="DX451" s="1" t="s">
        <v>156</v>
      </c>
      <c r="DY451" s="1" t="s">
        <v>149</v>
      </c>
      <c r="DZ451" s="1" t="s">
        <v>157</v>
      </c>
      <c r="EA451" s="1">
        <v>443.64699999999999</v>
      </c>
      <c r="EB451" s="1" t="str">
        <f t="shared" si="3"/>
        <v>low</v>
      </c>
      <c r="EC451" s="1">
        <v>206.97200000000001</v>
      </c>
      <c r="ED451" s="1">
        <v>150.74100000000001</v>
      </c>
      <c r="EE451" s="1">
        <v>43.158000000000001</v>
      </c>
      <c r="EF451" s="1" t="s">
        <v>156</v>
      </c>
      <c r="EG451" s="1" t="s">
        <v>156</v>
      </c>
      <c r="EH451" s="1" t="s">
        <v>149</v>
      </c>
      <c r="EI451" s="1" t="s">
        <v>157</v>
      </c>
      <c r="EJ451" s="1" t="s">
        <v>621</v>
      </c>
      <c r="EK451" s="1" t="s">
        <v>635</v>
      </c>
      <c r="EL451" s="1" t="s">
        <v>142</v>
      </c>
      <c r="EM451" s="1" t="s">
        <v>628</v>
      </c>
      <c r="EN451" s="1" t="s">
        <v>150</v>
      </c>
      <c r="EO451" s="1" t="s">
        <v>150</v>
      </c>
    </row>
    <row r="452" spans="1:145" ht="14.25" customHeight="1">
      <c r="A452" s="1" t="s">
        <v>612</v>
      </c>
      <c r="B452" s="16" t="s">
        <v>644</v>
      </c>
      <c r="C452" s="1" t="s">
        <v>136</v>
      </c>
      <c r="D452" s="1">
        <v>61</v>
      </c>
      <c r="E452" s="1" t="s">
        <v>159</v>
      </c>
      <c r="F452" s="1">
        <v>87</v>
      </c>
      <c r="G452" s="1">
        <v>37</v>
      </c>
      <c r="H452" s="1" t="s">
        <v>138</v>
      </c>
      <c r="I452" s="1">
        <v>40.6</v>
      </c>
      <c r="J452" s="1">
        <v>113</v>
      </c>
      <c r="K452" s="1">
        <v>190</v>
      </c>
      <c r="L452" s="1">
        <v>203</v>
      </c>
      <c r="M452" s="9">
        <v>5.1351351349999996</v>
      </c>
      <c r="N452" s="9">
        <f t="shared" si="32"/>
        <v>0.73929431384621791</v>
      </c>
      <c r="O452" t="str">
        <f t="shared" si="30"/>
        <v>High</v>
      </c>
      <c r="P452" s="1">
        <v>78</v>
      </c>
      <c r="Q452" s="1">
        <v>2.9</v>
      </c>
      <c r="R452" s="1">
        <v>83</v>
      </c>
      <c r="S452" s="1">
        <v>5.6</v>
      </c>
      <c r="T452" s="1">
        <v>2.91</v>
      </c>
      <c r="U452" s="1">
        <v>5.83</v>
      </c>
      <c r="V452" s="1">
        <v>0.49914236699999998</v>
      </c>
      <c r="W452" s="1">
        <v>6.94</v>
      </c>
      <c r="X452" s="1">
        <v>4.6064999999999996</v>
      </c>
      <c r="Y452" s="1">
        <v>104.6</v>
      </c>
      <c r="Z452" s="1">
        <v>125.44057840000001</v>
      </c>
      <c r="AA452" s="1">
        <v>113.2</v>
      </c>
      <c r="AB452" s="1">
        <v>70.380439129999999</v>
      </c>
      <c r="AC452" s="1">
        <v>1.420849333</v>
      </c>
      <c r="AD452" s="1">
        <v>0.36174635599999999</v>
      </c>
      <c r="AE452" s="1">
        <v>95.6</v>
      </c>
      <c r="AF452" s="22">
        <v>1.722</v>
      </c>
      <c r="AG452" s="1">
        <v>32.239744999999999</v>
      </c>
      <c r="AH452" s="1" t="s">
        <v>154</v>
      </c>
      <c r="AI452" s="1">
        <v>41.444065479999999</v>
      </c>
      <c r="AJ452" s="1">
        <v>111.2</v>
      </c>
      <c r="AK452" s="1" t="s">
        <v>140</v>
      </c>
      <c r="AL452" s="1" t="s">
        <v>141</v>
      </c>
      <c r="AM452" s="1" t="s">
        <v>142</v>
      </c>
      <c r="AN452" s="1" t="s">
        <v>163</v>
      </c>
      <c r="AO452" s="1" t="s">
        <v>167</v>
      </c>
      <c r="AP452" s="1">
        <v>204</v>
      </c>
      <c r="AQ452" s="1">
        <v>123</v>
      </c>
      <c r="AR452" s="1">
        <v>1483.36</v>
      </c>
      <c r="AS452" s="1">
        <v>17.3477</v>
      </c>
      <c r="AT452" s="1">
        <v>460.70499999999998</v>
      </c>
      <c r="AU452" s="1">
        <v>812.17499999999995</v>
      </c>
      <c r="AV452" s="1">
        <v>12.343299999999999</v>
      </c>
      <c r="AW452" s="1">
        <v>784.35500000000002</v>
      </c>
      <c r="AX452" s="1">
        <v>3105.4</v>
      </c>
      <c r="AY452" s="1">
        <v>229.804</v>
      </c>
      <c r="AZ452" s="1">
        <v>9.9990500000000004</v>
      </c>
      <c r="BA452" s="1">
        <v>1.1984399999999999</v>
      </c>
      <c r="BB452" s="1">
        <v>3.4821399999999998</v>
      </c>
      <c r="BC452" s="1">
        <v>991.80499999999995</v>
      </c>
      <c r="BD452" s="1">
        <v>0.92038699999999996</v>
      </c>
      <c r="BE452" s="1">
        <v>1.3036399999999999</v>
      </c>
      <c r="BF452" s="1">
        <v>13.1275</v>
      </c>
      <c r="BG452" s="1">
        <v>4.3182700000000001</v>
      </c>
      <c r="BH452" s="1">
        <v>0.88629899999999995</v>
      </c>
      <c r="BI452" s="1">
        <v>368.89699999999999</v>
      </c>
      <c r="BJ452" s="1">
        <v>6.9009499999999999</v>
      </c>
      <c r="BK452" s="1">
        <v>271.36399999999998</v>
      </c>
      <c r="BL452" s="1">
        <v>2.792429292</v>
      </c>
      <c r="BM452" s="1">
        <v>0.75918119399999995</v>
      </c>
      <c r="BN452" s="1">
        <v>0.20908415899999999</v>
      </c>
      <c r="BO452" s="1">
        <v>2.4589395999999999E-2</v>
      </c>
      <c r="BP452" s="1" t="s">
        <v>144</v>
      </c>
      <c r="BQ452" s="1" t="s">
        <v>145</v>
      </c>
      <c r="BR452" s="1" t="s">
        <v>145</v>
      </c>
      <c r="BS452" s="1" t="s">
        <v>145</v>
      </c>
      <c r="BT452" s="1" t="s">
        <v>146</v>
      </c>
      <c r="BU452" s="1" t="s">
        <v>146</v>
      </c>
      <c r="BV452" s="1" t="s">
        <v>146</v>
      </c>
      <c r="BW452" s="1">
        <v>2.776172055</v>
      </c>
      <c r="BX452" s="1">
        <v>0.214546822</v>
      </c>
      <c r="BY452" s="1">
        <v>0.36980733999999998</v>
      </c>
      <c r="BZ452" s="1">
        <v>0.158495039</v>
      </c>
      <c r="CA452" s="1">
        <v>2.9183203000000001E-2</v>
      </c>
      <c r="CB452" s="1">
        <v>-0.46105785100000002</v>
      </c>
      <c r="CC452" s="1">
        <v>-0.310895382</v>
      </c>
      <c r="CD452" s="19" t="str">
        <f t="shared" si="33"/>
        <v>Low</v>
      </c>
      <c r="CE452" s="1" t="str">
        <f t="shared" si="31"/>
        <v>antiinflamatoria</v>
      </c>
      <c r="CF452" s="1">
        <v>33.028776980000004</v>
      </c>
      <c r="CG452" s="1" t="s">
        <v>148</v>
      </c>
      <c r="CH452" s="1">
        <v>0.27559462299999998</v>
      </c>
      <c r="CI452" s="1">
        <v>0.19930431500000001</v>
      </c>
      <c r="CJ452" s="1">
        <v>5.2928456999999998E-2</v>
      </c>
      <c r="CK452" s="1">
        <v>9.6173732999999997E-2</v>
      </c>
      <c r="CL452" s="1">
        <v>6.0402368999999997E-2</v>
      </c>
      <c r="CM452" s="1">
        <v>802.57299999999998</v>
      </c>
      <c r="CN452" s="2" t="str">
        <f t="shared" si="2"/>
        <v>low</v>
      </c>
      <c r="CO452" s="1">
        <v>1080.7840000000001</v>
      </c>
      <c r="CP452" s="1">
        <v>969.49800000000005</v>
      </c>
      <c r="CQ452" s="1">
        <v>111.28700000000001</v>
      </c>
      <c r="CR452" s="1">
        <v>509.029</v>
      </c>
      <c r="CS452" s="1">
        <v>553.92200000000003</v>
      </c>
      <c r="CT452" s="1">
        <v>1.9350000000000001</v>
      </c>
      <c r="CU452" s="1">
        <v>0</v>
      </c>
      <c r="CV452" s="1">
        <v>1.9350000000000001</v>
      </c>
      <c r="CW452" s="1">
        <v>5.1999999999999998E-2</v>
      </c>
      <c r="CX452" s="1">
        <v>15.846</v>
      </c>
      <c r="CY452" s="1">
        <v>15.898</v>
      </c>
      <c r="CZ452" s="1">
        <v>0</v>
      </c>
      <c r="DA452" s="1">
        <v>0.14000000000000001</v>
      </c>
      <c r="DB452" s="1">
        <v>369.99799999999999</v>
      </c>
      <c r="DC452" s="1">
        <v>0</v>
      </c>
      <c r="DD452" s="1">
        <v>12.689</v>
      </c>
      <c r="DE452" s="1">
        <v>0.56599999999999995</v>
      </c>
      <c r="DF452" s="1">
        <v>7.423</v>
      </c>
      <c r="DG452" s="1">
        <v>7.9889999999999999</v>
      </c>
      <c r="DH452" s="1">
        <v>0.14000000000000001</v>
      </c>
      <c r="DI452" s="1">
        <v>1.0209999999999999</v>
      </c>
      <c r="DJ452" s="1">
        <v>1.1599999999999999</v>
      </c>
      <c r="DK452" s="1">
        <v>103.16</v>
      </c>
      <c r="DL452" s="1">
        <v>14.032</v>
      </c>
      <c r="DM452" s="1">
        <v>117.19199999999999</v>
      </c>
      <c r="DN452" s="1">
        <v>2.2429999999999999</v>
      </c>
      <c r="DO452" s="1">
        <v>0.73599999999999999</v>
      </c>
      <c r="DP452" s="1">
        <v>2.9790000000000001</v>
      </c>
      <c r="DQ452" s="1">
        <v>478.714</v>
      </c>
      <c r="DR452" s="1">
        <v>72.228999999999999</v>
      </c>
      <c r="DS452" s="1">
        <v>550.94299999999998</v>
      </c>
      <c r="DT452" s="1">
        <v>5.1999999999999998E-2</v>
      </c>
      <c r="DU452" s="1">
        <v>15.846</v>
      </c>
      <c r="DV452" s="1">
        <v>15.898</v>
      </c>
      <c r="DW452" s="1" t="s">
        <v>156</v>
      </c>
      <c r="DX452" s="1" t="s">
        <v>149</v>
      </c>
      <c r="DY452" s="1" t="s">
        <v>149</v>
      </c>
      <c r="DZ452" s="1" t="s">
        <v>149</v>
      </c>
      <c r="EA452" s="1">
        <v>541.05100000000004</v>
      </c>
      <c r="EB452" s="1" t="str">
        <f t="shared" si="3"/>
        <v>high</v>
      </c>
      <c r="EC452" s="1">
        <v>728.60500000000002</v>
      </c>
      <c r="ED452" s="1">
        <v>343.15899999999999</v>
      </c>
      <c r="EE452" s="1">
        <v>373.42399999999998</v>
      </c>
      <c r="EF452" s="1" t="s">
        <v>156</v>
      </c>
      <c r="EG452" s="1" t="s">
        <v>149</v>
      </c>
      <c r="EH452" s="1" t="s">
        <v>149</v>
      </c>
      <c r="EI452" s="1" t="s">
        <v>149</v>
      </c>
      <c r="EJ452" s="1" t="s">
        <v>138</v>
      </c>
      <c r="EK452" s="1" t="s">
        <v>635</v>
      </c>
      <c r="EL452" s="1" t="s">
        <v>142</v>
      </c>
      <c r="EM452" s="1" t="s">
        <v>628</v>
      </c>
      <c r="EN452" s="1" t="s">
        <v>161</v>
      </c>
      <c r="EO452" s="1" t="s">
        <v>161</v>
      </c>
    </row>
    <row r="453" spans="1:145" ht="14.25" customHeight="1">
      <c r="A453" s="1" t="s">
        <v>613</v>
      </c>
      <c r="B453" s="16" t="s">
        <v>644</v>
      </c>
      <c r="C453" s="1" t="s">
        <v>136</v>
      </c>
      <c r="D453" s="1">
        <v>34</v>
      </c>
      <c r="E453" s="1" t="s">
        <v>137</v>
      </c>
      <c r="F453" s="1">
        <v>79.599999999999994</v>
      </c>
      <c r="G453" s="1">
        <v>27</v>
      </c>
      <c r="H453" s="1" t="s">
        <v>138</v>
      </c>
      <c r="I453" s="1">
        <v>21</v>
      </c>
      <c r="J453" s="1">
        <v>96</v>
      </c>
      <c r="K453" s="1">
        <v>144</v>
      </c>
      <c r="L453" s="1">
        <v>105</v>
      </c>
      <c r="M453" s="9">
        <v>5.3333333329999997</v>
      </c>
      <c r="N453" s="9">
        <f t="shared" si="32"/>
        <v>0.5898255349109508</v>
      </c>
      <c r="O453" t="str">
        <f t="shared" si="30"/>
        <v>High</v>
      </c>
      <c r="P453" s="1">
        <v>298</v>
      </c>
      <c r="Q453" s="1">
        <v>7.8</v>
      </c>
      <c r="R453" s="1">
        <v>79</v>
      </c>
      <c r="S453" s="1">
        <v>5.4</v>
      </c>
      <c r="T453" s="1">
        <v>3.1</v>
      </c>
      <c r="U453" s="1">
        <v>3.29</v>
      </c>
      <c r="V453" s="1">
        <v>0.94224923999999999</v>
      </c>
      <c r="W453" s="1">
        <v>11.1</v>
      </c>
      <c r="X453" s="1">
        <v>4.3845000000000001</v>
      </c>
      <c r="Y453" s="1">
        <v>158.19999999999999</v>
      </c>
      <c r="Z453" s="1">
        <v>250.9892595</v>
      </c>
      <c r="AA453" s="1">
        <v>72.3</v>
      </c>
      <c r="AB453" s="1">
        <v>46.231657589999998</v>
      </c>
      <c r="AC453" s="1">
        <v>2.1630199999999999</v>
      </c>
      <c r="AD453" s="1">
        <v>0.33934190600000003</v>
      </c>
      <c r="AE453" s="1">
        <v>83.8</v>
      </c>
      <c r="AF453" s="22">
        <v>1.7669999999999999</v>
      </c>
      <c r="AG453" s="1">
        <v>26.83928362</v>
      </c>
      <c r="AH453" s="1" t="s">
        <v>139</v>
      </c>
      <c r="AI453" s="1">
        <v>37.40641712</v>
      </c>
      <c r="AJ453" s="1">
        <v>101.4</v>
      </c>
      <c r="AK453" s="1" t="s">
        <v>140</v>
      </c>
      <c r="AL453" s="1" t="s">
        <v>141</v>
      </c>
      <c r="AM453" s="1" t="s">
        <v>163</v>
      </c>
      <c r="AN453" s="1" t="s">
        <v>163</v>
      </c>
      <c r="AO453" s="1" t="s">
        <v>143</v>
      </c>
      <c r="AP453" s="1">
        <v>135</v>
      </c>
      <c r="AQ453" s="1">
        <v>88</v>
      </c>
      <c r="AR453" s="1">
        <v>2084.0100000000002</v>
      </c>
      <c r="AS453" s="1">
        <v>20.8476</v>
      </c>
      <c r="AT453" s="1">
        <v>520.37199999999996</v>
      </c>
      <c r="AU453" s="1">
        <v>986.80700000000002</v>
      </c>
      <c r="AV453" s="1">
        <v>15.7486</v>
      </c>
      <c r="AW453" s="1">
        <v>1544.62</v>
      </c>
      <c r="AX453" s="1">
        <v>3142.16</v>
      </c>
      <c r="AY453" s="1">
        <v>258.53500000000003</v>
      </c>
      <c r="AZ453" s="1">
        <v>10.720800000000001</v>
      </c>
      <c r="BA453" s="1">
        <v>1.6526099999999999</v>
      </c>
      <c r="BB453" s="1">
        <v>3.6526999999999998</v>
      </c>
      <c r="BC453" s="1">
        <v>949.75</v>
      </c>
      <c r="BD453" s="1">
        <v>1.0476399999999999</v>
      </c>
      <c r="BE453" s="1">
        <v>1.87399</v>
      </c>
      <c r="BF453" s="1">
        <v>16.383500000000002</v>
      </c>
      <c r="BG453" s="1">
        <v>6.2095200000000004</v>
      </c>
      <c r="BH453" s="1">
        <v>1.0468900000000001</v>
      </c>
      <c r="BI453" s="1">
        <v>351.137</v>
      </c>
      <c r="BJ453" s="1">
        <v>7.3566599999999998</v>
      </c>
      <c r="BK453" s="1">
        <v>184.31800000000001</v>
      </c>
      <c r="BL453" s="1">
        <v>3.739119649</v>
      </c>
      <c r="BM453" s="1">
        <v>3.0176226420000001</v>
      </c>
      <c r="BN453" s="1">
        <v>1.7315848659999999</v>
      </c>
      <c r="BO453" s="1">
        <v>6.4636590999999993E-2</v>
      </c>
      <c r="BP453" s="1" t="s">
        <v>144</v>
      </c>
      <c r="BQ453" s="1" t="s">
        <v>145</v>
      </c>
      <c r="BR453" s="1" t="s">
        <v>146</v>
      </c>
      <c r="BS453" s="1" t="s">
        <v>145</v>
      </c>
      <c r="BT453" s="1" t="s">
        <v>146</v>
      </c>
      <c r="BU453" s="1" t="s">
        <v>145</v>
      </c>
      <c r="BV453" s="1" t="s">
        <v>146</v>
      </c>
      <c r="BW453" s="1">
        <v>1.8281674990000001</v>
      </c>
      <c r="BX453" s="1">
        <v>0.32049639600000002</v>
      </c>
      <c r="BY453" s="1">
        <v>0.191386904</v>
      </c>
      <c r="BZ453" s="1">
        <v>0.102683543</v>
      </c>
      <c r="CA453" s="1">
        <v>2.7735488999999999E-2</v>
      </c>
      <c r="CB453" s="1">
        <v>-0.114703057</v>
      </c>
      <c r="CC453" s="1">
        <v>-5.5039853999999999E-2</v>
      </c>
      <c r="CD453" s="19" t="str">
        <f t="shared" si="33"/>
        <v>Medium</v>
      </c>
      <c r="CE453" s="1" t="str">
        <f t="shared" si="31"/>
        <v>proinflamatoria</v>
      </c>
      <c r="CF453" s="1">
        <v>29.14792899</v>
      </c>
      <c r="CG453" s="1" t="s">
        <v>148</v>
      </c>
      <c r="CH453" s="1">
        <v>0.27030816499999999</v>
      </c>
      <c r="CI453" s="1">
        <v>7.3685153000000003E-2</v>
      </c>
      <c r="CJ453" s="1">
        <v>0.23295844399999999</v>
      </c>
      <c r="CK453" s="1">
        <v>3.8662331000000001E-2</v>
      </c>
      <c r="CL453" s="1">
        <v>1.1336176999999999E-2</v>
      </c>
      <c r="CM453" s="1">
        <v>1403.7070000000001</v>
      </c>
      <c r="CN453" s="2" t="str">
        <f t="shared" si="2"/>
        <v>High</v>
      </c>
      <c r="CO453" s="1">
        <v>987.14</v>
      </c>
      <c r="CP453" s="1">
        <v>738.97699999999998</v>
      </c>
      <c r="CQ453" s="1">
        <v>248.16300000000001</v>
      </c>
      <c r="CR453" s="1">
        <v>422.63900000000001</v>
      </c>
      <c r="CS453" s="1">
        <v>546.84500000000003</v>
      </c>
      <c r="CT453" s="1">
        <v>0</v>
      </c>
      <c r="CU453" s="1">
        <v>0</v>
      </c>
      <c r="CV453" s="1">
        <v>0</v>
      </c>
      <c r="CW453" s="1">
        <v>0</v>
      </c>
      <c r="CX453" s="1">
        <v>17.655999999999999</v>
      </c>
      <c r="CY453" s="1">
        <v>17.655999999999999</v>
      </c>
      <c r="CZ453" s="1">
        <v>0</v>
      </c>
      <c r="DA453" s="1">
        <v>0</v>
      </c>
      <c r="DB453" s="1">
        <v>299.08300000000003</v>
      </c>
      <c r="DC453" s="1">
        <v>0</v>
      </c>
      <c r="DD453" s="1">
        <v>51.856000000000002</v>
      </c>
      <c r="DE453" s="1">
        <v>8.5999999999999993E-2</v>
      </c>
      <c r="DF453" s="1">
        <v>4.8460000000000001</v>
      </c>
      <c r="DG453" s="1">
        <v>4.9329999999999998</v>
      </c>
      <c r="DH453" s="1">
        <v>0</v>
      </c>
      <c r="DI453" s="1">
        <v>0.40799999999999997</v>
      </c>
      <c r="DJ453" s="1">
        <v>0.40799999999999997</v>
      </c>
      <c r="DK453" s="1">
        <v>46.786999999999999</v>
      </c>
      <c r="DL453" s="1">
        <v>19.573</v>
      </c>
      <c r="DM453" s="1">
        <v>66.36</v>
      </c>
      <c r="DN453" s="1">
        <v>87.661000000000001</v>
      </c>
      <c r="DO453" s="1">
        <v>70.754999999999995</v>
      </c>
      <c r="DP453" s="1">
        <v>158.416</v>
      </c>
      <c r="DQ453" s="1">
        <v>253.441</v>
      </c>
      <c r="DR453" s="1">
        <v>134.86099999999999</v>
      </c>
      <c r="DS453" s="1">
        <v>388.30200000000002</v>
      </c>
      <c r="DT453" s="1">
        <v>0</v>
      </c>
      <c r="DU453" s="1">
        <v>17.655999999999999</v>
      </c>
      <c r="DV453" s="1">
        <v>17.655999999999999</v>
      </c>
      <c r="DW453" s="1" t="s">
        <v>149</v>
      </c>
      <c r="DX453" s="1" t="s">
        <v>149</v>
      </c>
      <c r="DY453" s="1" t="s">
        <v>149</v>
      </c>
      <c r="DZ453" s="1" t="s">
        <v>149</v>
      </c>
      <c r="EA453" s="1">
        <v>673.56</v>
      </c>
      <c r="EB453" s="1" t="str">
        <f t="shared" si="3"/>
        <v>high</v>
      </c>
      <c r="EC453" s="1">
        <v>473.673</v>
      </c>
      <c r="ED453" s="1">
        <v>202.80099999999999</v>
      </c>
      <c r="EE453" s="1">
        <v>262.39999999999998</v>
      </c>
      <c r="EF453" s="1" t="s">
        <v>149</v>
      </c>
      <c r="EG453" s="1" t="s">
        <v>149</v>
      </c>
      <c r="EH453" s="1" t="s">
        <v>149</v>
      </c>
      <c r="EI453" s="1" t="s">
        <v>149</v>
      </c>
      <c r="EJ453" s="1" t="s">
        <v>621</v>
      </c>
      <c r="EK453" s="1" t="s">
        <v>635</v>
      </c>
      <c r="EL453" s="1" t="s">
        <v>163</v>
      </c>
      <c r="EM453" s="5" t="s">
        <v>629</v>
      </c>
      <c r="EN453" s="1" t="s">
        <v>150</v>
      </c>
      <c r="EO453" s="1" t="s">
        <v>150</v>
      </c>
    </row>
    <row r="454" spans="1:145" ht="14.25" customHeight="1">
      <c r="A454" s="1" t="s">
        <v>614</v>
      </c>
      <c r="B454" s="16" t="s">
        <v>644</v>
      </c>
      <c r="C454" s="1" t="s">
        <v>136</v>
      </c>
      <c r="D454" s="1">
        <v>32</v>
      </c>
      <c r="E454" s="1" t="s">
        <v>137</v>
      </c>
      <c r="F454" s="1">
        <v>76.599999999999994</v>
      </c>
      <c r="G454" s="1">
        <v>39</v>
      </c>
      <c r="H454" s="1" t="s">
        <v>138</v>
      </c>
      <c r="I454" s="1">
        <v>19.600000000000001</v>
      </c>
      <c r="J454" s="1">
        <v>100</v>
      </c>
      <c r="K454" s="1">
        <v>158</v>
      </c>
      <c r="L454" s="1">
        <v>98</v>
      </c>
      <c r="M454" s="9">
        <v>4.0512820510000003</v>
      </c>
      <c r="N454" s="9">
        <f t="shared" si="32"/>
        <v>0.40016146866599567</v>
      </c>
      <c r="O454" t="str">
        <f t="shared" si="30"/>
        <v>High</v>
      </c>
      <c r="P454" s="1">
        <v>273</v>
      </c>
      <c r="Q454" s="1">
        <v>0.5</v>
      </c>
      <c r="R454" s="1">
        <v>81</v>
      </c>
      <c r="S454" s="1">
        <v>5.4</v>
      </c>
      <c r="T454" s="1">
        <v>0.92</v>
      </c>
      <c r="U454" s="1">
        <v>4.28</v>
      </c>
      <c r="V454" s="1">
        <v>0.214953271</v>
      </c>
      <c r="W454" s="1">
        <v>12.9</v>
      </c>
      <c r="X454" s="1">
        <v>4.4954999999999998</v>
      </c>
      <c r="Y454" s="1">
        <v>166.5</v>
      </c>
      <c r="Z454" s="1">
        <v>259.16624810000002</v>
      </c>
      <c r="AA454" s="1">
        <v>62</v>
      </c>
      <c r="AB454" s="1">
        <v>38.798488409999997</v>
      </c>
      <c r="AC454" s="1">
        <v>2.57742</v>
      </c>
      <c r="AD454" s="1">
        <v>0.33079667200000001</v>
      </c>
      <c r="AE454" s="1">
        <v>70</v>
      </c>
      <c r="AF454" s="22">
        <v>1.6919999999999999</v>
      </c>
      <c r="AG454" s="1">
        <v>24.45103924</v>
      </c>
      <c r="AH454" s="1" t="s">
        <v>153</v>
      </c>
      <c r="AI454" s="1">
        <v>32.71108924</v>
      </c>
      <c r="AJ454" s="1">
        <v>86.4</v>
      </c>
      <c r="AK454" s="1" t="s">
        <v>140</v>
      </c>
      <c r="AL454" s="1" t="s">
        <v>153</v>
      </c>
      <c r="AM454" s="1" t="s">
        <v>142</v>
      </c>
      <c r="AN454" s="1" t="s">
        <v>163</v>
      </c>
      <c r="AO454" s="1" t="s">
        <v>143</v>
      </c>
      <c r="AP454" s="1">
        <v>116</v>
      </c>
      <c r="AQ454" s="1">
        <v>79</v>
      </c>
      <c r="AR454" s="1">
        <v>1620.64</v>
      </c>
      <c r="AS454" s="1">
        <v>18.742599999999999</v>
      </c>
      <c r="AT454" s="1">
        <v>645.26199999999994</v>
      </c>
      <c r="AU454" s="1">
        <v>937.01</v>
      </c>
      <c r="AV454" s="1">
        <v>13.4999</v>
      </c>
      <c r="AW454" s="1">
        <v>986.02300000000002</v>
      </c>
      <c r="AX454" s="1">
        <v>3499.51</v>
      </c>
      <c r="AY454" s="1">
        <v>248.154</v>
      </c>
      <c r="AZ454" s="1">
        <v>9.6940799999999996</v>
      </c>
      <c r="BA454" s="1">
        <v>1.0235799999999999</v>
      </c>
      <c r="BB454" s="1">
        <v>2.9544600000000001</v>
      </c>
      <c r="BC454" s="1">
        <v>1097.02</v>
      </c>
      <c r="BD454" s="1">
        <v>1.6349499999999999</v>
      </c>
      <c r="BE454" s="1">
        <v>2.3539300000000001</v>
      </c>
      <c r="BF454" s="1">
        <v>25.426500000000001</v>
      </c>
      <c r="BG454" s="1">
        <v>6.4861399999999998</v>
      </c>
      <c r="BH454" s="1">
        <v>1.6396999999999999</v>
      </c>
      <c r="BI454" s="1">
        <v>431.495</v>
      </c>
      <c r="BJ454" s="1">
        <v>7.2090399999999999</v>
      </c>
      <c r="BK454" s="1">
        <v>176.52699999999999</v>
      </c>
      <c r="BL454" s="1">
        <v>1.5694737620000001</v>
      </c>
      <c r="BM454" s="1">
        <v>0.177836877</v>
      </c>
      <c r="BN454" s="1">
        <v>0.11633497700000001</v>
      </c>
      <c r="BO454" s="1">
        <v>1.3016883999999999E-2</v>
      </c>
      <c r="BP454" s="1" t="s">
        <v>155</v>
      </c>
      <c r="BQ454" s="1" t="s">
        <v>146</v>
      </c>
      <c r="BR454" s="1" t="s">
        <v>146</v>
      </c>
      <c r="BS454" s="1" t="s">
        <v>145</v>
      </c>
      <c r="BT454" s="1" t="s">
        <v>146</v>
      </c>
      <c r="BU454" s="1" t="s">
        <v>146</v>
      </c>
      <c r="BV454" s="1" t="s">
        <v>146</v>
      </c>
      <c r="BW454" s="1">
        <v>1.73324013</v>
      </c>
      <c r="BX454" s="1">
        <v>0.17659066500000001</v>
      </c>
      <c r="BY454" s="1">
        <v>0.13480112699999999</v>
      </c>
      <c r="BZ454" s="1">
        <v>8.4673977999999997E-2</v>
      </c>
      <c r="CA454" s="1">
        <v>1.1904990000000001E-2</v>
      </c>
      <c r="CB454" s="1">
        <v>-1.414457769</v>
      </c>
      <c r="CC454" s="1">
        <v>-0.87258344799999998</v>
      </c>
      <c r="CD454" s="19" t="str">
        <f t="shared" si="33"/>
        <v>Low</v>
      </c>
      <c r="CE454" s="1" t="str">
        <f t="shared" si="31"/>
        <v>antiinflamatoria</v>
      </c>
      <c r="CF454" s="1">
        <v>24.833333329999999</v>
      </c>
      <c r="CG454" s="1" t="s">
        <v>148</v>
      </c>
      <c r="CH454" s="1">
        <v>3.9886186999999997E-2</v>
      </c>
      <c r="CI454" s="1">
        <v>0.18034143799999999</v>
      </c>
      <c r="CJ454" s="1">
        <v>4.0506984000000003E-2</v>
      </c>
      <c r="CK454" s="1">
        <v>0.25654423199999998</v>
      </c>
      <c r="CL454" s="1">
        <v>0.30977754800000001</v>
      </c>
      <c r="CM454" s="1">
        <v>1855.172</v>
      </c>
      <c r="CN454" s="2" t="str">
        <f t="shared" si="2"/>
        <v>High</v>
      </c>
      <c r="CO454" s="1">
        <v>1610.4770000000001</v>
      </c>
      <c r="CP454" s="1">
        <v>1189.742</v>
      </c>
      <c r="CQ454" s="1">
        <v>420.73500000000001</v>
      </c>
      <c r="CR454" s="1">
        <v>420.19400000000002</v>
      </c>
      <c r="CS454" s="1">
        <v>1123.9580000000001</v>
      </c>
      <c r="CT454" s="1">
        <v>7.5449999999999999</v>
      </c>
      <c r="CU454" s="1">
        <v>0</v>
      </c>
      <c r="CV454" s="1">
        <v>7.5449999999999999</v>
      </c>
      <c r="CW454" s="1">
        <v>0</v>
      </c>
      <c r="CX454" s="1">
        <v>58.78</v>
      </c>
      <c r="CY454" s="1">
        <v>58.78</v>
      </c>
      <c r="CZ454" s="1">
        <v>0</v>
      </c>
      <c r="DA454" s="1">
        <v>0.73699999999999999</v>
      </c>
      <c r="DB454" s="1">
        <v>133.053</v>
      </c>
      <c r="DC454" s="1">
        <v>0</v>
      </c>
      <c r="DD454" s="1">
        <v>219.88</v>
      </c>
      <c r="DE454" s="1">
        <v>0</v>
      </c>
      <c r="DF454" s="1">
        <v>0</v>
      </c>
      <c r="DG454" s="1">
        <v>0</v>
      </c>
      <c r="DH454" s="1">
        <v>6.8000000000000005E-2</v>
      </c>
      <c r="DI454" s="1">
        <v>1.37</v>
      </c>
      <c r="DJ454" s="1">
        <v>1.4379999999999999</v>
      </c>
      <c r="DK454" s="1">
        <v>46.899000000000001</v>
      </c>
      <c r="DL454" s="1">
        <v>9.6199999999999992</v>
      </c>
      <c r="DM454" s="1">
        <v>56.518999999999998</v>
      </c>
      <c r="DN454" s="1">
        <v>2.5960000000000001</v>
      </c>
      <c r="DO454" s="1">
        <v>9.27</v>
      </c>
      <c r="DP454" s="1">
        <v>11.866</v>
      </c>
      <c r="DQ454" s="1">
        <v>770.38</v>
      </c>
      <c r="DR454" s="1">
        <v>341.67700000000002</v>
      </c>
      <c r="DS454" s="1">
        <v>1112.057</v>
      </c>
      <c r="DT454" s="1">
        <v>0</v>
      </c>
      <c r="DU454" s="1">
        <v>58.78</v>
      </c>
      <c r="DV454" s="1">
        <v>58.78</v>
      </c>
      <c r="DW454" s="1" t="s">
        <v>149</v>
      </c>
      <c r="DX454" s="1" t="s">
        <v>149</v>
      </c>
      <c r="DY454" s="1" t="s">
        <v>149</v>
      </c>
      <c r="DZ454" s="1" t="s">
        <v>149</v>
      </c>
      <c r="EA454" s="1">
        <v>1144.7159999999999</v>
      </c>
      <c r="EB454" s="1" t="str">
        <f t="shared" si="3"/>
        <v>high</v>
      </c>
      <c r="EC454" s="1">
        <v>993.72900000000004</v>
      </c>
      <c r="ED454" s="1">
        <v>259.27699999999999</v>
      </c>
      <c r="EE454" s="1">
        <v>693.52800000000002</v>
      </c>
      <c r="EF454" s="1" t="s">
        <v>149</v>
      </c>
      <c r="EG454" s="1" t="s">
        <v>149</v>
      </c>
      <c r="EH454" s="1" t="s">
        <v>149</v>
      </c>
      <c r="EI454" s="1" t="s">
        <v>149</v>
      </c>
      <c r="EJ454" s="1" t="s">
        <v>621</v>
      </c>
      <c r="EK454" s="1" t="s">
        <v>635</v>
      </c>
      <c r="EL454" s="1" t="s">
        <v>142</v>
      </c>
      <c r="EM454" s="1" t="s">
        <v>628</v>
      </c>
      <c r="EN454" s="1" t="s">
        <v>161</v>
      </c>
      <c r="EO454" s="1" t="s">
        <v>150</v>
      </c>
    </row>
    <row r="455" spans="1:145" ht="14.25" customHeight="1">
      <c r="A455" s="1" t="s">
        <v>615</v>
      </c>
      <c r="B455" s="16" t="s">
        <v>644</v>
      </c>
      <c r="C455" s="1" t="s">
        <v>136</v>
      </c>
      <c r="D455" s="1">
        <v>60</v>
      </c>
      <c r="E455" s="1" t="s">
        <v>159</v>
      </c>
      <c r="F455" s="1">
        <v>72.400000000000006</v>
      </c>
      <c r="G455" s="1">
        <v>51</v>
      </c>
      <c r="H455" s="1" t="s">
        <v>153</v>
      </c>
      <c r="I455" s="1">
        <v>21</v>
      </c>
      <c r="J455" s="1">
        <v>94</v>
      </c>
      <c r="K455" s="1">
        <v>166</v>
      </c>
      <c r="L455" s="1">
        <v>105</v>
      </c>
      <c r="M455" s="9">
        <v>3.2549019609999998</v>
      </c>
      <c r="N455" s="9">
        <f t="shared" si="32"/>
        <v>0.31361912297200167</v>
      </c>
      <c r="O455" t="str">
        <f t="shared" si="30"/>
        <v>High</v>
      </c>
      <c r="P455" s="1">
        <v>115.7</v>
      </c>
      <c r="Q455" s="1">
        <v>1</v>
      </c>
      <c r="R455" s="1">
        <v>86</v>
      </c>
      <c r="S455" s="1">
        <v>5.4</v>
      </c>
      <c r="T455" s="1">
        <v>0.97</v>
      </c>
      <c r="U455" s="1">
        <v>7.1</v>
      </c>
      <c r="V455" s="1">
        <v>0.136619718</v>
      </c>
      <c r="W455" s="1">
        <v>13.36</v>
      </c>
      <c r="X455" s="1">
        <v>4.7729999999999997</v>
      </c>
      <c r="Y455" s="1">
        <v>151.4</v>
      </c>
      <c r="Z455" s="1">
        <v>209.89787899999999</v>
      </c>
      <c r="AA455" s="1">
        <v>58.9</v>
      </c>
      <c r="AB455" s="1">
        <v>35.284553459999998</v>
      </c>
      <c r="AC455" s="1">
        <v>2.834101333</v>
      </c>
      <c r="AD455" s="1">
        <v>0.32634570600000001</v>
      </c>
      <c r="AE455" s="1">
        <v>75.2</v>
      </c>
      <c r="AF455" s="22">
        <v>1.655</v>
      </c>
      <c r="AG455" s="1">
        <v>27.45502505</v>
      </c>
      <c r="AH455" s="1" t="s">
        <v>139</v>
      </c>
      <c r="AI455" s="1">
        <v>37.543397370000001</v>
      </c>
      <c r="AJ455" s="1">
        <v>100.1</v>
      </c>
      <c r="AK455" s="1" t="s">
        <v>140</v>
      </c>
      <c r="AL455" s="1" t="s">
        <v>141</v>
      </c>
      <c r="AM455" s="1" t="s">
        <v>142</v>
      </c>
      <c r="AN455" s="1" t="s">
        <v>163</v>
      </c>
      <c r="AO455" s="1" t="s">
        <v>143</v>
      </c>
      <c r="AP455" s="1">
        <v>116</v>
      </c>
      <c r="AQ455" s="1">
        <v>82</v>
      </c>
      <c r="AR455" s="1">
        <v>1364.22</v>
      </c>
      <c r="AS455" s="1">
        <v>15.3803</v>
      </c>
      <c r="AT455" s="1">
        <v>305.08600000000001</v>
      </c>
      <c r="AU455" s="1">
        <v>827.23099999999999</v>
      </c>
      <c r="AV455" s="1">
        <v>12.180300000000001</v>
      </c>
      <c r="AW455" s="1">
        <v>994.41600000000005</v>
      </c>
      <c r="AX455" s="1">
        <v>2179.81</v>
      </c>
      <c r="AY455" s="1">
        <v>196.84800000000001</v>
      </c>
      <c r="AZ455" s="1">
        <v>10.107900000000001</v>
      </c>
      <c r="BA455" s="1">
        <v>0.99700999999999995</v>
      </c>
      <c r="BB455" s="1">
        <v>2.9366400000000001</v>
      </c>
      <c r="BC455" s="1">
        <v>759.57</v>
      </c>
      <c r="BD455" s="1">
        <v>0.85870500000000005</v>
      </c>
      <c r="BE455" s="1">
        <v>1.56298</v>
      </c>
      <c r="BF455" s="1">
        <v>12.1473</v>
      </c>
      <c r="BG455" s="1">
        <v>4.21204</v>
      </c>
      <c r="BH455" s="1">
        <v>0.85338400000000003</v>
      </c>
      <c r="BI455" s="1">
        <v>319.37900000000002</v>
      </c>
      <c r="BJ455" s="1">
        <v>7.0798199999999998</v>
      </c>
      <c r="BK455" s="1">
        <v>166.209</v>
      </c>
      <c r="BL455" s="1">
        <v>0.38987828200000002</v>
      </c>
      <c r="BM455" s="1">
        <v>0.26315871899999999</v>
      </c>
      <c r="BN455" s="1">
        <v>0.475759235</v>
      </c>
      <c r="BO455" s="1">
        <v>1.7048689999999998E-2</v>
      </c>
      <c r="BP455" s="1" t="s">
        <v>155</v>
      </c>
      <c r="BQ455" s="1" t="s">
        <v>146</v>
      </c>
      <c r="BR455" s="1" t="s">
        <v>146</v>
      </c>
      <c r="BS455" s="1" t="s">
        <v>146</v>
      </c>
      <c r="BT455" s="1" t="s">
        <v>146</v>
      </c>
      <c r="BU455" s="1" t="s">
        <v>146</v>
      </c>
      <c r="BV455" s="1" t="s">
        <v>146</v>
      </c>
      <c r="BW455" s="1">
        <v>2.3708950099999999</v>
      </c>
      <c r="BX455" s="1">
        <v>0.37240988800000002</v>
      </c>
      <c r="BY455" s="1">
        <v>0.35928373299999999</v>
      </c>
      <c r="BZ455" s="1">
        <v>0.153788542</v>
      </c>
      <c r="CA455" s="1">
        <v>2.4523795000000001E-2</v>
      </c>
      <c r="CB455" s="1">
        <v>0.51448034899999995</v>
      </c>
      <c r="CC455" s="1">
        <v>0.37718500700000002</v>
      </c>
      <c r="CD455" s="19" t="str">
        <f t="shared" si="33"/>
        <v>High</v>
      </c>
      <c r="CE455" s="1" t="str">
        <f t="shared" si="31"/>
        <v>proinflamatoria</v>
      </c>
      <c r="CF455" s="1">
        <v>30.933066929999999</v>
      </c>
      <c r="CG455" s="1" t="s">
        <v>148</v>
      </c>
      <c r="CH455" s="1">
        <v>4.1798300000000003E-4</v>
      </c>
      <c r="CI455" s="1">
        <v>0.103241687</v>
      </c>
      <c r="CJ455" s="1">
        <v>5.1272524999999999E-2</v>
      </c>
      <c r="CK455" s="1">
        <v>0.433447892</v>
      </c>
      <c r="CL455" s="1">
        <v>5.4337730000000002E-3</v>
      </c>
      <c r="CM455" s="1">
        <v>867.24199999999996</v>
      </c>
      <c r="CN455" s="2" t="str">
        <f t="shared" si="2"/>
        <v>low</v>
      </c>
      <c r="CO455" s="1">
        <v>306.923</v>
      </c>
      <c r="CP455" s="1">
        <v>192.99</v>
      </c>
      <c r="CQ455" s="1">
        <v>113.934</v>
      </c>
      <c r="CR455" s="1">
        <v>13.919</v>
      </c>
      <c r="CS455" s="1">
        <v>270.29000000000002</v>
      </c>
      <c r="CT455" s="1">
        <v>8.7370000000000001</v>
      </c>
      <c r="CU455" s="1">
        <v>0</v>
      </c>
      <c r="CV455" s="1">
        <v>8.7370000000000001</v>
      </c>
      <c r="CW455" s="1">
        <v>1.2999999999999999E-2</v>
      </c>
      <c r="CX455" s="1">
        <v>13.958</v>
      </c>
      <c r="CY455" s="1">
        <v>13.971</v>
      </c>
      <c r="CZ455" s="1">
        <v>6.0000000000000001E-3</v>
      </c>
      <c r="DA455" s="1">
        <v>6.7380000000000004</v>
      </c>
      <c r="DB455" s="1">
        <v>0</v>
      </c>
      <c r="DC455" s="1">
        <v>0</v>
      </c>
      <c r="DD455" s="1">
        <v>9.09</v>
      </c>
      <c r="DE455" s="1">
        <v>0.14899999999999999</v>
      </c>
      <c r="DF455" s="1">
        <v>0.17499999999999999</v>
      </c>
      <c r="DG455" s="1">
        <v>0.32400000000000001</v>
      </c>
      <c r="DH455" s="1">
        <v>6.7000000000000004E-2</v>
      </c>
      <c r="DI455" s="1">
        <v>4.4999999999999998E-2</v>
      </c>
      <c r="DJ455" s="1">
        <v>0.112</v>
      </c>
      <c r="DK455" s="1">
        <v>3.2909999999999999</v>
      </c>
      <c r="DL455" s="1">
        <v>1.1020000000000001</v>
      </c>
      <c r="DM455" s="1">
        <v>4.3929999999999998</v>
      </c>
      <c r="DN455" s="1">
        <v>0.182</v>
      </c>
      <c r="DO455" s="1">
        <v>0.63900000000000001</v>
      </c>
      <c r="DP455" s="1">
        <v>0.82099999999999995</v>
      </c>
      <c r="DQ455" s="1">
        <v>171.44499999999999</v>
      </c>
      <c r="DR455" s="1">
        <v>98.007000000000005</v>
      </c>
      <c r="DS455" s="1">
        <v>269.452</v>
      </c>
      <c r="DT455" s="1">
        <v>1.2999999999999999E-2</v>
      </c>
      <c r="DU455" s="1">
        <v>13.958</v>
      </c>
      <c r="DV455" s="1">
        <v>13.971</v>
      </c>
      <c r="DW455" s="1" t="s">
        <v>156</v>
      </c>
      <c r="DX455" s="1" t="s">
        <v>157</v>
      </c>
      <c r="DY455" s="1" t="s">
        <v>157</v>
      </c>
      <c r="DZ455" s="1" t="s">
        <v>156</v>
      </c>
      <c r="EA455" s="1">
        <v>635.70500000000004</v>
      </c>
      <c r="EB455" s="1" t="str">
        <f t="shared" si="3"/>
        <v>high</v>
      </c>
      <c r="EC455" s="1">
        <v>224.98099999999999</v>
      </c>
      <c r="ED455" s="1">
        <v>10.202999999999999</v>
      </c>
      <c r="EE455" s="1">
        <v>198.12799999999999</v>
      </c>
      <c r="EF455" s="1" t="s">
        <v>156</v>
      </c>
      <c r="EG455" s="1" t="s">
        <v>156</v>
      </c>
      <c r="EH455" s="1" t="s">
        <v>157</v>
      </c>
      <c r="EI455" s="1" t="s">
        <v>156</v>
      </c>
      <c r="EJ455" s="1" t="s">
        <v>621</v>
      </c>
      <c r="EK455" s="1" t="s">
        <v>635</v>
      </c>
      <c r="EL455" s="1" t="s">
        <v>142</v>
      </c>
      <c r="EM455" s="1" t="s">
        <v>628</v>
      </c>
      <c r="EN455" s="1" t="s">
        <v>161</v>
      </c>
      <c r="EO455" s="1" t="s">
        <v>161</v>
      </c>
    </row>
    <row r="456" spans="1:145" ht="14.25" customHeight="1">
      <c r="A456" s="1" t="s">
        <v>616</v>
      </c>
      <c r="B456" s="16" t="s">
        <v>644</v>
      </c>
      <c r="C456" s="1" t="s">
        <v>136</v>
      </c>
      <c r="D456" s="1">
        <v>60</v>
      </c>
      <c r="E456" s="1" t="s">
        <v>159</v>
      </c>
      <c r="F456" s="1">
        <v>109</v>
      </c>
      <c r="G456" s="1">
        <v>28</v>
      </c>
      <c r="H456" s="1" t="s">
        <v>138</v>
      </c>
      <c r="I456" s="1">
        <v>77.8</v>
      </c>
      <c r="J456" s="1">
        <v>82</v>
      </c>
      <c r="K456" s="1">
        <v>188</v>
      </c>
      <c r="L456" s="1">
        <v>389</v>
      </c>
      <c r="M456" s="9">
        <v>6.7142857139999998</v>
      </c>
      <c r="N456" s="9">
        <f t="shared" si="32"/>
        <v>1.1427915699834885</v>
      </c>
      <c r="O456" t="str">
        <f t="shared" si="30"/>
        <v>High</v>
      </c>
      <c r="P456" s="1">
        <v>139</v>
      </c>
      <c r="Q456" s="1">
        <v>1.6</v>
      </c>
      <c r="R456" s="1">
        <v>81</v>
      </c>
      <c r="S456" s="1">
        <v>5.9</v>
      </c>
      <c r="T456" s="1">
        <v>12.39</v>
      </c>
      <c r="U456" s="1">
        <v>2.39</v>
      </c>
      <c r="V456" s="1">
        <v>5.1841004179999999</v>
      </c>
      <c r="W456" s="1">
        <v>23.3</v>
      </c>
      <c r="X456" s="1">
        <v>4.4954999999999998</v>
      </c>
      <c r="Y456" s="1">
        <v>247.9</v>
      </c>
      <c r="Z456" s="1">
        <v>468.10647920000002</v>
      </c>
      <c r="AA456" s="1">
        <v>35</v>
      </c>
      <c r="AB456" s="1">
        <v>21.480708180000001</v>
      </c>
      <c r="AC456" s="1">
        <v>4.6553399999999998</v>
      </c>
      <c r="AD456" s="1">
        <v>0.30489931399999998</v>
      </c>
      <c r="AE456" s="1">
        <v>101</v>
      </c>
      <c r="AF456" s="22">
        <v>1.732</v>
      </c>
      <c r="AG456" s="1">
        <v>33.668641890000004</v>
      </c>
      <c r="AH456" s="1" t="s">
        <v>154</v>
      </c>
      <c r="AI456" s="1">
        <v>40.203852349999998</v>
      </c>
      <c r="AJ456" s="1">
        <v>126.8</v>
      </c>
      <c r="AK456" s="1" t="s">
        <v>140</v>
      </c>
      <c r="AL456" s="1" t="s">
        <v>141</v>
      </c>
      <c r="AM456" s="1" t="s">
        <v>163</v>
      </c>
      <c r="AN456" s="1" t="s">
        <v>142</v>
      </c>
      <c r="AO456" s="1" t="s">
        <v>167</v>
      </c>
      <c r="AP456" s="1">
        <v>145</v>
      </c>
      <c r="AQ456" s="1">
        <v>83</v>
      </c>
      <c r="AR456" s="1">
        <v>2065.79</v>
      </c>
      <c r="AS456" s="1">
        <v>24.79</v>
      </c>
      <c r="AT456" s="1">
        <v>560.91399999999999</v>
      </c>
      <c r="AU456" s="1">
        <v>1228.93</v>
      </c>
      <c r="AV456" s="1">
        <v>15.3527</v>
      </c>
      <c r="AW456" s="1">
        <v>1808.29</v>
      </c>
      <c r="AX456" s="1">
        <v>3384.29</v>
      </c>
      <c r="AY456" s="1">
        <v>319.95499999999998</v>
      </c>
      <c r="AZ456" s="1">
        <v>10.855</v>
      </c>
      <c r="BA456" s="1">
        <v>2.7737699999999998</v>
      </c>
      <c r="BB456" s="1">
        <v>3.6411199999999999</v>
      </c>
      <c r="BC456" s="1">
        <v>795.47299999999996</v>
      </c>
      <c r="BD456" s="1">
        <v>1.32324</v>
      </c>
      <c r="BE456" s="1">
        <v>1.8481000000000001</v>
      </c>
      <c r="BF456" s="1">
        <v>22.0274</v>
      </c>
      <c r="BG456" s="1">
        <v>6.3354400000000002</v>
      </c>
      <c r="BH456" s="1">
        <v>1.1936199999999999</v>
      </c>
      <c r="BI456" s="1">
        <v>411.72699999999998</v>
      </c>
      <c r="BJ456" s="1">
        <v>6.7908200000000001</v>
      </c>
      <c r="BK456" s="1">
        <v>168.72</v>
      </c>
      <c r="BL456" s="1">
        <v>0.57689248000000004</v>
      </c>
      <c r="BM456" s="1">
        <v>0.22750632500000001</v>
      </c>
      <c r="BN456" s="1">
        <v>0.17277316300000001</v>
      </c>
      <c r="BO456" s="1">
        <v>3.2382536000000003E-2</v>
      </c>
      <c r="BP456" s="1" t="s">
        <v>144</v>
      </c>
      <c r="BQ456" s="1" t="s">
        <v>145</v>
      </c>
      <c r="BR456" s="1" t="s">
        <v>145</v>
      </c>
      <c r="BS456" s="1" t="s">
        <v>145</v>
      </c>
      <c r="BT456" s="1" t="s">
        <v>146</v>
      </c>
      <c r="BU456" s="1" t="s">
        <v>146</v>
      </c>
      <c r="BV456" s="1" t="s">
        <v>145</v>
      </c>
      <c r="BW456" s="1">
        <v>1.989852263</v>
      </c>
      <c r="BX456" s="1">
        <v>0.172248073</v>
      </c>
      <c r="BY456" s="1">
        <v>0.29110182499999998</v>
      </c>
      <c r="BZ456" s="1">
        <v>0.106316674</v>
      </c>
      <c r="CA456" s="1">
        <v>2.626535E-2</v>
      </c>
      <c r="CB456" s="1">
        <v>-1.1848963910000001</v>
      </c>
      <c r="CC456" s="1">
        <v>-0.57352197000000005</v>
      </c>
      <c r="CD456" s="19" t="str">
        <f t="shared" si="33"/>
        <v>Low</v>
      </c>
      <c r="CE456" s="1" t="str">
        <f t="shared" si="31"/>
        <v>antiinflamatoria</v>
      </c>
      <c r="CF456" s="1">
        <v>36.681388009999999</v>
      </c>
      <c r="CG456" s="1" t="s">
        <v>148</v>
      </c>
      <c r="CH456" s="1">
        <v>9.2814621999999999E-2</v>
      </c>
      <c r="CI456" s="1">
        <v>4.9216063999999997E-2</v>
      </c>
      <c r="CJ456" s="1">
        <v>0.63284983699999997</v>
      </c>
      <c r="CK456" s="1">
        <v>3.9490232E-2</v>
      </c>
      <c r="CL456" s="1">
        <v>8.0657331999999998E-2</v>
      </c>
      <c r="CM456" s="1">
        <v>1720.921</v>
      </c>
      <c r="CN456" s="2" t="str">
        <f t="shared" si="2"/>
        <v>High</v>
      </c>
      <c r="CO456" s="1">
        <v>1064.953</v>
      </c>
      <c r="CP456" s="1">
        <v>684.56799999999998</v>
      </c>
      <c r="CQ456" s="1">
        <v>380.38499999999999</v>
      </c>
      <c r="CR456" s="1">
        <v>66.965000000000003</v>
      </c>
      <c r="CS456" s="1">
        <v>939.6</v>
      </c>
      <c r="CT456" s="1">
        <v>42.720999999999997</v>
      </c>
      <c r="CU456" s="1">
        <v>0</v>
      </c>
      <c r="CV456" s="1">
        <v>42.720999999999997</v>
      </c>
      <c r="CW456" s="1">
        <v>2.5999999999999999E-2</v>
      </c>
      <c r="CX456" s="1">
        <v>15.615</v>
      </c>
      <c r="CY456" s="1">
        <v>15.641</v>
      </c>
      <c r="CZ456" s="1">
        <v>2.5999999999999999E-2</v>
      </c>
      <c r="DA456" s="1">
        <v>4.8940000000000001</v>
      </c>
      <c r="DB456" s="1">
        <v>0</v>
      </c>
      <c r="DC456" s="1">
        <v>0</v>
      </c>
      <c r="DD456" s="1">
        <v>0.88500000000000001</v>
      </c>
      <c r="DE456" s="1">
        <v>0.27400000000000002</v>
      </c>
      <c r="DF456" s="1">
        <v>26.981999999999999</v>
      </c>
      <c r="DG456" s="1">
        <v>27.256</v>
      </c>
      <c r="DH456" s="1">
        <v>0.28000000000000003</v>
      </c>
      <c r="DI456" s="1">
        <v>2.8809999999999998</v>
      </c>
      <c r="DJ456" s="1">
        <v>3.161</v>
      </c>
      <c r="DK456" s="1">
        <v>26.396000000000001</v>
      </c>
      <c r="DL456" s="1">
        <v>9.2669999999999995</v>
      </c>
      <c r="DM456" s="1">
        <v>35.662999999999997</v>
      </c>
      <c r="DN456" s="1">
        <v>2.7050000000000001</v>
      </c>
      <c r="DO456" s="1">
        <v>4.7130000000000001</v>
      </c>
      <c r="DP456" s="1">
        <v>7.4180000000000001</v>
      </c>
      <c r="DQ456" s="1">
        <v>608.63699999999994</v>
      </c>
      <c r="DR456" s="1">
        <v>315.28500000000003</v>
      </c>
      <c r="DS456" s="1">
        <v>923.92200000000003</v>
      </c>
      <c r="DT456" s="1">
        <v>2.5999999999999999E-2</v>
      </c>
      <c r="DU456" s="1">
        <v>15.615</v>
      </c>
      <c r="DV456" s="1">
        <v>15.641</v>
      </c>
      <c r="DW456" s="1" t="s">
        <v>149</v>
      </c>
      <c r="DX456" s="1" t="s">
        <v>149</v>
      </c>
      <c r="DY456" s="1" t="s">
        <v>156</v>
      </c>
      <c r="DZ456" s="1" t="s">
        <v>149</v>
      </c>
      <c r="EA456" s="1">
        <v>833.05700000000002</v>
      </c>
      <c r="EB456" s="1" t="str">
        <f t="shared" si="3"/>
        <v>high</v>
      </c>
      <c r="EC456" s="1">
        <v>515.51800000000003</v>
      </c>
      <c r="ED456" s="1">
        <v>32.415999999999997</v>
      </c>
      <c r="EE456" s="1">
        <v>454.83800000000002</v>
      </c>
      <c r="EF456" s="1" t="s">
        <v>149</v>
      </c>
      <c r="EG456" s="1" t="s">
        <v>149</v>
      </c>
      <c r="EH456" s="1" t="s">
        <v>156</v>
      </c>
      <c r="EI456" s="1" t="s">
        <v>149</v>
      </c>
      <c r="EJ456" s="1" t="s">
        <v>138</v>
      </c>
      <c r="EK456" s="1" t="s">
        <v>628</v>
      </c>
      <c r="EL456" s="1" t="s">
        <v>163</v>
      </c>
      <c r="EM456" s="5" t="s">
        <v>629</v>
      </c>
      <c r="EN456" s="1" t="s">
        <v>150</v>
      </c>
      <c r="EO456" s="1" t="s">
        <v>150</v>
      </c>
    </row>
    <row r="457" spans="1:145" ht="14.25" customHeight="1">
      <c r="A457" s="1" t="s">
        <v>617</v>
      </c>
      <c r="B457" s="16" t="s">
        <v>644</v>
      </c>
      <c r="C457" s="1" t="s">
        <v>152</v>
      </c>
      <c r="D457" s="1">
        <v>46</v>
      </c>
      <c r="E457" s="1" t="s">
        <v>159</v>
      </c>
      <c r="F457" s="1">
        <v>111</v>
      </c>
      <c r="G457" s="1">
        <v>60</v>
      </c>
      <c r="H457" s="1" t="s">
        <v>153</v>
      </c>
      <c r="I457" s="1">
        <v>24.2</v>
      </c>
      <c r="J457" s="1">
        <v>150</v>
      </c>
      <c r="K457" s="1">
        <v>234</v>
      </c>
      <c r="L457" s="1">
        <v>121</v>
      </c>
      <c r="M457" s="9">
        <v>3.9</v>
      </c>
      <c r="N457" s="9">
        <f t="shared" si="32"/>
        <v>0.30463411993280642</v>
      </c>
      <c r="O457" t="str">
        <f t="shared" si="30"/>
        <v>High</v>
      </c>
      <c r="P457" s="1">
        <v>125.9</v>
      </c>
      <c r="Q457" s="1">
        <v>1.2</v>
      </c>
      <c r="R457" s="1">
        <v>87</v>
      </c>
      <c r="S457" s="1">
        <v>5.7</v>
      </c>
      <c r="T457" s="1">
        <v>6.42</v>
      </c>
      <c r="U457" s="1">
        <v>12.25</v>
      </c>
      <c r="V457" s="1">
        <v>0.52408163299999999</v>
      </c>
      <c r="W457" s="1">
        <v>10.55</v>
      </c>
      <c r="X457" s="1">
        <v>4.8285</v>
      </c>
      <c r="Y457" s="1">
        <v>126.2</v>
      </c>
      <c r="Z457" s="1">
        <v>158.8257433</v>
      </c>
      <c r="AA457" s="1">
        <v>74</v>
      </c>
      <c r="AB457" s="1">
        <v>44.169026029999998</v>
      </c>
      <c r="AC457" s="1">
        <v>2.26403</v>
      </c>
      <c r="AD457" s="1">
        <v>0.33707463599999998</v>
      </c>
      <c r="AE457" s="1">
        <v>65.5</v>
      </c>
      <c r="AF457" s="22">
        <v>1.635</v>
      </c>
      <c r="AG457" s="1">
        <v>24.502239800000002</v>
      </c>
      <c r="AH457" s="1" t="s">
        <v>153</v>
      </c>
      <c r="AI457" s="1">
        <v>36.484664709999997</v>
      </c>
      <c r="AJ457" s="1">
        <v>82.2</v>
      </c>
      <c r="AK457" s="1" t="s">
        <v>140</v>
      </c>
      <c r="AL457" s="1" t="s">
        <v>153</v>
      </c>
      <c r="AM457" s="1" t="s">
        <v>142</v>
      </c>
      <c r="AN457" s="1" t="s">
        <v>163</v>
      </c>
      <c r="AO457" s="1" t="s">
        <v>143</v>
      </c>
      <c r="AP457" s="1">
        <v>94</v>
      </c>
      <c r="AQ457" s="1">
        <v>53</v>
      </c>
      <c r="AR457" s="1">
        <v>1535.95</v>
      </c>
      <c r="AS457" s="1">
        <v>15.771800000000001</v>
      </c>
      <c r="AT457" s="1">
        <v>448.327</v>
      </c>
      <c r="AU457" s="1">
        <v>680.84299999999996</v>
      </c>
      <c r="AV457" s="1">
        <v>11.122400000000001</v>
      </c>
      <c r="AW457" s="1">
        <v>895.06200000000001</v>
      </c>
      <c r="AX457" s="1">
        <v>2478.1999999999998</v>
      </c>
      <c r="AY457" s="1">
        <v>177.48699999999999</v>
      </c>
      <c r="AZ457" s="1">
        <v>9.1168099999999992</v>
      </c>
      <c r="BA457" s="1">
        <v>0.97068399999999999</v>
      </c>
      <c r="BB457" s="1">
        <v>2.3658899999999998</v>
      </c>
      <c r="BC457" s="1">
        <v>618.80499999999995</v>
      </c>
      <c r="BD457" s="1">
        <v>0.70269099999999995</v>
      </c>
      <c r="BE457" s="1">
        <v>1.13439</v>
      </c>
      <c r="BF457" s="1">
        <v>11.635400000000001</v>
      </c>
      <c r="BG457" s="1">
        <v>3.6120299999999999</v>
      </c>
      <c r="BH457" s="1">
        <v>1.85575</v>
      </c>
      <c r="BI457" s="1">
        <v>318.30399999999997</v>
      </c>
      <c r="BJ457" s="1">
        <v>6.65822</v>
      </c>
      <c r="BK457" s="1">
        <v>153.977</v>
      </c>
      <c r="BL457" s="1">
        <v>0.99829224800000005</v>
      </c>
      <c r="BM457" s="1">
        <v>0.25258103599999998</v>
      </c>
      <c r="BN457" s="1">
        <v>0.21807043100000001</v>
      </c>
      <c r="BO457" s="1">
        <v>0</v>
      </c>
      <c r="BP457" s="1" t="s">
        <v>155</v>
      </c>
      <c r="BQ457" s="1" t="s">
        <v>146</v>
      </c>
      <c r="BR457" s="1" t="s">
        <v>146</v>
      </c>
      <c r="BS457" s="1" t="s">
        <v>146</v>
      </c>
      <c r="BT457" s="1" t="s">
        <v>146</v>
      </c>
      <c r="BU457" s="1" t="s">
        <v>146</v>
      </c>
      <c r="BV457" s="1" t="s">
        <v>146</v>
      </c>
      <c r="BW457" s="1" t="s">
        <v>147</v>
      </c>
      <c r="BX457" s="1" t="s">
        <v>147</v>
      </c>
      <c r="BY457" s="1" t="s">
        <v>147</v>
      </c>
      <c r="BZ457" s="1" t="s">
        <v>147</v>
      </c>
      <c r="CA457" s="1" t="s">
        <v>147</v>
      </c>
      <c r="CB457" s="1">
        <v>0.43759638699999998</v>
      </c>
      <c r="CC457" s="1">
        <v>0.284893481</v>
      </c>
      <c r="CD457" s="19" t="str">
        <f t="shared" si="33"/>
        <v>Medium</v>
      </c>
      <c r="CE457" s="1" t="str">
        <f t="shared" si="31"/>
        <v>proinflamatoria</v>
      </c>
      <c r="CF457" s="1">
        <v>36.218978100000001</v>
      </c>
      <c r="CG457" s="1" t="s">
        <v>148</v>
      </c>
      <c r="CH457" s="1">
        <v>7.8436354E-2</v>
      </c>
      <c r="CI457" s="1">
        <v>0.27882835500000003</v>
      </c>
      <c r="CJ457" s="1">
        <v>8.5296360000000002E-3</v>
      </c>
      <c r="CK457" s="1">
        <v>8.4171173000000002E-2</v>
      </c>
      <c r="CL457" s="1">
        <v>0.164531233</v>
      </c>
      <c r="CM457" s="1">
        <v>904.54200000000003</v>
      </c>
      <c r="CN457" s="2" t="str">
        <f t="shared" si="2"/>
        <v>low</v>
      </c>
      <c r="CO457" s="1">
        <v>390.03</v>
      </c>
      <c r="CP457" s="1">
        <v>358.4</v>
      </c>
      <c r="CQ457" s="1">
        <v>31.63</v>
      </c>
      <c r="CR457" s="1">
        <v>324.654</v>
      </c>
      <c r="CS457" s="1">
        <v>61.756</v>
      </c>
      <c r="CT457" s="1">
        <v>0.65800000000000003</v>
      </c>
      <c r="CU457" s="1">
        <v>0</v>
      </c>
      <c r="CV457" s="1">
        <v>0.65800000000000003</v>
      </c>
      <c r="CW457" s="1">
        <v>0</v>
      </c>
      <c r="CX457" s="1">
        <v>2.9620000000000002</v>
      </c>
      <c r="CY457" s="1">
        <v>2.9620000000000002</v>
      </c>
      <c r="CZ457" s="1">
        <v>0</v>
      </c>
      <c r="DA457" s="1">
        <v>0.65800000000000003</v>
      </c>
      <c r="DB457" s="1">
        <v>1.6060000000000001</v>
      </c>
      <c r="DC457" s="1">
        <v>0</v>
      </c>
      <c r="DD457" s="1">
        <v>282.15899999999999</v>
      </c>
      <c r="DE457" s="1">
        <v>0.107</v>
      </c>
      <c r="DF457" s="1">
        <v>0.76</v>
      </c>
      <c r="DG457" s="1">
        <v>0.86599999999999999</v>
      </c>
      <c r="DH457" s="1">
        <v>6.4080000000000004</v>
      </c>
      <c r="DI457" s="1">
        <v>0.36699999999999999</v>
      </c>
      <c r="DJ457" s="1">
        <v>6.7750000000000004</v>
      </c>
      <c r="DK457" s="1">
        <v>17.614999999999998</v>
      </c>
      <c r="DL457" s="1">
        <v>6.327</v>
      </c>
      <c r="DM457" s="1">
        <v>23.943000000000001</v>
      </c>
      <c r="DN457" s="1">
        <v>3.67</v>
      </c>
      <c r="DO457" s="1">
        <v>1.29</v>
      </c>
      <c r="DP457" s="1">
        <v>4.96</v>
      </c>
      <c r="DQ457" s="1">
        <v>36.865000000000002</v>
      </c>
      <c r="DR457" s="1">
        <v>19.916</v>
      </c>
      <c r="DS457" s="1">
        <v>56.781999999999996</v>
      </c>
      <c r="DT457" s="1">
        <v>0</v>
      </c>
      <c r="DU457" s="1">
        <v>2.9620000000000002</v>
      </c>
      <c r="DV457" s="1">
        <v>2.9620000000000002</v>
      </c>
      <c r="DW457" s="1" t="s">
        <v>156</v>
      </c>
      <c r="DX457" s="1" t="s">
        <v>156</v>
      </c>
      <c r="DY457" s="1" t="s">
        <v>149</v>
      </c>
      <c r="DZ457" s="1" t="s">
        <v>157</v>
      </c>
      <c r="EA457" s="1">
        <v>588.91399999999999</v>
      </c>
      <c r="EB457" s="1" t="str">
        <f t="shared" si="3"/>
        <v>high</v>
      </c>
      <c r="EC457" s="1">
        <v>253.934</v>
      </c>
      <c r="ED457" s="1">
        <v>211.37</v>
      </c>
      <c r="EE457" s="1">
        <v>40.207000000000001</v>
      </c>
      <c r="EF457" s="1" t="s">
        <v>156</v>
      </c>
      <c r="EG457" s="1" t="s">
        <v>156</v>
      </c>
      <c r="EH457" s="1" t="s">
        <v>149</v>
      </c>
      <c r="EI457" s="1" t="s">
        <v>157</v>
      </c>
      <c r="EJ457" s="1" t="s">
        <v>621</v>
      </c>
      <c r="EK457" s="1" t="s">
        <v>635</v>
      </c>
      <c r="EL457" s="1" t="s">
        <v>142</v>
      </c>
      <c r="EM457" s="1" t="s">
        <v>628</v>
      </c>
      <c r="EN457" s="1" t="s">
        <v>161</v>
      </c>
      <c r="EO457" s="1" t="s">
        <v>161</v>
      </c>
    </row>
    <row r="458" spans="1:145" ht="14.25" customHeight="1">
      <c r="A458" s="1" t="s">
        <v>618</v>
      </c>
      <c r="B458" s="16" t="s">
        <v>644</v>
      </c>
      <c r="C458" s="1" t="s">
        <v>136</v>
      </c>
      <c r="D458" s="1">
        <v>38</v>
      </c>
      <c r="E458" s="1" t="s">
        <v>137</v>
      </c>
      <c r="F458" s="1">
        <v>146</v>
      </c>
      <c r="G458" s="1">
        <v>39</v>
      </c>
      <c r="H458" s="1" t="s">
        <v>138</v>
      </c>
      <c r="I458" s="1">
        <v>81.400000000000006</v>
      </c>
      <c r="J458" s="1">
        <v>129</v>
      </c>
      <c r="K458" s="1">
        <v>249</v>
      </c>
      <c r="L458" s="1">
        <v>407</v>
      </c>
      <c r="M458" s="9">
        <v>6.384615385</v>
      </c>
      <c r="N458" s="9">
        <f t="shared" si="32"/>
        <v>1.0185298021987208</v>
      </c>
      <c r="O458" t="str">
        <f t="shared" si="30"/>
        <v>High</v>
      </c>
      <c r="P458" s="1">
        <v>164.2</v>
      </c>
      <c r="Q458" s="1">
        <v>1.1000000000000001</v>
      </c>
      <c r="R458" s="1">
        <v>92</v>
      </c>
      <c r="S458" s="1">
        <v>6</v>
      </c>
      <c r="T458" s="1">
        <v>0.85</v>
      </c>
      <c r="U458" s="1">
        <v>1.89</v>
      </c>
      <c r="V458" s="1">
        <v>0.44973544999999998</v>
      </c>
      <c r="W458" s="1">
        <v>13.7</v>
      </c>
      <c r="X458" s="1">
        <v>5.1059999999999999</v>
      </c>
      <c r="Y458" s="1">
        <v>134.9</v>
      </c>
      <c r="Z458" s="1">
        <v>170.61021170000001</v>
      </c>
      <c r="AA458" s="1">
        <v>56.5</v>
      </c>
      <c r="AB458" s="1">
        <v>32.164821119999999</v>
      </c>
      <c r="AC458" s="1">
        <v>3.1089866669999999</v>
      </c>
      <c r="AD458" s="1">
        <v>0.32211942300000002</v>
      </c>
      <c r="AE458" s="1">
        <v>91.2</v>
      </c>
      <c r="AF458" s="22">
        <v>1.752</v>
      </c>
      <c r="AG458" s="1">
        <v>29.711640710000001</v>
      </c>
      <c r="AH458" s="1" t="s">
        <v>139</v>
      </c>
      <c r="AI458" s="1">
        <v>28.972519590000001</v>
      </c>
      <c r="AJ458" s="1">
        <v>100.6</v>
      </c>
      <c r="AK458" s="1" t="s">
        <v>140</v>
      </c>
      <c r="AL458" s="1" t="s">
        <v>141</v>
      </c>
      <c r="AM458" s="1" t="s">
        <v>142</v>
      </c>
      <c r="AN458" s="1" t="s">
        <v>163</v>
      </c>
      <c r="AO458" s="1" t="s">
        <v>167</v>
      </c>
      <c r="AP458" s="1">
        <v>140</v>
      </c>
      <c r="AQ458" s="1">
        <v>91</v>
      </c>
      <c r="AR458" s="1">
        <v>2015</v>
      </c>
      <c r="AS458" s="1">
        <v>14.0039</v>
      </c>
      <c r="AT458" s="1">
        <v>316.97199999999998</v>
      </c>
      <c r="AU458" s="1">
        <v>842.82100000000003</v>
      </c>
      <c r="AV458" s="1">
        <v>11.445600000000001</v>
      </c>
      <c r="AW458" s="1">
        <v>1020.53</v>
      </c>
      <c r="AX458" s="1">
        <v>2628.94</v>
      </c>
      <c r="AY458" s="1">
        <v>214.21100000000001</v>
      </c>
      <c r="AZ458" s="1">
        <v>10.012700000000001</v>
      </c>
      <c r="BA458" s="1">
        <v>0.97943400000000003</v>
      </c>
      <c r="BB458" s="1">
        <v>2.9111799999999999</v>
      </c>
      <c r="BC458" s="1">
        <v>898.78399999999999</v>
      </c>
      <c r="BD458" s="1">
        <v>1.0291699999999999</v>
      </c>
      <c r="BE458" s="1">
        <v>1.81504</v>
      </c>
      <c r="BF458" s="1">
        <v>13.978300000000001</v>
      </c>
      <c r="BG458" s="1">
        <v>5.20547</v>
      </c>
      <c r="BH458" s="1">
        <v>1.6037399999999999</v>
      </c>
      <c r="BI458" s="1">
        <v>288.57600000000002</v>
      </c>
      <c r="BJ458" s="1">
        <v>6.9739399999999998</v>
      </c>
      <c r="BK458" s="1">
        <v>197.34299999999999</v>
      </c>
      <c r="BL458" s="1" t="s">
        <v>147</v>
      </c>
      <c r="BM458" s="1" t="s">
        <v>147</v>
      </c>
      <c r="BN458" s="1" t="s">
        <v>147</v>
      </c>
      <c r="BO458" s="1" t="s">
        <v>147</v>
      </c>
      <c r="BP458" s="1" t="s">
        <v>144</v>
      </c>
      <c r="BQ458" s="1" t="s">
        <v>145</v>
      </c>
      <c r="BR458" s="1" t="s">
        <v>145</v>
      </c>
      <c r="BS458" s="1" t="s">
        <v>145</v>
      </c>
      <c r="BT458" s="1" t="s">
        <v>146</v>
      </c>
      <c r="BU458" s="1" t="s">
        <v>146</v>
      </c>
      <c r="BV458" s="1" t="s">
        <v>145</v>
      </c>
      <c r="BW458" s="1" t="s">
        <v>147</v>
      </c>
      <c r="BX458" s="1" t="s">
        <v>147</v>
      </c>
      <c r="BY458" s="1" t="s">
        <v>147</v>
      </c>
      <c r="BZ458" s="1" t="s">
        <v>147</v>
      </c>
      <c r="CA458" s="1" t="s">
        <v>147</v>
      </c>
      <c r="CB458" s="1">
        <v>-0.40629970500000001</v>
      </c>
      <c r="CC458" s="1">
        <v>-0.20163757099999999</v>
      </c>
      <c r="CD458" s="19" t="str">
        <f t="shared" si="33"/>
        <v>Low</v>
      </c>
      <c r="CE458" s="1" t="str">
        <f t="shared" si="31"/>
        <v>proinflamatoria</v>
      </c>
      <c r="CF458" s="1">
        <v>29.16898608</v>
      </c>
      <c r="CG458" s="1" t="s">
        <v>148</v>
      </c>
      <c r="CH458" s="1" t="s">
        <v>147</v>
      </c>
      <c r="CI458" s="1" t="s">
        <v>147</v>
      </c>
      <c r="CJ458" s="1" t="s">
        <v>147</v>
      </c>
      <c r="CK458" s="1" t="s">
        <v>147</v>
      </c>
      <c r="CL458" s="1" t="s">
        <v>147</v>
      </c>
      <c r="CM458" s="1">
        <v>1770.942</v>
      </c>
      <c r="CN458" s="2" t="str">
        <f t="shared" si="2"/>
        <v>High</v>
      </c>
      <c r="CO458" s="1">
        <v>2175.4250000000002</v>
      </c>
      <c r="CP458" s="1">
        <v>1551.5340000000001</v>
      </c>
      <c r="CQ458" s="1">
        <v>623.89200000000005</v>
      </c>
      <c r="CR458" s="1">
        <v>290.86599999999999</v>
      </c>
      <c r="CS458" s="1">
        <v>1861.874</v>
      </c>
      <c r="CT458" s="1">
        <v>14.739000000000001</v>
      </c>
      <c r="CU458" s="1">
        <v>0</v>
      </c>
      <c r="CV458" s="1">
        <v>14.739000000000001</v>
      </c>
      <c r="CW458" s="1">
        <v>7.8E-2</v>
      </c>
      <c r="CX458" s="1">
        <v>7.8680000000000003</v>
      </c>
      <c r="CY458" s="1">
        <v>7.9459999999999997</v>
      </c>
      <c r="CZ458" s="1">
        <v>0</v>
      </c>
      <c r="DA458" s="1">
        <v>1.343</v>
      </c>
      <c r="DB458" s="1">
        <v>184.999</v>
      </c>
      <c r="DC458" s="1">
        <v>0</v>
      </c>
      <c r="DD458" s="1">
        <v>2.508</v>
      </c>
      <c r="DE458" s="1">
        <v>0.308</v>
      </c>
      <c r="DF458" s="1">
        <v>6.4249999999999998</v>
      </c>
      <c r="DG458" s="1">
        <v>6.7329999999999997</v>
      </c>
      <c r="DH458" s="1">
        <v>4.0000000000000001E-3</v>
      </c>
      <c r="DI458" s="1">
        <v>0.36199999999999999</v>
      </c>
      <c r="DJ458" s="1">
        <v>0.36599999999999999</v>
      </c>
      <c r="DK458" s="1">
        <v>81.876999999999995</v>
      </c>
      <c r="DL458" s="1">
        <v>14.382999999999999</v>
      </c>
      <c r="DM458" s="1">
        <v>96.26</v>
      </c>
      <c r="DN458" s="1">
        <v>1.8580000000000001</v>
      </c>
      <c r="DO458" s="1">
        <v>1.8979999999999999</v>
      </c>
      <c r="DP458" s="1">
        <v>3.7559999999999998</v>
      </c>
      <c r="DQ458" s="1">
        <v>1265.124</v>
      </c>
      <c r="DR458" s="1">
        <v>592.91700000000003</v>
      </c>
      <c r="DS458" s="1">
        <v>1858.0409999999999</v>
      </c>
      <c r="DT458" s="1">
        <v>7.8E-2</v>
      </c>
      <c r="DU458" s="1">
        <v>7.8680000000000003</v>
      </c>
      <c r="DV458" s="1">
        <v>7.9459999999999997</v>
      </c>
      <c r="DW458" s="1" t="s">
        <v>149</v>
      </c>
      <c r="DX458" s="1" t="s">
        <v>149</v>
      </c>
      <c r="DY458" s="1" t="s">
        <v>149</v>
      </c>
      <c r="DZ458" s="1" t="s">
        <v>149</v>
      </c>
      <c r="EA458" s="1">
        <v>878.87900000000002</v>
      </c>
      <c r="EB458" s="1" t="str">
        <f t="shared" si="3"/>
        <v>high</v>
      </c>
      <c r="EC458" s="1">
        <v>1079.616</v>
      </c>
      <c r="ED458" s="1">
        <v>144.35</v>
      </c>
      <c r="EE458" s="1">
        <v>924.00699999999995</v>
      </c>
      <c r="EF458" s="1" t="s">
        <v>149</v>
      </c>
      <c r="EG458" s="1" t="s">
        <v>149</v>
      </c>
      <c r="EH458" s="1" t="s">
        <v>149</v>
      </c>
      <c r="EI458" s="1" t="s">
        <v>149</v>
      </c>
      <c r="EJ458" s="1" t="s">
        <v>138</v>
      </c>
      <c r="EK458" s="1" t="s">
        <v>635</v>
      </c>
      <c r="EL458" s="1" t="s">
        <v>142</v>
      </c>
      <c r="EM458" s="1" t="s">
        <v>628</v>
      </c>
      <c r="EN458" s="1" t="s">
        <v>150</v>
      </c>
      <c r="EO458" s="1" t="s">
        <v>150</v>
      </c>
    </row>
    <row r="459" spans="1:145" ht="14.25" customHeight="1">
      <c r="A459" s="1" t="s">
        <v>619</v>
      </c>
      <c r="B459" s="16" t="s">
        <v>644</v>
      </c>
      <c r="C459" s="1" t="s">
        <v>136</v>
      </c>
      <c r="D459" s="1">
        <v>40</v>
      </c>
      <c r="E459" s="1" t="s">
        <v>137</v>
      </c>
      <c r="F459" s="1">
        <v>93.4</v>
      </c>
      <c r="G459" s="1">
        <v>51</v>
      </c>
      <c r="H459" s="1" t="s">
        <v>153</v>
      </c>
      <c r="I459" s="1">
        <v>56.4</v>
      </c>
      <c r="J459" s="1">
        <v>78</v>
      </c>
      <c r="K459" s="1">
        <v>186</v>
      </c>
      <c r="L459" s="1">
        <v>282</v>
      </c>
      <c r="M459" s="9">
        <v>3.6470588240000001</v>
      </c>
      <c r="N459" s="9">
        <f t="shared" si="32"/>
        <v>0.74267893222142467</v>
      </c>
      <c r="O459" t="str">
        <f t="shared" si="30"/>
        <v>High</v>
      </c>
      <c r="P459" s="1">
        <v>175</v>
      </c>
      <c r="Q459" s="1">
        <v>3.1</v>
      </c>
      <c r="R459" s="1">
        <v>91</v>
      </c>
      <c r="S459" s="1">
        <v>5.0999999999999996</v>
      </c>
      <c r="T459" s="1">
        <v>6.9</v>
      </c>
      <c r="U459" s="1">
        <v>6.98</v>
      </c>
      <c r="V459" s="1">
        <v>0.98853868199999995</v>
      </c>
      <c r="W459" s="1">
        <v>11.25</v>
      </c>
      <c r="X459" s="1">
        <v>5.0505000000000004</v>
      </c>
      <c r="Y459" s="1">
        <v>120.6</v>
      </c>
      <c r="Z459" s="1">
        <v>145.11447920000001</v>
      </c>
      <c r="AA459" s="1">
        <v>68.7</v>
      </c>
      <c r="AB459" s="1">
        <v>39.600039600000002</v>
      </c>
      <c r="AC459" s="1">
        <v>2.5252500000000002</v>
      </c>
      <c r="AD459" s="1">
        <v>0.331771331</v>
      </c>
      <c r="AE459" s="1">
        <v>91.6</v>
      </c>
      <c r="AF459" s="22">
        <v>1.657</v>
      </c>
      <c r="AG459" s="1">
        <v>33.36187546</v>
      </c>
      <c r="AH459" s="1" t="s">
        <v>154</v>
      </c>
      <c r="AI459" s="1">
        <v>39.270848809999997</v>
      </c>
      <c r="AJ459" s="1">
        <v>107.6</v>
      </c>
      <c r="AK459" s="1" t="s">
        <v>140</v>
      </c>
      <c r="AL459" s="1" t="s">
        <v>141</v>
      </c>
      <c r="AM459" s="1" t="s">
        <v>142</v>
      </c>
      <c r="AN459" s="1" t="s">
        <v>163</v>
      </c>
      <c r="AO459" s="1" t="s">
        <v>143</v>
      </c>
      <c r="AP459" s="1">
        <v>131</v>
      </c>
      <c r="AQ459" s="1">
        <v>90</v>
      </c>
      <c r="AR459" s="1">
        <v>1573.88</v>
      </c>
      <c r="AS459" s="1">
        <v>16.9419</v>
      </c>
      <c r="AT459" s="1">
        <v>499.34500000000003</v>
      </c>
      <c r="AU459" s="1">
        <v>1072.6400000000001</v>
      </c>
      <c r="AV459" s="1">
        <v>12.2921</v>
      </c>
      <c r="AW459" s="1">
        <v>972.78399999999999</v>
      </c>
      <c r="AX459" s="1">
        <v>2834.24</v>
      </c>
      <c r="AY459" s="1">
        <v>218.49</v>
      </c>
      <c r="AZ459" s="1">
        <v>10.468</v>
      </c>
      <c r="BA459" s="1">
        <v>1.3794500000000001</v>
      </c>
      <c r="BB459" s="1">
        <v>2.77765</v>
      </c>
      <c r="BC459" s="1">
        <v>543.00300000000004</v>
      </c>
      <c r="BD459" s="1">
        <v>1.0230600000000001</v>
      </c>
      <c r="BE459" s="1">
        <v>1.3318399999999999</v>
      </c>
      <c r="BF459" s="1">
        <v>14.012700000000001</v>
      </c>
      <c r="BG459" s="1">
        <v>4.2244299999999999</v>
      </c>
      <c r="BH459" s="1">
        <v>0.73901899999999998</v>
      </c>
      <c r="BI459" s="1">
        <v>345.91199999999998</v>
      </c>
      <c r="BJ459" s="1">
        <v>7.4329299999999998</v>
      </c>
      <c r="BK459" s="1">
        <v>123.33499999999999</v>
      </c>
      <c r="BL459" s="1">
        <v>8.3668479349999991</v>
      </c>
      <c r="BM459" s="1">
        <v>2.436889206</v>
      </c>
      <c r="BN459" s="1">
        <v>1.0082271119999999</v>
      </c>
      <c r="BO459" s="1">
        <v>3.3895591000000003E-2</v>
      </c>
      <c r="BP459" s="1" t="s">
        <v>144</v>
      </c>
      <c r="BQ459" s="1" t="s">
        <v>145</v>
      </c>
      <c r="BR459" s="1" t="s">
        <v>145</v>
      </c>
      <c r="BS459" s="1" t="s">
        <v>146</v>
      </c>
      <c r="BT459" s="1" t="s">
        <v>146</v>
      </c>
      <c r="BU459" s="1" t="s">
        <v>145</v>
      </c>
      <c r="BV459" s="1" t="s">
        <v>146</v>
      </c>
      <c r="BW459" s="1" t="s">
        <v>147</v>
      </c>
      <c r="BX459" s="1" t="s">
        <v>147</v>
      </c>
      <c r="BY459" s="1" t="s">
        <v>147</v>
      </c>
      <c r="BZ459" s="1" t="s">
        <v>147</v>
      </c>
      <c r="CA459" s="1" t="s">
        <v>147</v>
      </c>
      <c r="CB459" s="1">
        <v>1.253267234</v>
      </c>
      <c r="CC459" s="1">
        <v>0.79623077099999995</v>
      </c>
      <c r="CD459" s="19" t="str">
        <f t="shared" si="33"/>
        <v>High</v>
      </c>
      <c r="CE459" s="1" t="str">
        <f t="shared" si="31"/>
        <v>proinflamatoria</v>
      </c>
      <c r="CF459" s="1">
        <v>33.200743490000001</v>
      </c>
      <c r="CG459" s="1" t="s">
        <v>148</v>
      </c>
      <c r="CH459" s="1">
        <v>0.16001959099999999</v>
      </c>
      <c r="CI459" s="1">
        <v>7.9205150000000002E-2</v>
      </c>
      <c r="CJ459" s="1">
        <v>0.37017212399999999</v>
      </c>
      <c r="CK459" s="1">
        <v>0.144171565</v>
      </c>
      <c r="CL459" s="1">
        <v>9.7851944999999996E-2</v>
      </c>
      <c r="CM459" s="1">
        <v>1584.597</v>
      </c>
      <c r="CN459" s="2" t="str">
        <f t="shared" si="2"/>
        <v>High</v>
      </c>
      <c r="CO459" s="1">
        <v>1044.874</v>
      </c>
      <c r="CP459" s="1">
        <v>685.51199999999994</v>
      </c>
      <c r="CQ459" s="1">
        <v>359.36200000000002</v>
      </c>
      <c r="CR459" s="1">
        <v>27.061</v>
      </c>
      <c r="CS459" s="1">
        <v>989.43600000000004</v>
      </c>
      <c r="CT459" s="1">
        <v>7.8940000000000001</v>
      </c>
      <c r="CU459" s="1">
        <v>0</v>
      </c>
      <c r="CV459" s="1">
        <v>7.8940000000000001</v>
      </c>
      <c r="CW459" s="1">
        <v>0</v>
      </c>
      <c r="CX459" s="1">
        <v>20.47</v>
      </c>
      <c r="CY459" s="1">
        <v>20.47</v>
      </c>
      <c r="CZ459" s="1">
        <v>1.2999999999999999E-2</v>
      </c>
      <c r="DA459" s="1">
        <v>0.80300000000000005</v>
      </c>
      <c r="DB459" s="1">
        <v>0</v>
      </c>
      <c r="DC459" s="1">
        <v>0</v>
      </c>
      <c r="DD459" s="1">
        <v>0.72699999999999998</v>
      </c>
      <c r="DE459" s="1">
        <v>6.8000000000000005E-2</v>
      </c>
      <c r="DF459" s="1">
        <v>22.51</v>
      </c>
      <c r="DG459" s="1">
        <v>22.577999999999999</v>
      </c>
      <c r="DH459" s="1">
        <v>0.13300000000000001</v>
      </c>
      <c r="DI459" s="1">
        <v>0.84899999999999998</v>
      </c>
      <c r="DJ459" s="1">
        <v>0.98199999999999998</v>
      </c>
      <c r="DK459" s="1">
        <v>1.8420000000000001</v>
      </c>
      <c r="DL459" s="1">
        <v>0.93200000000000005</v>
      </c>
      <c r="DM459" s="1">
        <v>2.774</v>
      </c>
      <c r="DN459" s="1">
        <v>0.156</v>
      </c>
      <c r="DO459" s="1">
        <v>0.73899999999999999</v>
      </c>
      <c r="DP459" s="1">
        <v>0.89500000000000002</v>
      </c>
      <c r="DQ459" s="1">
        <v>674.67700000000002</v>
      </c>
      <c r="DR459" s="1">
        <v>313.86</v>
      </c>
      <c r="DS459" s="1">
        <v>988.53700000000003</v>
      </c>
      <c r="DT459" s="1">
        <v>0</v>
      </c>
      <c r="DU459" s="1">
        <v>20.47</v>
      </c>
      <c r="DV459" s="1">
        <v>20.47</v>
      </c>
      <c r="DW459" s="1" t="s">
        <v>149</v>
      </c>
      <c r="DX459" s="1" t="s">
        <v>149</v>
      </c>
      <c r="DY459" s="1" t="s">
        <v>157</v>
      </c>
      <c r="DZ459" s="1" t="s">
        <v>149</v>
      </c>
      <c r="EA459" s="1">
        <v>1006.809</v>
      </c>
      <c r="EB459" s="1" t="str">
        <f t="shared" si="3"/>
        <v>high</v>
      </c>
      <c r="EC459" s="1">
        <v>663.88400000000001</v>
      </c>
      <c r="ED459" s="1">
        <v>17.193999999999999</v>
      </c>
      <c r="EE459" s="1">
        <v>628.66</v>
      </c>
      <c r="EF459" s="1" t="s">
        <v>149</v>
      </c>
      <c r="EG459" s="1" t="s">
        <v>149</v>
      </c>
      <c r="EH459" s="1" t="s">
        <v>157</v>
      </c>
      <c r="EI459" s="1" t="s">
        <v>149</v>
      </c>
      <c r="EJ459" s="1" t="s">
        <v>621</v>
      </c>
      <c r="EK459" s="1" t="s">
        <v>635</v>
      </c>
      <c r="EL459" s="1" t="s">
        <v>142</v>
      </c>
      <c r="EM459" s="1" t="s">
        <v>628</v>
      </c>
      <c r="EN459" s="1" t="s">
        <v>161</v>
      </c>
      <c r="EO459" s="1" t="s">
        <v>161</v>
      </c>
    </row>
    <row r="460" spans="1:145" ht="14.25" customHeight="1">
      <c r="A460" s="1" t="s">
        <v>620</v>
      </c>
      <c r="B460" s="16" t="s">
        <v>644</v>
      </c>
      <c r="C460" s="1" t="s">
        <v>152</v>
      </c>
      <c r="D460" s="1">
        <v>49</v>
      </c>
      <c r="E460" s="1" t="s">
        <v>159</v>
      </c>
      <c r="F460" s="1">
        <v>94.8</v>
      </c>
      <c r="G460" s="1">
        <v>49</v>
      </c>
      <c r="H460" s="1" t="s">
        <v>153</v>
      </c>
      <c r="I460" s="1">
        <v>32.6</v>
      </c>
      <c r="J460" s="1">
        <v>110</v>
      </c>
      <c r="K460" s="1">
        <v>191</v>
      </c>
      <c r="L460" s="1">
        <v>163</v>
      </c>
      <c r="M460" s="9">
        <v>3.8979591839999999</v>
      </c>
      <c r="N460" s="9">
        <f t="shared" si="32"/>
        <v>0.52199152437544416</v>
      </c>
      <c r="O460" t="str">
        <f t="shared" si="30"/>
        <v>High</v>
      </c>
      <c r="P460" s="1">
        <v>58.4</v>
      </c>
      <c r="Q460" s="1">
        <v>1</v>
      </c>
      <c r="R460" s="1">
        <v>80</v>
      </c>
      <c r="S460" s="1">
        <v>5.0999999999999996</v>
      </c>
      <c r="T460" s="1">
        <v>5.76</v>
      </c>
      <c r="U460" s="1">
        <v>17.329999999999998</v>
      </c>
      <c r="V460" s="1">
        <v>0.33237160999999998</v>
      </c>
      <c r="W460" s="1">
        <v>7.38</v>
      </c>
      <c r="X460" s="1">
        <v>4.4400000000000004</v>
      </c>
      <c r="Y460" s="1">
        <v>117.3</v>
      </c>
      <c r="Z460" s="1">
        <v>157.02127659999999</v>
      </c>
      <c r="AA460" s="1">
        <v>107.6</v>
      </c>
      <c r="AB460" s="1">
        <v>68.666227199999994</v>
      </c>
      <c r="AC460" s="1">
        <v>1.4563200000000001</v>
      </c>
      <c r="AD460" s="1">
        <v>0.36035040800000001</v>
      </c>
      <c r="AE460" s="1">
        <v>60.4</v>
      </c>
      <c r="AF460" s="22">
        <v>1.5429999999999999</v>
      </c>
      <c r="AG460" s="1">
        <v>25.369101529999998</v>
      </c>
      <c r="AH460" s="1" t="s">
        <v>139</v>
      </c>
      <c r="AI460" s="1">
        <v>33.380587300000002</v>
      </c>
      <c r="AJ460" s="1">
        <v>81.400000000000006</v>
      </c>
      <c r="AK460" s="1" t="s">
        <v>140</v>
      </c>
      <c r="AL460" s="1" t="s">
        <v>153</v>
      </c>
      <c r="AM460" s="1" t="s">
        <v>142</v>
      </c>
      <c r="AN460" s="1" t="s">
        <v>163</v>
      </c>
      <c r="AO460" s="1" t="s">
        <v>143</v>
      </c>
      <c r="AP460" s="1">
        <v>129</v>
      </c>
      <c r="AQ460" s="1">
        <v>88</v>
      </c>
      <c r="AR460" s="1">
        <v>1537.64</v>
      </c>
      <c r="AS460" s="1">
        <v>20.002600000000001</v>
      </c>
      <c r="AT460" s="1">
        <v>474.94299999999998</v>
      </c>
      <c r="AU460" s="1">
        <v>1025.0899999999999</v>
      </c>
      <c r="AV460" s="1">
        <v>13.068199999999999</v>
      </c>
      <c r="AW460" s="1">
        <v>1245.0999999999999</v>
      </c>
      <c r="AX460" s="1">
        <v>2853.26</v>
      </c>
      <c r="AY460" s="1">
        <v>254.82</v>
      </c>
      <c r="AZ460" s="1">
        <v>10.0647</v>
      </c>
      <c r="BA460" s="1">
        <v>1.2175800000000001</v>
      </c>
      <c r="BB460" s="1">
        <v>3.3370000000000002</v>
      </c>
      <c r="BC460" s="1">
        <v>588.17999999999995</v>
      </c>
      <c r="BD460" s="1">
        <v>0.88985800000000004</v>
      </c>
      <c r="BE460" s="1">
        <v>1.4264699999999999</v>
      </c>
      <c r="BF460" s="1">
        <v>18.8735</v>
      </c>
      <c r="BG460" s="1">
        <v>4.4738100000000003</v>
      </c>
      <c r="BH460" s="1">
        <v>1.26979</v>
      </c>
      <c r="BI460" s="1">
        <v>360.11200000000002</v>
      </c>
      <c r="BJ460" s="1">
        <v>6.7353199999999998</v>
      </c>
      <c r="BK460" s="1">
        <v>136.19800000000001</v>
      </c>
      <c r="BL460" s="1">
        <v>0.43318619200000003</v>
      </c>
      <c r="BM460" s="1">
        <v>0.20475569599999999</v>
      </c>
      <c r="BN460" s="1">
        <v>0.162541831</v>
      </c>
      <c r="BO460" s="1">
        <v>1.1031638E-2</v>
      </c>
      <c r="BP460" s="1" t="s">
        <v>144</v>
      </c>
      <c r="BQ460" s="1" t="s">
        <v>145</v>
      </c>
      <c r="BR460" s="1" t="s">
        <v>145</v>
      </c>
      <c r="BS460" s="1" t="s">
        <v>145</v>
      </c>
      <c r="BT460" s="1" t="s">
        <v>146</v>
      </c>
      <c r="BU460" s="1" t="s">
        <v>146</v>
      </c>
      <c r="BV460" s="1" t="s">
        <v>146</v>
      </c>
      <c r="BW460" s="1">
        <v>1.9282868399999999</v>
      </c>
      <c r="BX460" s="1">
        <v>0.23344511800000001</v>
      </c>
      <c r="BY460" s="1">
        <v>0.18790269200000001</v>
      </c>
      <c r="BZ460" s="1">
        <v>0.122602189</v>
      </c>
      <c r="CA460" s="1">
        <v>1.9701816E-2</v>
      </c>
      <c r="CB460" s="1">
        <v>-0.363982533</v>
      </c>
      <c r="CC460" s="1">
        <v>-0.236659644</v>
      </c>
      <c r="CD460" s="19" t="str">
        <f t="shared" si="33"/>
        <v>Low</v>
      </c>
      <c r="CE460" s="1" t="str">
        <f t="shared" si="31"/>
        <v>proinflamatoria</v>
      </c>
      <c r="CF460" s="1">
        <v>38.088452089999997</v>
      </c>
      <c r="CG460" s="1" t="s">
        <v>148</v>
      </c>
      <c r="CH460" s="1">
        <v>6.8710762999999994E-2</v>
      </c>
      <c r="CI460" s="1">
        <v>0.19118310199999999</v>
      </c>
      <c r="CJ460" s="1">
        <v>7.4919360000000003E-3</v>
      </c>
      <c r="CK460" s="1">
        <v>0.54306128799999998</v>
      </c>
      <c r="CL460" s="1">
        <v>3.1320453999999998E-2</v>
      </c>
      <c r="CM460" s="1">
        <v>1202.652</v>
      </c>
      <c r="CN460" s="2" t="str">
        <f t="shared" si="2"/>
        <v>High</v>
      </c>
      <c r="CO460" s="1">
        <v>675.34400000000005</v>
      </c>
      <c r="CP460" s="1">
        <v>434.32900000000001</v>
      </c>
      <c r="CQ460" s="1">
        <v>241.01499999999999</v>
      </c>
      <c r="CR460" s="1">
        <v>30.603000000000002</v>
      </c>
      <c r="CS460" s="1">
        <v>633.50599999999997</v>
      </c>
      <c r="CT460" s="1">
        <v>10.548</v>
      </c>
      <c r="CU460" s="1">
        <v>0</v>
      </c>
      <c r="CV460" s="1">
        <v>10.548</v>
      </c>
      <c r="CW460" s="1">
        <v>0</v>
      </c>
      <c r="CX460" s="1">
        <v>0.67400000000000004</v>
      </c>
      <c r="CY460" s="1">
        <v>0.67400000000000004</v>
      </c>
      <c r="CZ460" s="1">
        <v>1.2999999999999999E-2</v>
      </c>
      <c r="DA460" s="1">
        <v>6.1310000000000002</v>
      </c>
      <c r="DB460" s="1">
        <v>0</v>
      </c>
      <c r="DC460" s="1">
        <v>0</v>
      </c>
      <c r="DD460" s="1">
        <v>0.72699999999999998</v>
      </c>
      <c r="DE460" s="1">
        <v>2.1999999999999999E-2</v>
      </c>
      <c r="DF460" s="1">
        <v>11.875</v>
      </c>
      <c r="DG460" s="1">
        <v>11.896000000000001</v>
      </c>
      <c r="DH460" s="1">
        <v>7.5330000000000004</v>
      </c>
      <c r="DI460" s="1">
        <v>0.437</v>
      </c>
      <c r="DJ460" s="1">
        <v>7.97</v>
      </c>
      <c r="DK460" s="1">
        <v>7.8360000000000003</v>
      </c>
      <c r="DL460" s="1">
        <v>2.1739999999999999</v>
      </c>
      <c r="DM460" s="1">
        <v>10.01</v>
      </c>
      <c r="DN460" s="1">
        <v>0.3</v>
      </c>
      <c r="DO460" s="1">
        <v>0.90500000000000003</v>
      </c>
      <c r="DP460" s="1">
        <v>1.2050000000000001</v>
      </c>
      <c r="DQ460" s="1">
        <v>407.33300000000003</v>
      </c>
      <c r="DR460" s="1">
        <v>224.93199999999999</v>
      </c>
      <c r="DS460" s="1">
        <v>632.26499999999999</v>
      </c>
      <c r="DT460" s="1">
        <v>0</v>
      </c>
      <c r="DU460" s="1">
        <v>0.67400000000000004</v>
      </c>
      <c r="DV460" s="1">
        <v>0.67400000000000004</v>
      </c>
      <c r="DW460" s="1" t="s">
        <v>156</v>
      </c>
      <c r="DX460" s="1" t="s">
        <v>156</v>
      </c>
      <c r="DY460" s="1" t="s">
        <v>157</v>
      </c>
      <c r="DZ460" s="1" t="s">
        <v>149</v>
      </c>
      <c r="EA460" s="1">
        <v>782.14099999999996</v>
      </c>
      <c r="EB460" s="1" t="str">
        <f t="shared" si="3"/>
        <v>high</v>
      </c>
      <c r="EC460" s="1">
        <v>439.20800000000003</v>
      </c>
      <c r="ED460" s="1">
        <v>19.902999999999999</v>
      </c>
      <c r="EE460" s="1">
        <v>411.99900000000002</v>
      </c>
      <c r="EF460" s="1" t="s">
        <v>149</v>
      </c>
      <c r="EG460" s="1" t="s">
        <v>149</v>
      </c>
      <c r="EH460" s="1" t="s">
        <v>157</v>
      </c>
      <c r="EI460" s="1" t="s">
        <v>149</v>
      </c>
      <c r="EJ460" s="1" t="s">
        <v>621</v>
      </c>
      <c r="EK460" s="1" t="s">
        <v>635</v>
      </c>
      <c r="EL460" s="1" t="s">
        <v>142</v>
      </c>
      <c r="EM460" s="1" t="s">
        <v>628</v>
      </c>
      <c r="EN460" s="1" t="s">
        <v>161</v>
      </c>
      <c r="EO460" s="1" t="s">
        <v>161</v>
      </c>
    </row>
  </sheetData>
  <autoFilter ref="EM1:EM460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12"/>
  <sheetViews>
    <sheetView tabSelected="1" topLeftCell="CP1" workbookViewId="0">
      <pane ySplit="1" topLeftCell="A273" activePane="bottomLeft" state="frozen"/>
      <selection pane="bottomLeft" activeCell="CS283" sqref="CS283"/>
    </sheetView>
  </sheetViews>
  <sheetFormatPr baseColWidth="10" defaultColWidth="14.453125" defaultRowHeight="15" customHeight="1"/>
  <cols>
    <col min="1" max="3" width="10.7265625" customWidth="1"/>
    <col min="4" max="4" width="11.453125" customWidth="1"/>
    <col min="5" max="5" width="10.81640625" customWidth="1"/>
    <col min="6" max="12" width="10.7265625" customWidth="1"/>
    <col min="13" max="13" width="16.453125" customWidth="1"/>
    <col min="14" max="14" width="16.453125" style="11" customWidth="1"/>
    <col min="15" max="15" width="16.81640625" style="11" customWidth="1"/>
    <col min="16" max="16" width="10.7265625" customWidth="1"/>
    <col min="17" max="17" width="13.81640625" customWidth="1"/>
    <col min="18" max="23" width="10.7265625" customWidth="1"/>
    <col min="24" max="24" width="16.26953125" customWidth="1"/>
    <col min="25" max="81" width="10.7265625" customWidth="1"/>
    <col min="82" max="82" width="20" bestFit="1" customWidth="1"/>
    <col min="83" max="83" width="10.7265625" customWidth="1"/>
    <col min="84" max="89" width="10.7265625" hidden="1" customWidth="1"/>
    <col min="90" max="90" width="10.7265625" customWidth="1"/>
    <col min="91" max="91" width="13.81640625" customWidth="1"/>
    <col min="92" max="92" width="10.7265625" customWidth="1"/>
    <col min="93" max="93" width="19.54296875" bestFit="1" customWidth="1"/>
    <col min="94" max="94" width="18.453125" bestFit="1" customWidth="1"/>
    <col min="95" max="95" width="11.26953125" bestFit="1" customWidth="1"/>
    <col min="96" max="96" width="11.08984375" bestFit="1" customWidth="1"/>
    <col min="97" max="97" width="20.54296875" bestFit="1" customWidth="1"/>
    <col min="98" max="98" width="10.7265625" customWidth="1"/>
    <col min="99" max="99" width="18.453125" bestFit="1" customWidth="1"/>
    <col min="100" max="100" width="14" bestFit="1" customWidth="1"/>
    <col min="101" max="101" width="16.1796875" bestFit="1" customWidth="1"/>
    <col min="102" max="107" width="10.7265625" customWidth="1"/>
    <col min="108" max="108" width="15.26953125" bestFit="1" customWidth="1"/>
    <col min="109" max="109" width="17.453125" bestFit="1" customWidth="1"/>
    <col min="110" max="110" width="10.7265625" customWidth="1"/>
    <col min="111" max="111" width="13.1796875" bestFit="1" customWidth="1"/>
    <col min="112" max="112" width="10.7265625" customWidth="1"/>
    <col min="113" max="113" width="18.26953125" bestFit="1" customWidth="1"/>
    <col min="114" max="114" width="13.7265625" bestFit="1" customWidth="1"/>
    <col min="115" max="115" width="15.90625" bestFit="1" customWidth="1"/>
    <col min="116" max="116" width="18.81640625" bestFit="1" customWidth="1"/>
    <col min="117" max="117" width="24.54296875" bestFit="1" customWidth="1"/>
    <col min="118" max="118" width="26.7265625" bestFit="1" customWidth="1"/>
    <col min="119" max="119" width="29.6328125" bestFit="1" customWidth="1"/>
    <col min="120" max="125" width="10.7265625" customWidth="1"/>
    <col min="126" max="126" width="15.453125" bestFit="1" customWidth="1"/>
    <col min="127" max="129" width="10.7265625" customWidth="1"/>
    <col min="130" max="130" width="20.81640625" bestFit="1" customWidth="1"/>
    <col min="131" max="136" width="10.7265625" customWidth="1"/>
    <col min="137" max="137" width="24.54296875" bestFit="1" customWidth="1"/>
    <col min="138" max="138" width="13.08984375" bestFit="1" customWidth="1"/>
    <col min="139" max="139" width="16.36328125" bestFit="1" customWidth="1"/>
    <col min="140" max="140" width="14.7265625" bestFit="1" customWidth="1"/>
    <col min="141" max="141" width="13.54296875" bestFit="1" customWidth="1"/>
    <col min="142" max="142" width="20.81640625" customWidth="1"/>
    <col min="143" max="143" width="22.81640625" customWidth="1"/>
  </cols>
  <sheetData>
    <row r="1" spans="1:143" ht="14.25" customHeight="1">
      <c r="A1" s="1" t="s">
        <v>0</v>
      </c>
      <c r="B1" s="18" t="s">
        <v>645</v>
      </c>
      <c r="C1" s="1" t="s">
        <v>1</v>
      </c>
      <c r="D1" s="1" t="s">
        <v>2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</v>
      </c>
      <c r="M1" s="1" t="s">
        <v>10</v>
      </c>
      <c r="N1" s="13" t="s">
        <v>638</v>
      </c>
      <c r="O1" s="12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5" t="s">
        <v>649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20" t="s">
        <v>648</v>
      </c>
      <c r="CD1" s="5" t="s">
        <v>656</v>
      </c>
      <c r="CE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2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39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  <c r="DK1" s="1" t="s">
        <v>109</v>
      </c>
      <c r="DL1" s="1" t="s">
        <v>110</v>
      </c>
      <c r="DM1" s="1" t="s">
        <v>111</v>
      </c>
      <c r="DN1" s="1" t="s">
        <v>112</v>
      </c>
      <c r="DO1" s="1" t="s">
        <v>113</v>
      </c>
      <c r="DP1" s="1" t="s">
        <v>114</v>
      </c>
      <c r="DQ1" s="1" t="s">
        <v>115</v>
      </c>
      <c r="DR1" s="1" t="s">
        <v>116</v>
      </c>
      <c r="DS1" s="1" t="s">
        <v>117</v>
      </c>
      <c r="DT1" s="1" t="s">
        <v>118</v>
      </c>
      <c r="DU1" s="1" t="s">
        <v>119</v>
      </c>
      <c r="DV1" s="6" t="s">
        <v>636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5" t="s">
        <v>627</v>
      </c>
      <c r="EI1" s="5" t="s">
        <v>626</v>
      </c>
      <c r="EJ1" s="5" t="s">
        <v>632</v>
      </c>
      <c r="EK1" s="5" t="s">
        <v>633</v>
      </c>
      <c r="EL1" s="1" t="s">
        <v>133</v>
      </c>
      <c r="EM1" s="39" t="s">
        <v>134</v>
      </c>
    </row>
    <row r="2" spans="1:143" ht="14.25" customHeight="1">
      <c r="A2" s="1" t="s">
        <v>135</v>
      </c>
      <c r="B2" s="1" t="str">
        <f>VLOOKUP(A2,DB_integrated_polypenols_intake!A:B,2,FALSE)</f>
        <v>Medellín</v>
      </c>
      <c r="C2" s="1" t="s">
        <v>136</v>
      </c>
      <c r="D2" s="1">
        <v>36</v>
      </c>
      <c r="E2" s="4" t="s">
        <v>137</v>
      </c>
      <c r="F2" s="1">
        <v>145</v>
      </c>
      <c r="G2" s="1">
        <v>38</v>
      </c>
      <c r="H2" s="1" t="s">
        <v>138</v>
      </c>
      <c r="I2" s="1">
        <v>39</v>
      </c>
      <c r="J2" s="1">
        <v>93</v>
      </c>
      <c r="K2" s="1">
        <v>170</v>
      </c>
      <c r="L2" s="1">
        <v>195</v>
      </c>
      <c r="M2" s="10">
        <v>4.4736842110000001</v>
      </c>
      <c r="N2" s="14">
        <f>LOG10(L2/G2)</f>
        <v>0.71025101474570784</v>
      </c>
      <c r="O2" s="12">
        <v>238.1</v>
      </c>
      <c r="P2" s="40">
        <v>1.71</v>
      </c>
      <c r="Q2" s="1">
        <v>86</v>
      </c>
      <c r="R2" s="1">
        <v>5.47</v>
      </c>
      <c r="S2" s="1">
        <v>8.24</v>
      </c>
      <c r="T2" s="1">
        <v>5.33</v>
      </c>
      <c r="U2" s="1">
        <v>1.545966229</v>
      </c>
      <c r="V2" s="1">
        <v>15.09</v>
      </c>
      <c r="W2" s="1">
        <v>4.7729999999999997</v>
      </c>
      <c r="X2" s="1">
        <v>164.4</v>
      </c>
      <c r="Y2" s="1">
        <f t="shared" ref="Y2:Y312" si="0">((20*V2)/(W2-3.5))</f>
        <v>237.07776904948946</v>
      </c>
      <c r="Z2" s="1">
        <v>52.4</v>
      </c>
      <c r="AA2" s="1">
        <f>1/AB2*100</f>
        <v>31.239339575369907</v>
      </c>
      <c r="AB2" s="1">
        <f t="shared" ref="AB2:AB312" si="1">V2*W2/22.5</f>
        <v>3.201092</v>
      </c>
      <c r="AC2" s="1">
        <v>0.32080915900000001</v>
      </c>
      <c r="AD2" s="1">
        <v>89</v>
      </c>
      <c r="AE2" s="1">
        <v>1.732</v>
      </c>
      <c r="AF2" s="1">
        <v>29.668407210000002</v>
      </c>
      <c r="AG2" s="1" t="s">
        <v>139</v>
      </c>
      <c r="AH2" s="1">
        <v>37.550852130000003</v>
      </c>
      <c r="AI2" s="1">
        <v>97.6</v>
      </c>
      <c r="AJ2" s="1" t="s">
        <v>140</v>
      </c>
      <c r="AK2" s="1" t="s">
        <v>141</v>
      </c>
      <c r="AL2" s="1" t="s">
        <v>142</v>
      </c>
      <c r="AM2" s="1" t="s">
        <v>142</v>
      </c>
      <c r="AN2" s="1" t="s">
        <v>143</v>
      </c>
      <c r="AO2" s="1">
        <v>146</v>
      </c>
      <c r="AP2" s="1">
        <v>99</v>
      </c>
      <c r="AQ2" s="1">
        <v>1771.49</v>
      </c>
      <c r="AR2" s="1">
        <v>18.903600000000001</v>
      </c>
      <c r="AS2" s="1">
        <v>398.48599999999999</v>
      </c>
      <c r="AT2" s="1">
        <v>914.75199999999995</v>
      </c>
      <c r="AU2" s="1">
        <v>12.516299999999999</v>
      </c>
      <c r="AV2" s="1">
        <v>1175.25</v>
      </c>
      <c r="AW2" s="1">
        <v>3091.55</v>
      </c>
      <c r="AX2" s="1">
        <v>262.82100000000003</v>
      </c>
      <c r="AY2" s="1">
        <v>9.8828200000000006</v>
      </c>
      <c r="AZ2" s="1">
        <v>1.4234500000000001</v>
      </c>
      <c r="BA2" s="1">
        <v>4.8599399999999999</v>
      </c>
      <c r="BB2" s="1">
        <v>584.18499999999995</v>
      </c>
      <c r="BC2" s="1">
        <v>0.90823100000000001</v>
      </c>
      <c r="BD2" s="1">
        <v>1.66133</v>
      </c>
      <c r="BE2" s="1">
        <v>17.023</v>
      </c>
      <c r="BF2" s="1">
        <v>4.6382199999999996</v>
      </c>
      <c r="BG2" s="1">
        <v>1.3751500000000001</v>
      </c>
      <c r="BH2" s="1">
        <v>355.18299999999999</v>
      </c>
      <c r="BI2" s="1">
        <v>7.4428099999999997</v>
      </c>
      <c r="BJ2" s="1">
        <v>138.548</v>
      </c>
      <c r="BK2" s="1">
        <v>50.706669730000002</v>
      </c>
      <c r="BL2" s="1">
        <v>29.78336938</v>
      </c>
      <c r="BM2" s="1">
        <v>14.50136593</v>
      </c>
      <c r="BN2" s="1">
        <v>2.860847015</v>
      </c>
      <c r="BO2" s="1" t="s">
        <v>144</v>
      </c>
      <c r="BP2" s="1" t="s">
        <v>145</v>
      </c>
      <c r="BQ2" s="1" t="s">
        <v>145</v>
      </c>
      <c r="BR2" s="1" t="s">
        <v>145</v>
      </c>
      <c r="BS2" s="1" t="s">
        <v>146</v>
      </c>
      <c r="BT2" s="1" t="s">
        <v>146</v>
      </c>
      <c r="BU2" s="1" t="s">
        <v>145</v>
      </c>
      <c r="BV2" s="1" t="s">
        <v>147</v>
      </c>
      <c r="BW2" s="1" t="s">
        <v>147</v>
      </c>
      <c r="BX2" s="1" t="s">
        <v>147</v>
      </c>
      <c r="BY2" s="1" t="s">
        <v>147</v>
      </c>
      <c r="BZ2" s="1" t="s">
        <v>147</v>
      </c>
      <c r="CA2" s="1">
        <v>0.64832725000000002</v>
      </c>
      <c r="CB2" s="1">
        <v>0.36607975700000001</v>
      </c>
      <c r="CC2" s="19" t="str">
        <f>IF(CB2&lt;=_xlfn.PERCENTILE.EXC(CB$2:CB$312, 1/3), "Low", IF(CB2&lt;=_xlfn.PERCENTILE.INC(CB$2:CB$312, 2/3), "Medium", "High"))</f>
        <v>High</v>
      </c>
      <c r="CD2" s="1" t="s">
        <v>622</v>
      </c>
      <c r="CE2" s="1">
        <v>28.508196720000001</v>
      </c>
      <c r="CF2" s="1" t="s">
        <v>148</v>
      </c>
      <c r="CG2" s="1">
        <v>0.12843216199999999</v>
      </c>
      <c r="CH2" s="1">
        <v>0.242017709</v>
      </c>
      <c r="CI2" s="1">
        <v>5.6390305000000002E-2</v>
      </c>
      <c r="CJ2" s="1">
        <v>6.1667114000000002E-2</v>
      </c>
      <c r="CK2" s="1">
        <v>0.33592701899999999</v>
      </c>
      <c r="CL2" s="1">
        <v>2358.252</v>
      </c>
      <c r="CM2" s="2" t="s">
        <v>621</v>
      </c>
      <c r="CN2" s="1">
        <v>2077.596</v>
      </c>
      <c r="CO2" s="1">
        <v>1473.8340000000001</v>
      </c>
      <c r="CP2" s="1">
        <v>603.76199999999994</v>
      </c>
      <c r="CQ2" s="1">
        <v>514.47299999999996</v>
      </c>
      <c r="CR2" s="1">
        <v>1521.643</v>
      </c>
      <c r="CS2" s="1">
        <v>12.573</v>
      </c>
      <c r="CT2" s="1">
        <v>0</v>
      </c>
      <c r="CU2" s="1">
        <v>12.573</v>
      </c>
      <c r="CV2" s="1">
        <v>7.0000000000000007E-2</v>
      </c>
      <c r="CW2" s="1">
        <v>28.347999999999999</v>
      </c>
      <c r="CX2" s="1">
        <v>28.417999999999999</v>
      </c>
      <c r="CY2" s="1">
        <v>0.49</v>
      </c>
      <c r="CZ2" s="1">
        <v>1.5660000000000001</v>
      </c>
      <c r="DA2" s="1">
        <v>102.203</v>
      </c>
      <c r="DB2" s="1">
        <v>0</v>
      </c>
      <c r="DC2" s="1">
        <v>375.40800000000002</v>
      </c>
      <c r="DD2" s="1">
        <v>4.4999999999999998E-2</v>
      </c>
      <c r="DE2" s="1">
        <v>0</v>
      </c>
      <c r="DF2" s="1">
        <v>4.4999999999999998E-2</v>
      </c>
      <c r="DG2" s="1">
        <v>3.97</v>
      </c>
      <c r="DH2" s="1">
        <v>0</v>
      </c>
      <c r="DI2" s="1">
        <v>3.97</v>
      </c>
      <c r="DJ2" s="1">
        <v>25.495000000000001</v>
      </c>
      <c r="DK2" s="1">
        <v>7.3360000000000003</v>
      </c>
      <c r="DL2" s="1">
        <v>32.83</v>
      </c>
      <c r="DM2" s="1">
        <v>8.1690000000000005</v>
      </c>
      <c r="DN2" s="1">
        <v>64.349000000000004</v>
      </c>
      <c r="DO2" s="1">
        <v>72.519000000000005</v>
      </c>
      <c r="DP2" s="1">
        <v>945.37</v>
      </c>
      <c r="DQ2" s="1">
        <v>503.70499999999998</v>
      </c>
      <c r="DR2" s="1">
        <v>1449.075</v>
      </c>
      <c r="DS2" s="1">
        <v>7.0000000000000007E-2</v>
      </c>
      <c r="DT2" s="1">
        <v>28.347999999999999</v>
      </c>
      <c r="DU2" s="1">
        <v>28.417999999999999</v>
      </c>
      <c r="DV2" s="7" t="s">
        <v>621</v>
      </c>
      <c r="DW2" s="1" t="s">
        <v>149</v>
      </c>
      <c r="DX2" s="1" t="s">
        <v>149</v>
      </c>
      <c r="DY2" s="1">
        <v>1331.2249999999999</v>
      </c>
      <c r="DZ2" s="1" t="s">
        <v>623</v>
      </c>
      <c r="EA2" s="1">
        <v>1172.796</v>
      </c>
      <c r="EB2" s="1">
        <v>290.41800000000001</v>
      </c>
      <c r="EC2" s="1">
        <v>858.96199999999999</v>
      </c>
      <c r="ED2" s="1" t="s">
        <v>149</v>
      </c>
      <c r="EE2" s="1" t="s">
        <v>149</v>
      </c>
      <c r="EF2" s="1" t="s">
        <v>149</v>
      </c>
      <c r="EG2" s="1" t="s">
        <v>149</v>
      </c>
      <c r="EH2" s="1" t="s">
        <v>621</v>
      </c>
      <c r="EI2" s="1" t="s">
        <v>628</v>
      </c>
      <c r="EJ2" s="1" t="s">
        <v>142</v>
      </c>
      <c r="EK2" s="1" t="s">
        <v>628</v>
      </c>
      <c r="EL2" s="1" t="s">
        <v>150</v>
      </c>
      <c r="EM2" s="1" t="s">
        <v>150</v>
      </c>
    </row>
    <row r="3" spans="1:143" ht="14.25" customHeight="1">
      <c r="A3" s="1" t="s">
        <v>151</v>
      </c>
      <c r="B3" s="1" t="str">
        <f>VLOOKUP(A3,DB_integrated_polypenols_intake!A:B,2,FALSE)</f>
        <v>Medellín</v>
      </c>
      <c r="C3" s="1" t="s">
        <v>152</v>
      </c>
      <c r="D3" s="1">
        <v>40</v>
      </c>
      <c r="E3" s="4" t="s">
        <v>137</v>
      </c>
      <c r="F3" s="1">
        <v>194</v>
      </c>
      <c r="G3" s="1">
        <v>52</v>
      </c>
      <c r="H3" s="1" t="s">
        <v>153</v>
      </c>
      <c r="I3" s="1">
        <v>20</v>
      </c>
      <c r="J3" s="1">
        <v>130</v>
      </c>
      <c r="K3" s="1">
        <v>202</v>
      </c>
      <c r="L3" s="1">
        <v>100</v>
      </c>
      <c r="M3" s="10">
        <v>3.884615385</v>
      </c>
      <c r="N3" s="14">
        <f t="shared" ref="N3:N66" si="2">LOG10(L3/G3)</f>
        <v>0.28399665636520083</v>
      </c>
      <c r="O3" s="12">
        <v>174</v>
      </c>
      <c r="P3" s="40">
        <v>0.32</v>
      </c>
      <c r="Q3" s="1">
        <v>87</v>
      </c>
      <c r="R3" s="1">
        <v>5.81</v>
      </c>
      <c r="S3" s="1">
        <v>15.99</v>
      </c>
      <c r="T3" s="1">
        <v>2.57</v>
      </c>
      <c r="U3" s="1">
        <v>6.2217898829999996</v>
      </c>
      <c r="V3" s="1">
        <v>13.57</v>
      </c>
      <c r="W3" s="1">
        <v>4.8285</v>
      </c>
      <c r="X3" s="1">
        <v>149.6</v>
      </c>
      <c r="Y3" s="1">
        <f t="shared" si="0"/>
        <v>204.29055325555134</v>
      </c>
      <c r="Z3" s="1">
        <v>57.9</v>
      </c>
      <c r="AA3" s="1">
        <v>34.339220679999997</v>
      </c>
      <c r="AB3" s="1">
        <f t="shared" si="1"/>
        <v>2.9121220000000001</v>
      </c>
      <c r="AC3" s="1">
        <v>0.32509442300000002</v>
      </c>
      <c r="AD3" s="1">
        <v>68.099999999999994</v>
      </c>
      <c r="AE3" s="1">
        <v>1.496</v>
      </c>
      <c r="AF3" s="1">
        <v>30.428736879999999</v>
      </c>
      <c r="AG3" s="1" t="s">
        <v>154</v>
      </c>
      <c r="AH3" s="1">
        <v>41.009938490000003</v>
      </c>
      <c r="AI3" s="1">
        <v>89.3</v>
      </c>
      <c r="AJ3" s="1" t="s">
        <v>140</v>
      </c>
      <c r="AK3" s="1" t="s">
        <v>141</v>
      </c>
      <c r="AL3" s="1" t="s">
        <v>142</v>
      </c>
      <c r="AM3" s="1" t="s">
        <v>142</v>
      </c>
      <c r="AN3" s="1" t="s">
        <v>143</v>
      </c>
      <c r="AO3" s="1">
        <v>121</v>
      </c>
      <c r="AP3" s="1">
        <v>92</v>
      </c>
      <c r="AQ3" s="1">
        <v>1907.88</v>
      </c>
      <c r="AR3" s="1">
        <v>12.8072</v>
      </c>
      <c r="AS3" s="1">
        <v>371.43599999999998</v>
      </c>
      <c r="AT3" s="1">
        <v>789.12</v>
      </c>
      <c r="AU3" s="1">
        <v>11.8963</v>
      </c>
      <c r="AV3" s="1">
        <v>1358.08</v>
      </c>
      <c r="AW3" s="1">
        <v>2363.98</v>
      </c>
      <c r="AX3" s="1">
        <v>192.84399999999999</v>
      </c>
      <c r="AY3" s="1">
        <v>10.274900000000001</v>
      </c>
      <c r="AZ3" s="1">
        <v>0.95325400000000005</v>
      </c>
      <c r="BA3" s="1">
        <v>2.6991000000000001</v>
      </c>
      <c r="BB3" s="1">
        <v>557.05999999999995</v>
      </c>
      <c r="BC3" s="1">
        <v>0.734734</v>
      </c>
      <c r="BD3" s="1">
        <v>1.35422</v>
      </c>
      <c r="BE3" s="1">
        <v>13.8384</v>
      </c>
      <c r="BF3" s="1">
        <v>4.27433</v>
      </c>
      <c r="BG3" s="1">
        <v>1.3697699999999999</v>
      </c>
      <c r="BH3" s="1">
        <v>292.18900000000002</v>
      </c>
      <c r="BI3" s="1">
        <v>7.0754099999999998</v>
      </c>
      <c r="BJ3" s="1">
        <v>88.059399999999997</v>
      </c>
      <c r="BK3" s="1">
        <v>26.3637139</v>
      </c>
      <c r="BL3" s="1">
        <v>7.4569935489999999</v>
      </c>
      <c r="BM3" s="1">
        <v>2.0536973729999999</v>
      </c>
      <c r="BN3" s="1">
        <v>0.351428397</v>
      </c>
      <c r="BO3" s="1" t="s">
        <v>155</v>
      </c>
      <c r="BP3" s="1" t="s">
        <v>145</v>
      </c>
      <c r="BQ3" s="1" t="s">
        <v>146</v>
      </c>
      <c r="BR3" s="1" t="s">
        <v>146</v>
      </c>
      <c r="BS3" s="1" t="s">
        <v>146</v>
      </c>
      <c r="BT3" s="1" t="s">
        <v>146</v>
      </c>
      <c r="BU3" s="1" t="s">
        <v>146</v>
      </c>
      <c r="BV3" s="1">
        <v>66.581879060000006</v>
      </c>
      <c r="BW3" s="1">
        <v>17.227597939999999</v>
      </c>
      <c r="BX3" s="1">
        <v>7.5658909750000003</v>
      </c>
      <c r="BY3" s="1">
        <v>2.998352557</v>
      </c>
      <c r="BZ3" s="1">
        <v>14.29840475</v>
      </c>
      <c r="CA3" s="1">
        <v>1.6717027959999999</v>
      </c>
      <c r="CB3" s="1">
        <v>0.87615450500000003</v>
      </c>
      <c r="CC3" s="19" t="str">
        <f t="shared" ref="CC3:CC66" si="3">IF(CB3&lt;=_xlfn.PERCENTILE.EXC(CB$2:CB$312, 1/3), "Low", IF(CB3&lt;=_xlfn.PERCENTILE.INC(CB$2:CB$312, 2/3), "Medium", "High"))</f>
        <v>High</v>
      </c>
      <c r="CD3" s="1" t="s">
        <v>622</v>
      </c>
      <c r="CE3" s="1">
        <v>42.494960810000002</v>
      </c>
      <c r="CF3" s="1" t="s">
        <v>148</v>
      </c>
      <c r="CG3" s="1">
        <v>4.8837151000000002E-2</v>
      </c>
      <c r="CH3" s="1">
        <v>0.110603268</v>
      </c>
      <c r="CI3" s="1">
        <v>8.0098986999999996E-2</v>
      </c>
      <c r="CJ3" s="1">
        <v>0.27794752700000003</v>
      </c>
      <c r="CK3" s="1">
        <v>0.17577838900000001</v>
      </c>
      <c r="CL3" s="1">
        <v>797.09</v>
      </c>
      <c r="CM3" s="2" t="s">
        <v>624</v>
      </c>
      <c r="CN3" s="1">
        <v>658.26900000000001</v>
      </c>
      <c r="CO3" s="1">
        <v>425.01900000000001</v>
      </c>
      <c r="CP3" s="1">
        <v>233.25</v>
      </c>
      <c r="CQ3" s="1">
        <v>5.1929999999999996</v>
      </c>
      <c r="CR3" s="1">
        <v>640.76099999999997</v>
      </c>
      <c r="CS3" s="1">
        <v>6.9210000000000003</v>
      </c>
      <c r="CT3" s="1">
        <v>0</v>
      </c>
      <c r="CU3" s="1">
        <v>6.9210000000000003</v>
      </c>
      <c r="CV3" s="1">
        <v>0</v>
      </c>
      <c r="CW3" s="1">
        <v>5.3940000000000001</v>
      </c>
      <c r="CX3" s="1">
        <v>5.3940000000000001</v>
      </c>
      <c r="CY3" s="1">
        <v>0</v>
      </c>
      <c r="CZ3" s="1">
        <v>2.6589999999999998</v>
      </c>
      <c r="DA3" s="1">
        <v>0</v>
      </c>
      <c r="DB3" s="1">
        <v>0</v>
      </c>
      <c r="DC3" s="1">
        <v>0.19600000000000001</v>
      </c>
      <c r="DD3" s="1">
        <v>1.6E-2</v>
      </c>
      <c r="DE3" s="1">
        <v>0.11700000000000001</v>
      </c>
      <c r="DF3" s="1">
        <v>0.13400000000000001</v>
      </c>
      <c r="DG3" s="1">
        <v>0</v>
      </c>
      <c r="DH3" s="1">
        <v>2.7E-2</v>
      </c>
      <c r="DI3" s="1">
        <v>2.7E-2</v>
      </c>
      <c r="DJ3" s="1">
        <v>3.5670000000000002</v>
      </c>
      <c r="DK3" s="1">
        <v>1.268</v>
      </c>
      <c r="DL3" s="1">
        <v>4.8360000000000003</v>
      </c>
      <c r="DM3" s="1">
        <v>0.16400000000000001</v>
      </c>
      <c r="DN3" s="1">
        <v>1.139</v>
      </c>
      <c r="DO3" s="1">
        <v>1.304</v>
      </c>
      <c r="DP3" s="1">
        <v>414.13099999999997</v>
      </c>
      <c r="DQ3" s="1">
        <v>225.28200000000001</v>
      </c>
      <c r="DR3" s="1">
        <v>639.41300000000001</v>
      </c>
      <c r="DS3" s="1">
        <v>0</v>
      </c>
      <c r="DT3" s="1">
        <v>5.3940000000000001</v>
      </c>
      <c r="DU3" s="1">
        <v>5.3940000000000001</v>
      </c>
      <c r="DV3" s="7" t="s">
        <v>637</v>
      </c>
      <c r="DW3" s="1" t="s">
        <v>157</v>
      </c>
      <c r="DX3" s="1" t="s">
        <v>149</v>
      </c>
      <c r="DY3" s="1">
        <v>417.78899999999999</v>
      </c>
      <c r="DZ3" s="1" t="s">
        <v>624</v>
      </c>
      <c r="EA3" s="1">
        <v>345.02600000000001</v>
      </c>
      <c r="EB3" s="1">
        <v>2.722</v>
      </c>
      <c r="EC3" s="1">
        <v>335.85</v>
      </c>
      <c r="ED3" s="1" t="s">
        <v>156</v>
      </c>
      <c r="EE3" s="1" t="s">
        <v>156</v>
      </c>
      <c r="EF3" s="1" t="s">
        <v>157</v>
      </c>
      <c r="EG3" s="1" t="s">
        <v>149</v>
      </c>
      <c r="EH3" s="1" t="s">
        <v>621</v>
      </c>
      <c r="EI3" s="1" t="s">
        <v>628</v>
      </c>
      <c r="EJ3" s="1" t="s">
        <v>142</v>
      </c>
      <c r="EK3" s="1" t="s">
        <v>628</v>
      </c>
      <c r="EL3" s="1" t="s">
        <v>150</v>
      </c>
      <c r="EM3" s="1" t="s">
        <v>150</v>
      </c>
    </row>
    <row r="4" spans="1:143" ht="14.25" customHeight="1">
      <c r="A4" s="1" t="s">
        <v>158</v>
      </c>
      <c r="B4" s="1" t="str">
        <f>VLOOKUP(A4,DB_integrated_polypenols_intake!A:B,2,FALSE)</f>
        <v>Medellín</v>
      </c>
      <c r="C4" s="1" t="s">
        <v>136</v>
      </c>
      <c r="D4" s="1">
        <v>53</v>
      </c>
      <c r="E4" s="4" t="s">
        <v>159</v>
      </c>
      <c r="F4" s="1">
        <v>161</v>
      </c>
      <c r="G4" s="1">
        <v>51</v>
      </c>
      <c r="H4" s="1" t="s">
        <v>153</v>
      </c>
      <c r="I4" s="1">
        <v>15</v>
      </c>
      <c r="J4" s="1">
        <v>119</v>
      </c>
      <c r="K4" s="1">
        <v>185</v>
      </c>
      <c r="L4" s="1">
        <v>76</v>
      </c>
      <c r="M4" s="10">
        <v>3.6274509799999999</v>
      </c>
      <c r="N4" s="14">
        <f t="shared" si="2"/>
        <v>0.17324341618285499</v>
      </c>
      <c r="O4" s="12">
        <v>287.2</v>
      </c>
      <c r="P4" s="40">
        <v>1.84</v>
      </c>
      <c r="Q4" s="1">
        <v>85</v>
      </c>
      <c r="R4" s="1">
        <v>5.55</v>
      </c>
      <c r="S4" s="1">
        <v>0.73</v>
      </c>
      <c r="T4" s="1">
        <v>3.44</v>
      </c>
      <c r="U4" s="1">
        <v>0.21220930199999999</v>
      </c>
      <c r="V4" s="1">
        <v>6.28</v>
      </c>
      <c r="W4" s="1">
        <v>4.7175000000000002</v>
      </c>
      <c r="X4" s="1">
        <v>93.2</v>
      </c>
      <c r="Y4" s="1">
        <f t="shared" si="0"/>
        <v>103.16221765913757</v>
      </c>
      <c r="Z4" s="1">
        <v>124.1</v>
      </c>
      <c r="AA4" s="1">
        <v>75.947059820000007</v>
      </c>
      <c r="AB4" s="1">
        <f t="shared" si="1"/>
        <v>1.3167066666666667</v>
      </c>
      <c r="AC4" s="1">
        <v>0.36612483200000001</v>
      </c>
      <c r="AD4" s="1">
        <v>81.7</v>
      </c>
      <c r="AE4" s="1">
        <v>1.831</v>
      </c>
      <c r="AF4" s="1">
        <v>24.369429820000001</v>
      </c>
      <c r="AG4" s="1" t="s">
        <v>153</v>
      </c>
      <c r="AH4" s="1">
        <v>34.020381749999999</v>
      </c>
      <c r="AI4" s="1">
        <v>92.8</v>
      </c>
      <c r="AJ4" s="1" t="s">
        <v>140</v>
      </c>
      <c r="AK4" s="1" t="s">
        <v>141</v>
      </c>
      <c r="AL4" s="1" t="s">
        <v>142</v>
      </c>
      <c r="AM4" s="1" t="s">
        <v>142</v>
      </c>
      <c r="AN4" s="1" t="s">
        <v>143</v>
      </c>
      <c r="AO4" s="1">
        <v>127</v>
      </c>
      <c r="AP4" s="1">
        <v>92</v>
      </c>
      <c r="AQ4" s="1">
        <v>1801.75</v>
      </c>
      <c r="AR4" s="1">
        <v>13.456</v>
      </c>
      <c r="AS4" s="1">
        <v>392.78100000000001</v>
      </c>
      <c r="AT4" s="1">
        <v>797.58</v>
      </c>
      <c r="AU4" s="1">
        <v>11.3643</v>
      </c>
      <c r="AV4" s="1">
        <v>663.65499999999997</v>
      </c>
      <c r="AW4" s="1">
        <v>2623.48</v>
      </c>
      <c r="AX4" s="1">
        <v>206.965</v>
      </c>
      <c r="AY4" s="1">
        <v>9.7005400000000002</v>
      </c>
      <c r="AZ4" s="1">
        <v>1.2079899999999999</v>
      </c>
      <c r="BA4" s="1">
        <v>2.7818399999999999</v>
      </c>
      <c r="BB4" s="1">
        <v>596.26700000000005</v>
      </c>
      <c r="BC4" s="1">
        <v>1.34948</v>
      </c>
      <c r="BD4" s="1">
        <v>1.5570900000000001</v>
      </c>
      <c r="BE4" s="1">
        <v>24.0108</v>
      </c>
      <c r="BF4" s="1">
        <v>7.1006600000000004</v>
      </c>
      <c r="BG4" s="1">
        <v>1.42279</v>
      </c>
      <c r="BH4" s="1">
        <v>267.94900000000001</v>
      </c>
      <c r="BI4" s="1">
        <v>7.42483</v>
      </c>
      <c r="BJ4" s="1">
        <v>177.95400000000001</v>
      </c>
      <c r="BK4" s="1">
        <v>7.4565408150000003</v>
      </c>
      <c r="BL4" s="1">
        <v>6.8271949789999997</v>
      </c>
      <c r="BM4" s="1">
        <v>5.7142122369999999</v>
      </c>
      <c r="BN4" s="1">
        <v>3.816311E-2</v>
      </c>
      <c r="BO4" s="1" t="s">
        <v>155</v>
      </c>
      <c r="BP4" s="1" t="s">
        <v>145</v>
      </c>
      <c r="BQ4" s="1" t="s">
        <v>146</v>
      </c>
      <c r="BR4" s="1" t="s">
        <v>146</v>
      </c>
      <c r="BS4" s="1" t="s">
        <v>146</v>
      </c>
      <c r="BT4" s="1" t="s">
        <v>146</v>
      </c>
      <c r="BU4" s="1" t="s">
        <v>146</v>
      </c>
      <c r="BV4" s="1" t="s">
        <v>147</v>
      </c>
      <c r="BW4" s="1" t="s">
        <v>147</v>
      </c>
      <c r="BX4" s="1" t="s">
        <v>147</v>
      </c>
      <c r="BY4" s="1" t="s">
        <v>147</v>
      </c>
      <c r="BZ4" s="1" t="s">
        <v>147</v>
      </c>
      <c r="CA4" s="1">
        <v>0.455803493</v>
      </c>
      <c r="CB4" s="1">
        <v>0.252943115</v>
      </c>
      <c r="CC4" s="19" t="str">
        <f t="shared" si="3"/>
        <v>Medium</v>
      </c>
      <c r="CD4" s="1" t="s">
        <v>622</v>
      </c>
      <c r="CE4" s="1">
        <v>24.538793099999999</v>
      </c>
      <c r="CF4" s="1" t="s">
        <v>148</v>
      </c>
      <c r="CG4" s="1">
        <v>7.9271754999999999E-2</v>
      </c>
      <c r="CH4" s="1">
        <v>0.73606146699999997</v>
      </c>
      <c r="CI4" s="1">
        <v>0.160514448</v>
      </c>
      <c r="CJ4" s="1">
        <v>9.9883079999999996E-3</v>
      </c>
      <c r="CK4" s="3">
        <v>3.3399999999999999E-5</v>
      </c>
      <c r="CL4" s="1">
        <v>1215.9639999999999</v>
      </c>
      <c r="CM4" s="2" t="s">
        <v>621</v>
      </c>
      <c r="CN4" s="1">
        <v>1013.403</v>
      </c>
      <c r="CO4" s="1">
        <v>700.31</v>
      </c>
      <c r="CP4" s="1">
        <v>313.09300000000002</v>
      </c>
      <c r="CQ4" s="1">
        <v>11.726000000000001</v>
      </c>
      <c r="CR4" s="1">
        <v>989.35299999999995</v>
      </c>
      <c r="CS4" s="1">
        <v>7.7649999999999997</v>
      </c>
      <c r="CT4" s="1">
        <v>0</v>
      </c>
      <c r="CU4" s="1">
        <v>7.7649999999999997</v>
      </c>
      <c r="CV4" s="1">
        <v>0</v>
      </c>
      <c r="CW4" s="1">
        <v>4.5590000000000002</v>
      </c>
      <c r="CX4" s="1">
        <v>4.5590000000000002</v>
      </c>
      <c r="CY4" s="1">
        <v>0</v>
      </c>
      <c r="CZ4" s="1">
        <v>0.79</v>
      </c>
      <c r="DA4" s="1">
        <v>0</v>
      </c>
      <c r="DB4" s="1">
        <v>0</v>
      </c>
      <c r="DC4" s="1">
        <v>11.635</v>
      </c>
      <c r="DD4" s="1">
        <v>0</v>
      </c>
      <c r="DE4" s="1">
        <v>0</v>
      </c>
      <c r="DF4" s="1">
        <v>0</v>
      </c>
      <c r="DG4" s="1">
        <v>0</v>
      </c>
      <c r="DH4" s="1">
        <v>3.0000000000000001E-3</v>
      </c>
      <c r="DI4" s="1">
        <v>3.0000000000000001E-3</v>
      </c>
      <c r="DJ4" s="1">
        <v>0</v>
      </c>
      <c r="DK4" s="1">
        <v>8.6999999999999994E-2</v>
      </c>
      <c r="DL4" s="1">
        <v>8.6999999999999994E-2</v>
      </c>
      <c r="DM4" s="1">
        <v>0.16800000000000001</v>
      </c>
      <c r="DN4" s="1">
        <v>0.71399999999999997</v>
      </c>
      <c r="DO4" s="1">
        <v>0.88200000000000001</v>
      </c>
      <c r="DP4" s="1">
        <v>680.74199999999996</v>
      </c>
      <c r="DQ4" s="1">
        <v>307.72899999999998</v>
      </c>
      <c r="DR4" s="1">
        <v>988.471</v>
      </c>
      <c r="DS4" s="1">
        <v>0</v>
      </c>
      <c r="DT4" s="1">
        <v>4.5590000000000002</v>
      </c>
      <c r="DU4" s="1">
        <v>4.5590000000000002</v>
      </c>
      <c r="DV4" s="7" t="s">
        <v>637</v>
      </c>
      <c r="DW4" s="1" t="s">
        <v>157</v>
      </c>
      <c r="DX4" s="1" t="s">
        <v>149</v>
      </c>
      <c r="DY4" s="1">
        <v>674.87900000000002</v>
      </c>
      <c r="DZ4" s="1" t="s">
        <v>623</v>
      </c>
      <c r="EA4" s="1">
        <v>562.45500000000004</v>
      </c>
      <c r="EB4" s="1">
        <v>6.508</v>
      </c>
      <c r="EC4" s="1">
        <v>549.10699999999997</v>
      </c>
      <c r="ED4" s="1" t="s">
        <v>149</v>
      </c>
      <c r="EE4" s="1" t="s">
        <v>149</v>
      </c>
      <c r="EF4" s="1" t="s">
        <v>157</v>
      </c>
      <c r="EG4" s="1" t="s">
        <v>149</v>
      </c>
      <c r="EH4" s="1" t="s">
        <v>621</v>
      </c>
      <c r="EI4" s="1" t="s">
        <v>628</v>
      </c>
      <c r="EJ4" s="1" t="s">
        <v>142</v>
      </c>
      <c r="EK4" s="1" t="s">
        <v>628</v>
      </c>
      <c r="EL4" s="1" t="s">
        <v>150</v>
      </c>
      <c r="EM4" s="1" t="s">
        <v>150</v>
      </c>
    </row>
    <row r="5" spans="1:143" ht="14.25" customHeight="1">
      <c r="A5" s="1" t="s">
        <v>162</v>
      </c>
      <c r="B5" s="1" t="str">
        <f>VLOOKUP(A5,DB_integrated_polypenols_intake!A:B,2,FALSE)</f>
        <v>Medellín</v>
      </c>
      <c r="C5" s="1" t="s">
        <v>152</v>
      </c>
      <c r="D5" s="1">
        <v>44</v>
      </c>
      <c r="E5" s="4" t="s">
        <v>159</v>
      </c>
      <c r="F5" s="1">
        <v>112</v>
      </c>
      <c r="G5" s="1">
        <v>73</v>
      </c>
      <c r="H5" s="1" t="s">
        <v>153</v>
      </c>
      <c r="I5" s="1">
        <v>23</v>
      </c>
      <c r="J5" s="1">
        <v>63</v>
      </c>
      <c r="K5" s="1">
        <v>159</v>
      </c>
      <c r="L5" s="1">
        <v>114</v>
      </c>
      <c r="M5" s="10">
        <v>2.1780821920000002</v>
      </c>
      <c r="N5" s="14">
        <f t="shared" si="2"/>
        <v>0.19358199121601671</v>
      </c>
      <c r="O5" s="12">
        <v>45.1</v>
      </c>
      <c r="P5" s="40">
        <v>0.43</v>
      </c>
      <c r="Q5" s="1">
        <v>64</v>
      </c>
      <c r="R5" s="1">
        <v>5.3</v>
      </c>
      <c r="S5" s="1">
        <v>12.25</v>
      </c>
      <c r="T5" s="1">
        <v>28.21</v>
      </c>
      <c r="U5" s="1">
        <v>0.43424317600000001</v>
      </c>
      <c r="V5" s="1">
        <v>6.66</v>
      </c>
      <c r="W5" s="1">
        <v>3.552</v>
      </c>
      <c r="X5" s="1">
        <v>172</v>
      </c>
      <c r="Y5" s="1">
        <f t="shared" si="0"/>
        <v>2561.5384615384592</v>
      </c>
      <c r="Z5" s="1">
        <v>127.3</v>
      </c>
      <c r="AA5" s="1">
        <v>95.112003900000005</v>
      </c>
      <c r="AB5" s="1">
        <f t="shared" si="1"/>
        <v>1.0513920000000001</v>
      </c>
      <c r="AC5" s="1">
        <v>0.37971061900000003</v>
      </c>
      <c r="AD5" s="1">
        <v>60.5</v>
      </c>
      <c r="AE5" s="1">
        <v>1.696</v>
      </c>
      <c r="AF5" s="1">
        <v>21.033118989999998</v>
      </c>
      <c r="AG5" s="1" t="s">
        <v>153</v>
      </c>
      <c r="AH5" s="1">
        <v>35.292695520000002</v>
      </c>
      <c r="AI5" s="1">
        <v>73.3</v>
      </c>
      <c r="AJ5" s="1" t="s">
        <v>153</v>
      </c>
      <c r="AK5" s="1" t="s">
        <v>153</v>
      </c>
      <c r="AL5" s="1" t="s">
        <v>163</v>
      </c>
      <c r="AM5" s="1" t="s">
        <v>163</v>
      </c>
      <c r="AN5" s="1" t="s">
        <v>143</v>
      </c>
      <c r="AO5" s="1">
        <v>109</v>
      </c>
      <c r="AP5" s="1">
        <v>74</v>
      </c>
      <c r="AQ5" s="1">
        <v>2211.42</v>
      </c>
      <c r="AR5" s="1">
        <v>21.4724</v>
      </c>
      <c r="AS5" s="1">
        <v>404.34899999999999</v>
      </c>
      <c r="AT5" s="1">
        <v>937.62199999999996</v>
      </c>
      <c r="AU5" s="1">
        <v>14.258800000000001</v>
      </c>
      <c r="AV5" s="1">
        <v>1381.54</v>
      </c>
      <c r="AW5" s="1">
        <v>4460.18</v>
      </c>
      <c r="AX5" s="1">
        <v>254.65799999999999</v>
      </c>
      <c r="AY5" s="1">
        <v>10.8368</v>
      </c>
      <c r="AZ5" s="1">
        <v>1.6826300000000001</v>
      </c>
      <c r="BA5" s="1">
        <v>3.0776699999999999</v>
      </c>
      <c r="BB5" s="1">
        <v>826.43499999999995</v>
      </c>
      <c r="BC5" s="1">
        <v>1.2375799999999999</v>
      </c>
      <c r="BD5" s="1">
        <v>1.6874199999999999</v>
      </c>
      <c r="BE5" s="1">
        <v>16.597000000000001</v>
      </c>
      <c r="BF5" s="1">
        <v>5.1394599999999997</v>
      </c>
      <c r="BG5" s="1">
        <v>2.2950400000000002</v>
      </c>
      <c r="BH5" s="1">
        <v>344.37799999999999</v>
      </c>
      <c r="BI5" s="1">
        <v>7.1463099999999997</v>
      </c>
      <c r="BJ5" s="1">
        <v>313.46199999999999</v>
      </c>
      <c r="BK5" s="1">
        <v>4.9305750359999996</v>
      </c>
      <c r="BL5" s="1">
        <v>1.020042388</v>
      </c>
      <c r="BM5" s="1">
        <v>0.22303215500000001</v>
      </c>
      <c r="BN5" s="1">
        <v>0</v>
      </c>
      <c r="BO5" s="1" t="s">
        <v>144</v>
      </c>
      <c r="BP5" s="1" t="s">
        <v>145</v>
      </c>
      <c r="BQ5" s="1" t="s">
        <v>146</v>
      </c>
      <c r="BR5" s="1" t="s">
        <v>145</v>
      </c>
      <c r="BS5" s="1" t="s">
        <v>146</v>
      </c>
      <c r="BT5" s="1" t="s">
        <v>146</v>
      </c>
      <c r="BU5" s="1" t="s">
        <v>146</v>
      </c>
      <c r="BV5" s="1">
        <v>40.98004675</v>
      </c>
      <c r="BW5" s="1">
        <v>15.64619693</v>
      </c>
      <c r="BX5" s="1">
        <v>5.7817663709999998</v>
      </c>
      <c r="BY5" s="1">
        <v>2.4794914210000001</v>
      </c>
      <c r="BZ5" s="1">
        <v>9.4219261070000009</v>
      </c>
      <c r="CA5" s="1">
        <v>-1.5069869</v>
      </c>
      <c r="CB5" s="1">
        <v>-0.68158611499999999</v>
      </c>
      <c r="CC5" s="19" t="str">
        <f t="shared" si="3"/>
        <v>Low</v>
      </c>
      <c r="CD5" s="1" t="s">
        <v>625</v>
      </c>
      <c r="CE5" s="1">
        <v>29.72442019</v>
      </c>
      <c r="CF5" s="1" t="s">
        <v>153</v>
      </c>
      <c r="CG5" s="1">
        <v>3.0211499999999999E-4</v>
      </c>
      <c r="CH5" s="1">
        <v>0.371752266</v>
      </c>
      <c r="CI5" s="1">
        <v>3.4516616E-2</v>
      </c>
      <c r="CJ5" s="1">
        <v>0.18066465300000001</v>
      </c>
      <c r="CK5" s="1">
        <v>6.7975800000000003E-4</v>
      </c>
      <c r="CL5" s="1">
        <v>1242.2380000000001</v>
      </c>
      <c r="CM5" s="2" t="s">
        <v>621</v>
      </c>
      <c r="CN5" s="1">
        <v>247.292</v>
      </c>
      <c r="CO5" s="1">
        <v>132.09</v>
      </c>
      <c r="CP5" s="1">
        <v>115.202</v>
      </c>
      <c r="CQ5" s="1">
        <v>87.691999999999993</v>
      </c>
      <c r="CR5" s="1">
        <v>144.35499999999999</v>
      </c>
      <c r="CS5" s="1">
        <v>0.45500000000000002</v>
      </c>
      <c r="CT5" s="1">
        <v>0</v>
      </c>
      <c r="CU5" s="1">
        <v>0.45500000000000002</v>
      </c>
      <c r="CV5" s="1">
        <v>0</v>
      </c>
      <c r="CW5" s="1">
        <v>14.791</v>
      </c>
      <c r="CX5" s="1">
        <v>14.791</v>
      </c>
      <c r="CY5" s="1">
        <v>0</v>
      </c>
      <c r="CZ5" s="1">
        <v>0.44700000000000001</v>
      </c>
      <c r="DA5" s="1">
        <v>0</v>
      </c>
      <c r="DB5" s="1">
        <v>0</v>
      </c>
      <c r="DC5" s="1">
        <v>73.135999999999996</v>
      </c>
      <c r="DD5" s="1">
        <v>1.6140000000000001</v>
      </c>
      <c r="DE5" s="1">
        <v>2.109</v>
      </c>
      <c r="DF5" s="1">
        <v>3.722</v>
      </c>
      <c r="DG5" s="1">
        <v>4.3479999999999999</v>
      </c>
      <c r="DH5" s="1">
        <v>0.33500000000000002</v>
      </c>
      <c r="DI5" s="1">
        <v>4.6829999999999998</v>
      </c>
      <c r="DJ5" s="1">
        <v>3.1859999999999999</v>
      </c>
      <c r="DK5" s="1">
        <v>2.9649999999999999</v>
      </c>
      <c r="DL5" s="1">
        <v>6.1509999999999998</v>
      </c>
      <c r="DM5" s="1">
        <v>0.56499999999999995</v>
      </c>
      <c r="DN5" s="1">
        <v>5.5579999999999998</v>
      </c>
      <c r="DO5" s="1">
        <v>6.1239999999999997</v>
      </c>
      <c r="DP5" s="1">
        <v>48.744</v>
      </c>
      <c r="DQ5" s="1">
        <v>89.403000000000006</v>
      </c>
      <c r="DR5" s="1">
        <v>138.14699999999999</v>
      </c>
      <c r="DS5" s="1">
        <v>0</v>
      </c>
      <c r="DT5" s="1">
        <v>14.791</v>
      </c>
      <c r="DU5" s="1">
        <v>14.791</v>
      </c>
      <c r="DV5" s="7" t="s">
        <v>637</v>
      </c>
      <c r="DW5" s="1" t="s">
        <v>156</v>
      </c>
      <c r="DX5" s="1" t="s">
        <v>156</v>
      </c>
      <c r="DY5" s="1">
        <v>561.73800000000006</v>
      </c>
      <c r="DZ5" s="1" t="s">
        <v>623</v>
      </c>
      <c r="EA5" s="1">
        <v>111.825</v>
      </c>
      <c r="EB5" s="1">
        <v>39.654000000000003</v>
      </c>
      <c r="EC5" s="1">
        <v>65.277000000000001</v>
      </c>
      <c r="ED5" s="1" t="s">
        <v>156</v>
      </c>
      <c r="EE5" s="1" t="s">
        <v>157</v>
      </c>
      <c r="EF5" s="1" t="s">
        <v>156</v>
      </c>
      <c r="EG5" s="1" t="s">
        <v>156</v>
      </c>
      <c r="EH5" s="1" t="s">
        <v>621</v>
      </c>
      <c r="EI5" s="1" t="s">
        <v>635</v>
      </c>
      <c r="EJ5" s="1" t="s">
        <v>163</v>
      </c>
      <c r="EK5" s="1" t="s">
        <v>629</v>
      </c>
      <c r="EL5" s="1" t="s">
        <v>150</v>
      </c>
      <c r="EM5" s="1" t="s">
        <v>150</v>
      </c>
    </row>
    <row r="6" spans="1:143" ht="14.25" customHeight="1">
      <c r="A6" s="1" t="s">
        <v>164</v>
      </c>
      <c r="B6" s="1" t="str">
        <f>VLOOKUP(A6,DB_integrated_polypenols_intake!A:B,2,FALSE)</f>
        <v>Medellín</v>
      </c>
      <c r="C6" s="1" t="s">
        <v>136</v>
      </c>
      <c r="D6" s="1">
        <v>43</v>
      </c>
      <c r="E6" s="4" t="s">
        <v>159</v>
      </c>
      <c r="F6" s="1">
        <v>164</v>
      </c>
      <c r="G6" s="1">
        <v>41</v>
      </c>
      <c r="H6" s="1" t="s">
        <v>153</v>
      </c>
      <c r="I6" s="1">
        <v>61</v>
      </c>
      <c r="J6" s="1">
        <v>76</v>
      </c>
      <c r="K6" s="1">
        <v>178</v>
      </c>
      <c r="L6" s="1">
        <v>306</v>
      </c>
      <c r="M6" s="10">
        <v>4.3414634149999998</v>
      </c>
      <c r="N6" s="14">
        <f t="shared" si="2"/>
        <v>0.87293756976184456</v>
      </c>
      <c r="O6" s="12">
        <v>126.7</v>
      </c>
      <c r="P6" s="40">
        <v>1.47</v>
      </c>
      <c r="Q6" s="1">
        <v>81</v>
      </c>
      <c r="R6" s="1">
        <v>5.5</v>
      </c>
      <c r="S6" s="1">
        <v>1.53</v>
      </c>
      <c r="T6" s="1">
        <v>6.2</v>
      </c>
      <c r="U6" s="1">
        <v>0.246774194</v>
      </c>
      <c r="V6" s="1">
        <v>9.25</v>
      </c>
      <c r="W6" s="1">
        <v>4.4954999999999998</v>
      </c>
      <c r="X6" s="1">
        <v>133.1</v>
      </c>
      <c r="Y6" s="1">
        <f t="shared" si="0"/>
        <v>185.83626318432951</v>
      </c>
      <c r="Z6" s="1">
        <v>85.9</v>
      </c>
      <c r="AA6" s="1">
        <v>54.108162219999997</v>
      </c>
      <c r="AB6" s="1">
        <f t="shared" si="1"/>
        <v>1.84815</v>
      </c>
      <c r="AC6" s="1">
        <v>0.34739627699999998</v>
      </c>
      <c r="AD6" s="1">
        <v>70.599999999999994</v>
      </c>
      <c r="AE6" s="1">
        <v>1.6459999999999999</v>
      </c>
      <c r="AF6" s="1">
        <v>26.05823758</v>
      </c>
      <c r="AG6" s="1" t="s">
        <v>139</v>
      </c>
      <c r="AH6" s="1">
        <v>34.747372730000002</v>
      </c>
      <c r="AI6" s="1">
        <v>88.2</v>
      </c>
      <c r="AJ6" s="1" t="s">
        <v>140</v>
      </c>
      <c r="AK6" s="1" t="s">
        <v>153</v>
      </c>
      <c r="AL6" s="1" t="s">
        <v>142</v>
      </c>
      <c r="AM6" s="1" t="s">
        <v>142</v>
      </c>
      <c r="AN6" s="1" t="s">
        <v>165</v>
      </c>
      <c r="AO6" s="1">
        <v>129</v>
      </c>
      <c r="AP6" s="1">
        <v>83</v>
      </c>
      <c r="AQ6" s="1">
        <v>2024.59</v>
      </c>
      <c r="AR6" s="1">
        <v>14.9162</v>
      </c>
      <c r="AS6" s="1">
        <v>664.08600000000001</v>
      </c>
      <c r="AT6" s="1">
        <v>1051.93</v>
      </c>
      <c r="AU6" s="1">
        <v>16.433700000000002</v>
      </c>
      <c r="AV6" s="1">
        <v>1304.5</v>
      </c>
      <c r="AW6" s="1">
        <v>3130.73</v>
      </c>
      <c r="AX6" s="1">
        <v>221.63399999999999</v>
      </c>
      <c r="AY6" s="1">
        <v>10.184900000000001</v>
      </c>
      <c r="AZ6" s="1">
        <v>1.26617</v>
      </c>
      <c r="BA6" s="1">
        <v>3.24282</v>
      </c>
      <c r="BB6" s="1">
        <v>1157.33</v>
      </c>
      <c r="BC6" s="1">
        <v>1.1672899999999999</v>
      </c>
      <c r="BD6" s="1">
        <v>1.9366300000000001</v>
      </c>
      <c r="BE6" s="1">
        <v>15.051</v>
      </c>
      <c r="BF6" s="1">
        <v>5.2326699999999997</v>
      </c>
      <c r="BG6" s="1">
        <v>1.76864</v>
      </c>
      <c r="BH6" s="1">
        <v>413.70100000000002</v>
      </c>
      <c r="BI6" s="1">
        <v>7.0361200000000004</v>
      </c>
      <c r="BJ6" s="1">
        <v>134.59100000000001</v>
      </c>
      <c r="BK6" s="1">
        <v>0</v>
      </c>
      <c r="BL6" s="1">
        <v>0</v>
      </c>
      <c r="BM6" s="1">
        <v>0</v>
      </c>
      <c r="BN6" s="1">
        <v>0</v>
      </c>
      <c r="BO6" s="1" t="s">
        <v>144</v>
      </c>
      <c r="BP6" s="1" t="s">
        <v>146</v>
      </c>
      <c r="BQ6" s="1" t="s">
        <v>145</v>
      </c>
      <c r="BR6" s="1" t="s">
        <v>145</v>
      </c>
      <c r="BS6" s="1" t="s">
        <v>146</v>
      </c>
      <c r="BT6" s="1" t="s">
        <v>146</v>
      </c>
      <c r="BU6" s="1" t="s">
        <v>146</v>
      </c>
      <c r="BV6" s="1">
        <v>30.102260149999999</v>
      </c>
      <c r="BW6" s="1">
        <v>9.9790076120000002</v>
      </c>
      <c r="BX6" s="1">
        <v>2.4179386049999998</v>
      </c>
      <c r="BY6" s="1">
        <v>1.3007114259999999</v>
      </c>
      <c r="BZ6" s="1">
        <v>4.4506582640000003</v>
      </c>
      <c r="CA6" s="1">
        <v>-0.20697779299999999</v>
      </c>
      <c r="CB6" s="1">
        <v>-0.102211256</v>
      </c>
      <c r="CC6" s="19" t="str">
        <f t="shared" si="3"/>
        <v>Medium</v>
      </c>
      <c r="CD6" s="1" t="s">
        <v>625</v>
      </c>
      <c r="CE6" s="1">
        <v>26.675736959999998</v>
      </c>
      <c r="CF6" s="1" t="s">
        <v>148</v>
      </c>
      <c r="CG6" s="1">
        <v>5.8685170000000002E-2</v>
      </c>
      <c r="CH6" s="1">
        <v>0.35050374400000001</v>
      </c>
      <c r="CI6" s="1">
        <v>4.0377909999999998E-3</v>
      </c>
      <c r="CJ6" s="1">
        <v>9.8063428999999994E-2</v>
      </c>
      <c r="CK6" s="1">
        <v>0.13044415700000001</v>
      </c>
      <c r="CL6" s="1">
        <v>491.54599999999999</v>
      </c>
      <c r="CM6" s="2" t="s">
        <v>624</v>
      </c>
      <c r="CN6" s="1">
        <v>409.75099999999998</v>
      </c>
      <c r="CO6" s="1">
        <v>400.11200000000002</v>
      </c>
      <c r="CP6" s="1">
        <v>9.6389999999999993</v>
      </c>
      <c r="CQ6" s="1">
        <v>383.70499999999998</v>
      </c>
      <c r="CR6" s="1">
        <v>24.337</v>
      </c>
      <c r="CS6" s="1">
        <v>3.9E-2</v>
      </c>
      <c r="CT6" s="1">
        <v>0</v>
      </c>
      <c r="CU6" s="1">
        <v>3.9E-2</v>
      </c>
      <c r="CV6" s="1">
        <v>0</v>
      </c>
      <c r="CW6" s="1">
        <v>1.67</v>
      </c>
      <c r="CX6" s="1">
        <v>1.67</v>
      </c>
      <c r="CY6" s="1">
        <v>0</v>
      </c>
      <c r="CZ6" s="1">
        <v>0</v>
      </c>
      <c r="DA6" s="1">
        <v>0</v>
      </c>
      <c r="DB6" s="1">
        <v>0</v>
      </c>
      <c r="DC6" s="1">
        <v>33.581000000000003</v>
      </c>
      <c r="DD6" s="1">
        <v>0</v>
      </c>
      <c r="DE6" s="1">
        <v>0</v>
      </c>
      <c r="DF6" s="1">
        <v>0</v>
      </c>
      <c r="DG6" s="1">
        <v>0</v>
      </c>
      <c r="DH6" s="1">
        <v>1E-3</v>
      </c>
      <c r="DI6" s="1">
        <v>1E-3</v>
      </c>
      <c r="DJ6" s="1">
        <v>349.654</v>
      </c>
      <c r="DK6" s="1">
        <v>0.42399999999999999</v>
      </c>
      <c r="DL6" s="1">
        <v>350.077</v>
      </c>
      <c r="DM6" s="1">
        <v>0.121</v>
      </c>
      <c r="DN6" s="1">
        <v>0.28399999999999997</v>
      </c>
      <c r="DO6" s="1">
        <v>0.40500000000000003</v>
      </c>
      <c r="DP6" s="1">
        <v>16.670000000000002</v>
      </c>
      <c r="DQ6" s="1">
        <v>7.258</v>
      </c>
      <c r="DR6" s="1">
        <v>23.928000000000001</v>
      </c>
      <c r="DS6" s="1">
        <v>0</v>
      </c>
      <c r="DT6" s="1">
        <v>1.67</v>
      </c>
      <c r="DU6" s="1">
        <v>1.67</v>
      </c>
      <c r="DV6" s="7" t="s">
        <v>138</v>
      </c>
      <c r="DW6" s="1" t="s">
        <v>149</v>
      </c>
      <c r="DX6" s="1" t="s">
        <v>157</v>
      </c>
      <c r="DY6" s="1">
        <v>242.78800000000001</v>
      </c>
      <c r="DZ6" s="1" t="s">
        <v>624</v>
      </c>
      <c r="EA6" s="1">
        <v>202.387</v>
      </c>
      <c r="EB6" s="1">
        <v>189.52199999999999</v>
      </c>
      <c r="EC6" s="1">
        <v>12.021000000000001</v>
      </c>
      <c r="ED6" s="1" t="s">
        <v>157</v>
      </c>
      <c r="EE6" s="1" t="s">
        <v>156</v>
      </c>
      <c r="EF6" s="1" t="s">
        <v>149</v>
      </c>
      <c r="EG6" s="1" t="s">
        <v>157</v>
      </c>
      <c r="EH6" s="1" t="s">
        <v>165</v>
      </c>
      <c r="EI6" s="1" t="s">
        <v>628</v>
      </c>
      <c r="EJ6" s="1" t="s">
        <v>142</v>
      </c>
      <c r="EK6" s="1" t="s">
        <v>628</v>
      </c>
      <c r="EL6" s="1" t="s">
        <v>150</v>
      </c>
      <c r="EM6" s="1" t="s">
        <v>150</v>
      </c>
    </row>
    <row r="7" spans="1:143" ht="14.25" customHeight="1">
      <c r="A7" s="1" t="s">
        <v>169</v>
      </c>
      <c r="B7" s="1" t="str">
        <f>VLOOKUP(A7,DB_integrated_polypenols_intake!A:B,2,FALSE)</f>
        <v>Medellín</v>
      </c>
      <c r="C7" s="1" t="s">
        <v>136</v>
      </c>
      <c r="D7" s="1">
        <v>32</v>
      </c>
      <c r="E7" s="4" t="s">
        <v>137</v>
      </c>
      <c r="F7" s="1">
        <v>148</v>
      </c>
      <c r="G7" s="1">
        <v>42</v>
      </c>
      <c r="H7" s="1" t="s">
        <v>153</v>
      </c>
      <c r="I7" s="1">
        <v>25</v>
      </c>
      <c r="J7" s="1">
        <v>85</v>
      </c>
      <c r="K7" s="1">
        <v>152</v>
      </c>
      <c r="L7" s="1">
        <v>126</v>
      </c>
      <c r="M7" s="10">
        <v>3.6190476189999998</v>
      </c>
      <c r="N7" s="14">
        <f t="shared" si="2"/>
        <v>0.47712125471966244</v>
      </c>
      <c r="O7" s="12">
        <v>260.2</v>
      </c>
      <c r="P7" s="40">
        <v>0.91</v>
      </c>
      <c r="Q7" s="1">
        <v>81</v>
      </c>
      <c r="R7" s="1">
        <v>4.9000000000000004</v>
      </c>
      <c r="S7" s="1">
        <v>4.7699999999999996</v>
      </c>
      <c r="T7" s="1">
        <v>2.82</v>
      </c>
      <c r="U7" s="1">
        <v>1.691489362</v>
      </c>
      <c r="V7" s="1">
        <v>10.68</v>
      </c>
      <c r="W7" s="1">
        <v>4.4954999999999998</v>
      </c>
      <c r="X7" s="1">
        <v>146.6</v>
      </c>
      <c r="Y7" s="1">
        <f t="shared" si="0"/>
        <v>214.56554495228531</v>
      </c>
      <c r="Z7" s="1">
        <v>74.599999999999994</v>
      </c>
      <c r="AA7" s="1">
        <v>46.86334274</v>
      </c>
      <c r="AB7" s="1">
        <f t="shared" si="1"/>
        <v>2.133864</v>
      </c>
      <c r="AC7" s="1">
        <v>0.34002195400000002</v>
      </c>
      <c r="AD7" s="1">
        <v>105.7</v>
      </c>
      <c r="AE7" s="1">
        <v>1.8080000000000001</v>
      </c>
      <c r="AF7" s="1">
        <v>32.33539236</v>
      </c>
      <c r="AG7" s="1" t="s">
        <v>154</v>
      </c>
      <c r="AH7" s="1">
        <v>37.40641712</v>
      </c>
      <c r="AI7" s="1">
        <v>105.2</v>
      </c>
      <c r="AJ7" s="1" t="s">
        <v>140</v>
      </c>
      <c r="AK7" s="1" t="s">
        <v>141</v>
      </c>
      <c r="AL7" s="1" t="s">
        <v>142</v>
      </c>
      <c r="AM7" s="1" t="s">
        <v>163</v>
      </c>
      <c r="AN7" s="1" t="s">
        <v>143</v>
      </c>
      <c r="AO7" s="1">
        <v>169</v>
      </c>
      <c r="AP7" s="1">
        <v>106</v>
      </c>
      <c r="AQ7" s="1">
        <v>1666.92</v>
      </c>
      <c r="AR7" s="1">
        <v>14.778499999999999</v>
      </c>
      <c r="AS7" s="1">
        <v>641.73699999999997</v>
      </c>
      <c r="AT7" s="1">
        <v>1188.1500000000001</v>
      </c>
      <c r="AU7" s="1">
        <v>10.511900000000001</v>
      </c>
      <c r="AV7" s="1">
        <v>991.524</v>
      </c>
      <c r="AW7" s="1">
        <v>2769.65</v>
      </c>
      <c r="AX7" s="1">
        <v>231.30799999999999</v>
      </c>
      <c r="AY7" s="1">
        <v>9.6352600000000006</v>
      </c>
      <c r="AZ7" s="1">
        <v>1.1984399999999999</v>
      </c>
      <c r="BA7" s="1">
        <v>3.1652100000000001</v>
      </c>
      <c r="BB7" s="1">
        <v>583.495</v>
      </c>
      <c r="BC7" s="1">
        <v>0.74241699999999999</v>
      </c>
      <c r="BD7" s="1">
        <v>1.4320299999999999</v>
      </c>
      <c r="BE7" s="1">
        <v>20.1113</v>
      </c>
      <c r="BF7" s="1">
        <v>5.0311199999999996</v>
      </c>
      <c r="BG7" s="1">
        <v>1.40707</v>
      </c>
      <c r="BH7" s="1">
        <v>287.52100000000002</v>
      </c>
      <c r="BI7" s="1">
        <v>8.0264699999999998</v>
      </c>
      <c r="BJ7" s="1">
        <v>102.53</v>
      </c>
      <c r="BK7" s="1">
        <v>17.298344759999999</v>
      </c>
      <c r="BL7" s="1">
        <v>4.8490690299999999</v>
      </c>
      <c r="BM7" s="1">
        <v>1.7427145820000001</v>
      </c>
      <c r="BN7" s="1">
        <v>0.21089005199999999</v>
      </c>
      <c r="BO7" s="1" t="s">
        <v>155</v>
      </c>
      <c r="BP7" s="1" t="s">
        <v>145</v>
      </c>
      <c r="BQ7" s="1" t="s">
        <v>146</v>
      </c>
      <c r="BR7" s="1" t="s">
        <v>146</v>
      </c>
      <c r="BS7" s="1" t="s">
        <v>146</v>
      </c>
      <c r="BT7" s="1" t="s">
        <v>146</v>
      </c>
      <c r="BU7" s="1" t="s">
        <v>146</v>
      </c>
      <c r="BV7" s="1" t="s">
        <v>147</v>
      </c>
      <c r="BW7" s="1" t="s">
        <v>147</v>
      </c>
      <c r="BX7" s="1" t="s">
        <v>147</v>
      </c>
      <c r="BY7" s="1" t="s">
        <v>147</v>
      </c>
      <c r="BZ7" s="1" t="s">
        <v>147</v>
      </c>
      <c r="CA7" s="1">
        <v>1.07568559</v>
      </c>
      <c r="CB7" s="1">
        <v>0.64528229699999995</v>
      </c>
      <c r="CC7" s="19" t="str">
        <f t="shared" si="3"/>
        <v>High</v>
      </c>
      <c r="CD7" s="1" t="s">
        <v>622</v>
      </c>
      <c r="CE7" s="1">
        <v>29.627376430000002</v>
      </c>
      <c r="CF7" s="1" t="s">
        <v>148</v>
      </c>
      <c r="CG7" s="1">
        <v>0.181878914</v>
      </c>
      <c r="CH7" s="1">
        <v>0.38926931100000001</v>
      </c>
      <c r="CI7" s="1">
        <v>0.27244258900000001</v>
      </c>
      <c r="CJ7" s="1">
        <v>5.4697285999999998E-2</v>
      </c>
      <c r="CK7" s="1">
        <v>5.2066806E-2</v>
      </c>
      <c r="CL7" s="1">
        <v>821.399</v>
      </c>
      <c r="CM7" s="2" t="s">
        <v>624</v>
      </c>
      <c r="CN7" s="1">
        <v>454.44</v>
      </c>
      <c r="CO7" s="1">
        <v>389.77100000000002</v>
      </c>
      <c r="CP7" s="1">
        <v>64.668999999999997</v>
      </c>
      <c r="CQ7" s="1">
        <v>330.44900000000001</v>
      </c>
      <c r="CR7" s="1">
        <v>119.762</v>
      </c>
      <c r="CS7" s="1">
        <v>0</v>
      </c>
      <c r="CT7" s="1">
        <v>0</v>
      </c>
      <c r="CU7" s="1">
        <v>0</v>
      </c>
      <c r="CV7" s="1">
        <v>0</v>
      </c>
      <c r="CW7" s="1">
        <v>3.9809999999999999</v>
      </c>
      <c r="CX7" s="1">
        <v>3.9809999999999999</v>
      </c>
      <c r="CY7" s="1">
        <v>0.247</v>
      </c>
      <c r="CZ7" s="1">
        <v>0</v>
      </c>
      <c r="DA7" s="1">
        <v>191.41300000000001</v>
      </c>
      <c r="DB7" s="1">
        <v>0</v>
      </c>
      <c r="DC7" s="1">
        <v>112.569</v>
      </c>
      <c r="DD7" s="1">
        <v>0</v>
      </c>
      <c r="DE7" s="1">
        <v>0</v>
      </c>
      <c r="DF7" s="1">
        <v>0</v>
      </c>
      <c r="DG7" s="1">
        <v>4.8000000000000001E-2</v>
      </c>
      <c r="DH7" s="1">
        <v>1.7999999999999999E-2</v>
      </c>
      <c r="DI7" s="1">
        <v>6.5000000000000002E-2</v>
      </c>
      <c r="DJ7" s="1">
        <v>16.984000000000002</v>
      </c>
      <c r="DK7" s="1">
        <v>9.4179999999999993</v>
      </c>
      <c r="DL7" s="1">
        <v>26.402000000000001</v>
      </c>
      <c r="DM7" s="1">
        <v>55.682000000000002</v>
      </c>
      <c r="DN7" s="1">
        <v>41.679000000000002</v>
      </c>
      <c r="DO7" s="1">
        <v>97.361000000000004</v>
      </c>
      <c r="DP7" s="1">
        <v>12.827999999999999</v>
      </c>
      <c r="DQ7" s="1">
        <v>9.5730000000000004</v>
      </c>
      <c r="DR7" s="1">
        <v>22.401</v>
      </c>
      <c r="DS7" s="1">
        <v>0</v>
      </c>
      <c r="DT7" s="1">
        <v>3.9809999999999999</v>
      </c>
      <c r="DU7" s="1">
        <v>3.9809999999999999</v>
      </c>
      <c r="DV7" s="7" t="s">
        <v>637</v>
      </c>
      <c r="DW7" s="1" t="s">
        <v>149</v>
      </c>
      <c r="DX7" s="1" t="s">
        <v>156</v>
      </c>
      <c r="DY7" s="1">
        <v>492.76499999999999</v>
      </c>
      <c r="DZ7" s="1" t="s">
        <v>624</v>
      </c>
      <c r="EA7" s="1">
        <v>272.62200000000001</v>
      </c>
      <c r="EB7" s="1">
        <v>198.239</v>
      </c>
      <c r="EC7" s="1">
        <v>71.846000000000004</v>
      </c>
      <c r="ED7" s="1" t="s">
        <v>156</v>
      </c>
      <c r="EE7" s="1" t="s">
        <v>156</v>
      </c>
      <c r="EF7" s="1" t="s">
        <v>149</v>
      </c>
      <c r="EG7" s="1" t="s">
        <v>156</v>
      </c>
      <c r="EH7" s="1" t="s">
        <v>621</v>
      </c>
      <c r="EI7" s="1" t="s">
        <v>635</v>
      </c>
      <c r="EJ7" s="1" t="s">
        <v>142</v>
      </c>
      <c r="EK7" s="1" t="s">
        <v>628</v>
      </c>
      <c r="EL7" s="1" t="s">
        <v>150</v>
      </c>
      <c r="EM7" s="1" t="s">
        <v>150</v>
      </c>
    </row>
    <row r="8" spans="1:143" ht="14.25" customHeight="1">
      <c r="A8" s="1" t="s">
        <v>172</v>
      </c>
      <c r="B8" s="1" t="str">
        <f>VLOOKUP(A8,DB_integrated_polypenols_intake!A:B,2,FALSE)</f>
        <v>Medellín</v>
      </c>
      <c r="C8" s="1" t="s">
        <v>152</v>
      </c>
      <c r="D8" s="1">
        <v>22</v>
      </c>
      <c r="E8" s="4" t="s">
        <v>137</v>
      </c>
      <c r="F8" s="1">
        <v>113</v>
      </c>
      <c r="G8" s="1">
        <v>73</v>
      </c>
      <c r="H8" s="1" t="s">
        <v>153</v>
      </c>
      <c r="I8" s="1">
        <v>11</v>
      </c>
      <c r="J8" s="1">
        <v>122</v>
      </c>
      <c r="K8" s="1">
        <v>206</v>
      </c>
      <c r="L8" s="1">
        <v>54</v>
      </c>
      <c r="M8" s="10">
        <v>2.8219178079999998</v>
      </c>
      <c r="N8" s="14">
        <f t="shared" si="2"/>
        <v>-0.13092910029748742</v>
      </c>
      <c r="O8" s="12">
        <v>222.3</v>
      </c>
      <c r="P8" s="40">
        <v>6.13</v>
      </c>
      <c r="Q8" s="1">
        <v>75</v>
      </c>
      <c r="R8" s="1">
        <v>5.6</v>
      </c>
      <c r="S8" s="1">
        <v>16.149999999999999</v>
      </c>
      <c r="T8" s="1">
        <v>6.23</v>
      </c>
      <c r="U8" s="1">
        <v>2.5922953450000001</v>
      </c>
      <c r="V8" s="1">
        <v>11.71</v>
      </c>
      <c r="W8" s="1">
        <v>4.1624999999999996</v>
      </c>
      <c r="X8" s="1">
        <v>181.8</v>
      </c>
      <c r="Y8" s="1">
        <f t="shared" si="0"/>
        <v>353.50943396226438</v>
      </c>
      <c r="Z8" s="1">
        <v>69.7</v>
      </c>
      <c r="AA8" s="1">
        <v>46.160592700000002</v>
      </c>
      <c r="AB8" s="1">
        <f t="shared" si="1"/>
        <v>2.16635</v>
      </c>
      <c r="AC8" s="1">
        <v>0.33926499100000002</v>
      </c>
      <c r="AD8" s="1">
        <v>62.1</v>
      </c>
      <c r="AE8" s="1">
        <v>1.4810000000000001</v>
      </c>
      <c r="AF8" s="1">
        <v>28.312712770000001</v>
      </c>
      <c r="AG8" s="1" t="s">
        <v>139</v>
      </c>
      <c r="AH8" s="1">
        <v>37.40641712</v>
      </c>
      <c r="AI8" s="1">
        <v>76.900000000000006</v>
      </c>
      <c r="AJ8" s="1" t="s">
        <v>153</v>
      </c>
      <c r="AK8" s="1" t="s">
        <v>153</v>
      </c>
      <c r="AL8" s="1" t="s">
        <v>142</v>
      </c>
      <c r="AM8" s="1" t="s">
        <v>163</v>
      </c>
      <c r="AN8" s="1" t="s">
        <v>143</v>
      </c>
      <c r="AO8" s="1">
        <v>113</v>
      </c>
      <c r="AP8" s="1">
        <v>75</v>
      </c>
      <c r="AQ8" s="1">
        <v>2211.79</v>
      </c>
      <c r="AR8" s="1">
        <v>10.5642</v>
      </c>
      <c r="AS8" s="1">
        <v>742.16</v>
      </c>
      <c r="AT8" s="1">
        <v>1057.49</v>
      </c>
      <c r="AU8" s="1">
        <v>12.9838</v>
      </c>
      <c r="AV8" s="1">
        <v>1652.31</v>
      </c>
      <c r="AW8" s="1">
        <v>2131</v>
      </c>
      <c r="AX8" s="1">
        <v>190.572</v>
      </c>
      <c r="AY8" s="1">
        <v>10.0625</v>
      </c>
      <c r="AZ8" s="1">
        <v>1.2672600000000001</v>
      </c>
      <c r="BA8" s="1">
        <v>2.4704899999999999</v>
      </c>
      <c r="BB8" s="1">
        <v>806.56799999999998</v>
      </c>
      <c r="BC8" s="1">
        <v>1.0842499999999999</v>
      </c>
      <c r="BD8" s="1">
        <v>1.6977899999999999</v>
      </c>
      <c r="BE8" s="1">
        <v>14.965</v>
      </c>
      <c r="BF8" s="1">
        <v>4.9516099999999996</v>
      </c>
      <c r="BG8" s="1">
        <v>2.64676</v>
      </c>
      <c r="BH8" s="1">
        <v>311.59100000000001</v>
      </c>
      <c r="BI8" s="1">
        <v>6.91812</v>
      </c>
      <c r="BJ8" s="1">
        <v>101.883</v>
      </c>
      <c r="BK8" s="1">
        <v>6.7523089860000001</v>
      </c>
      <c r="BL8" s="1">
        <v>1.259224267</v>
      </c>
      <c r="BM8" s="1">
        <v>0.55733007300000004</v>
      </c>
      <c r="BN8" s="1">
        <v>5.6319571999999998E-2</v>
      </c>
      <c r="BO8" s="1" t="s">
        <v>155</v>
      </c>
      <c r="BP8" s="1" t="s">
        <v>146</v>
      </c>
      <c r="BQ8" s="1" t="s">
        <v>146</v>
      </c>
      <c r="BR8" s="1" t="s">
        <v>146</v>
      </c>
      <c r="BS8" s="1" t="s">
        <v>146</v>
      </c>
      <c r="BT8" s="1" t="s">
        <v>145</v>
      </c>
      <c r="BU8" s="1" t="s">
        <v>146</v>
      </c>
      <c r="BV8" s="1">
        <v>102.9505233</v>
      </c>
      <c r="BW8" s="1">
        <v>17.12131995</v>
      </c>
      <c r="BX8" s="1">
        <v>14.068468660000001</v>
      </c>
      <c r="BY8" s="1">
        <v>10.960897790000001</v>
      </c>
      <c r="BZ8" s="1">
        <v>47.66209216</v>
      </c>
      <c r="CA8" s="1">
        <v>1.244574488</v>
      </c>
      <c r="CB8" s="1">
        <v>0.562646694</v>
      </c>
      <c r="CC8" s="19" t="str">
        <f t="shared" si="3"/>
        <v>High</v>
      </c>
      <c r="CD8" s="1" t="s">
        <v>622</v>
      </c>
      <c r="CE8" s="1">
        <v>37.482444729999997</v>
      </c>
      <c r="CF8" s="1" t="s">
        <v>148</v>
      </c>
      <c r="CG8" s="1">
        <v>1.64551E-4</v>
      </c>
      <c r="CH8" s="1">
        <v>0.55785013500000002</v>
      </c>
      <c r="CI8" s="1">
        <v>0.22938478300000001</v>
      </c>
      <c r="CJ8" s="1">
        <v>4.2351440999999997E-2</v>
      </c>
      <c r="CK8" s="1">
        <v>2.2831520000000001E-2</v>
      </c>
      <c r="CL8" s="1">
        <v>384.49</v>
      </c>
      <c r="CM8" s="2" t="s">
        <v>624</v>
      </c>
      <c r="CN8" s="1">
        <v>90.819000000000003</v>
      </c>
      <c r="CO8" s="1">
        <v>48.901000000000003</v>
      </c>
      <c r="CP8" s="1">
        <v>41.917999999999999</v>
      </c>
      <c r="CQ8" s="1">
        <v>60.749000000000002</v>
      </c>
      <c r="CR8" s="1">
        <v>27.143999999999998</v>
      </c>
      <c r="CS8" s="1">
        <v>2.6160000000000001</v>
      </c>
      <c r="CT8" s="1">
        <v>0</v>
      </c>
      <c r="CU8" s="1">
        <v>2.6160000000000001</v>
      </c>
      <c r="CV8" s="1">
        <v>0</v>
      </c>
      <c r="CW8" s="1">
        <v>0.31</v>
      </c>
      <c r="CX8" s="1">
        <v>0.31</v>
      </c>
      <c r="CY8" s="1">
        <v>0</v>
      </c>
      <c r="CZ8" s="1">
        <v>2.6160000000000001</v>
      </c>
      <c r="DA8" s="1">
        <v>0</v>
      </c>
      <c r="DB8" s="1">
        <v>0</v>
      </c>
      <c r="DC8" s="1">
        <v>9.4440000000000008</v>
      </c>
      <c r="DD8" s="1">
        <v>0</v>
      </c>
      <c r="DE8" s="1">
        <v>24.675000000000001</v>
      </c>
      <c r="DF8" s="1">
        <v>24.675000000000001</v>
      </c>
      <c r="DG8" s="1">
        <v>25.484000000000002</v>
      </c>
      <c r="DH8" s="1">
        <v>0.88900000000000001</v>
      </c>
      <c r="DI8" s="1">
        <v>26.373000000000001</v>
      </c>
      <c r="DJ8" s="1">
        <v>0</v>
      </c>
      <c r="DK8" s="1">
        <v>0.25700000000000001</v>
      </c>
      <c r="DL8" s="1">
        <v>0.25700000000000001</v>
      </c>
      <c r="DM8" s="1">
        <v>0.13900000000000001</v>
      </c>
      <c r="DN8" s="1">
        <v>1.046</v>
      </c>
      <c r="DO8" s="1">
        <v>1.1839999999999999</v>
      </c>
      <c r="DP8" s="1">
        <v>11.214</v>
      </c>
      <c r="DQ8" s="1">
        <v>14.737</v>
      </c>
      <c r="DR8" s="1">
        <v>25.951000000000001</v>
      </c>
      <c r="DS8" s="1">
        <v>0</v>
      </c>
      <c r="DT8" s="1">
        <v>0.31</v>
      </c>
      <c r="DU8" s="1">
        <v>0.31</v>
      </c>
      <c r="DV8" s="7" t="s">
        <v>138</v>
      </c>
      <c r="DW8" s="1" t="s">
        <v>156</v>
      </c>
      <c r="DX8" s="1" t="s">
        <v>157</v>
      </c>
      <c r="DY8" s="1">
        <v>173.83699999999999</v>
      </c>
      <c r="DZ8" s="1" t="s">
        <v>624</v>
      </c>
      <c r="EA8" s="1">
        <v>41.061999999999998</v>
      </c>
      <c r="EB8" s="1">
        <v>27.466000000000001</v>
      </c>
      <c r="EC8" s="1">
        <v>12.272</v>
      </c>
      <c r="ED8" s="1" t="s">
        <v>157</v>
      </c>
      <c r="EE8" s="1" t="s">
        <v>157</v>
      </c>
      <c r="EF8" s="1" t="s">
        <v>157</v>
      </c>
      <c r="EG8" s="1" t="s">
        <v>157</v>
      </c>
      <c r="EH8" s="1" t="s">
        <v>621</v>
      </c>
      <c r="EI8" s="1" t="s">
        <v>635</v>
      </c>
      <c r="EJ8" s="1" t="s">
        <v>142</v>
      </c>
      <c r="EK8" s="1" t="s">
        <v>628</v>
      </c>
      <c r="EL8" s="1" t="s">
        <v>150</v>
      </c>
      <c r="EM8" s="1" t="s">
        <v>150</v>
      </c>
    </row>
    <row r="9" spans="1:143" ht="14.25" customHeight="1">
      <c r="A9" s="1" t="s">
        <v>173</v>
      </c>
      <c r="B9" s="1" t="str">
        <f>VLOOKUP(A9,DB_integrated_polypenols_intake!A:B,2,FALSE)</f>
        <v>Medellín</v>
      </c>
      <c r="C9" s="1" t="s">
        <v>136</v>
      </c>
      <c r="D9" s="1">
        <v>52</v>
      </c>
      <c r="E9" s="4" t="s">
        <v>159</v>
      </c>
      <c r="F9" s="1">
        <v>50.9</v>
      </c>
      <c r="G9" s="1">
        <v>44</v>
      </c>
      <c r="H9" s="1" t="s">
        <v>153</v>
      </c>
      <c r="I9" s="1">
        <v>26</v>
      </c>
      <c r="J9" s="1">
        <v>88</v>
      </c>
      <c r="K9" s="1">
        <v>158</v>
      </c>
      <c r="L9" s="1">
        <v>128</v>
      </c>
      <c r="M9" s="10">
        <v>3.5909090909999999</v>
      </c>
      <c r="N9" s="14">
        <f t="shared" si="2"/>
        <v>0.46375729316168096</v>
      </c>
      <c r="O9" s="12">
        <v>180.4</v>
      </c>
      <c r="P9" s="40">
        <v>2.3199999999999998</v>
      </c>
      <c r="Q9" s="1">
        <v>79</v>
      </c>
      <c r="R9" s="1">
        <v>4.95</v>
      </c>
      <c r="S9" s="1">
        <v>12.64</v>
      </c>
      <c r="T9" s="1">
        <v>6.36</v>
      </c>
      <c r="U9" s="1">
        <v>1.9874213839999999</v>
      </c>
      <c r="V9" s="1">
        <v>29.18</v>
      </c>
      <c r="W9" s="1">
        <v>4.3845000000000001</v>
      </c>
      <c r="X9" s="1">
        <v>302.7</v>
      </c>
      <c r="Y9" s="1">
        <f t="shared" si="0"/>
        <v>659.80780101752396</v>
      </c>
      <c r="Z9" s="1">
        <v>28.4</v>
      </c>
      <c r="AA9" s="1">
        <v>17.586408469999999</v>
      </c>
      <c r="AB9" s="1">
        <f t="shared" si="1"/>
        <v>5.6862093333333332</v>
      </c>
      <c r="AC9" s="1">
        <v>0.29703182</v>
      </c>
      <c r="AD9" s="1">
        <v>96.8</v>
      </c>
      <c r="AE9" s="1">
        <v>1.7010000000000001</v>
      </c>
      <c r="AF9" s="1">
        <v>33.455438770000001</v>
      </c>
      <c r="AG9" s="1" t="s">
        <v>154</v>
      </c>
      <c r="AH9" s="1">
        <v>46.107826789999997</v>
      </c>
      <c r="AI9" s="1">
        <v>113.4</v>
      </c>
      <c r="AJ9" s="1" t="s">
        <v>140</v>
      </c>
      <c r="AK9" s="1" t="s">
        <v>141</v>
      </c>
      <c r="AL9" s="1" t="s">
        <v>142</v>
      </c>
      <c r="AM9" s="1" t="s">
        <v>142</v>
      </c>
      <c r="AN9" s="1" t="s">
        <v>143</v>
      </c>
      <c r="AO9" s="1">
        <v>136</v>
      </c>
      <c r="AP9" s="1">
        <v>100</v>
      </c>
      <c r="AQ9" s="1">
        <v>1716.45</v>
      </c>
      <c r="AR9" s="1">
        <v>16.982099999999999</v>
      </c>
      <c r="AS9" s="1">
        <v>292.03699999999998</v>
      </c>
      <c r="AT9" s="1">
        <v>775.61</v>
      </c>
      <c r="AU9" s="1">
        <v>12.253500000000001</v>
      </c>
      <c r="AV9" s="1">
        <v>1233.71</v>
      </c>
      <c r="AW9" s="1">
        <v>2792</v>
      </c>
      <c r="AX9" s="1">
        <v>240.922</v>
      </c>
      <c r="AY9" s="1">
        <v>10.396100000000001</v>
      </c>
      <c r="AZ9" s="1">
        <v>1.3794500000000001</v>
      </c>
      <c r="BA9" s="1">
        <v>3.5360299999999998</v>
      </c>
      <c r="BB9" s="1">
        <v>712.71400000000006</v>
      </c>
      <c r="BC9" s="1">
        <v>1.0169600000000001</v>
      </c>
      <c r="BD9" s="1">
        <v>1.72071</v>
      </c>
      <c r="BE9" s="1">
        <v>16.2272</v>
      </c>
      <c r="BF9" s="1">
        <v>4.6879499999999998</v>
      </c>
      <c r="BG9" s="1">
        <v>1.29817</v>
      </c>
      <c r="BH9" s="1">
        <v>333.262</v>
      </c>
      <c r="BI9" s="1">
        <v>6.9822600000000001</v>
      </c>
      <c r="BJ9" s="1">
        <v>179.69200000000001</v>
      </c>
      <c r="BK9" s="1">
        <v>10.53776375</v>
      </c>
      <c r="BL9" s="1">
        <v>3.0313857120000001</v>
      </c>
      <c r="BM9" s="1">
        <v>1.356743882</v>
      </c>
      <c r="BN9" s="1">
        <v>4.6780859000000001E-2</v>
      </c>
      <c r="BO9" s="1" t="s">
        <v>144</v>
      </c>
      <c r="BP9" s="1" t="s">
        <v>145</v>
      </c>
      <c r="BQ9" s="1" t="s">
        <v>146</v>
      </c>
      <c r="BR9" s="1" t="s">
        <v>146</v>
      </c>
      <c r="BS9" s="1" t="s">
        <v>146</v>
      </c>
      <c r="BT9" s="1" t="s">
        <v>146</v>
      </c>
      <c r="BU9" s="1" t="s">
        <v>145</v>
      </c>
      <c r="BV9" s="1" t="s">
        <v>147</v>
      </c>
      <c r="BW9" s="1" t="s">
        <v>147</v>
      </c>
      <c r="BX9" s="1" t="s">
        <v>147</v>
      </c>
      <c r="BY9" s="1" t="s">
        <v>147</v>
      </c>
      <c r="BZ9" s="1" t="s">
        <v>147</v>
      </c>
      <c r="CA9" s="1">
        <v>-0.52106550200000001</v>
      </c>
      <c r="CB9" s="1">
        <v>-0.30365122500000002</v>
      </c>
      <c r="CC9" s="19" t="str">
        <f t="shared" si="3"/>
        <v>Low</v>
      </c>
      <c r="CD9" s="1" t="s">
        <v>625</v>
      </c>
      <c r="CE9" s="1">
        <v>34</v>
      </c>
      <c r="CF9" s="1" t="s">
        <v>148</v>
      </c>
      <c r="CG9" s="1">
        <v>1.7255794000000001E-2</v>
      </c>
      <c r="CH9" s="1">
        <v>0.62655920799999998</v>
      </c>
      <c r="CI9" s="1">
        <v>4.3975520999999997E-2</v>
      </c>
      <c r="CJ9" s="1">
        <v>2.1101562000000001E-2</v>
      </c>
      <c r="CK9" s="1">
        <v>1.2975287E-2</v>
      </c>
      <c r="CL9" s="1">
        <v>759.45600000000002</v>
      </c>
      <c r="CM9" s="2" t="s">
        <v>624</v>
      </c>
      <c r="CN9" s="1">
        <v>360.01600000000002</v>
      </c>
      <c r="CO9" s="1">
        <v>192.37799999999999</v>
      </c>
      <c r="CP9" s="1">
        <v>167.63800000000001</v>
      </c>
      <c r="CQ9" s="1">
        <v>211.62</v>
      </c>
      <c r="CR9" s="1">
        <v>136.24600000000001</v>
      </c>
      <c r="CS9" s="1">
        <v>5.6870000000000003</v>
      </c>
      <c r="CT9" s="1">
        <v>0</v>
      </c>
      <c r="CU9" s="1">
        <v>5.6870000000000003</v>
      </c>
      <c r="CV9" s="1">
        <v>0</v>
      </c>
      <c r="CW9" s="1">
        <v>6.4640000000000004</v>
      </c>
      <c r="CX9" s="1">
        <v>6.4640000000000004</v>
      </c>
      <c r="CY9" s="1">
        <v>0</v>
      </c>
      <c r="CZ9" s="1">
        <v>0.73699999999999999</v>
      </c>
      <c r="DA9" s="1">
        <v>0</v>
      </c>
      <c r="DB9" s="1">
        <v>0</v>
      </c>
      <c r="DC9" s="1">
        <v>69.632000000000005</v>
      </c>
      <c r="DD9" s="1">
        <v>83.736999999999995</v>
      </c>
      <c r="DE9" s="1">
        <v>34.494999999999997</v>
      </c>
      <c r="DF9" s="1">
        <v>118.232</v>
      </c>
      <c r="DG9" s="1">
        <v>19.855</v>
      </c>
      <c r="DH9" s="1">
        <v>0.58799999999999997</v>
      </c>
      <c r="DI9" s="1">
        <v>20.443000000000001</v>
      </c>
      <c r="DJ9" s="1">
        <v>2.4009999999999998</v>
      </c>
      <c r="DK9" s="1">
        <v>0.91300000000000003</v>
      </c>
      <c r="DL9" s="1">
        <v>3.3130000000000002</v>
      </c>
      <c r="DM9" s="1">
        <v>0.249</v>
      </c>
      <c r="DN9" s="1">
        <v>5.4859999999999998</v>
      </c>
      <c r="DO9" s="1">
        <v>5.7350000000000003</v>
      </c>
      <c r="DP9" s="1">
        <v>10.771000000000001</v>
      </c>
      <c r="DQ9" s="1">
        <v>119.645</v>
      </c>
      <c r="DR9" s="1">
        <v>130.416</v>
      </c>
      <c r="DS9" s="1">
        <v>0</v>
      </c>
      <c r="DT9" s="1">
        <v>6.4640000000000004</v>
      </c>
      <c r="DU9" s="1">
        <v>6.4640000000000004</v>
      </c>
      <c r="DV9" s="7" t="s">
        <v>637</v>
      </c>
      <c r="DW9" s="1" t="s">
        <v>156</v>
      </c>
      <c r="DX9" s="1" t="s">
        <v>156</v>
      </c>
      <c r="DY9" s="1">
        <v>442.45699999999999</v>
      </c>
      <c r="DZ9" s="1" t="s">
        <v>624</v>
      </c>
      <c r="EA9" s="1">
        <v>209.745</v>
      </c>
      <c r="EB9" s="1">
        <v>123.289</v>
      </c>
      <c r="EC9" s="1">
        <v>79.376000000000005</v>
      </c>
      <c r="ED9" s="1" t="s">
        <v>156</v>
      </c>
      <c r="EE9" s="1" t="s">
        <v>156</v>
      </c>
      <c r="EF9" s="1" t="s">
        <v>156</v>
      </c>
      <c r="EG9" s="1" t="s">
        <v>156</v>
      </c>
      <c r="EH9" s="1" t="s">
        <v>621</v>
      </c>
      <c r="EI9" s="1" t="s">
        <v>628</v>
      </c>
      <c r="EJ9" s="1" t="s">
        <v>142</v>
      </c>
      <c r="EK9" s="1" t="s">
        <v>630</v>
      </c>
      <c r="EL9" s="1" t="s">
        <v>150</v>
      </c>
      <c r="EM9" s="1" t="s">
        <v>150</v>
      </c>
    </row>
    <row r="10" spans="1:143" ht="14.25" customHeight="1">
      <c r="A10" s="1" t="s">
        <v>174</v>
      </c>
      <c r="B10" s="1" t="str">
        <f>VLOOKUP(A10,DB_integrated_polypenols_intake!A:B,2,FALSE)</f>
        <v>Medellín</v>
      </c>
      <c r="C10" s="1" t="s">
        <v>136</v>
      </c>
      <c r="D10" s="1">
        <v>55</v>
      </c>
      <c r="E10" s="4" t="s">
        <v>159</v>
      </c>
      <c r="F10" s="1">
        <v>75.7</v>
      </c>
      <c r="G10" s="1">
        <v>71</v>
      </c>
      <c r="H10" s="1" t="s">
        <v>153</v>
      </c>
      <c r="I10" s="1">
        <v>31</v>
      </c>
      <c r="J10" s="1">
        <v>112</v>
      </c>
      <c r="K10" s="1">
        <v>214</v>
      </c>
      <c r="L10" s="1">
        <v>154</v>
      </c>
      <c r="M10" s="10">
        <v>3.0140845070000002</v>
      </c>
      <c r="N10" s="14">
        <f t="shared" si="2"/>
        <v>0.3362623721173878</v>
      </c>
      <c r="O10" s="12">
        <v>131.6</v>
      </c>
      <c r="P10" s="40">
        <v>2.92</v>
      </c>
      <c r="Q10" s="1">
        <v>134</v>
      </c>
      <c r="R10" s="1">
        <v>8.2799999999999994</v>
      </c>
      <c r="S10" s="1">
        <v>8.81</v>
      </c>
      <c r="T10" s="1">
        <v>3.35</v>
      </c>
      <c r="U10" s="1">
        <v>2.6298507459999998</v>
      </c>
      <c r="V10" s="1">
        <v>16.07</v>
      </c>
      <c r="W10" s="1">
        <v>7.4370000000000003</v>
      </c>
      <c r="X10" s="1">
        <v>73.400000000000006</v>
      </c>
      <c r="Y10" s="1">
        <f t="shared" si="0"/>
        <v>81.635763271526528</v>
      </c>
      <c r="Z10" s="1">
        <v>44.4</v>
      </c>
      <c r="AA10" s="1">
        <v>18.82646841</v>
      </c>
      <c r="AB10" s="1">
        <f t="shared" si="1"/>
        <v>5.3116706666666671</v>
      </c>
      <c r="AC10" s="1">
        <v>0.29966578599999999</v>
      </c>
      <c r="AD10" s="1">
        <v>97.5</v>
      </c>
      <c r="AE10" s="1">
        <v>1.675</v>
      </c>
      <c r="AF10" s="1">
        <v>34.751615059999999</v>
      </c>
      <c r="AG10" s="1" t="s">
        <v>154</v>
      </c>
      <c r="AH10" s="1">
        <v>46.638041129999998</v>
      </c>
      <c r="AI10" s="1">
        <v>111.5</v>
      </c>
      <c r="AJ10" s="1" t="s">
        <v>140</v>
      </c>
      <c r="AK10" s="1" t="s">
        <v>141</v>
      </c>
      <c r="AL10" s="1" t="s">
        <v>142</v>
      </c>
      <c r="AM10" s="1" t="s">
        <v>142</v>
      </c>
      <c r="AN10" s="1" t="s">
        <v>167</v>
      </c>
      <c r="AO10" s="1">
        <v>158</v>
      </c>
      <c r="AP10" s="1">
        <v>88</v>
      </c>
      <c r="AQ10" s="1">
        <v>2198.0500000000002</v>
      </c>
      <c r="AR10" s="1">
        <v>25.1374</v>
      </c>
      <c r="AS10" s="1">
        <v>947.47199999999998</v>
      </c>
      <c r="AT10" s="1">
        <v>1346.24</v>
      </c>
      <c r="AU10" s="1">
        <v>15.3475</v>
      </c>
      <c r="AV10" s="1">
        <v>1374.18</v>
      </c>
      <c r="AW10" s="1">
        <v>4504.13</v>
      </c>
      <c r="AX10" s="1">
        <v>348.55599999999998</v>
      </c>
      <c r="AY10" s="1">
        <v>11.8894</v>
      </c>
      <c r="AZ10" s="1">
        <v>1.7758799999999999</v>
      </c>
      <c r="BA10" s="1">
        <v>2.8492199999999999</v>
      </c>
      <c r="BB10" s="1">
        <v>771.76199999999994</v>
      </c>
      <c r="BC10" s="1">
        <v>1.1981200000000001</v>
      </c>
      <c r="BD10" s="1">
        <v>2.1142599999999998</v>
      </c>
      <c r="BE10" s="1">
        <v>13.5816</v>
      </c>
      <c r="BF10" s="1">
        <v>6.9337</v>
      </c>
      <c r="BG10" s="1">
        <v>2.74255</v>
      </c>
      <c r="BH10" s="1">
        <v>401.42099999999999</v>
      </c>
      <c r="BI10" s="1">
        <v>8.2233199999999993</v>
      </c>
      <c r="BJ10" s="1">
        <v>218.17500000000001</v>
      </c>
      <c r="BK10" s="1">
        <v>21.169538190000001</v>
      </c>
      <c r="BL10" s="1">
        <v>3.9671299549999999</v>
      </c>
      <c r="BM10" s="1">
        <v>0.80839512099999999</v>
      </c>
      <c r="BN10" s="1">
        <v>0.230777817</v>
      </c>
      <c r="BO10" s="1" t="s">
        <v>144</v>
      </c>
      <c r="BP10" s="1" t="s">
        <v>145</v>
      </c>
      <c r="BQ10" s="1" t="s">
        <v>145</v>
      </c>
      <c r="BR10" s="1" t="s">
        <v>145</v>
      </c>
      <c r="BS10" s="1" t="s">
        <v>145</v>
      </c>
      <c r="BT10" s="1" t="s">
        <v>146</v>
      </c>
      <c r="BU10" s="1" t="s">
        <v>145</v>
      </c>
      <c r="BV10" s="1">
        <v>96.4423484</v>
      </c>
      <c r="BW10" s="1">
        <v>20.000663299999999</v>
      </c>
      <c r="BX10" s="1">
        <v>13.860686380000001</v>
      </c>
      <c r="BY10" s="1">
        <v>5.6788837269999997</v>
      </c>
      <c r="BZ10" s="1">
        <v>34.840098009999998</v>
      </c>
      <c r="CA10" s="1">
        <v>-0.33295229500000001</v>
      </c>
      <c r="CB10" s="1">
        <v>-0.15147966099999999</v>
      </c>
      <c r="CC10" s="19" t="str">
        <f t="shared" si="3"/>
        <v>Medium</v>
      </c>
      <c r="CD10" s="1" t="s">
        <v>625</v>
      </c>
      <c r="CE10" s="1">
        <v>33.955156950000003</v>
      </c>
      <c r="CF10" s="1" t="s">
        <v>148</v>
      </c>
      <c r="CG10" s="1">
        <v>0.128165627</v>
      </c>
      <c r="CH10" s="1">
        <v>5.1664537000000003E-2</v>
      </c>
      <c r="CI10" s="1">
        <v>9.8895317999999996E-2</v>
      </c>
      <c r="CJ10" s="1">
        <v>0.135192004</v>
      </c>
      <c r="CK10" s="1">
        <v>0.252085369</v>
      </c>
      <c r="CL10" s="1">
        <v>3642.4630000000002</v>
      </c>
      <c r="CM10" s="2" t="s">
        <v>621</v>
      </c>
      <c r="CN10" s="1">
        <v>593.25199999999995</v>
      </c>
      <c r="CO10" s="1">
        <v>62.738</v>
      </c>
      <c r="CP10" s="1">
        <v>530.51400000000001</v>
      </c>
      <c r="CQ10" s="1">
        <v>47.366999999999997</v>
      </c>
      <c r="CR10" s="1">
        <v>510.26</v>
      </c>
      <c r="CS10" s="1">
        <v>0.13100000000000001</v>
      </c>
      <c r="CT10" s="1">
        <v>0</v>
      </c>
      <c r="CU10" s="1">
        <v>0.13100000000000001</v>
      </c>
      <c r="CV10" s="1">
        <v>0</v>
      </c>
      <c r="CW10" s="1">
        <v>35.494</v>
      </c>
      <c r="CX10" s="1">
        <v>35.494</v>
      </c>
      <c r="CY10" s="1">
        <v>0</v>
      </c>
      <c r="CZ10" s="1">
        <v>6.9000000000000006E-2</v>
      </c>
      <c r="DA10" s="1">
        <v>0</v>
      </c>
      <c r="DB10" s="1">
        <v>0</v>
      </c>
      <c r="DC10" s="1">
        <v>46.264000000000003</v>
      </c>
      <c r="DD10" s="1">
        <v>0</v>
      </c>
      <c r="DE10" s="1">
        <v>0</v>
      </c>
      <c r="DF10" s="1">
        <v>0</v>
      </c>
      <c r="DG10" s="1">
        <v>0.67200000000000004</v>
      </c>
      <c r="DH10" s="1">
        <v>1E-3</v>
      </c>
      <c r="DI10" s="1">
        <v>0.67300000000000004</v>
      </c>
      <c r="DJ10" s="1">
        <v>0.32500000000000001</v>
      </c>
      <c r="DK10" s="1">
        <v>0.105</v>
      </c>
      <c r="DL10" s="1">
        <v>0.43</v>
      </c>
      <c r="DM10" s="1">
        <v>0.97299999999999998</v>
      </c>
      <c r="DN10" s="1">
        <v>6.5880000000000001</v>
      </c>
      <c r="DO10" s="1">
        <v>7.56</v>
      </c>
      <c r="DP10" s="1">
        <v>14.085000000000001</v>
      </c>
      <c r="DQ10" s="1">
        <v>488.03800000000001</v>
      </c>
      <c r="DR10" s="1">
        <v>502.12299999999999</v>
      </c>
      <c r="DS10" s="1">
        <v>0</v>
      </c>
      <c r="DT10" s="1">
        <v>35.494</v>
      </c>
      <c r="DU10" s="1">
        <v>35.494</v>
      </c>
      <c r="DV10" s="7" t="s">
        <v>621</v>
      </c>
      <c r="DW10" s="1" t="s">
        <v>157</v>
      </c>
      <c r="DX10" s="1" t="s">
        <v>149</v>
      </c>
      <c r="DY10" s="1">
        <v>1657.134</v>
      </c>
      <c r="DZ10" s="1" t="s">
        <v>623</v>
      </c>
      <c r="EA10" s="1">
        <v>269.899</v>
      </c>
      <c r="EB10" s="1">
        <v>21.548999999999999</v>
      </c>
      <c r="EC10" s="1">
        <v>232.142</v>
      </c>
      <c r="ED10" s="1" t="s">
        <v>149</v>
      </c>
      <c r="EE10" s="1" t="s">
        <v>156</v>
      </c>
      <c r="EF10" s="1" t="s">
        <v>157</v>
      </c>
      <c r="EG10" s="1" t="s">
        <v>156</v>
      </c>
      <c r="EH10" s="1" t="s">
        <v>138</v>
      </c>
      <c r="EI10" s="1" t="s">
        <v>628</v>
      </c>
      <c r="EJ10" s="1" t="s">
        <v>142</v>
      </c>
      <c r="EK10" s="1" t="s">
        <v>628</v>
      </c>
      <c r="EL10" s="1" t="s">
        <v>150</v>
      </c>
      <c r="EM10" s="1" t="s">
        <v>150</v>
      </c>
    </row>
    <row r="11" spans="1:143" ht="14.25" customHeight="1">
      <c r="A11" s="1" t="s">
        <v>175</v>
      </c>
      <c r="B11" s="1" t="str">
        <f>VLOOKUP(A11,DB_integrated_polypenols_intake!A:B,2,FALSE)</f>
        <v>Medellín</v>
      </c>
      <c r="C11" s="1" t="s">
        <v>152</v>
      </c>
      <c r="D11" s="1">
        <v>32</v>
      </c>
      <c r="E11" s="4" t="s">
        <v>137</v>
      </c>
      <c r="F11" s="1">
        <v>51.5</v>
      </c>
      <c r="G11" s="1">
        <v>52</v>
      </c>
      <c r="H11" s="1" t="s">
        <v>153</v>
      </c>
      <c r="I11" s="1">
        <v>15</v>
      </c>
      <c r="J11" s="1">
        <v>96</v>
      </c>
      <c r="K11" s="1">
        <v>163</v>
      </c>
      <c r="L11" s="1">
        <v>76</v>
      </c>
      <c r="M11" s="10">
        <v>3.134615385</v>
      </c>
      <c r="N11" s="14">
        <f t="shared" si="2"/>
        <v>0.16481024864599217</v>
      </c>
      <c r="O11" s="12">
        <v>199.7</v>
      </c>
      <c r="P11" s="40">
        <v>9.39</v>
      </c>
      <c r="Q11" s="1">
        <v>78</v>
      </c>
      <c r="R11" s="1">
        <v>5.03</v>
      </c>
      <c r="S11" s="1">
        <v>25.9</v>
      </c>
      <c r="T11" s="1">
        <v>6.76</v>
      </c>
      <c r="U11" s="1">
        <v>3.8313609469999999</v>
      </c>
      <c r="V11" s="1">
        <v>17.79</v>
      </c>
      <c r="W11" s="1">
        <v>4.3289999999999997</v>
      </c>
      <c r="X11" s="1">
        <v>222.6</v>
      </c>
      <c r="Y11" s="1">
        <f t="shared" si="0"/>
        <v>429.1917973462003</v>
      </c>
      <c r="Z11" s="1">
        <v>45.9</v>
      </c>
      <c r="AA11" s="1">
        <v>29.215880819999999</v>
      </c>
      <c r="AB11" s="1">
        <f t="shared" si="1"/>
        <v>3.4227959999999995</v>
      </c>
      <c r="AC11" s="1">
        <v>0.317843663</v>
      </c>
      <c r="AD11" s="1">
        <v>71.400000000000006</v>
      </c>
      <c r="AE11" s="1">
        <v>1.583</v>
      </c>
      <c r="AF11" s="1">
        <v>28.492882170000001</v>
      </c>
      <c r="AG11" s="1" t="s">
        <v>139</v>
      </c>
      <c r="AH11" s="1">
        <v>40.31671437</v>
      </c>
      <c r="AI11" s="1">
        <v>90</v>
      </c>
      <c r="AJ11" s="1" t="s">
        <v>140</v>
      </c>
      <c r="AK11" s="1" t="s">
        <v>141</v>
      </c>
      <c r="AL11" s="1" t="s">
        <v>142</v>
      </c>
      <c r="AM11" s="1" t="s">
        <v>163</v>
      </c>
      <c r="AN11" s="1" t="s">
        <v>143</v>
      </c>
      <c r="AO11" s="1">
        <v>124</v>
      </c>
      <c r="AP11" s="1">
        <v>80</v>
      </c>
      <c r="AQ11" s="1">
        <v>2264.4299999999998</v>
      </c>
      <c r="AR11" s="1">
        <v>21.3019</v>
      </c>
      <c r="AS11" s="1">
        <v>1212.8900000000001</v>
      </c>
      <c r="AT11" s="1">
        <v>1322.48</v>
      </c>
      <c r="AU11" s="1">
        <v>13.3513</v>
      </c>
      <c r="AV11" s="1">
        <v>1317.15</v>
      </c>
      <c r="AW11" s="1">
        <v>3768.65</v>
      </c>
      <c r="AX11" s="1">
        <v>260.66899999999998</v>
      </c>
      <c r="AY11" s="1">
        <v>10.684900000000001</v>
      </c>
      <c r="AZ11" s="1">
        <v>1.5055000000000001</v>
      </c>
      <c r="BA11" s="1">
        <v>2.7435</v>
      </c>
      <c r="BB11" s="1">
        <v>965.21100000000001</v>
      </c>
      <c r="BC11" s="1">
        <v>1.30694</v>
      </c>
      <c r="BD11" s="1">
        <v>2.16771</v>
      </c>
      <c r="BE11" s="1">
        <v>11.2841</v>
      </c>
      <c r="BF11" s="1">
        <v>4.9117100000000002</v>
      </c>
      <c r="BG11" s="1">
        <v>1.1996199999999999</v>
      </c>
      <c r="BH11" s="1">
        <v>430.72399999999999</v>
      </c>
      <c r="BI11" s="1">
        <v>7.3018000000000001</v>
      </c>
      <c r="BJ11" s="1">
        <v>243.858</v>
      </c>
      <c r="BK11" s="1">
        <v>4.9307412030000002</v>
      </c>
      <c r="BL11" s="1">
        <v>2.0339210040000002</v>
      </c>
      <c r="BM11" s="1">
        <v>2.627905486</v>
      </c>
      <c r="BN11" s="1">
        <v>6.0833982000000002E-2</v>
      </c>
      <c r="BO11" s="1" t="s">
        <v>144</v>
      </c>
      <c r="BP11" s="1" t="s">
        <v>146</v>
      </c>
      <c r="BQ11" s="1" t="s">
        <v>146</v>
      </c>
      <c r="BR11" s="1" t="s">
        <v>146</v>
      </c>
      <c r="BS11" s="1" t="s">
        <v>146</v>
      </c>
      <c r="BT11" s="1" t="s">
        <v>145</v>
      </c>
      <c r="BU11" s="1" t="s">
        <v>145</v>
      </c>
      <c r="BV11" s="1">
        <v>72.810422369999998</v>
      </c>
      <c r="BW11" s="1">
        <v>11.425350610000001</v>
      </c>
      <c r="BX11" s="1">
        <v>6.1453536550000001</v>
      </c>
      <c r="BY11" s="1">
        <v>3.2777341600000001</v>
      </c>
      <c r="BZ11" s="1">
        <v>11.18658694</v>
      </c>
      <c r="CA11" s="1">
        <v>-0.22297676</v>
      </c>
      <c r="CB11" s="1">
        <v>-9.8487967999999995E-2</v>
      </c>
      <c r="CC11" s="19" t="str">
        <f t="shared" si="3"/>
        <v>Medium</v>
      </c>
      <c r="CD11" s="1" t="s">
        <v>625</v>
      </c>
      <c r="CE11" s="1">
        <v>40.82222222</v>
      </c>
      <c r="CF11" s="1" t="s">
        <v>148</v>
      </c>
      <c r="CG11" s="1">
        <v>5.9330804000000001E-2</v>
      </c>
      <c r="CH11" s="1">
        <v>0.58387949900000002</v>
      </c>
      <c r="CI11" s="1">
        <v>0.10126097100000001</v>
      </c>
      <c r="CJ11" s="1">
        <v>0.101835882</v>
      </c>
      <c r="CK11" s="1">
        <v>4.4919703999999998E-2</v>
      </c>
      <c r="CL11" s="1">
        <v>735.89</v>
      </c>
      <c r="CM11" s="2" t="s">
        <v>624</v>
      </c>
      <c r="CN11" s="1">
        <v>351.28699999999998</v>
      </c>
      <c r="CO11" s="1">
        <v>346.17399999999998</v>
      </c>
      <c r="CP11" s="1">
        <v>5.1130000000000004</v>
      </c>
      <c r="CQ11" s="1">
        <v>267.36399999999998</v>
      </c>
      <c r="CR11" s="1">
        <v>83.616</v>
      </c>
      <c r="CS11" s="1">
        <v>0.251</v>
      </c>
      <c r="CT11" s="1">
        <v>0</v>
      </c>
      <c r="CU11" s="1">
        <v>0.251</v>
      </c>
      <c r="CV11" s="1">
        <v>0</v>
      </c>
      <c r="CW11" s="1">
        <v>5.6000000000000001E-2</v>
      </c>
      <c r="CX11" s="1">
        <v>5.6000000000000001E-2</v>
      </c>
      <c r="CY11" s="1">
        <v>0</v>
      </c>
      <c r="CZ11" s="1">
        <v>0.251</v>
      </c>
      <c r="DA11" s="1">
        <v>65.722999999999999</v>
      </c>
      <c r="DB11" s="1">
        <v>0</v>
      </c>
      <c r="DC11" s="1">
        <v>177.82599999999999</v>
      </c>
      <c r="DD11" s="1">
        <v>0</v>
      </c>
      <c r="DE11" s="1">
        <v>0</v>
      </c>
      <c r="DF11" s="1">
        <v>0</v>
      </c>
      <c r="DG11" s="1">
        <v>2.4409999999999998</v>
      </c>
      <c r="DH11" s="1">
        <v>0</v>
      </c>
      <c r="DI11" s="1">
        <v>2.4409999999999998</v>
      </c>
      <c r="DJ11" s="1">
        <v>19.649000000000001</v>
      </c>
      <c r="DK11" s="1">
        <v>0.20300000000000001</v>
      </c>
      <c r="DL11" s="1">
        <v>19.852</v>
      </c>
      <c r="DM11" s="1">
        <v>0.92500000000000004</v>
      </c>
      <c r="DN11" s="1">
        <v>0.23599999999999999</v>
      </c>
      <c r="DO11" s="1">
        <v>1.1599999999999999</v>
      </c>
      <c r="DP11" s="1">
        <v>77.837000000000003</v>
      </c>
      <c r="DQ11" s="1">
        <v>4.6189999999999998</v>
      </c>
      <c r="DR11" s="1">
        <v>82.456000000000003</v>
      </c>
      <c r="DS11" s="1">
        <v>0</v>
      </c>
      <c r="DT11" s="1">
        <v>5.6000000000000001E-2</v>
      </c>
      <c r="DU11" s="1">
        <v>5.6000000000000001E-2</v>
      </c>
      <c r="DV11" s="7" t="s">
        <v>138</v>
      </c>
      <c r="DW11" s="1" t="s">
        <v>149</v>
      </c>
      <c r="DX11" s="1" t="s">
        <v>157</v>
      </c>
      <c r="DY11" s="1">
        <v>324.97800000000001</v>
      </c>
      <c r="DZ11" s="1" t="s">
        <v>624</v>
      </c>
      <c r="EA11" s="1">
        <v>155.13300000000001</v>
      </c>
      <c r="EB11" s="1">
        <v>118.071</v>
      </c>
      <c r="EC11" s="1">
        <v>36.926000000000002</v>
      </c>
      <c r="ED11" s="1" t="s">
        <v>157</v>
      </c>
      <c r="EE11" s="1" t="s">
        <v>157</v>
      </c>
      <c r="EF11" s="1" t="s">
        <v>156</v>
      </c>
      <c r="EG11" s="1" t="s">
        <v>157</v>
      </c>
      <c r="EH11" s="1" t="s">
        <v>621</v>
      </c>
      <c r="EI11" s="1" t="s">
        <v>635</v>
      </c>
      <c r="EJ11" s="1" t="s">
        <v>142</v>
      </c>
      <c r="EK11" s="1" t="s">
        <v>628</v>
      </c>
      <c r="EL11" s="1" t="s">
        <v>150</v>
      </c>
      <c r="EM11" s="1" t="s">
        <v>150</v>
      </c>
    </row>
    <row r="12" spans="1:143" ht="14.25" customHeight="1">
      <c r="A12" s="1" t="s">
        <v>178</v>
      </c>
      <c r="B12" s="1" t="str">
        <f>VLOOKUP(A12,DB_integrated_polypenols_intake!A:B,2,FALSE)</f>
        <v>Medellín</v>
      </c>
      <c r="C12" s="1" t="s">
        <v>136</v>
      </c>
      <c r="D12" s="1">
        <v>37</v>
      </c>
      <c r="E12" s="4" t="s">
        <v>137</v>
      </c>
      <c r="F12" s="1">
        <v>92.1</v>
      </c>
      <c r="G12" s="1">
        <v>11</v>
      </c>
      <c r="H12" s="1" t="s">
        <v>138</v>
      </c>
      <c r="I12" s="1">
        <v>89</v>
      </c>
      <c r="J12" s="1" t="s">
        <v>147</v>
      </c>
      <c r="K12" s="1">
        <v>176</v>
      </c>
      <c r="L12" s="1">
        <v>446</v>
      </c>
      <c r="M12" s="10">
        <v>16</v>
      </c>
      <c r="N12" s="14">
        <f t="shared" si="2"/>
        <v>1.6079421735539168</v>
      </c>
      <c r="O12" s="12">
        <v>116.5</v>
      </c>
      <c r="P12" s="40">
        <v>4.3</v>
      </c>
      <c r="Q12" s="1">
        <v>335</v>
      </c>
      <c r="R12" s="1">
        <v>10.77</v>
      </c>
      <c r="S12" s="1">
        <v>14.52</v>
      </c>
      <c r="T12" s="1">
        <v>1.3</v>
      </c>
      <c r="U12" s="1">
        <v>11.16923077</v>
      </c>
      <c r="V12" s="1">
        <v>57.07</v>
      </c>
      <c r="W12" s="1">
        <v>18.592500000000001</v>
      </c>
      <c r="X12" s="1">
        <v>57.7</v>
      </c>
      <c r="Y12" s="1">
        <f t="shared" si="0"/>
        <v>75.626967036607581</v>
      </c>
      <c r="Z12" s="1">
        <v>7.4</v>
      </c>
      <c r="AA12" s="1">
        <v>2.1204930599999998</v>
      </c>
      <c r="AB12" s="1">
        <f t="shared" si="1"/>
        <v>47.158843333333337</v>
      </c>
      <c r="AC12" s="1">
        <v>0.233351373</v>
      </c>
      <c r="AD12" s="1">
        <v>119.4</v>
      </c>
      <c r="AE12" s="1">
        <v>1.69</v>
      </c>
      <c r="AF12" s="1">
        <v>41.80525892</v>
      </c>
      <c r="AG12" s="1" t="s">
        <v>154</v>
      </c>
      <c r="AH12" s="1">
        <v>42.676586370000003</v>
      </c>
      <c r="AI12" s="1">
        <v>131.30000000000001</v>
      </c>
      <c r="AJ12" s="1" t="s">
        <v>140</v>
      </c>
      <c r="AK12" s="1" t="s">
        <v>141</v>
      </c>
      <c r="AL12" s="1" t="s">
        <v>142</v>
      </c>
      <c r="AM12" s="1" t="s">
        <v>163</v>
      </c>
      <c r="AN12" s="1" t="s">
        <v>143</v>
      </c>
      <c r="AO12" s="1">
        <v>141</v>
      </c>
      <c r="AP12" s="1">
        <v>91</v>
      </c>
      <c r="AQ12" s="1">
        <v>2080.81</v>
      </c>
      <c r="AR12" s="1">
        <v>12.9978</v>
      </c>
      <c r="AS12" s="1">
        <v>660.97699999999998</v>
      </c>
      <c r="AT12" s="1">
        <v>988.17600000000004</v>
      </c>
      <c r="AU12" s="1">
        <v>12.591100000000001</v>
      </c>
      <c r="AV12" s="1">
        <v>1786.51</v>
      </c>
      <c r="AW12" s="1">
        <v>2991.61</v>
      </c>
      <c r="AX12" s="1">
        <v>179.58600000000001</v>
      </c>
      <c r="AY12" s="1">
        <v>10.022399999999999</v>
      </c>
      <c r="AZ12" s="1">
        <v>1.24664</v>
      </c>
      <c r="BA12" s="1">
        <v>3.52969</v>
      </c>
      <c r="BB12" s="1">
        <v>718.46199999999999</v>
      </c>
      <c r="BC12" s="1">
        <v>1.1879999999999999</v>
      </c>
      <c r="BD12" s="1">
        <v>1.93001</v>
      </c>
      <c r="BE12" s="1">
        <v>15.4679</v>
      </c>
      <c r="BF12" s="1">
        <v>4.1149899999999997</v>
      </c>
      <c r="BG12" s="1">
        <v>1.1876</v>
      </c>
      <c r="BH12" s="1">
        <v>327.52800000000002</v>
      </c>
      <c r="BI12" s="1">
        <v>7.0360899999999997</v>
      </c>
      <c r="BJ12" s="1">
        <v>145.357</v>
      </c>
      <c r="BK12" s="1">
        <v>13.40206787</v>
      </c>
      <c r="BL12" s="1">
        <v>2.1516663089999999</v>
      </c>
      <c r="BM12" s="1">
        <v>0.705883818</v>
      </c>
      <c r="BN12" s="1">
        <v>8.8347960000000003E-2</v>
      </c>
      <c r="BO12" s="1" t="s">
        <v>144</v>
      </c>
      <c r="BP12" s="1" t="s">
        <v>145</v>
      </c>
      <c r="BQ12" s="1" t="s">
        <v>145</v>
      </c>
      <c r="BR12" s="1" t="s">
        <v>145</v>
      </c>
      <c r="BS12" s="1" t="s">
        <v>145</v>
      </c>
      <c r="BT12" s="1" t="s">
        <v>145</v>
      </c>
      <c r="BU12" s="1" t="s">
        <v>145</v>
      </c>
      <c r="BV12" s="1">
        <v>204.61071290000001</v>
      </c>
      <c r="BW12" s="1">
        <v>22.459982530000001</v>
      </c>
      <c r="BX12" s="1">
        <v>8.6584549509999995</v>
      </c>
      <c r="BY12" s="1">
        <v>4.4998774939999997</v>
      </c>
      <c r="BZ12" s="1">
        <v>1.3409843669999999</v>
      </c>
      <c r="CA12" s="1">
        <v>1.1853461729999999</v>
      </c>
      <c r="CB12" s="1">
        <v>0.56960411899999996</v>
      </c>
      <c r="CC12" s="19" t="str">
        <f t="shared" si="3"/>
        <v>High</v>
      </c>
      <c r="CD12" s="1" t="s">
        <v>622</v>
      </c>
      <c r="CE12" s="1">
        <v>38.257425740000002</v>
      </c>
      <c r="CF12" s="1" t="s">
        <v>148</v>
      </c>
      <c r="CG12" s="1">
        <v>0.12568710399999999</v>
      </c>
      <c r="CH12" s="1">
        <v>0.55539112099999999</v>
      </c>
      <c r="CI12" s="1">
        <v>2.3220577999999999E-2</v>
      </c>
      <c r="CJ12" s="1">
        <v>7.9457364000000003E-2</v>
      </c>
      <c r="CK12" s="1">
        <v>5.1162790999999999E-2</v>
      </c>
      <c r="CL12" s="1">
        <v>595.18899999999996</v>
      </c>
      <c r="CM12" s="2" t="s">
        <v>624</v>
      </c>
      <c r="CN12" s="1">
        <v>1162.7270000000001</v>
      </c>
      <c r="CO12" s="1">
        <v>966.60299999999995</v>
      </c>
      <c r="CP12" s="1">
        <v>196.12299999999999</v>
      </c>
      <c r="CQ12" s="1">
        <v>630.84199999999998</v>
      </c>
      <c r="CR12" s="1">
        <v>525.17999999999995</v>
      </c>
      <c r="CS12" s="1">
        <v>6.41</v>
      </c>
      <c r="CT12" s="1">
        <v>0</v>
      </c>
      <c r="CU12" s="1">
        <v>6.41</v>
      </c>
      <c r="CV12" s="1">
        <v>0</v>
      </c>
      <c r="CW12" s="1">
        <v>0.29499999999999998</v>
      </c>
      <c r="CX12" s="1">
        <v>0.29499999999999998</v>
      </c>
      <c r="CY12" s="1">
        <v>0</v>
      </c>
      <c r="CZ12" s="1">
        <v>2.923</v>
      </c>
      <c r="DA12" s="1">
        <v>0</v>
      </c>
      <c r="DB12" s="1">
        <v>0</v>
      </c>
      <c r="DC12" s="1">
        <v>69.387</v>
      </c>
      <c r="DD12" s="1">
        <v>0</v>
      </c>
      <c r="DE12" s="1">
        <v>0</v>
      </c>
      <c r="DF12" s="1">
        <v>0</v>
      </c>
      <c r="DG12" s="1">
        <v>24.625</v>
      </c>
      <c r="DH12" s="1">
        <v>0</v>
      </c>
      <c r="DI12" s="1">
        <v>24.625</v>
      </c>
      <c r="DJ12" s="1">
        <v>536.83000000000004</v>
      </c>
      <c r="DK12" s="1">
        <v>0</v>
      </c>
      <c r="DL12" s="1">
        <v>536.83000000000004</v>
      </c>
      <c r="DM12" s="1">
        <v>0.186</v>
      </c>
      <c r="DN12" s="1">
        <v>1.52</v>
      </c>
      <c r="DO12" s="1">
        <v>1.706</v>
      </c>
      <c r="DP12" s="1">
        <v>329.14400000000001</v>
      </c>
      <c r="DQ12" s="1">
        <v>194.28700000000001</v>
      </c>
      <c r="DR12" s="1">
        <v>523.43200000000002</v>
      </c>
      <c r="DS12" s="1">
        <v>0</v>
      </c>
      <c r="DT12" s="1">
        <v>0.29499999999999998</v>
      </c>
      <c r="DU12" s="1">
        <v>0.29499999999999998</v>
      </c>
      <c r="DV12" s="7" t="s">
        <v>138</v>
      </c>
      <c r="DW12" s="1" t="s">
        <v>149</v>
      </c>
      <c r="DX12" s="1" t="s">
        <v>149</v>
      </c>
      <c r="DY12" s="1">
        <v>286.03699999999998</v>
      </c>
      <c r="DZ12" s="1" t="s">
        <v>624</v>
      </c>
      <c r="EA12" s="1">
        <v>558.78599999999994</v>
      </c>
      <c r="EB12" s="1">
        <v>303.17099999999999</v>
      </c>
      <c r="EC12" s="1">
        <v>252.392</v>
      </c>
      <c r="ED12" s="1" t="s">
        <v>157</v>
      </c>
      <c r="EE12" s="1" t="s">
        <v>149</v>
      </c>
      <c r="EF12" s="1" t="s">
        <v>149</v>
      </c>
      <c r="EG12" s="1" t="s">
        <v>149</v>
      </c>
      <c r="EH12" s="1" t="s">
        <v>621</v>
      </c>
      <c r="EI12" s="1" t="s">
        <v>635</v>
      </c>
      <c r="EJ12" s="1" t="s">
        <v>142</v>
      </c>
      <c r="EK12" s="1" t="s">
        <v>628</v>
      </c>
      <c r="EL12" s="1" t="s">
        <v>150</v>
      </c>
      <c r="EM12" s="1" t="s">
        <v>150</v>
      </c>
    </row>
    <row r="13" spans="1:143" ht="14.25" customHeight="1">
      <c r="A13" s="1" t="s">
        <v>179</v>
      </c>
      <c r="B13" s="1" t="str">
        <f>VLOOKUP(A13,DB_integrated_polypenols_intake!A:B,2,FALSE)</f>
        <v>Medellín</v>
      </c>
      <c r="C13" s="1" t="s">
        <v>152</v>
      </c>
      <c r="D13" s="1">
        <v>52</v>
      </c>
      <c r="E13" s="4" t="s">
        <v>159</v>
      </c>
      <c r="F13" s="1">
        <v>53.4</v>
      </c>
      <c r="G13" s="1">
        <v>90</v>
      </c>
      <c r="H13" s="1" t="s">
        <v>153</v>
      </c>
      <c r="I13" s="1">
        <v>14</v>
      </c>
      <c r="J13" s="1">
        <v>90</v>
      </c>
      <c r="K13" s="1">
        <v>194</v>
      </c>
      <c r="L13" s="1">
        <v>68</v>
      </c>
      <c r="M13" s="10">
        <v>2.1555555559999999</v>
      </c>
      <c r="N13" s="14">
        <f t="shared" si="2"/>
        <v>-0.12173359673308856</v>
      </c>
      <c r="O13" s="12">
        <v>86.8</v>
      </c>
      <c r="P13" s="40">
        <v>4.5</v>
      </c>
      <c r="Q13" s="1">
        <v>76</v>
      </c>
      <c r="R13" s="1">
        <v>6</v>
      </c>
      <c r="S13" s="1">
        <v>18.239999999999998</v>
      </c>
      <c r="T13" s="1">
        <v>18.07</v>
      </c>
      <c r="U13" s="1">
        <v>1.0094078580000001</v>
      </c>
      <c r="V13" s="1">
        <v>7.39</v>
      </c>
      <c r="W13" s="1">
        <v>4.218</v>
      </c>
      <c r="X13" s="1">
        <v>130.19999999999999</v>
      </c>
      <c r="Y13" s="1">
        <f t="shared" si="0"/>
        <v>205.84958217270193</v>
      </c>
      <c r="Z13" s="1">
        <v>109.1</v>
      </c>
      <c r="AA13" s="1">
        <v>72.182430969999999</v>
      </c>
      <c r="AB13" s="1">
        <f t="shared" si="1"/>
        <v>1.3853786666666665</v>
      </c>
      <c r="AC13" s="1">
        <v>0.363188872</v>
      </c>
      <c r="AD13" s="1">
        <v>73.5</v>
      </c>
      <c r="AE13" s="1">
        <v>1.4810000000000001</v>
      </c>
      <c r="AF13" s="1">
        <v>33.510215600000002</v>
      </c>
      <c r="AG13" s="1" t="s">
        <v>154</v>
      </c>
      <c r="AH13" s="1">
        <v>43.51710628</v>
      </c>
      <c r="AI13" s="1">
        <v>97.7</v>
      </c>
      <c r="AJ13" s="1" t="s">
        <v>140</v>
      </c>
      <c r="AK13" s="1" t="s">
        <v>141</v>
      </c>
      <c r="AL13" s="1" t="s">
        <v>142</v>
      </c>
      <c r="AM13" s="1" t="s">
        <v>142</v>
      </c>
      <c r="AN13" s="1" t="s">
        <v>143</v>
      </c>
      <c r="AO13" s="1">
        <v>118</v>
      </c>
      <c r="AP13" s="1">
        <v>75</v>
      </c>
      <c r="AQ13" s="1">
        <v>1819.78</v>
      </c>
      <c r="AR13" s="1">
        <v>16.758500000000002</v>
      </c>
      <c r="AS13" s="1">
        <v>638.68100000000004</v>
      </c>
      <c r="AT13" s="1">
        <v>950.37</v>
      </c>
      <c r="AU13" s="1">
        <v>13.409800000000001</v>
      </c>
      <c r="AV13" s="1">
        <v>1241.45</v>
      </c>
      <c r="AW13" s="1">
        <v>2824.28</v>
      </c>
      <c r="AX13" s="1">
        <v>220.60300000000001</v>
      </c>
      <c r="AY13" s="1">
        <v>9.9694699999999994</v>
      </c>
      <c r="AZ13" s="1">
        <v>1.1418900000000001</v>
      </c>
      <c r="BA13" s="1">
        <v>2.80253</v>
      </c>
      <c r="BB13" s="1">
        <v>777.73699999999997</v>
      </c>
      <c r="BC13" s="1">
        <v>1.2192499999999999</v>
      </c>
      <c r="BD13" s="1">
        <v>1.6358699999999999</v>
      </c>
      <c r="BE13" s="1">
        <v>12.2037</v>
      </c>
      <c r="BF13" s="1">
        <v>3.8383799999999999</v>
      </c>
      <c r="BG13" s="1">
        <v>1.28688</v>
      </c>
      <c r="BH13" s="1">
        <v>311.733</v>
      </c>
      <c r="BI13" s="1">
        <v>6.7183700000000002</v>
      </c>
      <c r="BJ13" s="1">
        <v>192.64599999999999</v>
      </c>
      <c r="BK13" s="1">
        <v>23.561707999999999</v>
      </c>
      <c r="BL13" s="1">
        <v>5.7667753089999998</v>
      </c>
      <c r="BM13" s="1">
        <v>1.3588736450000001</v>
      </c>
      <c r="BN13" s="1">
        <v>0</v>
      </c>
      <c r="BO13" s="1" t="s">
        <v>155</v>
      </c>
      <c r="BP13" s="1" t="s">
        <v>146</v>
      </c>
      <c r="BQ13" s="1" t="s">
        <v>146</v>
      </c>
      <c r="BR13" s="1" t="s">
        <v>146</v>
      </c>
      <c r="BS13" s="1" t="s">
        <v>146</v>
      </c>
      <c r="BT13" s="1" t="s">
        <v>145</v>
      </c>
      <c r="BU13" s="1" t="s">
        <v>146</v>
      </c>
      <c r="BV13" s="1">
        <v>110.99446210000001</v>
      </c>
      <c r="BW13" s="1">
        <v>14.383708090000001</v>
      </c>
      <c r="BX13" s="1">
        <v>6.7080584390000002</v>
      </c>
      <c r="BY13" s="1">
        <v>2.8751031249999999</v>
      </c>
      <c r="BZ13" s="1">
        <v>0.77352027899999998</v>
      </c>
      <c r="CA13" s="1">
        <v>2.0934497999999999E-2</v>
      </c>
      <c r="CB13" s="1">
        <v>1.1502471E-2</v>
      </c>
      <c r="CC13" s="19" t="str">
        <f t="shared" si="3"/>
        <v>Medium</v>
      </c>
      <c r="CD13" s="1" t="s">
        <v>625</v>
      </c>
      <c r="CE13" s="1">
        <v>45.682702149999997</v>
      </c>
      <c r="CF13" s="1" t="s">
        <v>148</v>
      </c>
      <c r="CG13" s="1">
        <v>0.13131563499999999</v>
      </c>
      <c r="CH13" s="1">
        <v>0.125429819</v>
      </c>
      <c r="CI13" s="1">
        <v>0.19491341700000001</v>
      </c>
      <c r="CJ13" s="1">
        <v>3.1628511999999998E-2</v>
      </c>
      <c r="CK13" s="1">
        <v>0.137542207</v>
      </c>
      <c r="CL13" s="1">
        <v>730.52200000000005</v>
      </c>
      <c r="CM13" s="2" t="s">
        <v>624</v>
      </c>
      <c r="CN13" s="1">
        <v>202.70400000000001</v>
      </c>
      <c r="CO13" s="1">
        <v>97.251999999999995</v>
      </c>
      <c r="CP13" s="1">
        <v>105.452</v>
      </c>
      <c r="CQ13" s="1">
        <v>99.48</v>
      </c>
      <c r="CR13" s="1">
        <v>99.587999999999994</v>
      </c>
      <c r="CS13" s="1">
        <v>4.0000000000000001E-3</v>
      </c>
      <c r="CT13" s="1">
        <v>0</v>
      </c>
      <c r="CU13" s="1">
        <v>4.0000000000000001E-3</v>
      </c>
      <c r="CV13" s="1">
        <v>0</v>
      </c>
      <c r="CW13" s="1">
        <v>3.6309999999999998</v>
      </c>
      <c r="CX13" s="1">
        <v>3.6309999999999998</v>
      </c>
      <c r="CY13" s="1">
        <v>0</v>
      </c>
      <c r="CZ13" s="1">
        <v>0</v>
      </c>
      <c r="DA13" s="1">
        <v>0</v>
      </c>
      <c r="DB13" s="1">
        <v>0</v>
      </c>
      <c r="DC13" s="1">
        <v>48.213999999999999</v>
      </c>
      <c r="DD13" s="1">
        <v>0.26800000000000002</v>
      </c>
      <c r="DE13" s="1">
        <v>0</v>
      </c>
      <c r="DF13" s="1">
        <v>0.26800000000000002</v>
      </c>
      <c r="DG13" s="1">
        <v>0</v>
      </c>
      <c r="DH13" s="1">
        <v>0.108</v>
      </c>
      <c r="DI13" s="1">
        <v>0.108</v>
      </c>
      <c r="DJ13" s="1">
        <v>41.433</v>
      </c>
      <c r="DK13" s="1">
        <v>9.4149999999999991</v>
      </c>
      <c r="DL13" s="1">
        <v>50.847999999999999</v>
      </c>
      <c r="DM13" s="1">
        <v>0.76100000000000001</v>
      </c>
      <c r="DN13" s="1">
        <v>4.048</v>
      </c>
      <c r="DO13" s="1">
        <v>4.8090000000000002</v>
      </c>
      <c r="DP13" s="1">
        <v>6.492</v>
      </c>
      <c r="DQ13" s="1">
        <v>88.213999999999999</v>
      </c>
      <c r="DR13" s="1">
        <v>94.706000000000003</v>
      </c>
      <c r="DS13" s="1">
        <v>0</v>
      </c>
      <c r="DT13" s="1">
        <v>3.6309999999999998</v>
      </c>
      <c r="DU13" s="1">
        <v>3.6309999999999998</v>
      </c>
      <c r="DV13" s="7" t="s">
        <v>138</v>
      </c>
      <c r="DW13" s="1" t="s">
        <v>156</v>
      </c>
      <c r="DX13" s="1" t="s">
        <v>157</v>
      </c>
      <c r="DY13" s="1">
        <v>401.43400000000003</v>
      </c>
      <c r="DZ13" s="1" t="s">
        <v>624</v>
      </c>
      <c r="EA13" s="1">
        <v>111.389</v>
      </c>
      <c r="EB13" s="1">
        <v>54.665999999999997</v>
      </c>
      <c r="EC13" s="1">
        <v>54.725999999999999</v>
      </c>
      <c r="ED13" s="1" t="s">
        <v>156</v>
      </c>
      <c r="EE13" s="1" t="s">
        <v>157</v>
      </c>
      <c r="EF13" s="1" t="s">
        <v>156</v>
      </c>
      <c r="EG13" s="1" t="s">
        <v>157</v>
      </c>
      <c r="EH13" s="1" t="s">
        <v>621</v>
      </c>
      <c r="EI13" s="1" t="s">
        <v>628</v>
      </c>
      <c r="EJ13" s="1" t="s">
        <v>142</v>
      </c>
      <c r="EK13" s="1" t="s">
        <v>631</v>
      </c>
      <c r="EL13" s="1" t="s">
        <v>150</v>
      </c>
      <c r="EM13" s="1" t="s">
        <v>150</v>
      </c>
    </row>
    <row r="14" spans="1:143" ht="14.25" customHeight="1">
      <c r="A14" s="1" t="s">
        <v>180</v>
      </c>
      <c r="B14" s="1" t="str">
        <f>VLOOKUP(A14,DB_integrated_polypenols_intake!A:B,2,FALSE)</f>
        <v>Medellín</v>
      </c>
      <c r="C14" s="1" t="s">
        <v>136</v>
      </c>
      <c r="D14" s="1">
        <v>25</v>
      </c>
      <c r="E14" s="4" t="s">
        <v>137</v>
      </c>
      <c r="F14" s="1">
        <v>87</v>
      </c>
      <c r="G14" s="1">
        <v>39</v>
      </c>
      <c r="H14" s="1" t="s">
        <v>138</v>
      </c>
      <c r="I14" s="1">
        <v>40</v>
      </c>
      <c r="J14" s="1">
        <v>147</v>
      </c>
      <c r="K14" s="1">
        <v>226</v>
      </c>
      <c r="L14" s="1">
        <v>202</v>
      </c>
      <c r="M14" s="10">
        <v>5.7948717949999997</v>
      </c>
      <c r="N14" s="14">
        <f t="shared" si="2"/>
        <v>0.71428676242012457</v>
      </c>
      <c r="O14" s="12">
        <v>280.2</v>
      </c>
      <c r="P14" s="40">
        <v>4.68</v>
      </c>
      <c r="Q14" s="1">
        <v>93</v>
      </c>
      <c r="R14" s="1">
        <v>5.16</v>
      </c>
      <c r="S14" s="1">
        <v>20.079999999999998</v>
      </c>
      <c r="T14" s="1">
        <v>6.54</v>
      </c>
      <c r="U14" s="1">
        <v>3.0703363910000001</v>
      </c>
      <c r="V14" s="1">
        <v>20.350000000000001</v>
      </c>
      <c r="W14" s="1">
        <v>5.1615000000000002</v>
      </c>
      <c r="X14" s="1">
        <v>173.1</v>
      </c>
      <c r="Y14" s="1">
        <f t="shared" si="0"/>
        <v>244.95937405958469</v>
      </c>
      <c r="Z14" s="1">
        <v>38.4</v>
      </c>
      <c r="AA14" s="1">
        <v>21.421119940000001</v>
      </c>
      <c r="AB14" s="1">
        <f t="shared" si="1"/>
        <v>4.6682900000000007</v>
      </c>
      <c r="AC14" s="1">
        <v>0.30478720199999998</v>
      </c>
      <c r="AD14" s="1">
        <v>129.80000000000001</v>
      </c>
      <c r="AE14" s="1">
        <v>1.776</v>
      </c>
      <c r="AF14" s="1">
        <v>41.151793689999998</v>
      </c>
      <c r="AG14" s="1" t="s">
        <v>154</v>
      </c>
      <c r="AH14" s="1">
        <v>44.078742140000003</v>
      </c>
      <c r="AI14" s="1">
        <v>126.6</v>
      </c>
      <c r="AJ14" s="1" t="s">
        <v>140</v>
      </c>
      <c r="AK14" s="1" t="s">
        <v>141</v>
      </c>
      <c r="AL14" s="1" t="s">
        <v>142</v>
      </c>
      <c r="AM14" s="1" t="s">
        <v>163</v>
      </c>
      <c r="AN14" s="1" t="s">
        <v>143</v>
      </c>
      <c r="AO14" s="1">
        <v>136</v>
      </c>
      <c r="AP14" s="1">
        <v>94</v>
      </c>
      <c r="AQ14" s="1">
        <v>2323.0700000000002</v>
      </c>
      <c r="AR14" s="1">
        <v>19.203199999999999</v>
      </c>
      <c r="AS14" s="1">
        <v>1156.29</v>
      </c>
      <c r="AT14" s="1">
        <v>1382.74</v>
      </c>
      <c r="AU14" s="1">
        <v>16.046800000000001</v>
      </c>
      <c r="AV14" s="1">
        <v>1733.93</v>
      </c>
      <c r="AW14" s="1">
        <v>3802.28</v>
      </c>
      <c r="AX14" s="1">
        <v>269.88200000000001</v>
      </c>
      <c r="AY14" s="1">
        <v>12.180300000000001</v>
      </c>
      <c r="AZ14" s="1">
        <v>2.3989799999999999</v>
      </c>
      <c r="BA14" s="1">
        <v>3.2418999999999998</v>
      </c>
      <c r="BB14" s="1">
        <v>819.94200000000001</v>
      </c>
      <c r="BC14" s="1">
        <v>1.2626900000000001</v>
      </c>
      <c r="BD14" s="1">
        <v>2.85134</v>
      </c>
      <c r="BE14" s="1">
        <v>18.783799999999999</v>
      </c>
      <c r="BF14" s="1">
        <v>5.1733500000000001</v>
      </c>
      <c r="BG14" s="1">
        <v>1.5003</v>
      </c>
      <c r="BH14" s="1">
        <v>334.608</v>
      </c>
      <c r="BI14" s="1">
        <v>7.8199800000000002</v>
      </c>
      <c r="BJ14" s="1">
        <v>148.184</v>
      </c>
      <c r="BK14" s="1">
        <v>1.8987728079999999</v>
      </c>
      <c r="BL14" s="1">
        <v>0.68895551099999996</v>
      </c>
      <c r="BM14" s="1">
        <v>0.773342376</v>
      </c>
      <c r="BN14" s="1">
        <v>0</v>
      </c>
      <c r="BO14" s="1" t="s">
        <v>144</v>
      </c>
      <c r="BP14" s="1" t="s">
        <v>145</v>
      </c>
      <c r="BQ14" s="1" t="s">
        <v>145</v>
      </c>
      <c r="BR14" s="1" t="s">
        <v>145</v>
      </c>
      <c r="BS14" s="1" t="s">
        <v>146</v>
      </c>
      <c r="BT14" s="1" t="s">
        <v>145</v>
      </c>
      <c r="BU14" s="1" t="s">
        <v>145</v>
      </c>
      <c r="BV14" s="1">
        <v>116.7847778</v>
      </c>
      <c r="BW14" s="1">
        <v>20.724820489999999</v>
      </c>
      <c r="BX14" s="1">
        <v>9.8378522969999995</v>
      </c>
      <c r="BY14" s="1">
        <v>3.58876441</v>
      </c>
      <c r="BZ14" s="1">
        <v>1.5414580010000001</v>
      </c>
      <c r="CA14" s="1">
        <v>-0.25409662999999999</v>
      </c>
      <c r="CB14" s="1">
        <v>-0.109382966</v>
      </c>
      <c r="CC14" s="19" t="str">
        <f t="shared" si="3"/>
        <v>Medium</v>
      </c>
      <c r="CD14" s="1" t="s">
        <v>625</v>
      </c>
      <c r="CE14" s="1">
        <v>35.943127959999998</v>
      </c>
      <c r="CF14" s="1" t="s">
        <v>148</v>
      </c>
      <c r="CG14" s="1">
        <v>5.7385730000000003E-2</v>
      </c>
      <c r="CH14" s="1">
        <v>0.26357302100000002</v>
      </c>
      <c r="CI14" s="1">
        <v>0.12087513900000001</v>
      </c>
      <c r="CJ14" s="1">
        <v>5.5908583999999997E-2</v>
      </c>
      <c r="CK14" s="1">
        <v>0.120234114</v>
      </c>
      <c r="CL14" s="1">
        <v>1174.078</v>
      </c>
      <c r="CM14" s="2" t="s">
        <v>621</v>
      </c>
      <c r="CN14" s="1">
        <v>422.43799999999999</v>
      </c>
      <c r="CO14" s="1">
        <v>242.40899999999999</v>
      </c>
      <c r="CP14" s="1">
        <v>180.029</v>
      </c>
      <c r="CQ14" s="1">
        <v>149.49700000000001</v>
      </c>
      <c r="CR14" s="1">
        <v>207.43199999999999</v>
      </c>
      <c r="CS14" s="1">
        <v>0.53200000000000003</v>
      </c>
      <c r="CT14" s="1">
        <v>0</v>
      </c>
      <c r="CU14" s="1">
        <v>0.53200000000000003</v>
      </c>
      <c r="CV14" s="1">
        <v>0</v>
      </c>
      <c r="CW14" s="1">
        <v>64.977999999999994</v>
      </c>
      <c r="CX14" s="1">
        <v>64.977999999999994</v>
      </c>
      <c r="CY14" s="1">
        <v>0</v>
      </c>
      <c r="CZ14" s="1">
        <v>0.38</v>
      </c>
      <c r="DA14" s="1">
        <v>95.706999999999994</v>
      </c>
      <c r="DB14" s="1">
        <v>0</v>
      </c>
      <c r="DC14" s="1">
        <v>35.204000000000001</v>
      </c>
      <c r="DD14" s="1">
        <v>0</v>
      </c>
      <c r="DE14" s="1">
        <v>0</v>
      </c>
      <c r="DF14" s="1">
        <v>0</v>
      </c>
      <c r="DG14" s="1">
        <v>3.7</v>
      </c>
      <c r="DH14" s="1">
        <v>2E-3</v>
      </c>
      <c r="DI14" s="1">
        <v>3.702</v>
      </c>
      <c r="DJ14" s="1">
        <v>9.6039999999999992</v>
      </c>
      <c r="DK14" s="1">
        <v>5.28</v>
      </c>
      <c r="DL14" s="1">
        <v>14.884</v>
      </c>
      <c r="DM14" s="1">
        <v>29.75</v>
      </c>
      <c r="DN14" s="1">
        <v>21.768000000000001</v>
      </c>
      <c r="DO14" s="1">
        <v>51.518000000000001</v>
      </c>
      <c r="DP14" s="1">
        <v>67.861999999999995</v>
      </c>
      <c r="DQ14" s="1">
        <v>87.953000000000003</v>
      </c>
      <c r="DR14" s="1">
        <v>155.815</v>
      </c>
      <c r="DS14" s="1">
        <v>0</v>
      </c>
      <c r="DT14" s="1">
        <v>64.977999999999994</v>
      </c>
      <c r="DU14" s="1">
        <v>64.977999999999994</v>
      </c>
      <c r="DV14" s="7" t="s">
        <v>637</v>
      </c>
      <c r="DW14" s="1" t="s">
        <v>156</v>
      </c>
      <c r="DX14" s="1" t="s">
        <v>156</v>
      </c>
      <c r="DY14" s="1">
        <v>505.399</v>
      </c>
      <c r="DZ14" s="1" t="s">
        <v>624</v>
      </c>
      <c r="EA14" s="1">
        <v>181.845</v>
      </c>
      <c r="EB14" s="1">
        <v>64.352999999999994</v>
      </c>
      <c r="EC14" s="1">
        <v>89.292000000000002</v>
      </c>
      <c r="ED14" s="1" t="s">
        <v>156</v>
      </c>
      <c r="EE14" s="1" t="s">
        <v>157</v>
      </c>
      <c r="EF14" s="1" t="s">
        <v>156</v>
      </c>
      <c r="EG14" s="1" t="s">
        <v>156</v>
      </c>
      <c r="EH14" s="1" t="s">
        <v>621</v>
      </c>
      <c r="EI14" s="1" t="s">
        <v>635</v>
      </c>
      <c r="EJ14" s="1" t="s">
        <v>142</v>
      </c>
      <c r="EK14" s="1" t="s">
        <v>628</v>
      </c>
      <c r="EL14" s="1" t="s">
        <v>150</v>
      </c>
      <c r="EM14" s="1" t="s">
        <v>150</v>
      </c>
    </row>
    <row r="15" spans="1:143" ht="14.25" customHeight="1">
      <c r="A15" s="1" t="s">
        <v>182</v>
      </c>
      <c r="B15" s="1" t="str">
        <f>VLOOKUP(A15,DB_integrated_polypenols_intake!A:B,2,FALSE)</f>
        <v>Medellín</v>
      </c>
      <c r="C15" s="1" t="s">
        <v>152</v>
      </c>
      <c r="D15" s="1">
        <v>41</v>
      </c>
      <c r="E15" s="4" t="s">
        <v>159</v>
      </c>
      <c r="F15" s="1">
        <v>56</v>
      </c>
      <c r="G15" s="1">
        <v>50</v>
      </c>
      <c r="H15" s="1" t="s">
        <v>153</v>
      </c>
      <c r="I15" s="1">
        <v>25</v>
      </c>
      <c r="J15" s="1">
        <v>80</v>
      </c>
      <c r="K15" s="1">
        <v>155</v>
      </c>
      <c r="L15" s="1">
        <v>127</v>
      </c>
      <c r="M15" s="10">
        <v>3.1</v>
      </c>
      <c r="N15" s="14">
        <f t="shared" si="2"/>
        <v>0.40483371661993806</v>
      </c>
      <c r="O15" s="12">
        <v>177</v>
      </c>
      <c r="P15" s="40">
        <v>0.95</v>
      </c>
      <c r="Q15" s="1">
        <v>80</v>
      </c>
      <c r="R15" s="1">
        <v>5.0199999999999996</v>
      </c>
      <c r="S15" s="1">
        <v>11.28</v>
      </c>
      <c r="T15" s="1">
        <v>4.71</v>
      </c>
      <c r="U15" s="1">
        <v>2.3949044590000002</v>
      </c>
      <c r="V15" s="1">
        <v>11.17</v>
      </c>
      <c r="W15" s="1">
        <v>4.4400000000000004</v>
      </c>
      <c r="X15" s="1">
        <v>154.9</v>
      </c>
      <c r="Y15" s="1">
        <f t="shared" si="0"/>
        <v>237.65957446808503</v>
      </c>
      <c r="Z15" s="1">
        <v>71.599999999999994</v>
      </c>
      <c r="AA15" s="1">
        <v>45.367659519999997</v>
      </c>
      <c r="AB15" s="1">
        <f t="shared" si="1"/>
        <v>2.2042133333333336</v>
      </c>
      <c r="AC15" s="1">
        <v>0.33840106399999997</v>
      </c>
      <c r="AD15" s="1">
        <v>65.3</v>
      </c>
      <c r="AE15" s="1">
        <v>1.59</v>
      </c>
      <c r="AF15" s="1">
        <v>25.82967446</v>
      </c>
      <c r="AG15" s="1" t="s">
        <v>139</v>
      </c>
      <c r="AH15" s="1">
        <v>41.009938490000003</v>
      </c>
      <c r="AI15" s="1">
        <v>83.1</v>
      </c>
      <c r="AJ15" s="1" t="s">
        <v>140</v>
      </c>
      <c r="AK15" s="1" t="s">
        <v>153</v>
      </c>
      <c r="AL15" s="1" t="s">
        <v>142</v>
      </c>
      <c r="AM15" s="1" t="s">
        <v>163</v>
      </c>
      <c r="AN15" s="1" t="s">
        <v>165</v>
      </c>
      <c r="AO15" s="1">
        <v>151</v>
      </c>
      <c r="AP15" s="1">
        <v>96</v>
      </c>
      <c r="AQ15" s="1">
        <v>1783.41</v>
      </c>
      <c r="AR15" s="1">
        <v>17.889700000000001</v>
      </c>
      <c r="AS15" s="1">
        <v>623.00900000000001</v>
      </c>
      <c r="AT15" s="1">
        <v>932.18</v>
      </c>
      <c r="AU15" s="1">
        <v>12.446199999999999</v>
      </c>
      <c r="AV15" s="1">
        <v>1238.44</v>
      </c>
      <c r="AW15" s="1">
        <v>2618.94</v>
      </c>
      <c r="AX15" s="1">
        <v>227.23699999999999</v>
      </c>
      <c r="AY15" s="1">
        <v>10.208299999999999</v>
      </c>
      <c r="AZ15" s="1">
        <v>1.3855200000000001</v>
      </c>
      <c r="BA15" s="1">
        <v>3.1038299999999999</v>
      </c>
      <c r="BB15" s="1">
        <v>784.91899999999998</v>
      </c>
      <c r="BC15" s="1">
        <v>1.0789899999999999</v>
      </c>
      <c r="BD15" s="1">
        <v>2.12568</v>
      </c>
      <c r="BE15" s="1">
        <v>12.750999999999999</v>
      </c>
      <c r="BF15" s="1">
        <v>4.3691800000000001</v>
      </c>
      <c r="BG15" s="1">
        <v>1.66303</v>
      </c>
      <c r="BH15" s="1">
        <v>340.25</v>
      </c>
      <c r="BI15" s="1">
        <v>6.9143299999999996</v>
      </c>
      <c r="BJ15" s="1">
        <v>170.97300000000001</v>
      </c>
      <c r="BK15" s="1">
        <v>0.947318514</v>
      </c>
      <c r="BL15" s="1">
        <v>0.16785530100000001</v>
      </c>
      <c r="BM15" s="1">
        <v>6.2586084E-2</v>
      </c>
      <c r="BN15" s="1">
        <v>0</v>
      </c>
      <c r="BO15" s="1" t="s">
        <v>155</v>
      </c>
      <c r="BP15" s="1" t="s">
        <v>145</v>
      </c>
      <c r="BQ15" s="1" t="s">
        <v>146</v>
      </c>
      <c r="BR15" s="1" t="s">
        <v>146</v>
      </c>
      <c r="BS15" s="1" t="s">
        <v>146</v>
      </c>
      <c r="BT15" s="1" t="s">
        <v>146</v>
      </c>
      <c r="BU15" s="1" t="s">
        <v>146</v>
      </c>
      <c r="BV15" s="1" t="s">
        <v>147</v>
      </c>
      <c r="BW15" s="1" t="s">
        <v>147</v>
      </c>
      <c r="BX15" s="1" t="s">
        <v>147</v>
      </c>
      <c r="BY15" s="1" t="s">
        <v>147</v>
      </c>
      <c r="BZ15" s="1" t="s">
        <v>147</v>
      </c>
      <c r="CA15" s="1">
        <v>-0.73662594699999995</v>
      </c>
      <c r="CB15" s="1">
        <v>-0.41313850099999999</v>
      </c>
      <c r="CC15" s="19" t="str">
        <f t="shared" si="3"/>
        <v>Low</v>
      </c>
      <c r="CD15" s="1" t="s">
        <v>625</v>
      </c>
      <c r="CE15" s="1">
        <v>37.73285199</v>
      </c>
      <c r="CF15" s="1" t="s">
        <v>148</v>
      </c>
      <c r="CG15" s="1">
        <v>9.3751932999999996E-2</v>
      </c>
      <c r="CH15" s="1">
        <v>0.173218445</v>
      </c>
      <c r="CI15" s="1">
        <v>2.4942800000000002E-3</v>
      </c>
      <c r="CJ15" s="1">
        <v>6.1821029999999999E-2</v>
      </c>
      <c r="CK15" s="1">
        <v>0.189359114</v>
      </c>
      <c r="CL15" s="1">
        <v>430.16699999999997</v>
      </c>
      <c r="CM15" s="2" t="s">
        <v>624</v>
      </c>
      <c r="CN15" s="1">
        <v>395.43299999999999</v>
      </c>
      <c r="CO15" s="1">
        <v>332.05900000000003</v>
      </c>
      <c r="CP15" s="1">
        <v>63.374000000000002</v>
      </c>
      <c r="CQ15" s="1">
        <v>324.42700000000002</v>
      </c>
      <c r="CR15" s="1">
        <v>57.195</v>
      </c>
      <c r="CS15" s="1">
        <v>5.8490000000000002</v>
      </c>
      <c r="CT15" s="1">
        <v>0</v>
      </c>
      <c r="CU15" s="1">
        <v>5.8490000000000002</v>
      </c>
      <c r="CV15" s="1">
        <v>0</v>
      </c>
      <c r="CW15" s="1">
        <v>7.9619999999999997</v>
      </c>
      <c r="CX15" s="1">
        <v>7.9619999999999997</v>
      </c>
      <c r="CY15" s="1">
        <v>0</v>
      </c>
      <c r="CZ15" s="1">
        <v>5.8470000000000004</v>
      </c>
      <c r="DA15" s="1">
        <v>0</v>
      </c>
      <c r="DB15" s="1">
        <v>0</v>
      </c>
      <c r="DC15" s="1">
        <v>65.185000000000002</v>
      </c>
      <c r="DD15" s="1">
        <v>0.17199999999999999</v>
      </c>
      <c r="DE15" s="1">
        <v>18.149999999999999</v>
      </c>
      <c r="DF15" s="1">
        <v>18.323</v>
      </c>
      <c r="DG15" s="1">
        <v>4.0350000000000001</v>
      </c>
      <c r="DH15" s="1">
        <v>0.79800000000000004</v>
      </c>
      <c r="DI15" s="1">
        <v>4.8319999999999999</v>
      </c>
      <c r="DJ15" s="1">
        <v>233.816</v>
      </c>
      <c r="DK15" s="1">
        <v>2.262</v>
      </c>
      <c r="DL15" s="1">
        <v>236.078</v>
      </c>
      <c r="DM15" s="1">
        <v>0.114</v>
      </c>
      <c r="DN15" s="1">
        <v>2.4550000000000001</v>
      </c>
      <c r="DO15" s="1">
        <v>2.569</v>
      </c>
      <c r="DP15" s="1">
        <v>22.867000000000001</v>
      </c>
      <c r="DQ15" s="1">
        <v>31.734999999999999</v>
      </c>
      <c r="DR15" s="1">
        <v>54.600999999999999</v>
      </c>
      <c r="DS15" s="1">
        <v>0</v>
      </c>
      <c r="DT15" s="1">
        <v>7.9619999999999997</v>
      </c>
      <c r="DU15" s="1">
        <v>7.9619999999999997</v>
      </c>
      <c r="DV15" s="7" t="s">
        <v>138</v>
      </c>
      <c r="DW15" s="1" t="s">
        <v>149</v>
      </c>
      <c r="DX15" s="1" t="s">
        <v>157</v>
      </c>
      <c r="DY15" s="1">
        <v>241.20500000000001</v>
      </c>
      <c r="DZ15" s="1" t="s">
        <v>624</v>
      </c>
      <c r="EA15" s="1">
        <v>221.72900000000001</v>
      </c>
      <c r="EB15" s="1">
        <v>181.91399999999999</v>
      </c>
      <c r="EC15" s="1">
        <v>32.07</v>
      </c>
      <c r="ED15" s="1" t="s">
        <v>157</v>
      </c>
      <c r="EE15" s="1" t="s">
        <v>156</v>
      </c>
      <c r="EF15" s="1" t="s">
        <v>149</v>
      </c>
      <c r="EG15" s="1" t="s">
        <v>157</v>
      </c>
      <c r="EH15" s="1" t="s">
        <v>165</v>
      </c>
      <c r="EI15" s="1" t="s">
        <v>635</v>
      </c>
      <c r="EJ15" s="1" t="s">
        <v>142</v>
      </c>
      <c r="EK15" s="1" t="s">
        <v>628</v>
      </c>
      <c r="EL15" s="1" t="s">
        <v>150</v>
      </c>
      <c r="EM15" s="1" t="s">
        <v>150</v>
      </c>
    </row>
    <row r="16" spans="1:143" ht="14.25" customHeight="1">
      <c r="A16" s="1" t="s">
        <v>183</v>
      </c>
      <c r="B16" s="1" t="str">
        <f>VLOOKUP(A16,DB_integrated_polypenols_intake!A:B,2,FALSE)</f>
        <v>Medellín</v>
      </c>
      <c r="C16" s="1" t="s">
        <v>152</v>
      </c>
      <c r="D16" s="1">
        <v>19</v>
      </c>
      <c r="E16" s="4" t="s">
        <v>137</v>
      </c>
      <c r="F16" s="1">
        <v>43.2</v>
      </c>
      <c r="G16" s="1">
        <v>47</v>
      </c>
      <c r="H16" s="1" t="s">
        <v>153</v>
      </c>
      <c r="I16" s="1">
        <v>8</v>
      </c>
      <c r="J16" s="1">
        <v>78</v>
      </c>
      <c r="K16" s="1">
        <v>133</v>
      </c>
      <c r="L16" s="1">
        <v>38</v>
      </c>
      <c r="M16" s="10">
        <v>2.8297872339999999</v>
      </c>
      <c r="N16" s="14">
        <f t="shared" si="2"/>
        <v>-9.231426131890734E-2</v>
      </c>
      <c r="O16" s="12">
        <v>147.19999999999999</v>
      </c>
      <c r="P16" s="40">
        <v>0.37</v>
      </c>
      <c r="Q16" s="1">
        <v>77</v>
      </c>
      <c r="R16" s="1">
        <v>4.8499999999999996</v>
      </c>
      <c r="S16" s="1">
        <v>7.91</v>
      </c>
      <c r="T16" s="1">
        <v>11.41</v>
      </c>
      <c r="U16" s="1">
        <v>0.69325153399999995</v>
      </c>
      <c r="V16" s="1">
        <v>9.2899999999999991</v>
      </c>
      <c r="W16" s="1">
        <v>4.2735000000000003</v>
      </c>
      <c r="X16" s="1">
        <v>147.80000000000001</v>
      </c>
      <c r="Y16" s="1">
        <f t="shared" si="0"/>
        <v>240.20685197155774</v>
      </c>
      <c r="Z16" s="1">
        <v>86.7</v>
      </c>
      <c r="AA16" s="1">
        <v>56.673899499999997</v>
      </c>
      <c r="AB16" s="1">
        <f t="shared" si="1"/>
        <v>1.7644806666666666</v>
      </c>
      <c r="AC16" s="1">
        <v>0.34984157199999999</v>
      </c>
      <c r="AD16" s="1">
        <v>53.4</v>
      </c>
      <c r="AE16" s="1">
        <v>1.5469999999999999</v>
      </c>
      <c r="AF16" s="1">
        <v>22.313136879999998</v>
      </c>
      <c r="AG16" s="1" t="s">
        <v>153</v>
      </c>
      <c r="AH16" s="1">
        <v>36.178228179999998</v>
      </c>
      <c r="AI16" s="1">
        <v>72</v>
      </c>
      <c r="AJ16" s="1" t="s">
        <v>153</v>
      </c>
      <c r="AK16" s="1" t="s">
        <v>153</v>
      </c>
      <c r="AL16" s="1" t="s">
        <v>142</v>
      </c>
      <c r="AM16" s="1" t="s">
        <v>142</v>
      </c>
      <c r="AN16" s="1" t="s">
        <v>165</v>
      </c>
      <c r="AO16" s="1">
        <v>106</v>
      </c>
      <c r="AP16" s="1">
        <v>78</v>
      </c>
      <c r="AQ16" s="1">
        <v>1965.71</v>
      </c>
      <c r="AR16" s="1">
        <v>19.154299999999999</v>
      </c>
      <c r="AS16" s="1">
        <v>828.11699999999996</v>
      </c>
      <c r="AT16" s="1">
        <v>1099.6400000000001</v>
      </c>
      <c r="AU16" s="1">
        <v>13.887499999999999</v>
      </c>
      <c r="AV16" s="1">
        <v>1745.71</v>
      </c>
      <c r="AW16" s="1">
        <v>3667.02</v>
      </c>
      <c r="AX16" s="1">
        <v>231.24</v>
      </c>
      <c r="AY16" s="1">
        <v>10.545199999999999</v>
      </c>
      <c r="AZ16" s="1">
        <v>1.43476</v>
      </c>
      <c r="BA16" s="1">
        <v>3.3881800000000002</v>
      </c>
      <c r="BB16" s="1">
        <v>889.09900000000005</v>
      </c>
      <c r="BC16" s="1">
        <v>1.1752899999999999</v>
      </c>
      <c r="BD16" s="1">
        <v>1.96543</v>
      </c>
      <c r="BE16" s="1">
        <v>14.7209</v>
      </c>
      <c r="BF16" s="1">
        <v>4.8922800000000004</v>
      </c>
      <c r="BG16" s="1">
        <v>2.1221899999999998</v>
      </c>
      <c r="BH16" s="1">
        <v>367.86599999999999</v>
      </c>
      <c r="BI16" s="1">
        <v>7.34293</v>
      </c>
      <c r="BJ16" s="1">
        <v>207.99299999999999</v>
      </c>
      <c r="BK16" s="1">
        <v>0</v>
      </c>
      <c r="BL16" s="1">
        <v>0</v>
      </c>
      <c r="BM16" s="1">
        <v>0</v>
      </c>
      <c r="BN16" s="1">
        <v>0</v>
      </c>
      <c r="BO16" s="1" t="s">
        <v>155</v>
      </c>
      <c r="BP16" s="1" t="s">
        <v>146</v>
      </c>
      <c r="BQ16" s="1" t="s">
        <v>146</v>
      </c>
      <c r="BR16" s="1" t="s">
        <v>145</v>
      </c>
      <c r="BS16" s="1" t="s">
        <v>146</v>
      </c>
      <c r="BT16" s="1" t="s">
        <v>146</v>
      </c>
      <c r="BU16" s="1" t="s">
        <v>146</v>
      </c>
      <c r="BV16" s="1">
        <v>59.746175639999997</v>
      </c>
      <c r="BW16" s="1">
        <v>5.5110418670000003</v>
      </c>
      <c r="BX16" s="1">
        <v>7.0335061679999997</v>
      </c>
      <c r="BY16" s="1">
        <v>3.7150704870000002</v>
      </c>
      <c r="BZ16" s="1">
        <v>1.6431306720000001</v>
      </c>
      <c r="CA16" s="1">
        <v>-0.37148512700000003</v>
      </c>
      <c r="CB16" s="1">
        <v>-0.18895479500000001</v>
      </c>
      <c r="CC16" s="19" t="str">
        <f t="shared" si="3"/>
        <v>Medium</v>
      </c>
      <c r="CD16" s="1" t="s">
        <v>625</v>
      </c>
      <c r="CE16" s="1">
        <v>33.027777780000001</v>
      </c>
      <c r="CF16" s="1" t="s">
        <v>148</v>
      </c>
      <c r="CG16" s="1">
        <v>5.4540000000000003E-4</v>
      </c>
      <c r="CH16" s="1">
        <v>1.1284135000000001E-2</v>
      </c>
      <c r="CI16" s="1">
        <v>6.3943400000000003E-4</v>
      </c>
      <c r="CJ16" s="1">
        <v>0.79248476599999995</v>
      </c>
      <c r="CK16" s="1">
        <v>0.181542917</v>
      </c>
      <c r="CL16" s="1">
        <v>1440.5450000000001</v>
      </c>
      <c r="CM16" s="2" t="s">
        <v>621</v>
      </c>
      <c r="CN16" s="1">
        <v>942.88</v>
      </c>
      <c r="CO16" s="1">
        <v>764.90300000000002</v>
      </c>
      <c r="CP16" s="1">
        <v>177.976</v>
      </c>
      <c r="CQ16" s="1">
        <v>444.923</v>
      </c>
      <c r="CR16" s="1">
        <v>485.154</v>
      </c>
      <c r="CS16" s="1">
        <v>6.9669999999999996</v>
      </c>
      <c r="CT16" s="1">
        <v>0</v>
      </c>
      <c r="CU16" s="1">
        <v>6.9669999999999996</v>
      </c>
      <c r="CV16" s="1">
        <v>0</v>
      </c>
      <c r="CW16" s="1">
        <v>5.835</v>
      </c>
      <c r="CX16" s="1">
        <v>5.835</v>
      </c>
      <c r="CY16" s="1">
        <v>0</v>
      </c>
      <c r="CZ16" s="1">
        <v>4.0529999999999999</v>
      </c>
      <c r="DA16" s="1">
        <v>69.397999999999996</v>
      </c>
      <c r="DB16" s="1">
        <v>0</v>
      </c>
      <c r="DC16" s="1">
        <v>307.62099999999998</v>
      </c>
      <c r="DD16" s="1">
        <v>0.19700000000000001</v>
      </c>
      <c r="DE16" s="1">
        <v>1.4059999999999999</v>
      </c>
      <c r="DF16" s="1">
        <v>1.603</v>
      </c>
      <c r="DG16" s="1">
        <v>1.605</v>
      </c>
      <c r="DH16" s="1">
        <v>0.439</v>
      </c>
      <c r="DI16" s="1">
        <v>2.044</v>
      </c>
      <c r="DJ16" s="1">
        <v>40.307000000000002</v>
      </c>
      <c r="DK16" s="1">
        <v>14.646000000000001</v>
      </c>
      <c r="DL16" s="1">
        <v>54.953000000000003</v>
      </c>
      <c r="DM16" s="1">
        <v>22.042999999999999</v>
      </c>
      <c r="DN16" s="1">
        <v>16.795999999999999</v>
      </c>
      <c r="DO16" s="1">
        <v>38.838999999999999</v>
      </c>
      <c r="DP16" s="1">
        <v>307.46100000000001</v>
      </c>
      <c r="DQ16" s="1">
        <v>138.85400000000001</v>
      </c>
      <c r="DR16" s="1">
        <v>446.315</v>
      </c>
      <c r="DS16" s="1">
        <v>0</v>
      </c>
      <c r="DT16" s="1">
        <v>5.835</v>
      </c>
      <c r="DU16" s="1">
        <v>5.835</v>
      </c>
      <c r="DV16" s="7" t="s">
        <v>621</v>
      </c>
      <c r="DW16" s="1" t="s">
        <v>149</v>
      </c>
      <c r="DX16" s="1" t="s">
        <v>149</v>
      </c>
      <c r="DY16" s="1">
        <v>732.83699999999999</v>
      </c>
      <c r="DZ16" s="1" t="s">
        <v>623</v>
      </c>
      <c r="EA16" s="1">
        <v>479.66399999999999</v>
      </c>
      <c r="EB16" s="1">
        <v>226.34200000000001</v>
      </c>
      <c r="EC16" s="1">
        <v>246.809</v>
      </c>
      <c r="ED16" s="1" t="s">
        <v>149</v>
      </c>
      <c r="EE16" s="1" t="s">
        <v>149</v>
      </c>
      <c r="EF16" s="1" t="s">
        <v>149</v>
      </c>
      <c r="EG16" s="1" t="s">
        <v>149</v>
      </c>
      <c r="EH16" s="1" t="s">
        <v>165</v>
      </c>
      <c r="EI16" s="1" t="s">
        <v>628</v>
      </c>
      <c r="EJ16" s="1" t="s">
        <v>142</v>
      </c>
      <c r="EK16" s="1" t="s">
        <v>628</v>
      </c>
      <c r="EL16" s="1" t="s">
        <v>150</v>
      </c>
      <c r="EM16" s="1" t="s">
        <v>150</v>
      </c>
    </row>
    <row r="17" spans="1:143" ht="14.25" customHeight="1">
      <c r="A17" s="1" t="s">
        <v>186</v>
      </c>
      <c r="B17" s="1" t="str">
        <f>VLOOKUP(A17,DB_integrated_polypenols_intake!A:B,2,FALSE)</f>
        <v>Medellín</v>
      </c>
      <c r="C17" s="1" t="s">
        <v>152</v>
      </c>
      <c r="D17" s="1">
        <v>53</v>
      </c>
      <c r="E17" s="4" t="s">
        <v>159</v>
      </c>
      <c r="F17" s="1">
        <v>106</v>
      </c>
      <c r="G17" s="1">
        <v>44</v>
      </c>
      <c r="H17" s="1" t="s">
        <v>153</v>
      </c>
      <c r="I17" s="1">
        <v>33</v>
      </c>
      <c r="J17" s="1">
        <v>156</v>
      </c>
      <c r="K17" s="1">
        <v>233</v>
      </c>
      <c r="L17" s="1">
        <v>166</v>
      </c>
      <c r="M17" s="10">
        <v>5.2954545450000001</v>
      </c>
      <c r="N17" s="14">
        <f t="shared" si="2"/>
        <v>0.57665541155386768</v>
      </c>
      <c r="O17" s="12">
        <v>190</v>
      </c>
      <c r="P17" s="40">
        <v>4.03</v>
      </c>
      <c r="Q17" s="1">
        <v>117</v>
      </c>
      <c r="R17" s="1">
        <v>6.46</v>
      </c>
      <c r="S17" s="1">
        <v>11.42</v>
      </c>
      <c r="T17" s="1">
        <v>2.73</v>
      </c>
      <c r="U17" s="1">
        <v>4.1831501830000004</v>
      </c>
      <c r="V17" s="1">
        <v>17.78</v>
      </c>
      <c r="W17" s="1">
        <v>6.4935</v>
      </c>
      <c r="X17" s="1">
        <v>101.7</v>
      </c>
      <c r="Y17" s="1">
        <f t="shared" si="0"/>
        <v>118.79071321195926</v>
      </c>
      <c r="Z17" s="1">
        <v>41.4</v>
      </c>
      <c r="AA17" s="1">
        <v>19.488208459999999</v>
      </c>
      <c r="AB17" s="1">
        <f t="shared" si="1"/>
        <v>5.1313079999999998</v>
      </c>
      <c r="AC17" s="1">
        <v>0.30101913800000002</v>
      </c>
      <c r="AD17" s="1">
        <v>82.5</v>
      </c>
      <c r="AE17" s="1">
        <v>1.5589999999999999</v>
      </c>
      <c r="AF17" s="1">
        <v>33.943898349999998</v>
      </c>
      <c r="AG17" s="1" t="s">
        <v>154</v>
      </c>
      <c r="AH17" s="1">
        <v>44.986525980000003</v>
      </c>
      <c r="AI17" s="1">
        <v>110.9</v>
      </c>
      <c r="AJ17" s="1" t="s">
        <v>140</v>
      </c>
      <c r="AK17" s="1" t="s">
        <v>141</v>
      </c>
      <c r="AL17" s="1" t="s">
        <v>142</v>
      </c>
      <c r="AM17" s="1" t="s">
        <v>163</v>
      </c>
      <c r="AN17" s="1" t="s">
        <v>167</v>
      </c>
      <c r="AO17" s="1">
        <v>145</v>
      </c>
      <c r="AP17" s="1">
        <v>78</v>
      </c>
      <c r="AQ17" s="1">
        <v>1864.68</v>
      </c>
      <c r="AR17" s="1">
        <v>14.1496</v>
      </c>
      <c r="AS17" s="1">
        <v>882.78</v>
      </c>
      <c r="AT17" s="1">
        <v>1043.01</v>
      </c>
      <c r="AU17" s="1">
        <v>13.6388</v>
      </c>
      <c r="AV17" s="1">
        <v>1456.68</v>
      </c>
      <c r="AW17" s="1">
        <v>3021.14</v>
      </c>
      <c r="AX17" s="1">
        <v>226.81899999999999</v>
      </c>
      <c r="AY17" s="1">
        <v>9.20852</v>
      </c>
      <c r="AZ17" s="1">
        <v>1.4251799999999999</v>
      </c>
      <c r="BA17" s="1">
        <v>2.51078</v>
      </c>
      <c r="BB17" s="1">
        <v>963.78099999999995</v>
      </c>
      <c r="BC17" s="1">
        <v>1.1984399999999999</v>
      </c>
      <c r="BD17" s="1">
        <v>1.63314</v>
      </c>
      <c r="BE17" s="1">
        <v>15.5799</v>
      </c>
      <c r="BF17" s="1">
        <v>4.2119999999999997</v>
      </c>
      <c r="BG17" s="1">
        <v>1.81504</v>
      </c>
      <c r="BH17" s="1">
        <v>318.63200000000001</v>
      </c>
      <c r="BI17" s="1">
        <v>6.87113</v>
      </c>
      <c r="BJ17" s="1">
        <v>124.404</v>
      </c>
      <c r="BK17" s="1">
        <v>8.7954935219999992</v>
      </c>
      <c r="BL17" s="1">
        <v>1.7614834989999999</v>
      </c>
      <c r="BM17" s="1">
        <v>0.98172115900000001</v>
      </c>
      <c r="BN17" s="1">
        <v>5.4324005000000002E-2</v>
      </c>
      <c r="BO17" s="1" t="s">
        <v>144</v>
      </c>
      <c r="BP17" s="1" t="s">
        <v>145</v>
      </c>
      <c r="BQ17" s="1" t="s">
        <v>145</v>
      </c>
      <c r="BR17" s="1" t="s">
        <v>145</v>
      </c>
      <c r="BS17" s="1" t="s">
        <v>145</v>
      </c>
      <c r="BT17" s="1" t="s">
        <v>145</v>
      </c>
      <c r="BU17" s="1" t="s">
        <v>145</v>
      </c>
      <c r="BV17" s="1">
        <v>45.739042519999998</v>
      </c>
      <c r="BW17" s="1">
        <v>7.6386522169999997</v>
      </c>
      <c r="BX17" s="1">
        <v>2.9465338829999999</v>
      </c>
      <c r="BY17" s="1">
        <v>1.7054573799999999</v>
      </c>
      <c r="BZ17" s="1">
        <v>0.57766932800000004</v>
      </c>
      <c r="CA17" s="1">
        <v>0.53845265600000003</v>
      </c>
      <c r="CB17" s="1">
        <v>0.28871456099999998</v>
      </c>
      <c r="CC17" s="19" t="str">
        <f t="shared" si="3"/>
        <v>High</v>
      </c>
      <c r="CD17" s="1" t="s">
        <v>622</v>
      </c>
      <c r="CE17" s="1">
        <v>47.884580700000001</v>
      </c>
      <c r="CF17" s="1" t="s">
        <v>148</v>
      </c>
      <c r="CG17" s="1">
        <v>1.0029080000000001E-3</v>
      </c>
      <c r="CH17" s="1">
        <v>0.17079530600000001</v>
      </c>
      <c r="CI17" s="1">
        <v>1.6046535000000001E-2</v>
      </c>
      <c r="CJ17" s="1">
        <v>0.63784976400000004</v>
      </c>
      <c r="CK17" s="1">
        <v>8.7487045999999999E-2</v>
      </c>
      <c r="CL17" s="1">
        <v>1584.0889999999999</v>
      </c>
      <c r="CM17" s="2" t="s">
        <v>621</v>
      </c>
      <c r="CN17" s="1">
        <v>1027.29</v>
      </c>
      <c r="CO17" s="1">
        <v>792.94799999999998</v>
      </c>
      <c r="CP17" s="1">
        <v>234.34200000000001</v>
      </c>
      <c r="CQ17" s="1">
        <v>305.85399999999998</v>
      </c>
      <c r="CR17" s="1">
        <v>703.65099999999995</v>
      </c>
      <c r="CS17" s="1">
        <v>16.042999999999999</v>
      </c>
      <c r="CT17" s="1">
        <v>0</v>
      </c>
      <c r="CU17" s="1">
        <v>16.042999999999999</v>
      </c>
      <c r="CV17" s="1">
        <v>0</v>
      </c>
      <c r="CW17" s="1">
        <v>1.742</v>
      </c>
      <c r="CX17" s="1">
        <v>1.742</v>
      </c>
      <c r="CY17" s="1">
        <v>0</v>
      </c>
      <c r="CZ17" s="1">
        <v>10.894</v>
      </c>
      <c r="DA17" s="1">
        <v>0</v>
      </c>
      <c r="DB17" s="1">
        <v>0</v>
      </c>
      <c r="DC17" s="1">
        <v>292.54300000000001</v>
      </c>
      <c r="DD17" s="1">
        <v>5.0999999999999997E-2</v>
      </c>
      <c r="DE17" s="1">
        <v>0.36599999999999999</v>
      </c>
      <c r="DF17" s="1">
        <v>0.41699999999999998</v>
      </c>
      <c r="DG17" s="1">
        <v>3.6240000000000001</v>
      </c>
      <c r="DH17" s="1">
        <v>0.107</v>
      </c>
      <c r="DI17" s="1">
        <v>3.73</v>
      </c>
      <c r="DJ17" s="1">
        <v>7.806</v>
      </c>
      <c r="DK17" s="1">
        <v>1.3580000000000001</v>
      </c>
      <c r="DL17" s="1">
        <v>9.1630000000000003</v>
      </c>
      <c r="DM17" s="1">
        <v>8.3000000000000004E-2</v>
      </c>
      <c r="DN17" s="1">
        <v>4.3659999999999997</v>
      </c>
      <c r="DO17" s="1">
        <v>4.4489999999999998</v>
      </c>
      <c r="DP17" s="1">
        <v>472.79700000000003</v>
      </c>
      <c r="DQ17" s="1">
        <v>226.404</v>
      </c>
      <c r="DR17" s="1">
        <v>699.20100000000002</v>
      </c>
      <c r="DS17" s="1">
        <v>0</v>
      </c>
      <c r="DT17" s="1">
        <v>1.742</v>
      </c>
      <c r="DU17" s="1">
        <v>1.742</v>
      </c>
      <c r="DV17" s="7" t="s">
        <v>621</v>
      </c>
      <c r="DW17" s="1" t="s">
        <v>149</v>
      </c>
      <c r="DX17" s="1" t="s">
        <v>149</v>
      </c>
      <c r="DY17" s="1">
        <v>849.52300000000002</v>
      </c>
      <c r="DZ17" s="1" t="s">
        <v>623</v>
      </c>
      <c r="EA17" s="1">
        <v>550.91999999999996</v>
      </c>
      <c r="EB17" s="1">
        <v>164.02500000000001</v>
      </c>
      <c r="EC17" s="1">
        <v>377.35700000000003</v>
      </c>
      <c r="ED17" s="1" t="s">
        <v>149</v>
      </c>
      <c r="EE17" s="1" t="s">
        <v>149</v>
      </c>
      <c r="EF17" s="1" t="s">
        <v>149</v>
      </c>
      <c r="EG17" s="1" t="s">
        <v>149</v>
      </c>
      <c r="EH17" s="1" t="s">
        <v>138</v>
      </c>
      <c r="EI17" s="1" t="s">
        <v>635</v>
      </c>
      <c r="EJ17" s="1" t="s">
        <v>142</v>
      </c>
      <c r="EK17" s="1" t="s">
        <v>631</v>
      </c>
      <c r="EL17" s="1" t="s">
        <v>150</v>
      </c>
      <c r="EM17" s="1" t="s">
        <v>150</v>
      </c>
    </row>
    <row r="18" spans="1:143" ht="14.25" customHeight="1">
      <c r="A18" s="1" t="s">
        <v>187</v>
      </c>
      <c r="B18" s="1" t="str">
        <f>VLOOKUP(A18,DB_integrated_polypenols_intake!A:B,2,FALSE)</f>
        <v>Medellín</v>
      </c>
      <c r="C18" s="1" t="s">
        <v>152</v>
      </c>
      <c r="D18" s="1">
        <v>46</v>
      </c>
      <c r="E18" s="4" t="s">
        <v>159</v>
      </c>
      <c r="F18" s="1">
        <v>87.2</v>
      </c>
      <c r="G18" s="1">
        <v>52</v>
      </c>
      <c r="H18" s="1" t="s">
        <v>153</v>
      </c>
      <c r="I18" s="1">
        <v>28</v>
      </c>
      <c r="J18" s="1">
        <v>123</v>
      </c>
      <c r="K18" s="1">
        <v>203</v>
      </c>
      <c r="L18" s="1">
        <v>140</v>
      </c>
      <c r="M18" s="10">
        <v>3.903846154</v>
      </c>
      <c r="N18" s="14">
        <f t="shared" si="2"/>
        <v>0.43012469204343889</v>
      </c>
      <c r="O18" s="12">
        <v>125.5</v>
      </c>
      <c r="P18" s="40">
        <v>4.79</v>
      </c>
      <c r="Q18" s="1">
        <v>99</v>
      </c>
      <c r="R18" s="1">
        <v>5.84</v>
      </c>
      <c r="S18" s="1">
        <v>7.72</v>
      </c>
      <c r="T18" s="1">
        <v>9.5500000000000007</v>
      </c>
      <c r="U18" s="1">
        <v>0.80837696299999995</v>
      </c>
      <c r="V18" s="1">
        <v>15.66</v>
      </c>
      <c r="W18" s="1">
        <v>5.4945000000000004</v>
      </c>
      <c r="X18" s="1">
        <v>128.19999999999999</v>
      </c>
      <c r="Y18" s="1">
        <f t="shared" si="0"/>
        <v>157.03183755327146</v>
      </c>
      <c r="Z18" s="1">
        <v>48.7</v>
      </c>
      <c r="AA18" s="1">
        <v>26.14945144</v>
      </c>
      <c r="AB18" s="1">
        <f t="shared" si="1"/>
        <v>3.8241720000000003</v>
      </c>
      <c r="AC18" s="1">
        <v>0.31305202399999998</v>
      </c>
      <c r="AD18" s="1">
        <v>63.8</v>
      </c>
      <c r="AE18" s="1">
        <v>1.56</v>
      </c>
      <c r="AF18" s="1">
        <v>26.21630506</v>
      </c>
      <c r="AG18" s="1" t="s">
        <v>139</v>
      </c>
      <c r="AH18" s="1">
        <v>40.414000850000001</v>
      </c>
      <c r="AI18" s="1">
        <v>82.1</v>
      </c>
      <c r="AJ18" s="1" t="s">
        <v>140</v>
      </c>
      <c r="AK18" s="1" t="s">
        <v>153</v>
      </c>
      <c r="AL18" s="1" t="s">
        <v>142</v>
      </c>
      <c r="AM18" s="1" t="s">
        <v>163</v>
      </c>
      <c r="AN18" s="1" t="s">
        <v>143</v>
      </c>
      <c r="AO18" s="1">
        <v>157</v>
      </c>
      <c r="AP18" s="1">
        <v>102</v>
      </c>
      <c r="AQ18" s="1">
        <v>1660.25</v>
      </c>
      <c r="AR18" s="1">
        <v>21.576499999999999</v>
      </c>
      <c r="AS18" s="1">
        <v>430.85</v>
      </c>
      <c r="AT18" s="1">
        <v>820.9</v>
      </c>
      <c r="AU18" s="1">
        <v>12.8917</v>
      </c>
      <c r="AV18" s="1">
        <v>1039.5899999999999</v>
      </c>
      <c r="AW18" s="1">
        <v>3074.39</v>
      </c>
      <c r="AX18" s="1">
        <v>222.602</v>
      </c>
      <c r="AY18" s="1">
        <v>10.3347</v>
      </c>
      <c r="AZ18" s="1">
        <v>1.4461900000000001</v>
      </c>
      <c r="BA18" s="1">
        <v>3.6565400000000001</v>
      </c>
      <c r="BB18" s="1">
        <v>836.79899999999998</v>
      </c>
      <c r="BC18" s="1">
        <v>1.11738</v>
      </c>
      <c r="BD18" s="1">
        <v>1.5395799999999999</v>
      </c>
      <c r="BE18" s="1">
        <v>12.473800000000001</v>
      </c>
      <c r="BF18" s="1">
        <v>4.8922800000000004</v>
      </c>
      <c r="BG18" s="1">
        <v>1.95</v>
      </c>
      <c r="BH18" s="1">
        <v>358.37900000000002</v>
      </c>
      <c r="BI18" s="1">
        <v>7.0694499999999998</v>
      </c>
      <c r="BJ18" s="1">
        <v>247.999</v>
      </c>
      <c r="BK18" s="1">
        <v>3.2084386839999999</v>
      </c>
      <c r="BL18" s="1">
        <v>1.1168870360000001</v>
      </c>
      <c r="BM18" s="1">
        <v>0.71005600499999999</v>
      </c>
      <c r="BN18" s="1">
        <v>2.3733902000000001E-2</v>
      </c>
      <c r="BO18" s="1" t="s">
        <v>144</v>
      </c>
      <c r="BP18" s="1" t="s">
        <v>145</v>
      </c>
      <c r="BQ18" s="1" t="s">
        <v>146</v>
      </c>
      <c r="BR18" s="1" t="s">
        <v>146</v>
      </c>
      <c r="BS18" s="1" t="s">
        <v>146</v>
      </c>
      <c r="BT18" s="1" t="s">
        <v>145</v>
      </c>
      <c r="BU18" s="1" t="s">
        <v>145</v>
      </c>
      <c r="BV18" s="1">
        <v>25.89702243</v>
      </c>
      <c r="BW18" s="1">
        <v>2.8662363960000001</v>
      </c>
      <c r="BX18" s="1">
        <v>0.89300881799999998</v>
      </c>
      <c r="BY18" s="1">
        <v>1.0415916119999999</v>
      </c>
      <c r="BZ18" s="1">
        <v>0.42968654499999998</v>
      </c>
      <c r="CA18" s="1">
        <v>-1.2912253199999999</v>
      </c>
      <c r="CB18" s="1">
        <v>-0.77784657800000001</v>
      </c>
      <c r="CC18" s="19" t="str">
        <f t="shared" si="3"/>
        <v>Low</v>
      </c>
      <c r="CD18" s="1" t="s">
        <v>625</v>
      </c>
      <c r="CE18" s="1">
        <v>37.99756395</v>
      </c>
      <c r="CF18" s="1" t="s">
        <v>148</v>
      </c>
      <c r="CG18" s="1">
        <v>1.3747828E-2</v>
      </c>
      <c r="CH18" s="1">
        <v>0.50619810799999998</v>
      </c>
      <c r="CI18" s="1">
        <v>2.3518054E-2</v>
      </c>
      <c r="CJ18" s="1">
        <v>0.43846302399999998</v>
      </c>
      <c r="CK18" s="1">
        <v>4.9044220000000003E-3</v>
      </c>
      <c r="CL18" s="1">
        <v>919.447</v>
      </c>
      <c r="CM18" s="2" t="s">
        <v>624</v>
      </c>
      <c r="CN18" s="1">
        <v>574.00599999999997</v>
      </c>
      <c r="CO18" s="1">
        <v>399.08</v>
      </c>
      <c r="CP18" s="1">
        <v>174.92599999999999</v>
      </c>
      <c r="CQ18" s="1">
        <v>421.11799999999999</v>
      </c>
      <c r="CR18" s="1">
        <v>124.935</v>
      </c>
      <c r="CS18" s="1">
        <v>15.906000000000001</v>
      </c>
      <c r="CT18" s="1">
        <v>0</v>
      </c>
      <c r="CU18" s="1">
        <v>15.906000000000001</v>
      </c>
      <c r="CV18" s="1">
        <v>0</v>
      </c>
      <c r="CW18" s="1">
        <v>12.048</v>
      </c>
      <c r="CX18" s="1">
        <v>12.048</v>
      </c>
      <c r="CY18" s="1">
        <v>0</v>
      </c>
      <c r="CZ18" s="1">
        <v>4.0579999999999998</v>
      </c>
      <c r="DA18" s="1">
        <v>0</v>
      </c>
      <c r="DB18" s="1">
        <v>0</v>
      </c>
      <c r="DC18" s="1">
        <v>97.638999999999996</v>
      </c>
      <c r="DD18" s="1">
        <v>200.53700000000001</v>
      </c>
      <c r="DE18" s="1">
        <v>64.935000000000002</v>
      </c>
      <c r="DF18" s="1">
        <v>265.47199999999998</v>
      </c>
      <c r="DG18" s="1">
        <v>30.367000000000001</v>
      </c>
      <c r="DH18" s="1">
        <v>0.71699999999999997</v>
      </c>
      <c r="DI18" s="1">
        <v>31.084</v>
      </c>
      <c r="DJ18" s="1">
        <v>21.187999999999999</v>
      </c>
      <c r="DK18" s="1">
        <v>5.7359999999999998</v>
      </c>
      <c r="DL18" s="1">
        <v>26.922999999999998</v>
      </c>
      <c r="DM18" s="1">
        <v>0.371</v>
      </c>
      <c r="DN18" s="1">
        <v>7.968</v>
      </c>
      <c r="DO18" s="1">
        <v>8.3390000000000004</v>
      </c>
      <c r="DP18" s="1">
        <v>33.052</v>
      </c>
      <c r="DQ18" s="1">
        <v>83.501000000000005</v>
      </c>
      <c r="DR18" s="1">
        <v>116.553</v>
      </c>
      <c r="DS18" s="1">
        <v>0</v>
      </c>
      <c r="DT18" s="1">
        <v>12.048</v>
      </c>
      <c r="DU18" s="1">
        <v>12.048</v>
      </c>
      <c r="DV18" s="7" t="s">
        <v>637</v>
      </c>
      <c r="DW18" s="1" t="s">
        <v>149</v>
      </c>
      <c r="DX18" s="1" t="s">
        <v>156</v>
      </c>
      <c r="DY18" s="1">
        <v>553.79999999999995</v>
      </c>
      <c r="DZ18" s="1" t="s">
        <v>623</v>
      </c>
      <c r="EA18" s="1">
        <v>345.73500000000001</v>
      </c>
      <c r="EB18" s="1">
        <v>253.64699999999999</v>
      </c>
      <c r="EC18" s="1">
        <v>75.25</v>
      </c>
      <c r="ED18" s="1" t="s">
        <v>156</v>
      </c>
      <c r="EE18" s="1" t="s">
        <v>156</v>
      </c>
      <c r="EF18" s="1" t="s">
        <v>149</v>
      </c>
      <c r="EG18" s="1" t="s">
        <v>156</v>
      </c>
      <c r="EH18" s="1" t="s">
        <v>621</v>
      </c>
      <c r="EI18" s="1" t="s">
        <v>635</v>
      </c>
      <c r="EJ18" s="1" t="s">
        <v>142</v>
      </c>
      <c r="EK18" s="1" t="s">
        <v>628</v>
      </c>
      <c r="EL18" s="1" t="s">
        <v>150</v>
      </c>
      <c r="EM18" s="1" t="s">
        <v>150</v>
      </c>
    </row>
    <row r="19" spans="1:143" ht="14.25" customHeight="1">
      <c r="A19" s="1" t="s">
        <v>188</v>
      </c>
      <c r="B19" s="1" t="str">
        <f>VLOOKUP(A19,DB_integrated_polypenols_intake!A:B,2,FALSE)</f>
        <v>Medellín</v>
      </c>
      <c r="C19" s="1" t="s">
        <v>136</v>
      </c>
      <c r="D19" s="1">
        <v>41</v>
      </c>
      <c r="E19" s="4" t="s">
        <v>159</v>
      </c>
      <c r="F19" s="1">
        <v>183</v>
      </c>
      <c r="G19" s="1">
        <v>25</v>
      </c>
      <c r="H19" s="1" t="s">
        <v>138</v>
      </c>
      <c r="I19" s="1">
        <v>45</v>
      </c>
      <c r="J19" s="1">
        <v>121</v>
      </c>
      <c r="K19" s="1">
        <v>174</v>
      </c>
      <c r="L19" s="1">
        <v>231</v>
      </c>
      <c r="M19" s="10">
        <v>6.96</v>
      </c>
      <c r="N19" s="14">
        <f t="shared" si="2"/>
        <v>0.96567197122010673</v>
      </c>
      <c r="O19" s="12">
        <v>186.2</v>
      </c>
      <c r="P19" s="40">
        <v>1.46</v>
      </c>
      <c r="Q19" s="1">
        <v>90</v>
      </c>
      <c r="R19" s="1">
        <v>5.89</v>
      </c>
      <c r="S19" s="1">
        <v>1.42</v>
      </c>
      <c r="T19" s="1">
        <v>1.77</v>
      </c>
      <c r="U19" s="1">
        <v>0.80225988699999995</v>
      </c>
      <c r="V19" s="1">
        <v>35.299999999999997</v>
      </c>
      <c r="W19" s="1">
        <v>4.9950000000000001</v>
      </c>
      <c r="X19" s="1">
        <v>268.5</v>
      </c>
      <c r="Y19" s="1">
        <f t="shared" si="0"/>
        <v>472.24080267558526</v>
      </c>
      <c r="Z19" s="1">
        <v>22.9</v>
      </c>
      <c r="AA19" s="1">
        <v>12.760635990000001</v>
      </c>
      <c r="AB19" s="1">
        <f t="shared" si="1"/>
        <v>7.8365999999999998</v>
      </c>
      <c r="AC19" s="1">
        <v>0.28522959799999997</v>
      </c>
      <c r="AD19" s="1">
        <v>75.5</v>
      </c>
      <c r="AE19" s="1">
        <v>1.6679999999999999</v>
      </c>
      <c r="AF19" s="1">
        <v>27.13656413</v>
      </c>
      <c r="AG19" s="1" t="s">
        <v>139</v>
      </c>
      <c r="AH19" s="1">
        <v>35.469623859999999</v>
      </c>
      <c r="AI19" s="1">
        <v>93.3</v>
      </c>
      <c r="AJ19" s="1" t="s">
        <v>140</v>
      </c>
      <c r="AK19" s="1" t="s">
        <v>141</v>
      </c>
      <c r="AL19" s="1" t="s">
        <v>142</v>
      </c>
      <c r="AM19" s="1" t="s">
        <v>163</v>
      </c>
      <c r="AN19" s="1" t="s">
        <v>143</v>
      </c>
      <c r="AO19" s="1">
        <v>132</v>
      </c>
      <c r="AP19" s="1">
        <v>91</v>
      </c>
      <c r="AQ19" s="1">
        <v>2252.77</v>
      </c>
      <c r="AR19" s="1">
        <v>13.783200000000001</v>
      </c>
      <c r="AS19" s="1">
        <v>1127.5899999999999</v>
      </c>
      <c r="AT19" s="1">
        <v>1343.86</v>
      </c>
      <c r="AU19" s="1">
        <v>12.7956</v>
      </c>
      <c r="AV19" s="1">
        <v>1543.83</v>
      </c>
      <c r="AW19" s="1">
        <v>4381.84</v>
      </c>
      <c r="AX19" s="1">
        <v>263.27600000000001</v>
      </c>
      <c r="AY19" s="1">
        <v>10.418200000000001</v>
      </c>
      <c r="AZ19" s="1">
        <v>2.11632</v>
      </c>
      <c r="BA19" s="1">
        <v>3.1328299999999998</v>
      </c>
      <c r="BB19" s="1">
        <v>740.91200000000003</v>
      </c>
      <c r="BC19" s="1">
        <v>1.19432</v>
      </c>
      <c r="BD19" s="1">
        <v>2.33203</v>
      </c>
      <c r="BE19" s="1">
        <v>14.7363</v>
      </c>
      <c r="BF19" s="1">
        <v>5.5816600000000003</v>
      </c>
      <c r="BG19" s="1">
        <v>1.4891000000000001</v>
      </c>
      <c r="BH19" s="1">
        <v>327.726</v>
      </c>
      <c r="BI19" s="1">
        <v>7.1989799999999997</v>
      </c>
      <c r="BJ19" s="1">
        <v>96.961799999999997</v>
      </c>
      <c r="BK19" s="1">
        <v>21.18438785</v>
      </c>
      <c r="BL19" s="1">
        <v>7.9601905329999996</v>
      </c>
      <c r="BM19" s="1">
        <v>2.6598416299999998</v>
      </c>
      <c r="BN19" s="1">
        <v>0.18229609299999999</v>
      </c>
      <c r="BO19" s="1" t="s">
        <v>144</v>
      </c>
      <c r="BP19" s="1" t="s">
        <v>145</v>
      </c>
      <c r="BQ19" s="1" t="s">
        <v>145</v>
      </c>
      <c r="BR19" s="1" t="s">
        <v>145</v>
      </c>
      <c r="BS19" s="1" t="s">
        <v>145</v>
      </c>
      <c r="BT19" s="1" t="s">
        <v>146</v>
      </c>
      <c r="BU19" s="1" t="s">
        <v>145</v>
      </c>
      <c r="BV19" s="1">
        <v>9.2705956950000008</v>
      </c>
      <c r="BW19" s="1">
        <v>1.276058492</v>
      </c>
      <c r="BX19" s="1">
        <v>0.52044924999999997</v>
      </c>
      <c r="BY19" s="1">
        <v>0.25799188299999998</v>
      </c>
      <c r="BZ19" s="1">
        <v>9.6266952000000003E-2</v>
      </c>
      <c r="CA19" s="1">
        <v>0.71736022899999996</v>
      </c>
      <c r="CB19" s="1">
        <v>0.31840223200000001</v>
      </c>
      <c r="CC19" s="19" t="str">
        <f t="shared" si="3"/>
        <v>High</v>
      </c>
      <c r="CD19" s="1" t="s">
        <v>622</v>
      </c>
      <c r="CE19" s="1">
        <v>28.244372989999999</v>
      </c>
      <c r="CF19" s="1" t="s">
        <v>148</v>
      </c>
      <c r="CG19" s="1">
        <v>0.209175377</v>
      </c>
      <c r="CH19" s="1">
        <v>0.12790360000000001</v>
      </c>
      <c r="CI19" s="1">
        <v>0.28945992999999998</v>
      </c>
      <c r="CJ19" s="1">
        <v>8.4204400000000002E-4</v>
      </c>
      <c r="CK19" s="1">
        <v>7.7758419999999995E-2</v>
      </c>
      <c r="CL19" s="1">
        <v>393.19499999999999</v>
      </c>
      <c r="CM19" s="2" t="s">
        <v>624</v>
      </c>
      <c r="CN19" s="1">
        <v>95.543999999999997</v>
      </c>
      <c r="CO19" s="1">
        <v>29.795000000000002</v>
      </c>
      <c r="CP19" s="1">
        <v>65.748999999999995</v>
      </c>
      <c r="CQ19" s="1">
        <v>0.06</v>
      </c>
      <c r="CR19" s="1">
        <v>92.477000000000004</v>
      </c>
      <c r="CS19" s="1">
        <v>0</v>
      </c>
      <c r="CT19" s="1">
        <v>0</v>
      </c>
      <c r="CU19" s="1">
        <v>0</v>
      </c>
      <c r="CV19" s="1">
        <v>0</v>
      </c>
      <c r="CW19" s="1">
        <v>3.008</v>
      </c>
      <c r="CX19" s="1">
        <v>3.008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2E-3</v>
      </c>
      <c r="DI19" s="1">
        <v>2E-3</v>
      </c>
      <c r="DJ19" s="1">
        <v>0</v>
      </c>
      <c r="DK19" s="1">
        <v>5.8000000000000003E-2</v>
      </c>
      <c r="DL19" s="1">
        <v>5.8000000000000003E-2</v>
      </c>
      <c r="DM19" s="1">
        <v>0.214</v>
      </c>
      <c r="DN19" s="1">
        <v>0.96</v>
      </c>
      <c r="DO19" s="1">
        <v>1.1739999999999999</v>
      </c>
      <c r="DP19" s="1">
        <v>29.545999999999999</v>
      </c>
      <c r="DQ19" s="1">
        <v>61.686999999999998</v>
      </c>
      <c r="DR19" s="1">
        <v>91.233000000000004</v>
      </c>
      <c r="DS19" s="1">
        <v>0</v>
      </c>
      <c r="DT19" s="1">
        <v>3.008</v>
      </c>
      <c r="DU19" s="1">
        <v>3.008</v>
      </c>
      <c r="DV19" s="7" t="s">
        <v>138</v>
      </c>
      <c r="DW19" s="1" t="s">
        <v>157</v>
      </c>
      <c r="DX19" s="1" t="s">
        <v>157</v>
      </c>
      <c r="DY19" s="1">
        <v>174.53899999999999</v>
      </c>
      <c r="DZ19" s="1" t="s">
        <v>624</v>
      </c>
      <c r="EA19" s="1">
        <v>42.411999999999999</v>
      </c>
      <c r="EB19" s="1">
        <v>2.7E-2</v>
      </c>
      <c r="EC19" s="1">
        <v>41.05</v>
      </c>
      <c r="ED19" s="1" t="s">
        <v>157</v>
      </c>
      <c r="EE19" s="1" t="s">
        <v>157</v>
      </c>
      <c r="EF19" s="1" t="s">
        <v>157</v>
      </c>
      <c r="EG19" s="1" t="s">
        <v>157</v>
      </c>
      <c r="EH19" s="1" t="s">
        <v>621</v>
      </c>
      <c r="EI19" s="1" t="s">
        <v>635</v>
      </c>
      <c r="EJ19" s="1" t="s">
        <v>142</v>
      </c>
      <c r="EK19" s="1" t="s">
        <v>628</v>
      </c>
      <c r="EL19" s="1" t="s">
        <v>150</v>
      </c>
      <c r="EM19" s="1" t="s">
        <v>150</v>
      </c>
    </row>
    <row r="20" spans="1:143" ht="14.25" customHeight="1">
      <c r="A20" s="1" t="s">
        <v>189</v>
      </c>
      <c r="B20" s="1" t="str">
        <f>VLOOKUP(A20,DB_integrated_polypenols_intake!A:B,2,FALSE)</f>
        <v>Medellín</v>
      </c>
      <c r="C20" s="1" t="s">
        <v>152</v>
      </c>
      <c r="D20" s="1">
        <v>23</v>
      </c>
      <c r="E20" s="4" t="s">
        <v>137</v>
      </c>
      <c r="F20" s="1">
        <v>148</v>
      </c>
      <c r="G20" s="1">
        <v>70</v>
      </c>
      <c r="H20" s="1" t="s">
        <v>153</v>
      </c>
      <c r="I20" s="1">
        <v>23</v>
      </c>
      <c r="J20" s="1">
        <v>89</v>
      </c>
      <c r="K20" s="1">
        <v>182</v>
      </c>
      <c r="L20" s="1">
        <v>116</v>
      </c>
      <c r="M20" s="10">
        <v>2.6</v>
      </c>
      <c r="N20" s="14">
        <f t="shared" si="2"/>
        <v>0.21935994921266166</v>
      </c>
      <c r="O20" s="12">
        <v>179.4</v>
      </c>
      <c r="P20" s="40">
        <v>2.54</v>
      </c>
      <c r="Q20" s="1">
        <v>77</v>
      </c>
      <c r="R20" s="1">
        <v>4.91</v>
      </c>
      <c r="S20" s="1">
        <v>2.81</v>
      </c>
      <c r="T20" s="1">
        <v>12.56</v>
      </c>
      <c r="U20" s="1">
        <v>0.223726115</v>
      </c>
      <c r="V20" s="1">
        <v>7.62</v>
      </c>
      <c r="W20" s="1">
        <v>4.2735000000000003</v>
      </c>
      <c r="X20" s="1">
        <v>129.4</v>
      </c>
      <c r="Y20" s="1">
        <f t="shared" si="0"/>
        <v>197.02650290885578</v>
      </c>
      <c r="Z20" s="1">
        <v>105.4</v>
      </c>
      <c r="AA20" s="1">
        <v>69.094557280000004</v>
      </c>
      <c r="AB20" s="1">
        <f t="shared" si="1"/>
        <v>1.447292</v>
      </c>
      <c r="AC20" s="1">
        <v>0.36070143599999999</v>
      </c>
      <c r="AD20" s="1">
        <v>50.4</v>
      </c>
      <c r="AE20" s="1">
        <v>1.532</v>
      </c>
      <c r="AF20" s="1">
        <v>21.474002819999999</v>
      </c>
      <c r="AG20" s="1" t="s">
        <v>153</v>
      </c>
      <c r="AH20" s="1">
        <v>33.841821760000002</v>
      </c>
      <c r="AI20" s="1">
        <v>69.7</v>
      </c>
      <c r="AJ20" s="1" t="s">
        <v>153</v>
      </c>
      <c r="AK20" s="1" t="s">
        <v>153</v>
      </c>
      <c r="AL20" s="1" t="s">
        <v>142</v>
      </c>
      <c r="AM20" s="1" t="s">
        <v>163</v>
      </c>
      <c r="AN20" s="1" t="s">
        <v>167</v>
      </c>
      <c r="AO20" s="1">
        <v>96</v>
      </c>
      <c r="AP20" s="1">
        <v>67</v>
      </c>
      <c r="AQ20" s="1">
        <v>1727.53</v>
      </c>
      <c r="AR20" s="1">
        <v>16.614799999999999</v>
      </c>
      <c r="AS20" s="1">
        <v>801.42600000000004</v>
      </c>
      <c r="AT20" s="1">
        <v>1030.6600000000001</v>
      </c>
      <c r="AU20" s="1">
        <v>12.742900000000001</v>
      </c>
      <c r="AV20" s="1">
        <v>1133.96</v>
      </c>
      <c r="AW20" s="1">
        <v>3552.28</v>
      </c>
      <c r="AX20" s="1">
        <v>221.10599999999999</v>
      </c>
      <c r="AY20" s="1">
        <v>10.1716</v>
      </c>
      <c r="AZ20" s="1">
        <v>1.07751</v>
      </c>
      <c r="BA20" s="1">
        <v>2.9111799999999999</v>
      </c>
      <c r="BB20" s="1">
        <v>711.21799999999996</v>
      </c>
      <c r="BC20" s="1">
        <v>1.00482</v>
      </c>
      <c r="BD20" s="1">
        <v>1.88672</v>
      </c>
      <c r="BE20" s="1">
        <v>13.1135</v>
      </c>
      <c r="BF20" s="1">
        <v>4.70953</v>
      </c>
      <c r="BG20" s="1">
        <v>0.98183900000000002</v>
      </c>
      <c r="BH20" s="1">
        <v>365.63299999999998</v>
      </c>
      <c r="BI20" s="1">
        <v>7.2090399999999999</v>
      </c>
      <c r="BJ20" s="1">
        <v>178.89699999999999</v>
      </c>
      <c r="BK20" s="1">
        <v>5.0886714289999997</v>
      </c>
      <c r="BL20" s="1">
        <v>1.2325972110000001</v>
      </c>
      <c r="BM20" s="1">
        <v>0.69164967099999997</v>
      </c>
      <c r="BN20" s="1">
        <v>1.7529919000000001E-2</v>
      </c>
      <c r="BO20" s="1" t="s">
        <v>155</v>
      </c>
      <c r="BP20" s="1" t="s">
        <v>146</v>
      </c>
      <c r="BQ20" s="1" t="s">
        <v>146</v>
      </c>
      <c r="BR20" s="1" t="s">
        <v>146</v>
      </c>
      <c r="BS20" s="1" t="s">
        <v>146</v>
      </c>
      <c r="BT20" s="1" t="s">
        <v>146</v>
      </c>
      <c r="BU20" s="1" t="s">
        <v>146</v>
      </c>
      <c r="BV20" s="1">
        <v>12.12363367</v>
      </c>
      <c r="BW20" s="1">
        <v>1.2148559750000001</v>
      </c>
      <c r="BX20" s="1">
        <v>0.76408310800000001</v>
      </c>
      <c r="BY20" s="1">
        <v>0.206584722</v>
      </c>
      <c r="BZ20" s="1">
        <v>0.27002349199999998</v>
      </c>
      <c r="CA20" s="1">
        <v>0.497130183</v>
      </c>
      <c r="CB20" s="1">
        <v>0.28769107799999999</v>
      </c>
      <c r="CC20" s="19" t="str">
        <f t="shared" si="3"/>
        <v>High</v>
      </c>
      <c r="CD20" s="1" t="s">
        <v>622</v>
      </c>
      <c r="CE20" s="1">
        <v>32.040172169999998</v>
      </c>
      <c r="CF20" s="1" t="s">
        <v>148</v>
      </c>
      <c r="CG20" s="1">
        <v>9.4845510000000008E-3</v>
      </c>
      <c r="CH20" s="1">
        <v>0.40258271600000001</v>
      </c>
      <c r="CI20" s="1">
        <v>3.0569438000000001E-2</v>
      </c>
      <c r="CJ20" s="1">
        <v>0.25476963499999999</v>
      </c>
      <c r="CK20" s="1">
        <v>5.0450516000000001E-2</v>
      </c>
      <c r="CL20" s="1">
        <v>1394.1849999999999</v>
      </c>
      <c r="CM20" s="2" t="s">
        <v>621</v>
      </c>
      <c r="CN20" s="1">
        <v>1303.9079999999999</v>
      </c>
      <c r="CO20" s="1">
        <v>1007.107</v>
      </c>
      <c r="CP20" s="1">
        <v>296.80099999999999</v>
      </c>
      <c r="CQ20" s="1">
        <v>329.67</v>
      </c>
      <c r="CR20" s="1">
        <v>895.69799999999998</v>
      </c>
      <c r="CS20" s="1">
        <v>12.113</v>
      </c>
      <c r="CT20" s="1">
        <v>0</v>
      </c>
      <c r="CU20" s="1">
        <v>12.113</v>
      </c>
      <c r="CV20" s="1">
        <v>0</v>
      </c>
      <c r="CW20" s="1">
        <v>66.427000000000007</v>
      </c>
      <c r="CX20" s="1">
        <v>66.427000000000007</v>
      </c>
      <c r="CY20" s="1">
        <v>0</v>
      </c>
      <c r="CZ20" s="1">
        <v>7.0739999999999998</v>
      </c>
      <c r="DA20" s="1">
        <v>2.0070000000000001</v>
      </c>
      <c r="DB20" s="1">
        <v>0</v>
      </c>
      <c r="DC20" s="1">
        <v>271.04000000000002</v>
      </c>
      <c r="DD20" s="1">
        <v>0.748</v>
      </c>
      <c r="DE20" s="1">
        <v>0</v>
      </c>
      <c r="DF20" s="1">
        <v>0.748</v>
      </c>
      <c r="DG20" s="1">
        <v>4.2270000000000003</v>
      </c>
      <c r="DH20" s="1">
        <v>0.42099999999999999</v>
      </c>
      <c r="DI20" s="1">
        <v>4.6479999999999997</v>
      </c>
      <c r="DJ20" s="1">
        <v>29.373000000000001</v>
      </c>
      <c r="DK20" s="1">
        <v>10.224</v>
      </c>
      <c r="DL20" s="1">
        <v>39.597000000000001</v>
      </c>
      <c r="DM20" s="1">
        <v>3.23</v>
      </c>
      <c r="DN20" s="1">
        <v>1.448</v>
      </c>
      <c r="DO20" s="1">
        <v>4.6779999999999999</v>
      </c>
      <c r="DP20" s="1">
        <v>672.73900000000003</v>
      </c>
      <c r="DQ20" s="1">
        <v>218.28100000000001</v>
      </c>
      <c r="DR20" s="1">
        <v>891.02</v>
      </c>
      <c r="DS20" s="1">
        <v>0</v>
      </c>
      <c r="DT20" s="1">
        <v>66.427000000000007</v>
      </c>
      <c r="DU20" s="1">
        <v>66.427000000000007</v>
      </c>
      <c r="DV20" s="7" t="s">
        <v>621</v>
      </c>
      <c r="DW20" s="1" t="s">
        <v>149</v>
      </c>
      <c r="DX20" s="1" t="s">
        <v>149</v>
      </c>
      <c r="DY20" s="1">
        <v>807.04</v>
      </c>
      <c r="DZ20" s="1" t="s">
        <v>623</v>
      </c>
      <c r="EA20" s="1">
        <v>754.78099999999995</v>
      </c>
      <c r="EB20" s="1">
        <v>190.833</v>
      </c>
      <c r="EC20" s="1">
        <v>518.48500000000001</v>
      </c>
      <c r="ED20" s="1" t="s">
        <v>149</v>
      </c>
      <c r="EE20" s="1" t="s">
        <v>149</v>
      </c>
      <c r="EF20" s="1" t="s">
        <v>149</v>
      </c>
      <c r="EG20" s="1" t="s">
        <v>149</v>
      </c>
      <c r="EH20" s="1" t="s">
        <v>138</v>
      </c>
      <c r="EI20" s="1" t="s">
        <v>635</v>
      </c>
      <c r="EJ20" s="1" t="s">
        <v>142</v>
      </c>
      <c r="EK20" s="1" t="s">
        <v>628</v>
      </c>
      <c r="EL20" s="1" t="s">
        <v>150</v>
      </c>
      <c r="EM20" s="1" t="s">
        <v>150</v>
      </c>
    </row>
    <row r="21" spans="1:143" ht="14.25" customHeight="1">
      <c r="A21" s="1" t="s">
        <v>190</v>
      </c>
      <c r="B21" s="1" t="str">
        <f>VLOOKUP(A21,DB_integrated_polypenols_intake!A:B,2,FALSE)</f>
        <v>Medellín</v>
      </c>
      <c r="C21" s="1" t="s">
        <v>152</v>
      </c>
      <c r="D21" s="1">
        <v>27</v>
      </c>
      <c r="E21" s="4" t="s">
        <v>137</v>
      </c>
      <c r="F21" s="1">
        <v>147</v>
      </c>
      <c r="G21" s="1">
        <v>60</v>
      </c>
      <c r="H21" s="1" t="s">
        <v>153</v>
      </c>
      <c r="I21" s="1">
        <v>20</v>
      </c>
      <c r="J21" s="1">
        <v>92</v>
      </c>
      <c r="K21" s="1">
        <v>172</v>
      </c>
      <c r="L21" s="1">
        <v>100</v>
      </c>
      <c r="M21" s="10">
        <v>2.8666666670000001</v>
      </c>
      <c r="N21" s="14">
        <f t="shared" si="2"/>
        <v>0.22184874961635639</v>
      </c>
      <c r="O21" s="12">
        <v>260.2</v>
      </c>
      <c r="P21" s="40">
        <v>8.9600000000000009</v>
      </c>
      <c r="Q21" s="1">
        <v>81</v>
      </c>
      <c r="R21" s="1">
        <v>5.27</v>
      </c>
      <c r="S21" s="1">
        <v>13.84</v>
      </c>
      <c r="T21" s="1">
        <v>2.14</v>
      </c>
      <c r="U21" s="1">
        <v>6.4672897200000001</v>
      </c>
      <c r="V21" s="1">
        <v>18.62</v>
      </c>
      <c r="W21" s="1">
        <v>4.4954999999999998</v>
      </c>
      <c r="X21" s="1">
        <v>213.1</v>
      </c>
      <c r="Y21" s="1">
        <f t="shared" si="0"/>
        <v>374.08337518834765</v>
      </c>
      <c r="Z21" s="1">
        <v>43.4</v>
      </c>
      <c r="AA21" s="1">
        <v>26.879726130000002</v>
      </c>
      <c r="AB21" s="1">
        <f t="shared" si="1"/>
        <v>3.7202760000000001</v>
      </c>
      <c r="AC21" s="1">
        <v>0.31422875</v>
      </c>
      <c r="AD21" s="1">
        <v>85.1</v>
      </c>
      <c r="AE21" s="1">
        <v>1.601</v>
      </c>
      <c r="AF21" s="1">
        <v>33.200673690000002</v>
      </c>
      <c r="AG21" s="1" t="s">
        <v>154</v>
      </c>
      <c r="AH21" s="1">
        <v>39.949599460000002</v>
      </c>
      <c r="AI21" s="1">
        <v>105.5</v>
      </c>
      <c r="AJ21" s="1" t="s">
        <v>140</v>
      </c>
      <c r="AK21" s="1" t="s">
        <v>141</v>
      </c>
      <c r="AL21" s="1" t="s">
        <v>142</v>
      </c>
      <c r="AM21" s="1" t="s">
        <v>163</v>
      </c>
      <c r="AN21" s="1" t="s">
        <v>143</v>
      </c>
      <c r="AO21" s="1">
        <v>124</v>
      </c>
      <c r="AP21" s="1">
        <v>80</v>
      </c>
      <c r="AQ21" s="1">
        <v>1700.54</v>
      </c>
      <c r="AR21" s="1">
        <v>14.6637</v>
      </c>
      <c r="AS21" s="1">
        <v>264.27999999999997</v>
      </c>
      <c r="AT21" s="1">
        <v>653.32600000000002</v>
      </c>
      <c r="AU21" s="1">
        <v>11.023099999999999</v>
      </c>
      <c r="AV21" s="1">
        <v>710.28899999999999</v>
      </c>
      <c r="AW21" s="1">
        <v>2615.7800000000002</v>
      </c>
      <c r="AX21" s="1">
        <v>167.55</v>
      </c>
      <c r="AY21" s="1">
        <v>8.27407</v>
      </c>
      <c r="AZ21" s="1">
        <v>0.94474199999999997</v>
      </c>
      <c r="BA21" s="1">
        <v>2.14073</v>
      </c>
      <c r="BB21" s="1">
        <v>461.35300000000001</v>
      </c>
      <c r="BC21" s="1">
        <v>1.2859700000000001</v>
      </c>
      <c r="BD21" s="1">
        <v>1.8574200000000001</v>
      </c>
      <c r="BE21" s="1">
        <v>14.838200000000001</v>
      </c>
      <c r="BF21" s="1">
        <v>3.75373</v>
      </c>
      <c r="BG21" s="1">
        <v>0.80363499999999999</v>
      </c>
      <c r="BH21" s="1">
        <v>274.142</v>
      </c>
      <c r="BI21" s="1">
        <v>7.0280199999999997</v>
      </c>
      <c r="BJ21" s="1">
        <v>195.535</v>
      </c>
      <c r="BK21" s="1">
        <v>8.5697698500000001</v>
      </c>
      <c r="BL21" s="1">
        <v>1.720556679</v>
      </c>
      <c r="BM21" s="1">
        <v>0.87592878299999999</v>
      </c>
      <c r="BN21" s="1">
        <v>0.14155567199999999</v>
      </c>
      <c r="BO21" s="1" t="s">
        <v>144</v>
      </c>
      <c r="BP21" s="1" t="s">
        <v>146</v>
      </c>
      <c r="BQ21" s="1" t="s">
        <v>146</v>
      </c>
      <c r="BR21" s="1" t="s">
        <v>146</v>
      </c>
      <c r="BS21" s="1" t="s">
        <v>146</v>
      </c>
      <c r="BT21" s="1" t="s">
        <v>145</v>
      </c>
      <c r="BU21" s="1" t="s">
        <v>145</v>
      </c>
      <c r="BV21" s="1">
        <v>11.457870120000001</v>
      </c>
      <c r="BW21" s="1">
        <v>0.96429762399999996</v>
      </c>
      <c r="BX21" s="1">
        <v>1.0108864049999999</v>
      </c>
      <c r="BY21" s="1">
        <v>0.14147415499999999</v>
      </c>
      <c r="BZ21" s="1">
        <v>0.344095875</v>
      </c>
      <c r="CA21" s="1">
        <v>0.52125189400000005</v>
      </c>
      <c r="CB21" s="1">
        <v>0.30643850299999997</v>
      </c>
      <c r="CC21" s="19" t="str">
        <f t="shared" si="3"/>
        <v>High</v>
      </c>
      <c r="CD21" s="1" t="s">
        <v>622</v>
      </c>
      <c r="CE21" s="1">
        <v>45.649289099999997</v>
      </c>
      <c r="CF21" s="1" t="s">
        <v>148</v>
      </c>
      <c r="CG21" s="1">
        <v>0.24966749299999999</v>
      </c>
      <c r="CH21" s="1">
        <v>0.22228289000000001</v>
      </c>
      <c r="CI21" s="1">
        <v>6.7453483999999994E-2</v>
      </c>
      <c r="CJ21" s="1">
        <v>3.3068727999999999E-2</v>
      </c>
      <c r="CK21" s="1">
        <v>0.116244557</v>
      </c>
      <c r="CL21" s="1">
        <v>437.041</v>
      </c>
      <c r="CM21" s="2" t="s">
        <v>624</v>
      </c>
      <c r="CN21" s="1">
        <v>265.07499999999999</v>
      </c>
      <c r="CO21" s="1">
        <v>195.83799999999999</v>
      </c>
      <c r="CP21" s="1">
        <v>69.236999999999995</v>
      </c>
      <c r="CQ21" s="1">
        <v>3.8530000000000002</v>
      </c>
      <c r="CR21" s="1">
        <v>252.83799999999999</v>
      </c>
      <c r="CS21" s="1">
        <v>2.109</v>
      </c>
      <c r="CT21" s="1">
        <v>0</v>
      </c>
      <c r="CU21" s="1">
        <v>2.109</v>
      </c>
      <c r="CV21" s="1">
        <v>0</v>
      </c>
      <c r="CW21" s="1">
        <v>6.2750000000000004</v>
      </c>
      <c r="CX21" s="1">
        <v>6.2750000000000004</v>
      </c>
      <c r="CY21" s="1">
        <v>0</v>
      </c>
      <c r="CZ21" s="1">
        <v>0.54100000000000004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3.7280000000000002</v>
      </c>
      <c r="DH21" s="1">
        <v>4.0000000000000001E-3</v>
      </c>
      <c r="DI21" s="1">
        <v>3.7320000000000002</v>
      </c>
      <c r="DJ21" s="1">
        <v>0</v>
      </c>
      <c r="DK21" s="1">
        <v>0.121</v>
      </c>
      <c r="DL21" s="1">
        <v>0.121</v>
      </c>
      <c r="DM21" s="1">
        <v>2.9000000000000001E-2</v>
      </c>
      <c r="DN21" s="1">
        <v>0.216</v>
      </c>
      <c r="DO21" s="1">
        <v>0.245</v>
      </c>
      <c r="DP21" s="1">
        <v>189.97200000000001</v>
      </c>
      <c r="DQ21" s="1">
        <v>62.62</v>
      </c>
      <c r="DR21" s="1">
        <v>252.59200000000001</v>
      </c>
      <c r="DS21" s="1">
        <v>0</v>
      </c>
      <c r="DT21" s="1">
        <v>6.2750000000000004</v>
      </c>
      <c r="DU21" s="1">
        <v>6.2750000000000004</v>
      </c>
      <c r="DV21" s="7" t="s">
        <v>138</v>
      </c>
      <c r="DW21" s="1" t="s">
        <v>157</v>
      </c>
      <c r="DX21" s="1" t="s">
        <v>156</v>
      </c>
      <c r="DY21" s="1">
        <v>257.00099999999998</v>
      </c>
      <c r="DZ21" s="1" t="s">
        <v>624</v>
      </c>
      <c r="EA21" s="1">
        <v>155.87700000000001</v>
      </c>
      <c r="EB21" s="1">
        <v>2.266</v>
      </c>
      <c r="EC21" s="1">
        <v>148.68100000000001</v>
      </c>
      <c r="ED21" s="1" t="s">
        <v>157</v>
      </c>
      <c r="EE21" s="1" t="s">
        <v>157</v>
      </c>
      <c r="EF21" s="1" t="s">
        <v>157</v>
      </c>
      <c r="EG21" s="1" t="s">
        <v>156</v>
      </c>
      <c r="EH21" s="1" t="s">
        <v>621</v>
      </c>
      <c r="EI21" s="1" t="s">
        <v>635</v>
      </c>
      <c r="EJ21" s="1" t="s">
        <v>142</v>
      </c>
      <c r="EK21" s="1" t="s">
        <v>630</v>
      </c>
      <c r="EL21" s="1" t="s">
        <v>150</v>
      </c>
      <c r="EM21" s="1" t="s">
        <v>150</v>
      </c>
    </row>
    <row r="22" spans="1:143" ht="14.25" customHeight="1">
      <c r="A22" s="1" t="s">
        <v>191</v>
      </c>
      <c r="B22" s="1" t="str">
        <f>VLOOKUP(A22,DB_integrated_polypenols_intake!A:B,2,FALSE)</f>
        <v>Medellín</v>
      </c>
      <c r="C22" s="1" t="s">
        <v>136</v>
      </c>
      <c r="D22" s="1">
        <v>56</v>
      </c>
      <c r="E22" s="4" t="s">
        <v>159</v>
      </c>
      <c r="F22" s="1">
        <v>203</v>
      </c>
      <c r="G22" s="1">
        <v>47</v>
      </c>
      <c r="H22" s="1" t="s">
        <v>153</v>
      </c>
      <c r="I22" s="1">
        <v>39</v>
      </c>
      <c r="J22" s="1">
        <v>117</v>
      </c>
      <c r="K22" s="1">
        <v>203</v>
      </c>
      <c r="L22" s="1">
        <v>197</v>
      </c>
      <c r="M22" s="10">
        <v>4.3191489360000004</v>
      </c>
      <c r="N22" s="14">
        <f t="shared" si="2"/>
        <v>0.62236836822587549</v>
      </c>
      <c r="O22" s="12">
        <v>70.3</v>
      </c>
      <c r="P22" s="40">
        <v>1.04</v>
      </c>
      <c r="Q22" s="1">
        <v>92</v>
      </c>
      <c r="R22" s="1">
        <v>5.31</v>
      </c>
      <c r="S22" s="1">
        <v>6.99</v>
      </c>
      <c r="T22" s="1">
        <v>7.1</v>
      </c>
      <c r="U22" s="1">
        <v>0.98450704200000005</v>
      </c>
      <c r="V22" s="1">
        <v>9.06</v>
      </c>
      <c r="W22" s="1">
        <v>5.1059999999999999</v>
      </c>
      <c r="X22" s="1">
        <v>101.9</v>
      </c>
      <c r="Y22" s="1">
        <f t="shared" si="0"/>
        <v>112.82689912826901</v>
      </c>
      <c r="Z22" s="1">
        <v>84.7</v>
      </c>
      <c r="AA22" s="1">
        <v>48.637753789999998</v>
      </c>
      <c r="AB22" s="1">
        <f t="shared" si="1"/>
        <v>2.0560160000000001</v>
      </c>
      <c r="AC22" s="1">
        <v>0.34189830500000001</v>
      </c>
      <c r="AD22" s="1">
        <v>77.599999999999994</v>
      </c>
      <c r="AE22" s="1">
        <v>1.5369999999999999</v>
      </c>
      <c r="AF22" s="1">
        <v>32.848382280000003</v>
      </c>
      <c r="AG22" s="1" t="s">
        <v>154</v>
      </c>
      <c r="AH22" s="1">
        <v>40.837274039999997</v>
      </c>
      <c r="AI22" s="1">
        <v>112.8</v>
      </c>
      <c r="AJ22" s="1" t="s">
        <v>140</v>
      </c>
      <c r="AK22" s="1" t="s">
        <v>141</v>
      </c>
      <c r="AL22" s="1" t="s">
        <v>142</v>
      </c>
      <c r="AM22" s="1" t="s">
        <v>142</v>
      </c>
      <c r="AN22" s="1" t="s">
        <v>143</v>
      </c>
      <c r="AO22" s="1">
        <v>157</v>
      </c>
      <c r="AP22" s="1">
        <v>101</v>
      </c>
      <c r="AQ22" s="1">
        <v>1871.58</v>
      </c>
      <c r="AR22" s="1">
        <v>16.361899999999999</v>
      </c>
      <c r="AS22" s="1">
        <v>835.47900000000004</v>
      </c>
      <c r="AT22" s="1">
        <v>1162.25</v>
      </c>
      <c r="AU22" s="1">
        <v>13.152699999999999</v>
      </c>
      <c r="AV22" s="1">
        <v>1589.62</v>
      </c>
      <c r="AW22" s="1">
        <v>4356.3999999999996</v>
      </c>
      <c r="AX22" s="1">
        <v>264.02600000000001</v>
      </c>
      <c r="AY22" s="1">
        <v>10.642799999999999</v>
      </c>
      <c r="AZ22" s="1">
        <v>1.22722</v>
      </c>
      <c r="BA22" s="1">
        <v>3.0745200000000001</v>
      </c>
      <c r="BB22" s="1">
        <v>785.68499999999995</v>
      </c>
      <c r="BC22" s="1">
        <v>1.1045100000000001</v>
      </c>
      <c r="BD22" s="1">
        <v>2.2122999999999999</v>
      </c>
      <c r="BE22" s="1">
        <v>15.775700000000001</v>
      </c>
      <c r="BF22" s="1">
        <v>5.6412300000000002</v>
      </c>
      <c r="BG22" s="1">
        <v>1.3697699999999999</v>
      </c>
      <c r="BH22" s="1">
        <v>308.12200000000001</v>
      </c>
      <c r="BI22" s="1">
        <v>7.2876000000000003</v>
      </c>
      <c r="BJ22" s="1">
        <v>173.501</v>
      </c>
      <c r="BK22" s="1">
        <v>16.812622170000001</v>
      </c>
      <c r="BL22" s="1">
        <v>2.8095402119999999</v>
      </c>
      <c r="BM22" s="1">
        <v>2.90628318</v>
      </c>
      <c r="BN22" s="1">
        <v>2.7943414E-2</v>
      </c>
      <c r="BO22" s="1" t="s">
        <v>144</v>
      </c>
      <c r="BP22" s="1" t="s">
        <v>145</v>
      </c>
      <c r="BQ22" s="1" t="s">
        <v>145</v>
      </c>
      <c r="BR22" s="1" t="s">
        <v>145</v>
      </c>
      <c r="BS22" s="1" t="s">
        <v>146</v>
      </c>
      <c r="BT22" s="1" t="s">
        <v>146</v>
      </c>
      <c r="BU22" s="1" t="s">
        <v>146</v>
      </c>
      <c r="BV22" s="1" t="s">
        <v>147</v>
      </c>
      <c r="BW22" s="1" t="s">
        <v>147</v>
      </c>
      <c r="BX22" s="1" t="s">
        <v>147</v>
      </c>
      <c r="BY22" s="1" t="s">
        <v>147</v>
      </c>
      <c r="BZ22" s="1" t="s">
        <v>147</v>
      </c>
      <c r="CA22" s="1">
        <v>6.1879259999999998E-2</v>
      </c>
      <c r="CB22" s="1">
        <v>3.305516E-2</v>
      </c>
      <c r="CC22" s="19" t="str">
        <f t="shared" si="3"/>
        <v>Medium</v>
      </c>
      <c r="CD22" s="1" t="s">
        <v>622</v>
      </c>
      <c r="CE22" s="1">
        <v>36.748226950000003</v>
      </c>
      <c r="CF22" s="1" t="s">
        <v>148</v>
      </c>
      <c r="CG22" s="1">
        <v>1.1048764000000001E-2</v>
      </c>
      <c r="CH22" s="1">
        <v>0.41329824199999998</v>
      </c>
      <c r="CI22" s="1">
        <v>0.38424868400000001</v>
      </c>
      <c r="CJ22" s="1">
        <v>7.8781407999999997E-2</v>
      </c>
      <c r="CK22" s="1">
        <v>8.5187208E-2</v>
      </c>
      <c r="CL22" s="1">
        <v>547.80899999999997</v>
      </c>
      <c r="CM22" s="2" t="s">
        <v>624</v>
      </c>
      <c r="CN22" s="1">
        <v>100.849</v>
      </c>
      <c r="CO22" s="1">
        <v>33.043999999999997</v>
      </c>
      <c r="CP22" s="1">
        <v>67.805000000000007</v>
      </c>
      <c r="CQ22" s="1">
        <v>4.5970000000000004</v>
      </c>
      <c r="CR22" s="1">
        <v>92.760999999999996</v>
      </c>
      <c r="CS22" s="1">
        <v>0.66800000000000004</v>
      </c>
      <c r="CT22" s="1">
        <v>0</v>
      </c>
      <c r="CU22" s="1">
        <v>0.66800000000000004</v>
      </c>
      <c r="CV22" s="1">
        <v>0</v>
      </c>
      <c r="CW22" s="1">
        <v>2.8220000000000001</v>
      </c>
      <c r="CX22" s="1">
        <v>2.8220000000000001</v>
      </c>
      <c r="CY22" s="1">
        <v>0</v>
      </c>
      <c r="CZ22" s="1">
        <v>0.38</v>
      </c>
      <c r="DA22" s="1">
        <v>0</v>
      </c>
      <c r="DB22" s="1">
        <v>0</v>
      </c>
      <c r="DC22" s="1">
        <v>0</v>
      </c>
      <c r="DD22" s="1">
        <v>1E-3</v>
      </c>
      <c r="DE22" s="1">
        <v>8.0000000000000002E-3</v>
      </c>
      <c r="DF22" s="1">
        <v>0.01</v>
      </c>
      <c r="DG22" s="1">
        <v>3.7</v>
      </c>
      <c r="DH22" s="1">
        <v>8.0000000000000002E-3</v>
      </c>
      <c r="DI22" s="1">
        <v>3.7080000000000002</v>
      </c>
      <c r="DJ22" s="1">
        <v>0.65</v>
      </c>
      <c r="DK22" s="1">
        <v>0.23</v>
      </c>
      <c r="DL22" s="1">
        <v>0.88</v>
      </c>
      <c r="DM22" s="1">
        <v>0.27100000000000002</v>
      </c>
      <c r="DN22" s="1">
        <v>1.266</v>
      </c>
      <c r="DO22" s="1">
        <v>1.538</v>
      </c>
      <c r="DP22" s="1">
        <v>27.718</v>
      </c>
      <c r="DQ22" s="1">
        <v>63.435000000000002</v>
      </c>
      <c r="DR22" s="1">
        <v>91.153999999999996</v>
      </c>
      <c r="DS22" s="1">
        <v>0</v>
      </c>
      <c r="DT22" s="1">
        <v>2.8220000000000001</v>
      </c>
      <c r="DU22" s="1">
        <v>2.8220000000000001</v>
      </c>
      <c r="DV22" s="7" t="s">
        <v>138</v>
      </c>
      <c r="DW22" s="1" t="s">
        <v>157</v>
      </c>
      <c r="DX22" s="1" t="s">
        <v>157</v>
      </c>
      <c r="DY22" s="1">
        <v>292.69900000000001</v>
      </c>
      <c r="DZ22" s="1" t="s">
        <v>624</v>
      </c>
      <c r="EA22" s="1">
        <v>53.884</v>
      </c>
      <c r="EB22" s="1">
        <v>2.456</v>
      </c>
      <c r="EC22" s="1">
        <v>49.563000000000002</v>
      </c>
      <c r="ED22" s="1" t="s">
        <v>157</v>
      </c>
      <c r="EE22" s="1" t="s">
        <v>157</v>
      </c>
      <c r="EF22" s="1" t="s">
        <v>157</v>
      </c>
      <c r="EG22" s="1" t="s">
        <v>157</v>
      </c>
      <c r="EH22" s="1" t="s">
        <v>621</v>
      </c>
      <c r="EI22" s="1" t="s">
        <v>628</v>
      </c>
      <c r="EJ22" s="1" t="s">
        <v>142</v>
      </c>
      <c r="EK22" s="1" t="s">
        <v>628</v>
      </c>
      <c r="EL22" s="1" t="s">
        <v>150</v>
      </c>
      <c r="EM22" s="1" t="s">
        <v>150</v>
      </c>
    </row>
    <row r="23" spans="1:143" ht="14.25" customHeight="1">
      <c r="A23" s="1" t="s">
        <v>192</v>
      </c>
      <c r="B23" s="1" t="str">
        <f>VLOOKUP(A23,DB_integrated_polypenols_intake!A:B,2,FALSE)</f>
        <v>Medellín</v>
      </c>
      <c r="C23" s="1" t="s">
        <v>136</v>
      </c>
      <c r="D23" s="1">
        <v>42</v>
      </c>
      <c r="E23" s="4" t="s">
        <v>159</v>
      </c>
      <c r="F23" s="1">
        <v>194</v>
      </c>
      <c r="G23" s="1">
        <v>49</v>
      </c>
      <c r="H23" s="1" t="s">
        <v>153</v>
      </c>
      <c r="I23" s="1">
        <v>69</v>
      </c>
      <c r="J23" s="1">
        <v>115</v>
      </c>
      <c r="K23" s="1">
        <v>233</v>
      </c>
      <c r="L23" s="1">
        <v>344</v>
      </c>
      <c r="M23" s="10">
        <v>4.7551020409999998</v>
      </c>
      <c r="N23" s="14">
        <f t="shared" si="2"/>
        <v>0.84636236254301644</v>
      </c>
      <c r="O23" s="12">
        <v>200.8</v>
      </c>
      <c r="P23" s="40">
        <v>1.71</v>
      </c>
      <c r="Q23" s="1">
        <v>79</v>
      </c>
      <c r="R23" s="1">
        <v>5.37</v>
      </c>
      <c r="S23" s="1">
        <v>0.44</v>
      </c>
      <c r="T23" s="1">
        <v>3.63</v>
      </c>
      <c r="U23" s="1">
        <v>0.12121212100000001</v>
      </c>
      <c r="V23" s="1">
        <v>3.29</v>
      </c>
      <c r="W23" s="1">
        <v>4.3845000000000001</v>
      </c>
      <c r="X23" s="1">
        <v>70.2</v>
      </c>
      <c r="Y23" s="1">
        <f t="shared" si="0"/>
        <v>74.392312040700958</v>
      </c>
      <c r="Z23" s="1">
        <v>240.4</v>
      </c>
      <c r="AA23" s="1">
        <v>155.97914879999999</v>
      </c>
      <c r="AB23" s="1">
        <f t="shared" si="1"/>
        <v>0.64111133333333337</v>
      </c>
      <c r="AC23" s="1">
        <v>0.41343613099999998</v>
      </c>
      <c r="AD23" s="1">
        <v>53.7</v>
      </c>
      <c r="AE23" s="1">
        <v>1.611</v>
      </c>
      <c r="AF23" s="1">
        <v>20.691082139999999</v>
      </c>
      <c r="AG23" s="1" t="s">
        <v>153</v>
      </c>
      <c r="AH23" s="1">
        <v>36.154798399999997</v>
      </c>
      <c r="AI23" s="1">
        <v>79.8</v>
      </c>
      <c r="AJ23" s="1" t="s">
        <v>153</v>
      </c>
      <c r="AK23" s="1" t="s">
        <v>153</v>
      </c>
      <c r="AL23" s="1" t="s">
        <v>142</v>
      </c>
      <c r="AM23" s="1" t="s">
        <v>142</v>
      </c>
      <c r="AN23" s="1" t="s">
        <v>143</v>
      </c>
      <c r="AO23" s="1">
        <v>155</v>
      </c>
      <c r="AP23" s="1">
        <v>103</v>
      </c>
      <c r="AQ23" s="1">
        <v>2168.14</v>
      </c>
      <c r="AR23" s="1">
        <v>20.0657</v>
      </c>
      <c r="AS23" s="1">
        <v>690.30799999999999</v>
      </c>
      <c r="AT23" s="1">
        <v>1093.21</v>
      </c>
      <c r="AU23" s="1">
        <v>13.1515</v>
      </c>
      <c r="AV23" s="1">
        <v>1343.01</v>
      </c>
      <c r="AW23" s="1">
        <v>3592.44</v>
      </c>
      <c r="AX23" s="1">
        <v>273.33100000000002</v>
      </c>
      <c r="AY23" s="1">
        <v>9.8919499999999996</v>
      </c>
      <c r="AZ23" s="1">
        <v>2.0582699999999998</v>
      </c>
      <c r="BA23" s="1">
        <v>3.4975100000000001</v>
      </c>
      <c r="BB23" s="1">
        <v>930.15200000000004</v>
      </c>
      <c r="BC23" s="1">
        <v>0.95172000000000001</v>
      </c>
      <c r="BD23" s="1">
        <v>1.6252800000000001</v>
      </c>
      <c r="BE23" s="1">
        <v>18.713899999999999</v>
      </c>
      <c r="BF23" s="1">
        <v>5.0186200000000003</v>
      </c>
      <c r="BG23" s="1">
        <v>1.6478200000000001</v>
      </c>
      <c r="BH23" s="1">
        <v>321.60599999999999</v>
      </c>
      <c r="BI23" s="1">
        <v>6.6859700000000002</v>
      </c>
      <c r="BJ23" s="1">
        <v>213.214</v>
      </c>
      <c r="BK23" s="1">
        <v>11.874102199999999</v>
      </c>
      <c r="BL23" s="1">
        <v>3.6846454479999999</v>
      </c>
      <c r="BM23" s="1">
        <v>1.2952809869999999</v>
      </c>
      <c r="BN23" s="1">
        <v>7.3771792000000003E-2</v>
      </c>
      <c r="BO23" s="1" t="s">
        <v>144</v>
      </c>
      <c r="BP23" s="1" t="s">
        <v>145</v>
      </c>
      <c r="BQ23" s="1" t="s">
        <v>145</v>
      </c>
      <c r="BR23" s="1" t="s">
        <v>146</v>
      </c>
      <c r="BS23" s="1" t="s">
        <v>146</v>
      </c>
      <c r="BT23" s="1" t="s">
        <v>146</v>
      </c>
      <c r="BU23" s="1" t="s">
        <v>146</v>
      </c>
      <c r="BV23" s="1">
        <v>9.1552741449999999</v>
      </c>
      <c r="BW23" s="1">
        <v>0.78510349499999998</v>
      </c>
      <c r="BX23" s="1">
        <v>0.69832272399999995</v>
      </c>
      <c r="BY23" s="1">
        <v>3.5632945999999999E-2</v>
      </c>
      <c r="BZ23" s="1">
        <v>0.394345214</v>
      </c>
      <c r="CA23" s="1">
        <v>-0.44714847200000002</v>
      </c>
      <c r="CB23" s="1">
        <v>-0.206249295</v>
      </c>
      <c r="CC23" s="19" t="str">
        <f t="shared" si="3"/>
        <v>Low</v>
      </c>
      <c r="CD23" s="1" t="s">
        <v>625</v>
      </c>
      <c r="CE23" s="1">
        <v>23.624060149999998</v>
      </c>
      <c r="CF23" s="1" t="s">
        <v>148</v>
      </c>
      <c r="CG23" s="1">
        <v>0.16409248000000001</v>
      </c>
      <c r="CH23" s="1">
        <v>0.21169642599999999</v>
      </c>
      <c r="CI23" s="1">
        <v>0.186610003</v>
      </c>
      <c r="CJ23" s="1">
        <v>8.3853985000000006E-2</v>
      </c>
      <c r="CK23" s="1">
        <v>5.0902286999999997E-2</v>
      </c>
      <c r="CL23" s="1">
        <v>1459.8520000000001</v>
      </c>
      <c r="CM23" s="2" t="s">
        <v>621</v>
      </c>
      <c r="CN23" s="1">
        <v>1285.4880000000001</v>
      </c>
      <c r="CO23" s="1">
        <v>1199.3889999999999</v>
      </c>
      <c r="CP23" s="1">
        <v>86.099000000000004</v>
      </c>
      <c r="CQ23" s="1">
        <v>803.20799999999997</v>
      </c>
      <c r="CR23" s="1">
        <v>467.31799999999998</v>
      </c>
      <c r="CS23" s="1">
        <v>2.2080000000000002</v>
      </c>
      <c r="CT23" s="1">
        <v>0</v>
      </c>
      <c r="CU23" s="1">
        <v>2.2080000000000002</v>
      </c>
      <c r="CV23" s="1">
        <v>0</v>
      </c>
      <c r="CW23" s="1">
        <v>12.754</v>
      </c>
      <c r="CX23" s="1">
        <v>12.754</v>
      </c>
      <c r="CY23" s="1">
        <v>0</v>
      </c>
      <c r="CZ23" s="1">
        <v>2.1739999999999999</v>
      </c>
      <c r="DA23" s="1">
        <v>395.27100000000002</v>
      </c>
      <c r="DB23" s="1">
        <v>0</v>
      </c>
      <c r="DC23" s="1">
        <v>304.60300000000001</v>
      </c>
      <c r="DD23" s="1">
        <v>7.3999999999999996E-2</v>
      </c>
      <c r="DE23" s="1">
        <v>0.53100000000000003</v>
      </c>
      <c r="DF23" s="1">
        <v>0.60499999999999998</v>
      </c>
      <c r="DG23" s="1">
        <v>21.157</v>
      </c>
      <c r="DH23" s="1">
        <v>0.13800000000000001</v>
      </c>
      <c r="DI23" s="1">
        <v>21.295000000000002</v>
      </c>
      <c r="DJ23" s="1">
        <v>76.540999999999997</v>
      </c>
      <c r="DK23" s="1">
        <v>4.8920000000000003</v>
      </c>
      <c r="DL23" s="1">
        <v>81.433000000000007</v>
      </c>
      <c r="DM23" s="1">
        <v>13.471</v>
      </c>
      <c r="DN23" s="1">
        <v>15.938000000000001</v>
      </c>
      <c r="DO23" s="1">
        <v>29.41</v>
      </c>
      <c r="DP23" s="1">
        <v>386.04199999999997</v>
      </c>
      <c r="DQ23" s="1">
        <v>51.823999999999998</v>
      </c>
      <c r="DR23" s="1">
        <v>437.86599999999999</v>
      </c>
      <c r="DS23" s="1">
        <v>0</v>
      </c>
      <c r="DT23" s="1">
        <v>12.754</v>
      </c>
      <c r="DU23" s="1">
        <v>12.754</v>
      </c>
      <c r="DV23" s="7" t="s">
        <v>621</v>
      </c>
      <c r="DW23" s="1" t="s">
        <v>149</v>
      </c>
      <c r="DX23" s="1" t="s">
        <v>156</v>
      </c>
      <c r="DY23" s="1">
        <v>673.32</v>
      </c>
      <c r="DZ23" s="1" t="s">
        <v>623</v>
      </c>
      <c r="EA23" s="1">
        <v>592.899</v>
      </c>
      <c r="EB23" s="1">
        <v>370.459</v>
      </c>
      <c r="EC23" s="1">
        <v>215.53899999999999</v>
      </c>
      <c r="ED23" s="1" t="s">
        <v>149</v>
      </c>
      <c r="EE23" s="1" t="s">
        <v>149</v>
      </c>
      <c r="EF23" s="1" t="s">
        <v>149</v>
      </c>
      <c r="EG23" s="1" t="s">
        <v>156</v>
      </c>
      <c r="EH23" s="1" t="s">
        <v>621</v>
      </c>
      <c r="EI23" s="1" t="s">
        <v>628</v>
      </c>
      <c r="EJ23" s="1" t="s">
        <v>142</v>
      </c>
      <c r="EK23" s="1" t="s">
        <v>628</v>
      </c>
      <c r="EL23" s="1" t="s">
        <v>150</v>
      </c>
      <c r="EM23" s="1" t="s">
        <v>150</v>
      </c>
    </row>
    <row r="24" spans="1:143" ht="14.25" customHeight="1">
      <c r="A24" s="1" t="s">
        <v>193</v>
      </c>
      <c r="B24" s="1" t="str">
        <f>VLOOKUP(A24,DB_integrated_polypenols_intake!A:B,2,FALSE)</f>
        <v>Medellín</v>
      </c>
      <c r="C24" s="1" t="s">
        <v>136</v>
      </c>
      <c r="D24" s="1">
        <v>31</v>
      </c>
      <c r="E24" s="4" t="s">
        <v>137</v>
      </c>
      <c r="F24" s="1">
        <v>190</v>
      </c>
      <c r="G24" s="1">
        <v>29</v>
      </c>
      <c r="H24" s="1" t="s">
        <v>138</v>
      </c>
      <c r="I24" s="1">
        <v>30</v>
      </c>
      <c r="J24" s="1">
        <v>125</v>
      </c>
      <c r="K24" s="1">
        <v>184</v>
      </c>
      <c r="L24" s="1">
        <v>149</v>
      </c>
      <c r="M24" s="10">
        <v>6.3448275860000001</v>
      </c>
      <c r="N24" s="14">
        <f t="shared" si="2"/>
        <v>0.71078827051331794</v>
      </c>
      <c r="O24" s="12">
        <v>422.1</v>
      </c>
      <c r="P24" s="40">
        <v>0.21</v>
      </c>
      <c r="Q24" s="1">
        <v>81</v>
      </c>
      <c r="R24" s="1">
        <v>5</v>
      </c>
      <c r="S24" s="1">
        <v>0.7</v>
      </c>
      <c r="T24" s="1">
        <v>1.86</v>
      </c>
      <c r="U24" s="1">
        <v>0.37634408600000002</v>
      </c>
      <c r="V24" s="1">
        <v>7.96</v>
      </c>
      <c r="W24" s="1">
        <v>4.4954999999999998</v>
      </c>
      <c r="X24" s="1">
        <v>120.4</v>
      </c>
      <c r="Y24" s="1">
        <f t="shared" si="0"/>
        <v>159.91963837267707</v>
      </c>
      <c r="Z24" s="1">
        <v>99.6</v>
      </c>
      <c r="AA24" s="1">
        <v>62.876947299999998</v>
      </c>
      <c r="AB24" s="1">
        <f t="shared" si="1"/>
        <v>1.590408</v>
      </c>
      <c r="AC24" s="1">
        <v>0.35545086300000001</v>
      </c>
      <c r="AD24" s="1">
        <v>71.900000000000006</v>
      </c>
      <c r="AE24" s="1">
        <v>1.6870000000000001</v>
      </c>
      <c r="AF24" s="1">
        <v>25.263802940000001</v>
      </c>
      <c r="AG24" s="1" t="s">
        <v>139</v>
      </c>
      <c r="AH24" s="1">
        <v>31.063383720000001</v>
      </c>
      <c r="AI24" s="1">
        <v>86.3</v>
      </c>
      <c r="AJ24" s="1" t="s">
        <v>140</v>
      </c>
      <c r="AK24" s="1" t="s">
        <v>153</v>
      </c>
      <c r="AL24" s="1" t="s">
        <v>142</v>
      </c>
      <c r="AM24" s="1" t="s">
        <v>163</v>
      </c>
      <c r="AN24" s="1" t="s">
        <v>165</v>
      </c>
      <c r="AO24" s="1">
        <v>121</v>
      </c>
      <c r="AP24" s="1">
        <v>70</v>
      </c>
      <c r="AQ24" s="1">
        <v>1966.66</v>
      </c>
      <c r="AR24" s="1">
        <v>18.7288</v>
      </c>
      <c r="AS24" s="1">
        <v>515.04499999999996</v>
      </c>
      <c r="AT24" s="1">
        <v>872.37</v>
      </c>
      <c r="AU24" s="1">
        <v>11.6922</v>
      </c>
      <c r="AV24" s="1">
        <v>1083.45</v>
      </c>
      <c r="AW24" s="1">
        <v>2950.96</v>
      </c>
      <c r="AX24" s="1">
        <v>238.036</v>
      </c>
      <c r="AY24" s="1">
        <v>9.81053</v>
      </c>
      <c r="AZ24" s="1">
        <v>1.0146900000000001</v>
      </c>
      <c r="BA24" s="1">
        <v>3.0161899999999999</v>
      </c>
      <c r="BB24" s="1">
        <v>831.97500000000002</v>
      </c>
      <c r="BC24" s="1">
        <v>1.01088</v>
      </c>
      <c r="BD24" s="1">
        <v>1.5928</v>
      </c>
      <c r="BE24" s="1">
        <v>10.888999999999999</v>
      </c>
      <c r="BF24" s="1">
        <v>4.8579600000000003</v>
      </c>
      <c r="BG24" s="1">
        <v>2.1292900000000001</v>
      </c>
      <c r="BH24" s="1">
        <v>309.31400000000002</v>
      </c>
      <c r="BI24" s="1">
        <v>6.8795900000000003</v>
      </c>
      <c r="BJ24" s="1">
        <v>177.339</v>
      </c>
      <c r="BK24" s="1">
        <v>8.4013604399999995</v>
      </c>
      <c r="BL24" s="1">
        <v>1.7313887720000001</v>
      </c>
      <c r="BM24" s="1">
        <v>0.61125169700000004</v>
      </c>
      <c r="BN24" s="1">
        <v>0.12366003</v>
      </c>
      <c r="BO24" s="1" t="s">
        <v>155</v>
      </c>
      <c r="BP24" s="1" t="s">
        <v>146</v>
      </c>
      <c r="BQ24" s="1" t="s">
        <v>146</v>
      </c>
      <c r="BR24" s="1" t="s">
        <v>145</v>
      </c>
      <c r="BS24" s="1" t="s">
        <v>146</v>
      </c>
      <c r="BT24" s="1" t="s">
        <v>146</v>
      </c>
      <c r="BU24" s="1" t="s">
        <v>146</v>
      </c>
      <c r="BV24" s="1">
        <v>8.9558944930000006</v>
      </c>
      <c r="BW24" s="1">
        <v>0.73392055700000003</v>
      </c>
      <c r="BX24" s="1">
        <v>0.58306578799999997</v>
      </c>
      <c r="BY24" s="1">
        <v>5.1937271E-2</v>
      </c>
      <c r="BZ24" s="1">
        <v>0.26382417899999999</v>
      </c>
      <c r="CA24" s="1">
        <v>-0.32977729300000003</v>
      </c>
      <c r="CB24" s="1">
        <v>-0.167654953</v>
      </c>
      <c r="CC24" s="19" t="str">
        <f t="shared" si="3"/>
        <v>Medium</v>
      </c>
      <c r="CD24" s="1" t="s">
        <v>625</v>
      </c>
      <c r="CE24" s="1">
        <v>24.90382387</v>
      </c>
      <c r="CF24" s="1" t="s">
        <v>148</v>
      </c>
      <c r="CG24" s="1">
        <v>1.4694840000000001E-3</v>
      </c>
      <c r="CH24" s="1">
        <v>0.30441171700000003</v>
      </c>
      <c r="CI24" s="1">
        <v>5.3423896999999998E-2</v>
      </c>
      <c r="CJ24" s="1">
        <v>0.52117689300000003</v>
      </c>
      <c r="CK24" s="1">
        <v>3.4092022E-2</v>
      </c>
      <c r="CL24" s="1">
        <v>1178.202</v>
      </c>
      <c r="CM24" s="2" t="s">
        <v>621</v>
      </c>
      <c r="CN24" s="1">
        <v>296.90199999999999</v>
      </c>
      <c r="CO24" s="1">
        <v>235.351</v>
      </c>
      <c r="CP24" s="1">
        <v>61.551000000000002</v>
      </c>
      <c r="CQ24" s="1">
        <v>201.52600000000001</v>
      </c>
      <c r="CR24" s="1">
        <v>82.308999999999997</v>
      </c>
      <c r="CS24" s="1">
        <v>0</v>
      </c>
      <c r="CT24" s="1">
        <v>0</v>
      </c>
      <c r="CU24" s="1">
        <v>0</v>
      </c>
      <c r="CV24" s="1">
        <v>0</v>
      </c>
      <c r="CW24" s="1">
        <v>13.068</v>
      </c>
      <c r="CX24" s="1">
        <v>13.068</v>
      </c>
      <c r="CY24" s="1">
        <v>0</v>
      </c>
      <c r="CZ24" s="1">
        <v>0</v>
      </c>
      <c r="DA24" s="1">
        <v>0</v>
      </c>
      <c r="DB24" s="1">
        <v>0</v>
      </c>
      <c r="DC24" s="1">
        <v>192.672</v>
      </c>
      <c r="DD24" s="1">
        <v>0</v>
      </c>
      <c r="DE24" s="1">
        <v>0</v>
      </c>
      <c r="DF24" s="1">
        <v>0</v>
      </c>
      <c r="DG24" s="1">
        <v>0</v>
      </c>
      <c r="DH24" s="1">
        <v>4.1000000000000002E-2</v>
      </c>
      <c r="DI24" s="1">
        <v>4.1000000000000002E-2</v>
      </c>
      <c r="DJ24" s="1">
        <v>5.3040000000000003</v>
      </c>
      <c r="DK24" s="1">
        <v>0.46300000000000002</v>
      </c>
      <c r="DL24" s="1">
        <v>5.7670000000000003</v>
      </c>
      <c r="DM24" s="1">
        <v>2.198</v>
      </c>
      <c r="DN24" s="1">
        <v>1.7949999999999999</v>
      </c>
      <c r="DO24" s="1">
        <v>3.9929999999999999</v>
      </c>
      <c r="DP24" s="1">
        <v>32.110999999999997</v>
      </c>
      <c r="DQ24" s="1">
        <v>46.162999999999997</v>
      </c>
      <c r="DR24" s="1">
        <v>78.274000000000001</v>
      </c>
      <c r="DS24" s="1">
        <v>0</v>
      </c>
      <c r="DT24" s="1">
        <v>13.068</v>
      </c>
      <c r="DU24" s="1">
        <v>13.068</v>
      </c>
      <c r="DV24" s="7" t="s">
        <v>637</v>
      </c>
      <c r="DW24" s="1" t="s">
        <v>156</v>
      </c>
      <c r="DX24" s="1" t="s">
        <v>157</v>
      </c>
      <c r="DY24" s="1">
        <v>599.08799999999997</v>
      </c>
      <c r="DZ24" s="1" t="s">
        <v>623</v>
      </c>
      <c r="EA24" s="1">
        <v>150.96799999999999</v>
      </c>
      <c r="EB24" s="1">
        <v>102.471</v>
      </c>
      <c r="EC24" s="1">
        <v>41.851999999999997</v>
      </c>
      <c r="ED24" s="1" t="s">
        <v>156</v>
      </c>
      <c r="EE24" s="1" t="s">
        <v>157</v>
      </c>
      <c r="EF24" s="1" t="s">
        <v>156</v>
      </c>
      <c r="EG24" s="1" t="s">
        <v>157</v>
      </c>
      <c r="EH24" s="1" t="s">
        <v>165</v>
      </c>
      <c r="EI24" s="1" t="s">
        <v>635</v>
      </c>
      <c r="EJ24" s="1" t="s">
        <v>142</v>
      </c>
      <c r="EK24" s="1" t="s">
        <v>628</v>
      </c>
      <c r="EL24" s="1" t="s">
        <v>150</v>
      </c>
      <c r="EM24" s="1" t="s">
        <v>150</v>
      </c>
    </row>
    <row r="25" spans="1:143" ht="14.25" customHeight="1">
      <c r="A25" s="1" t="s">
        <v>194</v>
      </c>
      <c r="B25" s="1" t="str">
        <f>VLOOKUP(A25,DB_integrated_polypenols_intake!A:B,2,FALSE)</f>
        <v>Medellín</v>
      </c>
      <c r="C25" s="1" t="s">
        <v>152</v>
      </c>
      <c r="D25" s="1">
        <v>29</v>
      </c>
      <c r="E25" s="4" t="s">
        <v>137</v>
      </c>
      <c r="F25" s="1">
        <v>151</v>
      </c>
      <c r="G25" s="1">
        <v>75</v>
      </c>
      <c r="H25" s="1" t="s">
        <v>153</v>
      </c>
      <c r="I25" s="1">
        <v>13</v>
      </c>
      <c r="J25" s="1">
        <v>101</v>
      </c>
      <c r="K25" s="1">
        <v>189</v>
      </c>
      <c r="L25" s="1">
        <v>67</v>
      </c>
      <c r="M25" s="10">
        <v>2.52</v>
      </c>
      <c r="N25" s="14">
        <f t="shared" si="2"/>
        <v>-4.8986460690873625E-2</v>
      </c>
      <c r="O25" s="12">
        <v>187.4</v>
      </c>
      <c r="P25" s="40">
        <v>5.37</v>
      </c>
      <c r="Q25" s="1">
        <v>75</v>
      </c>
      <c r="R25" s="1">
        <v>5.27</v>
      </c>
      <c r="S25" s="1">
        <v>12.53</v>
      </c>
      <c r="T25" s="1">
        <v>7.29</v>
      </c>
      <c r="U25" s="1">
        <v>1.7187928669999999</v>
      </c>
      <c r="V25" s="1">
        <v>12.11</v>
      </c>
      <c r="W25" s="1">
        <v>4.1624999999999996</v>
      </c>
      <c r="X25" s="1">
        <v>186</v>
      </c>
      <c r="Y25" s="1">
        <f t="shared" si="0"/>
        <v>365.58490566037756</v>
      </c>
      <c r="Z25" s="1">
        <v>67.400000000000006</v>
      </c>
      <c r="AA25" s="1">
        <v>44.635882789999997</v>
      </c>
      <c r="AB25" s="1">
        <f t="shared" si="1"/>
        <v>2.2403499999999994</v>
      </c>
      <c r="AC25" s="1">
        <v>0.33759425700000001</v>
      </c>
      <c r="AD25" s="1">
        <v>60.1</v>
      </c>
      <c r="AE25" s="1">
        <v>1.5589999999999999</v>
      </c>
      <c r="AF25" s="1">
        <v>24.72761564</v>
      </c>
      <c r="AG25" s="1" t="s">
        <v>153</v>
      </c>
      <c r="AH25" s="1">
        <v>37.113554829999998</v>
      </c>
      <c r="AI25" s="1">
        <v>75.400000000000006</v>
      </c>
      <c r="AJ25" s="1" t="s">
        <v>153</v>
      </c>
      <c r="AK25" s="1" t="s">
        <v>153</v>
      </c>
      <c r="AL25" s="1" t="s">
        <v>142</v>
      </c>
      <c r="AM25" s="1" t="s">
        <v>163</v>
      </c>
      <c r="AN25" s="1" t="s">
        <v>167</v>
      </c>
      <c r="AO25" s="1">
        <v>102</v>
      </c>
      <c r="AP25" s="1">
        <v>59</v>
      </c>
      <c r="AQ25" s="1">
        <v>1915.28</v>
      </c>
      <c r="AR25" s="1">
        <v>12.196400000000001</v>
      </c>
      <c r="AS25" s="1">
        <v>843.90700000000004</v>
      </c>
      <c r="AT25" s="1">
        <v>1136.19</v>
      </c>
      <c r="AU25" s="1">
        <v>14.717599999999999</v>
      </c>
      <c r="AV25" s="1">
        <v>1609.49</v>
      </c>
      <c r="AW25" s="1">
        <v>3494.66</v>
      </c>
      <c r="AX25" s="1">
        <v>238.375</v>
      </c>
      <c r="AY25" s="1">
        <v>10.551600000000001</v>
      </c>
      <c r="AZ25" s="1">
        <v>1.1606000000000001</v>
      </c>
      <c r="BA25" s="1">
        <v>3.7542300000000002</v>
      </c>
      <c r="BB25" s="1">
        <v>971.40300000000002</v>
      </c>
      <c r="BC25" s="1">
        <v>1.3338699999999999</v>
      </c>
      <c r="BD25" s="1">
        <v>2.31914</v>
      </c>
      <c r="BE25" s="1">
        <v>17.329999999999998</v>
      </c>
      <c r="BF25" s="1">
        <v>4.6770399999999999</v>
      </c>
      <c r="BG25" s="1">
        <v>2.6395599999999999</v>
      </c>
      <c r="BH25" s="1">
        <v>344.767</v>
      </c>
      <c r="BI25" s="1">
        <v>7.2201000000000004</v>
      </c>
      <c r="BJ25" s="1">
        <v>92.371799999999993</v>
      </c>
      <c r="BK25" s="1">
        <v>0</v>
      </c>
      <c r="BL25" s="1">
        <v>0</v>
      </c>
      <c r="BM25" s="1">
        <v>8.7690839000000007E-2</v>
      </c>
      <c r="BN25" s="1">
        <v>5.3822946000000003E-2</v>
      </c>
      <c r="BO25" s="1" t="s">
        <v>155</v>
      </c>
      <c r="BP25" s="1" t="s">
        <v>146</v>
      </c>
      <c r="BQ25" s="1" t="s">
        <v>146</v>
      </c>
      <c r="BR25" s="1" t="s">
        <v>146</v>
      </c>
      <c r="BS25" s="1" t="s">
        <v>146</v>
      </c>
      <c r="BT25" s="1" t="s">
        <v>145</v>
      </c>
      <c r="BU25" s="1" t="s">
        <v>146</v>
      </c>
      <c r="BV25" s="1">
        <v>5.3037500880000001</v>
      </c>
      <c r="BW25" s="1">
        <v>0.626308223</v>
      </c>
      <c r="BX25" s="1">
        <v>0.60502077899999995</v>
      </c>
      <c r="BY25" s="1">
        <v>0.121791263</v>
      </c>
      <c r="BZ25" s="1">
        <v>0.25927772399999999</v>
      </c>
      <c r="CA25" s="1">
        <v>-0.152276154</v>
      </c>
      <c r="CB25" s="1">
        <v>-7.9517573999999994E-2</v>
      </c>
      <c r="CC25" s="19" t="str">
        <f t="shared" si="3"/>
        <v>Medium</v>
      </c>
      <c r="CD25" s="1" t="s">
        <v>625</v>
      </c>
      <c r="CE25" s="1">
        <v>34.647214849999997</v>
      </c>
      <c r="CF25" s="1" t="s">
        <v>148</v>
      </c>
      <c r="CG25" s="1">
        <v>0.116219721</v>
      </c>
      <c r="CH25" s="1">
        <v>0.17524996900000001</v>
      </c>
      <c r="CI25" s="1">
        <v>0.118980881</v>
      </c>
      <c r="CJ25" s="1">
        <v>0.428523616</v>
      </c>
      <c r="CK25" s="1">
        <v>1.7947537999999999E-2</v>
      </c>
      <c r="CL25" s="1">
        <v>503.90800000000002</v>
      </c>
      <c r="CM25" s="2" t="s">
        <v>624</v>
      </c>
      <c r="CN25" s="1">
        <v>217.89400000000001</v>
      </c>
      <c r="CO25" s="1">
        <v>156.67400000000001</v>
      </c>
      <c r="CP25" s="1">
        <v>61.220999999999997</v>
      </c>
      <c r="CQ25" s="1">
        <v>147.61199999999999</v>
      </c>
      <c r="CR25" s="1">
        <v>47.207000000000001</v>
      </c>
      <c r="CS25" s="1">
        <v>5.2779999999999996</v>
      </c>
      <c r="CT25" s="1">
        <v>0</v>
      </c>
      <c r="CU25" s="1">
        <v>5.2779999999999996</v>
      </c>
      <c r="CV25" s="1">
        <v>0</v>
      </c>
      <c r="CW25" s="1">
        <v>17.795999999999999</v>
      </c>
      <c r="CX25" s="1">
        <v>17.795999999999999</v>
      </c>
      <c r="CY25" s="1">
        <v>0</v>
      </c>
      <c r="CZ25" s="1">
        <v>5.2679999999999998</v>
      </c>
      <c r="DA25" s="1">
        <v>0</v>
      </c>
      <c r="DB25" s="1">
        <v>0</v>
      </c>
      <c r="DC25" s="1">
        <v>144.22800000000001</v>
      </c>
      <c r="DD25" s="1">
        <v>2.1999999999999999E-2</v>
      </c>
      <c r="DE25" s="1">
        <v>0.154</v>
      </c>
      <c r="DF25" s="1">
        <v>0.17599999999999999</v>
      </c>
      <c r="DG25" s="1">
        <v>1.208</v>
      </c>
      <c r="DH25" s="1">
        <v>3.6999999999999998E-2</v>
      </c>
      <c r="DI25" s="1">
        <v>1.2450000000000001</v>
      </c>
      <c r="DJ25" s="1">
        <v>1.264</v>
      </c>
      <c r="DK25" s="1">
        <v>0.69899999999999995</v>
      </c>
      <c r="DL25" s="1">
        <v>1.9630000000000001</v>
      </c>
      <c r="DM25" s="1">
        <v>0.22600000000000001</v>
      </c>
      <c r="DN25" s="1">
        <v>1.974</v>
      </c>
      <c r="DO25" s="1">
        <v>2.2000000000000002</v>
      </c>
      <c r="DP25" s="1">
        <v>4.4180000000000001</v>
      </c>
      <c r="DQ25" s="1">
        <v>40.530999999999999</v>
      </c>
      <c r="DR25" s="1">
        <v>44.948</v>
      </c>
      <c r="DS25" s="1">
        <v>0</v>
      </c>
      <c r="DT25" s="1">
        <v>17.795999999999999</v>
      </c>
      <c r="DU25" s="1">
        <v>17.795999999999999</v>
      </c>
      <c r="DV25" s="7" t="s">
        <v>138</v>
      </c>
      <c r="DW25" s="1" t="s">
        <v>156</v>
      </c>
      <c r="DX25" s="1" t="s">
        <v>157</v>
      </c>
      <c r="DY25" s="1">
        <v>263.09899999999999</v>
      </c>
      <c r="DZ25" s="1" t="s">
        <v>624</v>
      </c>
      <c r="EA25" s="1">
        <v>113.76600000000001</v>
      </c>
      <c r="EB25" s="1">
        <v>77.070999999999998</v>
      </c>
      <c r="EC25" s="1">
        <v>24.648</v>
      </c>
      <c r="ED25" s="1" t="s">
        <v>157</v>
      </c>
      <c r="EE25" s="1" t="s">
        <v>157</v>
      </c>
      <c r="EF25" s="1" t="s">
        <v>156</v>
      </c>
      <c r="EG25" s="1" t="s">
        <v>157</v>
      </c>
      <c r="EH25" s="1" t="s">
        <v>138</v>
      </c>
      <c r="EI25" s="1" t="s">
        <v>635</v>
      </c>
      <c r="EJ25" s="1" t="s">
        <v>142</v>
      </c>
      <c r="EK25" s="1" t="s">
        <v>628</v>
      </c>
      <c r="EL25" s="1" t="s">
        <v>150</v>
      </c>
      <c r="EM25" s="1" t="s">
        <v>150</v>
      </c>
    </row>
    <row r="26" spans="1:143" ht="14.25" customHeight="1">
      <c r="A26" s="1" t="s">
        <v>195</v>
      </c>
      <c r="B26" s="1" t="str">
        <f>VLOOKUP(A26,DB_integrated_polypenols_intake!A:B,2,FALSE)</f>
        <v>Medellín</v>
      </c>
      <c r="C26" s="1" t="s">
        <v>136</v>
      </c>
      <c r="D26" s="1">
        <v>52</v>
      </c>
      <c r="E26" s="4" t="s">
        <v>159</v>
      </c>
      <c r="F26" s="1">
        <v>135</v>
      </c>
      <c r="G26" s="1">
        <v>73</v>
      </c>
      <c r="H26" s="1" t="s">
        <v>153</v>
      </c>
      <c r="I26" s="1">
        <v>14</v>
      </c>
      <c r="J26" s="1">
        <v>96</v>
      </c>
      <c r="K26" s="1">
        <v>183</v>
      </c>
      <c r="L26" s="1">
        <v>71</v>
      </c>
      <c r="M26" s="10">
        <v>2.5068493150000002</v>
      </c>
      <c r="N26" s="14">
        <f t="shared" si="2"/>
        <v>-1.2064511401380614E-2</v>
      </c>
      <c r="O26" s="12">
        <v>253</v>
      </c>
      <c r="P26" s="40">
        <v>0.51</v>
      </c>
      <c r="Q26" s="1">
        <v>87</v>
      </c>
      <c r="R26" s="1">
        <v>5.17</v>
      </c>
      <c r="S26" s="1">
        <v>0.39</v>
      </c>
      <c r="T26" s="1">
        <v>7.01</v>
      </c>
      <c r="U26" s="1">
        <v>5.5634807000000001E-2</v>
      </c>
      <c r="V26" s="1">
        <v>6.52</v>
      </c>
      <c r="W26" s="1">
        <v>4.8285</v>
      </c>
      <c r="X26" s="1">
        <v>91.2</v>
      </c>
      <c r="Y26" s="1">
        <f t="shared" si="0"/>
        <v>98.155814828754217</v>
      </c>
      <c r="Z26" s="1">
        <v>118.9</v>
      </c>
      <c r="AA26" s="1">
        <v>71.469819720000004</v>
      </c>
      <c r="AB26" s="1">
        <f t="shared" si="1"/>
        <v>1.399192</v>
      </c>
      <c r="AC26" s="1">
        <v>0.36262140100000001</v>
      </c>
      <c r="AD26" s="1">
        <v>63.1</v>
      </c>
      <c r="AE26" s="1">
        <v>1.6839999999999999</v>
      </c>
      <c r="AF26" s="1">
        <v>22.250777190000001</v>
      </c>
      <c r="AG26" s="1" t="s">
        <v>153</v>
      </c>
      <c r="AH26" s="1">
        <v>28.94643919</v>
      </c>
      <c r="AI26" s="1">
        <v>76.400000000000006</v>
      </c>
      <c r="AJ26" s="1" t="s">
        <v>153</v>
      </c>
      <c r="AK26" s="1" t="s">
        <v>153</v>
      </c>
      <c r="AL26" s="1" t="s">
        <v>142</v>
      </c>
      <c r="AM26" s="1" t="s">
        <v>163</v>
      </c>
      <c r="AN26" s="1" t="s">
        <v>143</v>
      </c>
      <c r="AO26" s="1">
        <v>105</v>
      </c>
      <c r="AP26" s="1">
        <v>66</v>
      </c>
      <c r="AQ26" s="1">
        <v>2132.21</v>
      </c>
      <c r="AR26" s="1">
        <v>14.2837</v>
      </c>
      <c r="AS26" s="1">
        <v>580.98800000000006</v>
      </c>
      <c r="AT26" s="1">
        <v>941.96199999999999</v>
      </c>
      <c r="AU26" s="1">
        <v>13.413399999999999</v>
      </c>
      <c r="AV26" s="1">
        <v>1378.95</v>
      </c>
      <c r="AW26" s="1">
        <v>3159.93</v>
      </c>
      <c r="AX26" s="1">
        <v>212.99600000000001</v>
      </c>
      <c r="AY26" s="1">
        <v>9.9951299999999996</v>
      </c>
      <c r="AZ26" s="1">
        <v>1.1141000000000001</v>
      </c>
      <c r="BA26" s="1">
        <v>3.8368099999999998</v>
      </c>
      <c r="BB26" s="1">
        <v>829.53399999999999</v>
      </c>
      <c r="BC26" s="1">
        <v>1.27308</v>
      </c>
      <c r="BD26" s="1">
        <v>1.714</v>
      </c>
      <c r="BE26" s="1">
        <v>12.082599999999999</v>
      </c>
      <c r="BF26" s="1">
        <v>4.8431100000000002</v>
      </c>
      <c r="BG26" s="1">
        <v>2.6622300000000001</v>
      </c>
      <c r="BH26" s="1">
        <v>349.84899999999999</v>
      </c>
      <c r="BI26" s="1">
        <v>6.99627</v>
      </c>
      <c r="BJ26" s="1">
        <v>214.02600000000001</v>
      </c>
      <c r="BK26" s="1">
        <v>5.5118162469999996</v>
      </c>
      <c r="BL26" s="1">
        <v>0.948267741</v>
      </c>
      <c r="BM26" s="1">
        <v>0.44903165299999998</v>
      </c>
      <c r="BN26" s="1">
        <v>5.4288848000000001E-2</v>
      </c>
      <c r="BO26" s="1" t="s">
        <v>155</v>
      </c>
      <c r="BP26" s="1" t="s">
        <v>146</v>
      </c>
      <c r="BQ26" s="1" t="s">
        <v>146</v>
      </c>
      <c r="BR26" s="1" t="s">
        <v>146</v>
      </c>
      <c r="BS26" s="1" t="s">
        <v>146</v>
      </c>
      <c r="BT26" s="1" t="s">
        <v>146</v>
      </c>
      <c r="BU26" s="1" t="s">
        <v>146</v>
      </c>
      <c r="BV26" s="1">
        <v>5.8743842539999997</v>
      </c>
      <c r="BW26" s="1">
        <v>0.491894157</v>
      </c>
      <c r="BX26" s="1">
        <v>0.510288046</v>
      </c>
      <c r="BY26" s="1">
        <v>6.8557588000000003E-2</v>
      </c>
      <c r="BZ26" s="1">
        <v>0.31092171099999999</v>
      </c>
      <c r="CA26" s="1">
        <v>6.8253275000000002E-2</v>
      </c>
      <c r="CB26" s="1">
        <v>3.2013730999999997E-2</v>
      </c>
      <c r="CC26" s="19" t="str">
        <f t="shared" si="3"/>
        <v>Medium</v>
      </c>
      <c r="CD26" s="1" t="s">
        <v>622</v>
      </c>
      <c r="CE26" s="1">
        <v>19.916230370000001</v>
      </c>
      <c r="CF26" s="1" t="s">
        <v>153</v>
      </c>
      <c r="CG26" s="1">
        <v>8.0522829000000004E-2</v>
      </c>
      <c r="CH26" s="1">
        <v>0.37812153399999998</v>
      </c>
      <c r="CI26" s="1">
        <v>2.2034356000000001E-2</v>
      </c>
      <c r="CJ26" s="1">
        <v>8.2441470000000003E-3</v>
      </c>
      <c r="CK26" s="1">
        <v>0.14722547</v>
      </c>
      <c r="CL26" s="1">
        <v>827.41499999999996</v>
      </c>
      <c r="CM26" s="2" t="s">
        <v>624</v>
      </c>
      <c r="CN26" s="1">
        <v>94.295000000000002</v>
      </c>
      <c r="CO26" s="1">
        <v>60.264000000000003</v>
      </c>
      <c r="CP26" s="1">
        <v>34.030999999999999</v>
      </c>
      <c r="CQ26" s="1">
        <v>45.05</v>
      </c>
      <c r="CR26" s="1">
        <v>36.110999999999997</v>
      </c>
      <c r="CS26" s="1">
        <v>11.342000000000001</v>
      </c>
      <c r="CT26" s="1">
        <v>0</v>
      </c>
      <c r="CU26" s="1">
        <v>11.342000000000001</v>
      </c>
      <c r="CV26" s="1">
        <v>0</v>
      </c>
      <c r="CW26" s="1">
        <v>1.792</v>
      </c>
      <c r="CX26" s="1">
        <v>1.792</v>
      </c>
      <c r="CY26" s="1">
        <v>0</v>
      </c>
      <c r="CZ26" s="1">
        <v>11.34</v>
      </c>
      <c r="DA26" s="1">
        <v>0</v>
      </c>
      <c r="DB26" s="1">
        <v>0</v>
      </c>
      <c r="DC26" s="1">
        <v>35.737000000000002</v>
      </c>
      <c r="DD26" s="1">
        <v>0</v>
      </c>
      <c r="DE26" s="1">
        <v>1.6919999999999999</v>
      </c>
      <c r="DF26" s="1">
        <v>1.6919999999999999</v>
      </c>
      <c r="DG26" s="1">
        <v>5.2279999999999998</v>
      </c>
      <c r="DH26" s="1">
        <v>0.114</v>
      </c>
      <c r="DI26" s="1">
        <v>5.343</v>
      </c>
      <c r="DJ26" s="1">
        <v>1.518</v>
      </c>
      <c r="DK26" s="1">
        <v>0.76</v>
      </c>
      <c r="DL26" s="1">
        <v>2.2789999999999999</v>
      </c>
      <c r="DM26" s="1">
        <v>0.19800000000000001</v>
      </c>
      <c r="DN26" s="1">
        <v>2.0150000000000001</v>
      </c>
      <c r="DO26" s="1">
        <v>2.2130000000000001</v>
      </c>
      <c r="DP26" s="1">
        <v>6.2290000000000001</v>
      </c>
      <c r="DQ26" s="1">
        <v>27.645</v>
      </c>
      <c r="DR26" s="1">
        <v>33.874000000000002</v>
      </c>
      <c r="DS26" s="1">
        <v>0</v>
      </c>
      <c r="DT26" s="1">
        <v>1.792</v>
      </c>
      <c r="DU26" s="1">
        <v>1.792</v>
      </c>
      <c r="DV26" s="7" t="s">
        <v>637</v>
      </c>
      <c r="DW26" s="1" t="s">
        <v>157</v>
      </c>
      <c r="DX26" s="1" t="s">
        <v>157</v>
      </c>
      <c r="DY26" s="1">
        <v>388.05500000000001</v>
      </c>
      <c r="DZ26" s="1" t="s">
        <v>624</v>
      </c>
      <c r="EA26" s="1">
        <v>44.223999999999997</v>
      </c>
      <c r="EB26" s="1">
        <v>21.128</v>
      </c>
      <c r="EC26" s="1">
        <v>16.936</v>
      </c>
      <c r="ED26" s="1" t="s">
        <v>157</v>
      </c>
      <c r="EE26" s="1" t="s">
        <v>157</v>
      </c>
      <c r="EF26" s="1" t="s">
        <v>157</v>
      </c>
      <c r="EG26" s="1" t="s">
        <v>157</v>
      </c>
      <c r="EH26" s="1" t="s">
        <v>621</v>
      </c>
      <c r="EI26" s="1" t="s">
        <v>635</v>
      </c>
      <c r="EJ26" s="1" t="s">
        <v>142</v>
      </c>
      <c r="EK26" s="1" t="s">
        <v>628</v>
      </c>
      <c r="EL26" s="1" t="s">
        <v>150</v>
      </c>
      <c r="EM26" s="1" t="s">
        <v>150</v>
      </c>
    </row>
    <row r="27" spans="1:143" ht="14.25" customHeight="1">
      <c r="A27" s="1" t="s">
        <v>196</v>
      </c>
      <c r="B27" s="1" t="str">
        <f>VLOOKUP(A27,DB_integrated_polypenols_intake!A:B,2,FALSE)</f>
        <v>Medellín</v>
      </c>
      <c r="C27" s="1" t="s">
        <v>136</v>
      </c>
      <c r="D27" s="1">
        <v>47</v>
      </c>
      <c r="E27" s="4" t="s">
        <v>159</v>
      </c>
      <c r="F27" s="1">
        <v>114</v>
      </c>
      <c r="G27" s="1">
        <v>39</v>
      </c>
      <c r="H27" s="1" t="s">
        <v>138</v>
      </c>
      <c r="I27" s="1">
        <v>28</v>
      </c>
      <c r="J27" s="1">
        <v>136</v>
      </c>
      <c r="K27" s="1">
        <v>203</v>
      </c>
      <c r="L27" s="1">
        <v>139</v>
      </c>
      <c r="M27" s="10">
        <v>5.2051282050000003</v>
      </c>
      <c r="N27" s="14">
        <f t="shared" si="2"/>
        <v>0.55195019322759586</v>
      </c>
      <c r="O27" s="12">
        <v>223.3</v>
      </c>
      <c r="P27" s="40">
        <v>2.54</v>
      </c>
      <c r="Q27" s="1">
        <v>89</v>
      </c>
      <c r="R27" s="1">
        <v>5.55</v>
      </c>
      <c r="S27" s="1">
        <v>6.87</v>
      </c>
      <c r="T27" s="1">
        <v>7.84</v>
      </c>
      <c r="U27" s="1">
        <v>0.87627551000000004</v>
      </c>
      <c r="V27" s="1">
        <v>21.18</v>
      </c>
      <c r="W27" s="1">
        <v>4.9394999999999998</v>
      </c>
      <c r="X27" s="1">
        <v>193.6</v>
      </c>
      <c r="Y27" s="1">
        <f t="shared" si="0"/>
        <v>294.26884334838491</v>
      </c>
      <c r="Z27" s="1">
        <v>37.4</v>
      </c>
      <c r="AA27" s="1">
        <v>21.506689869999999</v>
      </c>
      <c r="AB27" s="1">
        <f t="shared" si="1"/>
        <v>4.6497159999999997</v>
      </c>
      <c r="AC27" s="1">
        <v>0.30494812599999999</v>
      </c>
      <c r="AD27" s="1">
        <v>95.5</v>
      </c>
      <c r="AE27" s="1">
        <v>1.655</v>
      </c>
      <c r="AF27" s="1">
        <v>34.866421449999997</v>
      </c>
      <c r="AG27" s="1" t="s">
        <v>154</v>
      </c>
      <c r="AH27" s="1">
        <v>42.129147230000001</v>
      </c>
      <c r="AI27" s="1">
        <v>114.5</v>
      </c>
      <c r="AJ27" s="1" t="s">
        <v>140</v>
      </c>
      <c r="AK27" s="1" t="s">
        <v>141</v>
      </c>
      <c r="AL27" s="1" t="s">
        <v>142</v>
      </c>
      <c r="AM27" s="1" t="s">
        <v>163</v>
      </c>
      <c r="AN27" s="1" t="s">
        <v>165</v>
      </c>
      <c r="AO27" s="1">
        <v>169</v>
      </c>
      <c r="AP27" s="1">
        <v>104</v>
      </c>
      <c r="AQ27" s="1">
        <v>1580.59</v>
      </c>
      <c r="AR27" s="1">
        <v>14.7629</v>
      </c>
      <c r="AS27" s="1">
        <v>537.75300000000004</v>
      </c>
      <c r="AT27" s="1">
        <v>931.21799999999996</v>
      </c>
      <c r="AU27" s="1">
        <v>13.9236</v>
      </c>
      <c r="AV27" s="1">
        <v>1083.5999999999999</v>
      </c>
      <c r="AW27" s="1">
        <v>2503.69</v>
      </c>
      <c r="AX27" s="1">
        <v>190.322</v>
      </c>
      <c r="AY27" s="1">
        <v>10.3597</v>
      </c>
      <c r="AZ27" s="1">
        <v>1.26627</v>
      </c>
      <c r="BA27" s="1">
        <v>2.76498</v>
      </c>
      <c r="BB27" s="1">
        <v>814.53800000000001</v>
      </c>
      <c r="BC27" s="1">
        <v>1.20685</v>
      </c>
      <c r="BD27" s="1">
        <v>1.66133</v>
      </c>
      <c r="BE27" s="1">
        <v>15.555</v>
      </c>
      <c r="BF27" s="1">
        <v>4.4245999999999999</v>
      </c>
      <c r="BG27" s="1">
        <v>1.59917</v>
      </c>
      <c r="BH27" s="1">
        <v>293.12</v>
      </c>
      <c r="BI27" s="1">
        <v>7.3050600000000001</v>
      </c>
      <c r="BJ27" s="1">
        <v>151.00700000000001</v>
      </c>
      <c r="BK27" s="1">
        <v>20.285915190000001</v>
      </c>
      <c r="BL27" s="1">
        <v>5.8266110280000003</v>
      </c>
      <c r="BM27" s="1">
        <v>2.2340194260000001</v>
      </c>
      <c r="BN27" s="1">
        <v>0</v>
      </c>
      <c r="BO27" s="1" t="s">
        <v>144</v>
      </c>
      <c r="BP27" s="1" t="s">
        <v>145</v>
      </c>
      <c r="BQ27" s="1" t="s">
        <v>146</v>
      </c>
      <c r="BR27" s="1" t="s">
        <v>145</v>
      </c>
      <c r="BS27" s="1" t="s">
        <v>146</v>
      </c>
      <c r="BT27" s="1" t="s">
        <v>146</v>
      </c>
      <c r="BU27" s="1" t="s">
        <v>145</v>
      </c>
      <c r="BV27" s="1">
        <v>5.9520235420000001</v>
      </c>
      <c r="BW27" s="1">
        <v>0.52544437600000005</v>
      </c>
      <c r="BX27" s="1">
        <v>0.43888227600000002</v>
      </c>
      <c r="BY27" s="1">
        <v>2.0355425999999999E-2</v>
      </c>
      <c r="BZ27" s="1">
        <v>0.266711009</v>
      </c>
      <c r="CA27" s="1">
        <v>3.2292576000000003E-2</v>
      </c>
      <c r="CB27" s="1">
        <v>2.0425412E-2</v>
      </c>
      <c r="CC27" s="19" t="str">
        <f t="shared" si="3"/>
        <v>Medium</v>
      </c>
      <c r="CD27" s="1" t="s">
        <v>622</v>
      </c>
      <c r="CE27" s="1">
        <v>35.09170306</v>
      </c>
      <c r="CF27" s="1" t="s">
        <v>148</v>
      </c>
      <c r="CG27" s="1">
        <v>0.42101829499999999</v>
      </c>
      <c r="CH27" s="1">
        <v>0.110764431</v>
      </c>
      <c r="CI27" s="1">
        <v>2.3202383E-2</v>
      </c>
      <c r="CJ27" s="1">
        <v>3.4576655999999997E-2</v>
      </c>
      <c r="CK27" s="1">
        <v>0.220337541</v>
      </c>
      <c r="CL27" s="1">
        <v>384.33199999999999</v>
      </c>
      <c r="CM27" s="2" t="s">
        <v>624</v>
      </c>
      <c r="CN27" s="1">
        <v>78.396000000000001</v>
      </c>
      <c r="CO27" s="1">
        <v>29.754999999999999</v>
      </c>
      <c r="CP27" s="1">
        <v>48.640999999999998</v>
      </c>
      <c r="CQ27" s="1">
        <v>7.5960000000000001</v>
      </c>
      <c r="CR27" s="1">
        <v>60.279000000000003</v>
      </c>
      <c r="CS27" s="1">
        <v>6.6280000000000001</v>
      </c>
      <c r="CT27" s="1">
        <v>0</v>
      </c>
      <c r="CU27" s="1">
        <v>6.6280000000000001</v>
      </c>
      <c r="CV27" s="1">
        <v>0</v>
      </c>
      <c r="CW27" s="1">
        <v>3.8940000000000001</v>
      </c>
      <c r="CX27" s="1">
        <v>3.8940000000000001</v>
      </c>
      <c r="CY27" s="1">
        <v>0</v>
      </c>
      <c r="CZ27" s="1">
        <v>6.6280000000000001</v>
      </c>
      <c r="DA27" s="1">
        <v>0</v>
      </c>
      <c r="DB27" s="1">
        <v>0</v>
      </c>
      <c r="DC27" s="1">
        <v>1E-3</v>
      </c>
      <c r="DD27" s="1">
        <v>0.05</v>
      </c>
      <c r="DE27" s="1">
        <v>0.35399999999999998</v>
      </c>
      <c r="DF27" s="1">
        <v>0.40300000000000002</v>
      </c>
      <c r="DG27" s="1">
        <v>0</v>
      </c>
      <c r="DH27" s="1">
        <v>0.06</v>
      </c>
      <c r="DI27" s="1">
        <v>0.06</v>
      </c>
      <c r="DJ27" s="1">
        <v>5.33</v>
      </c>
      <c r="DK27" s="1">
        <v>1.8009999999999999</v>
      </c>
      <c r="DL27" s="1">
        <v>7.1310000000000002</v>
      </c>
      <c r="DM27" s="1">
        <v>0.28100000000000003</v>
      </c>
      <c r="DN27" s="1">
        <v>1.3580000000000001</v>
      </c>
      <c r="DO27" s="1">
        <v>1.639</v>
      </c>
      <c r="DP27" s="1">
        <v>17.445</v>
      </c>
      <c r="DQ27" s="1">
        <v>41.152999999999999</v>
      </c>
      <c r="DR27" s="1">
        <v>58.597999999999999</v>
      </c>
      <c r="DS27" s="1">
        <v>0</v>
      </c>
      <c r="DT27" s="1">
        <v>3.8940000000000001</v>
      </c>
      <c r="DU27" s="1">
        <v>3.8940000000000001</v>
      </c>
      <c r="DV27" s="7" t="s">
        <v>138</v>
      </c>
      <c r="DW27" s="1" t="s">
        <v>157</v>
      </c>
      <c r="DX27" s="1" t="s">
        <v>157</v>
      </c>
      <c r="DY27" s="1">
        <v>243.15700000000001</v>
      </c>
      <c r="DZ27" s="1" t="s">
        <v>624</v>
      </c>
      <c r="EA27" s="1">
        <v>49.598999999999997</v>
      </c>
      <c r="EB27" s="1">
        <v>4.806</v>
      </c>
      <c r="EC27" s="1">
        <v>38.137</v>
      </c>
      <c r="ED27" s="1" t="s">
        <v>157</v>
      </c>
      <c r="EE27" s="1" t="s">
        <v>157</v>
      </c>
      <c r="EF27" s="1" t="s">
        <v>157</v>
      </c>
      <c r="EG27" s="1" t="s">
        <v>157</v>
      </c>
      <c r="EH27" s="1" t="s">
        <v>165</v>
      </c>
      <c r="EI27" s="1" t="s">
        <v>635</v>
      </c>
      <c r="EJ27" s="1" t="s">
        <v>142</v>
      </c>
      <c r="EK27" s="1" t="s">
        <v>628</v>
      </c>
      <c r="EL27" s="1" t="s">
        <v>161</v>
      </c>
      <c r="EM27" s="1" t="s">
        <v>150</v>
      </c>
    </row>
    <row r="28" spans="1:143" ht="14.25" customHeight="1">
      <c r="A28" s="1" t="s">
        <v>199</v>
      </c>
      <c r="B28" s="1" t="str">
        <f>VLOOKUP(A28,DB_integrated_polypenols_intake!A:B,2,FALSE)</f>
        <v>Medellín</v>
      </c>
      <c r="C28" s="1" t="s">
        <v>136</v>
      </c>
      <c r="D28" s="1">
        <v>43</v>
      </c>
      <c r="E28" s="4" t="s">
        <v>159</v>
      </c>
      <c r="F28" s="1">
        <v>118</v>
      </c>
      <c r="G28" s="1">
        <v>39</v>
      </c>
      <c r="H28" s="1" t="s">
        <v>138</v>
      </c>
      <c r="I28" s="1">
        <v>26</v>
      </c>
      <c r="J28" s="1">
        <v>149</v>
      </c>
      <c r="K28" s="1">
        <v>214</v>
      </c>
      <c r="L28" s="1">
        <v>128</v>
      </c>
      <c r="M28" s="10">
        <v>5.4871794869999997</v>
      </c>
      <c r="N28" s="14">
        <f t="shared" si="2"/>
        <v>0.51614536262136912</v>
      </c>
      <c r="O28" s="12">
        <v>168.3</v>
      </c>
      <c r="P28" s="40">
        <v>1.99</v>
      </c>
      <c r="Q28" s="1">
        <v>98</v>
      </c>
      <c r="R28" s="1">
        <v>5.5</v>
      </c>
      <c r="S28" s="1">
        <v>2.59</v>
      </c>
      <c r="T28" s="1">
        <v>5.45</v>
      </c>
      <c r="U28" s="1">
        <v>0.47522935799999999</v>
      </c>
      <c r="V28" s="1">
        <v>22.14</v>
      </c>
      <c r="W28" s="1">
        <v>5.4390000000000001</v>
      </c>
      <c r="X28" s="1">
        <v>165.9</v>
      </c>
      <c r="Y28" s="1">
        <f t="shared" si="0"/>
        <v>228.36513666838576</v>
      </c>
      <c r="Z28" s="1">
        <v>35</v>
      </c>
      <c r="AA28" s="1">
        <v>18.684687669999999</v>
      </c>
      <c r="AB28" s="1">
        <f t="shared" si="1"/>
        <v>5.3519759999999996</v>
      </c>
      <c r="AC28" s="1">
        <v>0.29937126200000003</v>
      </c>
      <c r="AD28" s="1">
        <v>82.7</v>
      </c>
      <c r="AE28" s="1">
        <v>1.766</v>
      </c>
      <c r="AF28" s="1">
        <v>26.51698305</v>
      </c>
      <c r="AG28" s="1" t="s">
        <v>139</v>
      </c>
      <c r="AH28" s="1">
        <v>40.414000850000001</v>
      </c>
      <c r="AI28" s="1">
        <v>103.2</v>
      </c>
      <c r="AJ28" s="1" t="s">
        <v>140</v>
      </c>
      <c r="AK28" s="1" t="s">
        <v>141</v>
      </c>
      <c r="AL28" s="1" t="s">
        <v>142</v>
      </c>
      <c r="AM28" s="1" t="s">
        <v>163</v>
      </c>
      <c r="AN28" s="1" t="s">
        <v>167</v>
      </c>
      <c r="AO28" s="1">
        <v>115</v>
      </c>
      <c r="AP28" s="1">
        <v>78</v>
      </c>
      <c r="AQ28" s="1">
        <v>1847.15</v>
      </c>
      <c r="AR28" s="1">
        <v>16.389099999999999</v>
      </c>
      <c r="AS28" s="1">
        <v>985.33399999999995</v>
      </c>
      <c r="AT28" s="1">
        <v>1268.31</v>
      </c>
      <c r="AU28" s="1">
        <v>12.0848</v>
      </c>
      <c r="AV28" s="1">
        <v>1534.91</v>
      </c>
      <c r="AW28" s="1">
        <v>3167.16</v>
      </c>
      <c r="AX28" s="1">
        <v>221.52500000000001</v>
      </c>
      <c r="AY28" s="1">
        <v>10.0456</v>
      </c>
      <c r="AZ28" s="1">
        <v>1.6526099999999999</v>
      </c>
      <c r="BA28" s="1">
        <v>2.5835400000000002</v>
      </c>
      <c r="BB28" s="1">
        <v>897.95699999999999</v>
      </c>
      <c r="BC28" s="1">
        <v>1.27884</v>
      </c>
      <c r="BD28" s="1">
        <v>2.14629</v>
      </c>
      <c r="BE28" s="1">
        <v>13.501300000000001</v>
      </c>
      <c r="BF28" s="1">
        <v>5.0641499999999997</v>
      </c>
      <c r="BG28" s="1">
        <v>0.98183900000000002</v>
      </c>
      <c r="BH28" s="1">
        <v>301.80099999999999</v>
      </c>
      <c r="BI28" s="1">
        <v>7.7536899999999997</v>
      </c>
      <c r="BJ28" s="1">
        <v>209.89599999999999</v>
      </c>
      <c r="BK28" s="1">
        <v>0.50652850199999999</v>
      </c>
      <c r="BL28" s="1">
        <v>0.138551538</v>
      </c>
      <c r="BM28" s="1">
        <v>0</v>
      </c>
      <c r="BN28" s="1">
        <v>2.5033466000000001E-2</v>
      </c>
      <c r="BO28" s="1" t="s">
        <v>144</v>
      </c>
      <c r="BP28" s="1" t="s">
        <v>146</v>
      </c>
      <c r="BQ28" s="1" t="s">
        <v>146</v>
      </c>
      <c r="BR28" s="1" t="s">
        <v>145</v>
      </c>
      <c r="BS28" s="1" t="s">
        <v>146</v>
      </c>
      <c r="BT28" s="1" t="s">
        <v>146</v>
      </c>
      <c r="BU28" s="1" t="s">
        <v>145</v>
      </c>
      <c r="BV28" s="1">
        <v>12.26879514</v>
      </c>
      <c r="BW28" s="1">
        <v>1.2015075019999999</v>
      </c>
      <c r="BX28" s="1">
        <v>0.64013064600000003</v>
      </c>
      <c r="BY28" s="1">
        <v>0.203127319</v>
      </c>
      <c r="BZ28" s="1">
        <v>8.4732413000000006E-2</v>
      </c>
      <c r="CA28" s="1">
        <v>0.515978465</v>
      </c>
      <c r="CB28" s="1">
        <v>0.27936029499999998</v>
      </c>
      <c r="CC28" s="19" t="str">
        <f t="shared" si="3"/>
        <v>Medium</v>
      </c>
      <c r="CD28" s="1" t="s">
        <v>622</v>
      </c>
      <c r="CE28" s="1">
        <v>29.7751938</v>
      </c>
      <c r="CF28" s="1" t="s">
        <v>148</v>
      </c>
      <c r="CG28" s="1">
        <v>0.12441416800000001</v>
      </c>
      <c r="CH28" s="1">
        <v>0.21293795800000001</v>
      </c>
      <c r="CI28" s="1">
        <v>6.324372E-3</v>
      </c>
      <c r="CJ28" s="1">
        <v>6.8993149999999996E-3</v>
      </c>
      <c r="CK28" s="1">
        <v>0.43472655399999999</v>
      </c>
      <c r="CL28" s="1">
        <v>850.10299999999995</v>
      </c>
      <c r="CM28" s="2" t="s">
        <v>624</v>
      </c>
      <c r="CN28" s="1">
        <v>212.87299999999999</v>
      </c>
      <c r="CO28" s="1">
        <v>170.405</v>
      </c>
      <c r="CP28" s="1">
        <v>42.468000000000004</v>
      </c>
      <c r="CQ28" s="1">
        <v>154.85599999999999</v>
      </c>
      <c r="CR28" s="1">
        <v>51.127000000000002</v>
      </c>
      <c r="CS28" s="1">
        <v>4.0000000000000001E-3</v>
      </c>
      <c r="CT28" s="1">
        <v>0</v>
      </c>
      <c r="CU28" s="1">
        <v>4.0000000000000001E-3</v>
      </c>
      <c r="CV28" s="1">
        <v>0</v>
      </c>
      <c r="CW28" s="1">
        <v>6.8849999999999998</v>
      </c>
      <c r="CX28" s="1">
        <v>6.8849999999999998</v>
      </c>
      <c r="CY28" s="1">
        <v>0</v>
      </c>
      <c r="CZ28" s="1">
        <v>0</v>
      </c>
      <c r="DA28" s="1">
        <v>0</v>
      </c>
      <c r="DB28" s="1">
        <v>0</v>
      </c>
      <c r="DC28" s="1">
        <v>141.25899999999999</v>
      </c>
      <c r="DD28" s="1">
        <v>5.0999999999999997E-2</v>
      </c>
      <c r="DE28" s="1">
        <v>0.36599999999999999</v>
      </c>
      <c r="DF28" s="1">
        <v>0.41699999999999998</v>
      </c>
      <c r="DG28" s="1">
        <v>0</v>
      </c>
      <c r="DH28" s="1">
        <v>4.1000000000000002E-2</v>
      </c>
      <c r="DI28" s="1">
        <v>4.1000000000000002E-2</v>
      </c>
      <c r="DJ28" s="1">
        <v>10.794</v>
      </c>
      <c r="DK28" s="1">
        <v>2.3460000000000001</v>
      </c>
      <c r="DL28" s="1">
        <v>13.138999999999999</v>
      </c>
      <c r="DM28" s="1">
        <v>0.217</v>
      </c>
      <c r="DN28" s="1">
        <v>0.96</v>
      </c>
      <c r="DO28" s="1">
        <v>1.1779999999999999</v>
      </c>
      <c r="DP28" s="1">
        <v>18.062000000000001</v>
      </c>
      <c r="DQ28" s="1">
        <v>31.853000000000002</v>
      </c>
      <c r="DR28" s="1">
        <v>49.914999999999999</v>
      </c>
      <c r="DS28" s="1">
        <v>0</v>
      </c>
      <c r="DT28" s="1">
        <v>6.8849999999999998</v>
      </c>
      <c r="DU28" s="1">
        <v>6.8849999999999998</v>
      </c>
      <c r="DV28" s="7" t="s">
        <v>637</v>
      </c>
      <c r="DW28" s="1" t="s">
        <v>156</v>
      </c>
      <c r="DX28" s="1" t="s">
        <v>157</v>
      </c>
      <c r="DY28" s="1">
        <v>460.22399999999999</v>
      </c>
      <c r="DZ28" s="1" t="s">
        <v>624</v>
      </c>
      <c r="EA28" s="1">
        <v>115.244</v>
      </c>
      <c r="EB28" s="1">
        <v>83.834999999999994</v>
      </c>
      <c r="EC28" s="1">
        <v>27.678999999999998</v>
      </c>
      <c r="ED28" s="1" t="s">
        <v>156</v>
      </c>
      <c r="EE28" s="1" t="s">
        <v>157</v>
      </c>
      <c r="EF28" s="1" t="s">
        <v>156</v>
      </c>
      <c r="EG28" s="1" t="s">
        <v>157</v>
      </c>
      <c r="EH28" s="1" t="s">
        <v>138</v>
      </c>
      <c r="EI28" s="1" t="s">
        <v>635</v>
      </c>
      <c r="EJ28" s="1" t="s">
        <v>142</v>
      </c>
      <c r="EK28" s="1" t="s">
        <v>628</v>
      </c>
      <c r="EL28" s="1" t="s">
        <v>150</v>
      </c>
      <c r="EM28" s="1" t="s">
        <v>150</v>
      </c>
    </row>
    <row r="29" spans="1:143" ht="14.25" customHeight="1">
      <c r="A29" s="1" t="s">
        <v>200</v>
      </c>
      <c r="B29" s="1" t="str">
        <f>VLOOKUP(A29,DB_integrated_polypenols_intake!A:B,2,FALSE)</f>
        <v>Medellín</v>
      </c>
      <c r="C29" s="1" t="s">
        <v>152</v>
      </c>
      <c r="D29" s="1">
        <v>61</v>
      </c>
      <c r="E29" s="4" t="s">
        <v>159</v>
      </c>
      <c r="F29" s="1">
        <v>82</v>
      </c>
      <c r="G29" s="1">
        <v>81</v>
      </c>
      <c r="H29" s="1" t="s">
        <v>153</v>
      </c>
      <c r="I29" s="1">
        <v>19</v>
      </c>
      <c r="J29" s="1">
        <v>96</v>
      </c>
      <c r="K29" s="1">
        <v>196</v>
      </c>
      <c r="L29" s="1">
        <v>97</v>
      </c>
      <c r="M29" s="10">
        <v>2.4197530860000001</v>
      </c>
      <c r="N29" s="14">
        <f t="shared" si="2"/>
        <v>7.8286715387595102E-2</v>
      </c>
      <c r="O29" s="12">
        <v>110.7</v>
      </c>
      <c r="P29" s="40">
        <v>0.56000000000000005</v>
      </c>
      <c r="Q29" s="1">
        <v>85</v>
      </c>
      <c r="R29" s="1">
        <v>5.5</v>
      </c>
      <c r="S29" s="1">
        <v>17.850000000000001</v>
      </c>
      <c r="T29" s="1">
        <v>11.29</v>
      </c>
      <c r="U29" s="1">
        <v>1.5810451729999999</v>
      </c>
      <c r="V29" s="1">
        <v>11.24</v>
      </c>
      <c r="W29" s="1">
        <v>4.7175000000000002</v>
      </c>
      <c r="X29" s="1">
        <v>137.9</v>
      </c>
      <c r="Y29" s="1">
        <f t="shared" si="0"/>
        <v>184.64065708418889</v>
      </c>
      <c r="Z29" s="1">
        <v>70</v>
      </c>
      <c r="AA29" s="1">
        <v>42.43305479</v>
      </c>
      <c r="AB29" s="1">
        <f t="shared" si="1"/>
        <v>2.3566533333333335</v>
      </c>
      <c r="AC29" s="1">
        <v>0.335107669</v>
      </c>
      <c r="AD29" s="1">
        <v>84.6</v>
      </c>
      <c r="AE29" s="1">
        <v>1.5960000000000001</v>
      </c>
      <c r="AF29" s="1">
        <v>33.212731079999998</v>
      </c>
      <c r="AG29" s="1" t="s">
        <v>154</v>
      </c>
      <c r="AH29" s="1">
        <v>48.217431480000002</v>
      </c>
      <c r="AI29" s="1">
        <v>108.1</v>
      </c>
      <c r="AJ29" s="1" t="s">
        <v>140</v>
      </c>
      <c r="AK29" s="1" t="s">
        <v>141</v>
      </c>
      <c r="AL29" s="1" t="s">
        <v>142</v>
      </c>
      <c r="AM29" s="1" t="s">
        <v>163</v>
      </c>
      <c r="AN29" s="1" t="s">
        <v>167</v>
      </c>
      <c r="AO29" s="1">
        <v>132</v>
      </c>
      <c r="AP29" s="1">
        <v>84</v>
      </c>
      <c r="AQ29" s="1">
        <v>1830.34</v>
      </c>
      <c r="AR29" s="1">
        <v>13.647399999999999</v>
      </c>
      <c r="AS29" s="1">
        <v>863.4</v>
      </c>
      <c r="AT29" s="1">
        <v>1121.98</v>
      </c>
      <c r="AU29" s="1">
        <v>11.9536</v>
      </c>
      <c r="AV29" s="1">
        <v>1621.93</v>
      </c>
      <c r="AW29" s="1">
        <v>2331.3000000000002</v>
      </c>
      <c r="AX29" s="1">
        <v>206.52799999999999</v>
      </c>
      <c r="AY29" s="1">
        <v>10.104200000000001</v>
      </c>
      <c r="AZ29" s="1">
        <v>0.901447</v>
      </c>
      <c r="BA29" s="1">
        <v>2.5255700000000001</v>
      </c>
      <c r="BB29" s="1">
        <v>825.79600000000005</v>
      </c>
      <c r="BC29" s="1">
        <v>1.2672699999999999</v>
      </c>
      <c r="BD29" s="1">
        <v>2.1285799999999999</v>
      </c>
      <c r="BE29" s="1">
        <v>12.315799999999999</v>
      </c>
      <c r="BF29" s="1">
        <v>4.9358399999999998</v>
      </c>
      <c r="BG29" s="1">
        <v>1.2755099999999999</v>
      </c>
      <c r="BH29" s="1">
        <v>330.52100000000002</v>
      </c>
      <c r="BI29" s="1">
        <v>7.2299600000000002</v>
      </c>
      <c r="BJ29" s="1">
        <v>100.056</v>
      </c>
      <c r="BK29" s="1">
        <v>3.2261972779999999</v>
      </c>
      <c r="BL29" s="1">
        <v>0.62580855899999999</v>
      </c>
      <c r="BM29" s="1">
        <v>0.34941244100000002</v>
      </c>
      <c r="BN29" s="1">
        <v>2.8203203E-2</v>
      </c>
      <c r="BO29" s="1" t="s">
        <v>144</v>
      </c>
      <c r="BP29" s="1" t="s">
        <v>145</v>
      </c>
      <c r="BQ29" s="1" t="s">
        <v>146</v>
      </c>
      <c r="BR29" s="1" t="s">
        <v>145</v>
      </c>
      <c r="BS29" s="1" t="s">
        <v>146</v>
      </c>
      <c r="BT29" s="1" t="s">
        <v>146</v>
      </c>
      <c r="BU29" s="1" t="s">
        <v>146</v>
      </c>
      <c r="BV29" s="1">
        <v>8.8370744089999995</v>
      </c>
      <c r="BW29" s="1">
        <v>0.70552700999999995</v>
      </c>
      <c r="BX29" s="1">
        <v>0.32252916300000001</v>
      </c>
      <c r="BY29" s="1">
        <v>0.10070572699999999</v>
      </c>
      <c r="BZ29" s="1">
        <v>3.0174201000000001E-2</v>
      </c>
      <c r="CA29" s="1">
        <v>1.0925633189999999</v>
      </c>
      <c r="CB29" s="1">
        <v>0.59702913599999996</v>
      </c>
      <c r="CC29" s="19" t="str">
        <f t="shared" si="3"/>
        <v>High</v>
      </c>
      <c r="CD29" s="1" t="s">
        <v>622</v>
      </c>
      <c r="CE29" s="1">
        <v>46.47178538</v>
      </c>
      <c r="CF29" s="1" t="s">
        <v>148</v>
      </c>
      <c r="CG29" s="1">
        <v>0.24912026100000001</v>
      </c>
      <c r="CH29" s="1">
        <v>0.23167059700000001</v>
      </c>
      <c r="CI29" s="1">
        <v>0.172719028</v>
      </c>
      <c r="CJ29" s="1">
        <v>2.5866134999999998E-2</v>
      </c>
      <c r="CK29" s="1">
        <v>7.5820790000000002E-3</v>
      </c>
      <c r="CL29" s="1">
        <v>678.45</v>
      </c>
      <c r="CM29" s="2" t="s">
        <v>624</v>
      </c>
      <c r="CN29" s="1">
        <v>329.97</v>
      </c>
      <c r="CO29" s="1">
        <v>289.49</v>
      </c>
      <c r="CP29" s="1">
        <v>40.479999999999997</v>
      </c>
      <c r="CQ29" s="1">
        <v>261.52699999999999</v>
      </c>
      <c r="CR29" s="1">
        <v>67.694999999999993</v>
      </c>
      <c r="CS29" s="1">
        <v>0.53900000000000003</v>
      </c>
      <c r="CT29" s="1">
        <v>0</v>
      </c>
      <c r="CU29" s="1">
        <v>0.53900000000000003</v>
      </c>
      <c r="CV29" s="1">
        <v>0</v>
      </c>
      <c r="CW29" s="1">
        <v>0.20899999999999999</v>
      </c>
      <c r="CX29" s="1">
        <v>0.20899999999999999</v>
      </c>
      <c r="CY29" s="1">
        <v>0</v>
      </c>
      <c r="CZ29" s="1">
        <v>0.38700000000000001</v>
      </c>
      <c r="DA29" s="1">
        <v>1.4319999999999999</v>
      </c>
      <c r="DB29" s="1">
        <v>0</v>
      </c>
      <c r="DC29" s="1">
        <v>230.85900000000001</v>
      </c>
      <c r="DD29" s="1">
        <v>4.4999999999999998E-2</v>
      </c>
      <c r="DE29" s="1">
        <v>0</v>
      </c>
      <c r="DF29" s="1">
        <v>4.4999999999999998E-2</v>
      </c>
      <c r="DG29" s="1">
        <v>3.7749999999999999</v>
      </c>
      <c r="DH29" s="1">
        <v>0.26300000000000001</v>
      </c>
      <c r="DI29" s="1">
        <v>4.0369999999999999</v>
      </c>
      <c r="DJ29" s="1">
        <v>12.986000000000001</v>
      </c>
      <c r="DK29" s="1">
        <v>3.8639999999999999</v>
      </c>
      <c r="DL29" s="1">
        <v>16.850000000000001</v>
      </c>
      <c r="DM29" s="1">
        <v>2.1619999999999999</v>
      </c>
      <c r="DN29" s="1">
        <v>1.306</v>
      </c>
      <c r="DO29" s="1">
        <v>3.468</v>
      </c>
      <c r="DP29" s="1">
        <v>29.370999999999999</v>
      </c>
      <c r="DQ29" s="1">
        <v>34.820999999999998</v>
      </c>
      <c r="DR29" s="1">
        <v>64.191999999999993</v>
      </c>
      <c r="DS29" s="1">
        <v>0</v>
      </c>
      <c r="DT29" s="1">
        <v>0.20899999999999999</v>
      </c>
      <c r="DU29" s="1">
        <v>0.20899999999999999</v>
      </c>
      <c r="DV29" s="7" t="s">
        <v>138</v>
      </c>
      <c r="DW29" s="1" t="s">
        <v>149</v>
      </c>
      <c r="DX29" s="1" t="s">
        <v>157</v>
      </c>
      <c r="DY29" s="1">
        <v>370.66899999999998</v>
      </c>
      <c r="DZ29" s="1" t="s">
        <v>624</v>
      </c>
      <c r="EA29" s="1">
        <v>180.27799999999999</v>
      </c>
      <c r="EB29" s="1">
        <v>142.88399999999999</v>
      </c>
      <c r="EC29" s="1">
        <v>36.984999999999999</v>
      </c>
      <c r="ED29" s="1" t="s">
        <v>157</v>
      </c>
      <c r="EE29" s="1" t="s">
        <v>157</v>
      </c>
      <c r="EF29" s="1" t="s">
        <v>149</v>
      </c>
      <c r="EG29" s="1" t="s">
        <v>157</v>
      </c>
      <c r="EH29" s="1" t="s">
        <v>138</v>
      </c>
      <c r="EI29" s="1" t="s">
        <v>635</v>
      </c>
      <c r="EJ29" s="1" t="s">
        <v>142</v>
      </c>
      <c r="EK29" s="1" t="s">
        <v>628</v>
      </c>
      <c r="EL29" s="1" t="s">
        <v>150</v>
      </c>
      <c r="EM29" s="1" t="s">
        <v>150</v>
      </c>
    </row>
    <row r="30" spans="1:143" ht="14.25" customHeight="1">
      <c r="A30" s="1" t="s">
        <v>201</v>
      </c>
      <c r="B30" s="1" t="str">
        <f>VLOOKUP(A30,DB_integrated_polypenols_intake!A:B,2,FALSE)</f>
        <v>Medellín</v>
      </c>
      <c r="C30" s="1" t="s">
        <v>152</v>
      </c>
      <c r="D30" s="1">
        <v>55</v>
      </c>
      <c r="E30" s="4" t="s">
        <v>159</v>
      </c>
      <c r="F30" s="1">
        <v>85</v>
      </c>
      <c r="G30" s="1">
        <v>49</v>
      </c>
      <c r="H30" s="1" t="s">
        <v>153</v>
      </c>
      <c r="I30" s="1">
        <v>22</v>
      </c>
      <c r="J30" s="1">
        <v>102</v>
      </c>
      <c r="K30" s="1">
        <v>173</v>
      </c>
      <c r="L30" s="1">
        <v>112</v>
      </c>
      <c r="M30" s="10">
        <v>3.5306122449999999</v>
      </c>
      <c r="N30" s="14">
        <f t="shared" si="2"/>
        <v>0.35902194264166792</v>
      </c>
      <c r="O30" s="12">
        <v>104.1</v>
      </c>
      <c r="P30" s="40">
        <v>9.5500000000000007</v>
      </c>
      <c r="Q30" s="1">
        <v>92</v>
      </c>
      <c r="R30" s="1">
        <v>5.68</v>
      </c>
      <c r="S30" s="1">
        <v>5.26</v>
      </c>
      <c r="T30" s="1">
        <v>9.76</v>
      </c>
      <c r="U30" s="1">
        <v>0.53893442599999997</v>
      </c>
      <c r="V30" s="1">
        <v>14.56</v>
      </c>
      <c r="W30" s="1">
        <v>5.1059999999999999</v>
      </c>
      <c r="X30" s="1">
        <v>140.6</v>
      </c>
      <c r="Y30" s="1">
        <f t="shared" si="0"/>
        <v>181.32004981320051</v>
      </c>
      <c r="Z30" s="1">
        <v>53.3</v>
      </c>
      <c r="AA30" s="1">
        <v>30.264975920000001</v>
      </c>
      <c r="AB30" s="1">
        <f t="shared" si="1"/>
        <v>3.3041493333333336</v>
      </c>
      <c r="AC30" s="1">
        <v>0.31939907000000001</v>
      </c>
      <c r="AD30" s="1">
        <v>62.9</v>
      </c>
      <c r="AE30" s="1">
        <v>1.5309999999999999</v>
      </c>
      <c r="AF30" s="1">
        <v>26.834917480000001</v>
      </c>
      <c r="AG30" s="1" t="s">
        <v>139</v>
      </c>
      <c r="AH30" s="1">
        <v>44.02347966</v>
      </c>
      <c r="AI30" s="1">
        <v>93</v>
      </c>
      <c r="AJ30" s="1" t="s">
        <v>140</v>
      </c>
      <c r="AK30" s="1" t="s">
        <v>141</v>
      </c>
      <c r="AL30" s="1" t="s">
        <v>142</v>
      </c>
      <c r="AM30" s="1" t="s">
        <v>163</v>
      </c>
      <c r="AN30" s="1" t="s">
        <v>165</v>
      </c>
      <c r="AO30" s="1">
        <v>109</v>
      </c>
      <c r="AP30" s="1">
        <v>80</v>
      </c>
      <c r="AQ30" s="1">
        <v>1994.13</v>
      </c>
      <c r="AR30" s="1">
        <v>17.615300000000001</v>
      </c>
      <c r="AS30" s="1">
        <v>715.86400000000003</v>
      </c>
      <c r="AT30" s="1">
        <v>1065.07</v>
      </c>
      <c r="AU30" s="1">
        <v>14.595599999999999</v>
      </c>
      <c r="AV30" s="1">
        <v>1315.82</v>
      </c>
      <c r="AW30" s="1">
        <v>4747.5200000000004</v>
      </c>
      <c r="AX30" s="1">
        <v>302.93</v>
      </c>
      <c r="AY30" s="1">
        <v>10.1823</v>
      </c>
      <c r="AZ30" s="1">
        <v>1.6526099999999999</v>
      </c>
      <c r="BA30" s="1">
        <v>2.7126299999999999</v>
      </c>
      <c r="BB30" s="1">
        <v>969.91899999999998</v>
      </c>
      <c r="BC30" s="1">
        <v>1.19432</v>
      </c>
      <c r="BD30" s="1">
        <v>2.2681399999999998</v>
      </c>
      <c r="BE30" s="1">
        <v>16.118200000000002</v>
      </c>
      <c r="BF30" s="1">
        <v>5.4626200000000003</v>
      </c>
      <c r="BG30" s="1">
        <v>2.3219599999999998</v>
      </c>
      <c r="BH30" s="1">
        <v>338.86900000000003</v>
      </c>
      <c r="BI30" s="1">
        <v>7.1064600000000002</v>
      </c>
      <c r="BJ30" s="1">
        <v>266.077</v>
      </c>
      <c r="BK30" s="1">
        <v>4.7413829869999997</v>
      </c>
      <c r="BL30" s="1">
        <v>1.384095941</v>
      </c>
      <c r="BM30" s="1">
        <v>0.73320850299999996</v>
      </c>
      <c r="BN30" s="1">
        <v>0</v>
      </c>
      <c r="BO30" s="1" t="s">
        <v>144</v>
      </c>
      <c r="BP30" s="1" t="s">
        <v>146</v>
      </c>
      <c r="BQ30" s="1" t="s">
        <v>146</v>
      </c>
      <c r="BR30" s="1" t="s">
        <v>145</v>
      </c>
      <c r="BS30" s="1" t="s">
        <v>145</v>
      </c>
      <c r="BT30" s="1" t="s">
        <v>145</v>
      </c>
      <c r="BU30" s="1" t="s">
        <v>145</v>
      </c>
      <c r="BV30" s="1">
        <v>8.9725521930000003</v>
      </c>
      <c r="BW30" s="1">
        <v>0.96003097500000001</v>
      </c>
      <c r="BX30" s="1">
        <v>0.56794251500000004</v>
      </c>
      <c r="BY30" s="1">
        <v>0.104168917</v>
      </c>
      <c r="BZ30" s="1">
        <v>5.2169354000000001E-2</v>
      </c>
      <c r="CA30" s="1">
        <v>-1.1439405039999999</v>
      </c>
      <c r="CB30" s="1">
        <v>-0.57369132599999995</v>
      </c>
      <c r="CC30" s="19" t="str">
        <f t="shared" si="3"/>
        <v>Low</v>
      </c>
      <c r="CD30" s="1" t="s">
        <v>625</v>
      </c>
      <c r="CE30" s="1">
        <v>43.075268819999998</v>
      </c>
      <c r="CF30" s="1" t="s">
        <v>148</v>
      </c>
      <c r="CG30" s="1">
        <v>0.13620632299999999</v>
      </c>
      <c r="CH30" s="1">
        <v>0.17221297799999999</v>
      </c>
      <c r="CI30" s="1">
        <v>0.25034941799999999</v>
      </c>
      <c r="CJ30" s="1">
        <v>1.9866888999999999E-2</v>
      </c>
      <c r="CK30" s="1">
        <v>0.14126455900000001</v>
      </c>
      <c r="CL30" s="1">
        <v>1217.5999999999999</v>
      </c>
      <c r="CM30" s="2" t="s">
        <v>621</v>
      </c>
      <c r="CN30" s="1">
        <v>419.22800000000001</v>
      </c>
      <c r="CO30" s="1">
        <v>288.30799999999999</v>
      </c>
      <c r="CP30" s="1">
        <v>130.91999999999999</v>
      </c>
      <c r="CQ30" s="1">
        <v>69.760999999999996</v>
      </c>
      <c r="CR30" s="1">
        <v>344.67500000000001</v>
      </c>
      <c r="CS30" s="1">
        <v>2.4830000000000001</v>
      </c>
      <c r="CT30" s="1">
        <v>0</v>
      </c>
      <c r="CU30" s="1">
        <v>2.4830000000000001</v>
      </c>
      <c r="CV30" s="1">
        <v>0</v>
      </c>
      <c r="CW30" s="1">
        <v>2.3090000000000002</v>
      </c>
      <c r="CX30" s="1">
        <v>2.3090000000000002</v>
      </c>
      <c r="CY30" s="1">
        <v>0</v>
      </c>
      <c r="CZ30" s="1">
        <v>0.38600000000000001</v>
      </c>
      <c r="DA30" s="1">
        <v>0</v>
      </c>
      <c r="DB30" s="1">
        <v>0</v>
      </c>
      <c r="DC30" s="1">
        <v>68.266999999999996</v>
      </c>
      <c r="DD30" s="1">
        <v>0</v>
      </c>
      <c r="DE30" s="1">
        <v>0</v>
      </c>
      <c r="DF30" s="1">
        <v>0</v>
      </c>
      <c r="DG30" s="1">
        <v>1.4490000000000001</v>
      </c>
      <c r="DH30" s="1">
        <v>2E-3</v>
      </c>
      <c r="DI30" s="1">
        <v>1.4510000000000001</v>
      </c>
      <c r="DJ30" s="1">
        <v>0</v>
      </c>
      <c r="DK30" s="1">
        <v>4.2999999999999997E-2</v>
      </c>
      <c r="DL30" s="1">
        <v>4.2999999999999997E-2</v>
      </c>
      <c r="DM30" s="1">
        <v>2.403</v>
      </c>
      <c r="DN30" s="1">
        <v>1.113</v>
      </c>
      <c r="DO30" s="1">
        <v>3.516</v>
      </c>
      <c r="DP30" s="1">
        <v>213.685</v>
      </c>
      <c r="DQ30" s="1">
        <v>127.43300000000001</v>
      </c>
      <c r="DR30" s="1">
        <v>341.11799999999999</v>
      </c>
      <c r="DS30" s="1">
        <v>0</v>
      </c>
      <c r="DT30" s="1">
        <v>2.3090000000000002</v>
      </c>
      <c r="DU30" s="1">
        <v>2.3090000000000002</v>
      </c>
      <c r="DV30" s="7" t="s">
        <v>637</v>
      </c>
      <c r="DW30" s="1" t="s">
        <v>156</v>
      </c>
      <c r="DX30" s="1" t="s">
        <v>156</v>
      </c>
      <c r="DY30" s="1">
        <v>610.59199999999998</v>
      </c>
      <c r="DZ30" s="1" t="s">
        <v>623</v>
      </c>
      <c r="EA30" s="1">
        <v>210.23099999999999</v>
      </c>
      <c r="EB30" s="1">
        <v>34.982999999999997</v>
      </c>
      <c r="EC30" s="1">
        <v>172.845</v>
      </c>
      <c r="ED30" s="1" t="s">
        <v>156</v>
      </c>
      <c r="EE30" s="1" t="s">
        <v>156</v>
      </c>
      <c r="EF30" s="1" t="s">
        <v>156</v>
      </c>
      <c r="EG30" s="1" t="s">
        <v>156</v>
      </c>
      <c r="EH30" s="1" t="s">
        <v>165</v>
      </c>
      <c r="EI30" s="1" t="s">
        <v>635</v>
      </c>
      <c r="EJ30" s="1" t="s">
        <v>142</v>
      </c>
      <c r="EK30" s="1" t="s">
        <v>630</v>
      </c>
      <c r="EL30" s="1" t="s">
        <v>150</v>
      </c>
      <c r="EM30" s="1" t="s">
        <v>150</v>
      </c>
    </row>
    <row r="31" spans="1:143" ht="14.25" customHeight="1">
      <c r="A31" s="1" t="s">
        <v>202</v>
      </c>
      <c r="B31" s="1" t="str">
        <f>VLOOKUP(A31,DB_integrated_polypenols_intake!A:B,2,FALSE)</f>
        <v>Medellín</v>
      </c>
      <c r="C31" s="1" t="s">
        <v>136</v>
      </c>
      <c r="D31" s="1">
        <v>50</v>
      </c>
      <c r="E31" s="4" t="s">
        <v>159</v>
      </c>
      <c r="F31" s="1">
        <v>83</v>
      </c>
      <c r="G31" s="1">
        <v>58</v>
      </c>
      <c r="H31" s="1" t="s">
        <v>153</v>
      </c>
      <c r="I31" s="1">
        <v>22</v>
      </c>
      <c r="J31" s="1">
        <v>92</v>
      </c>
      <c r="K31" s="1">
        <v>172</v>
      </c>
      <c r="L31" s="1">
        <v>110</v>
      </c>
      <c r="M31" s="10">
        <v>2.9655172410000001</v>
      </c>
      <c r="N31" s="14">
        <f t="shared" si="2"/>
        <v>0.27796469159528775</v>
      </c>
      <c r="O31" s="12">
        <v>268</v>
      </c>
      <c r="P31" s="40">
        <v>0.46</v>
      </c>
      <c r="Q31" s="1">
        <v>91</v>
      </c>
      <c r="R31" s="1">
        <v>5.48</v>
      </c>
      <c r="S31" s="1">
        <v>6.02</v>
      </c>
      <c r="T31" s="1">
        <v>12.49</v>
      </c>
      <c r="U31" s="1">
        <v>0.48198558800000002</v>
      </c>
      <c r="V31" s="1">
        <v>16.71</v>
      </c>
      <c r="W31" s="1">
        <v>5.0505000000000004</v>
      </c>
      <c r="X31" s="1">
        <v>157.80000000000001</v>
      </c>
      <c r="Y31" s="1">
        <f t="shared" si="0"/>
        <v>215.54337310544983</v>
      </c>
      <c r="Z31" s="1">
        <v>46.7</v>
      </c>
      <c r="AA31" s="1">
        <v>26.660708889999999</v>
      </c>
      <c r="AB31" s="1">
        <f t="shared" si="1"/>
        <v>3.7508380000000008</v>
      </c>
      <c r="AC31" s="1">
        <v>0.31387830500000002</v>
      </c>
      <c r="AD31" s="1">
        <v>85.4</v>
      </c>
      <c r="AE31" s="1">
        <v>1.6819999999999999</v>
      </c>
      <c r="AF31" s="1">
        <v>30.186022250000001</v>
      </c>
      <c r="AG31" s="1" t="s">
        <v>154</v>
      </c>
      <c r="AH31" s="1">
        <v>42.586326999999997</v>
      </c>
      <c r="AI31" s="1">
        <v>106.2</v>
      </c>
      <c r="AJ31" s="1" t="s">
        <v>140</v>
      </c>
      <c r="AK31" s="1" t="s">
        <v>141</v>
      </c>
      <c r="AL31" s="1" t="s">
        <v>142</v>
      </c>
      <c r="AM31" s="1" t="s">
        <v>163</v>
      </c>
      <c r="AN31" s="1" t="s">
        <v>143</v>
      </c>
      <c r="AO31" s="1">
        <v>126</v>
      </c>
      <c r="AP31" s="1">
        <v>94</v>
      </c>
      <c r="AQ31" s="1">
        <v>1997.23</v>
      </c>
      <c r="AR31" s="1">
        <v>13.236000000000001</v>
      </c>
      <c r="AS31" s="1">
        <v>517.51300000000003</v>
      </c>
      <c r="AT31" s="1">
        <v>1023.42</v>
      </c>
      <c r="AU31" s="1">
        <v>11.905099999999999</v>
      </c>
      <c r="AV31" s="1">
        <v>1432.55</v>
      </c>
      <c r="AW31" s="1">
        <v>2803</v>
      </c>
      <c r="AX31" s="1">
        <v>219.99799999999999</v>
      </c>
      <c r="AY31" s="1">
        <v>10.435499999999999</v>
      </c>
      <c r="AZ31" s="1">
        <v>1.3371200000000001</v>
      </c>
      <c r="BA31" s="1">
        <v>2.7347800000000002</v>
      </c>
      <c r="BB31" s="1">
        <v>735.46799999999996</v>
      </c>
      <c r="BC31" s="1">
        <v>1.4395100000000001</v>
      </c>
      <c r="BD31" s="1">
        <v>1.8993</v>
      </c>
      <c r="BE31" s="1">
        <v>15.555</v>
      </c>
      <c r="BF31" s="1">
        <v>5.2007399999999997</v>
      </c>
      <c r="BG31" s="1">
        <v>1.56664</v>
      </c>
      <c r="BH31" s="1">
        <v>350.108</v>
      </c>
      <c r="BI31" s="1">
        <v>7.0410899999999996</v>
      </c>
      <c r="BJ31" s="1">
        <v>200.36600000000001</v>
      </c>
      <c r="BK31" s="1">
        <v>5.9581095810000004</v>
      </c>
      <c r="BL31" s="1">
        <v>1.517031974</v>
      </c>
      <c r="BM31" s="1">
        <v>0.86223961900000001</v>
      </c>
      <c r="BN31" s="1">
        <v>0.14379969000000001</v>
      </c>
      <c r="BO31" s="1" t="s">
        <v>144</v>
      </c>
      <c r="BP31" s="1" t="s">
        <v>145</v>
      </c>
      <c r="BQ31" s="1" t="s">
        <v>146</v>
      </c>
      <c r="BR31" s="1" t="s">
        <v>146</v>
      </c>
      <c r="BS31" s="1" t="s">
        <v>146</v>
      </c>
      <c r="BT31" s="1" t="s">
        <v>146</v>
      </c>
      <c r="BU31" s="1" t="s">
        <v>145</v>
      </c>
      <c r="BV31" s="1">
        <v>10.679732939999999</v>
      </c>
      <c r="BW31" s="1">
        <v>0.861030984</v>
      </c>
      <c r="BX31" s="1">
        <v>0.50069534900000001</v>
      </c>
      <c r="BY31" s="1">
        <v>8.4847133000000005E-2</v>
      </c>
      <c r="BZ31" s="1">
        <v>4.8376898000000002E-2</v>
      </c>
      <c r="CA31" s="1">
        <v>0.49448034899999999</v>
      </c>
      <c r="CB31" s="1">
        <v>0.24761159199999999</v>
      </c>
      <c r="CC31" s="19" t="str">
        <f t="shared" si="3"/>
        <v>Medium</v>
      </c>
      <c r="CD31" s="1" t="s">
        <v>622</v>
      </c>
      <c r="CE31" s="1">
        <v>32.323917139999999</v>
      </c>
      <c r="CF31" s="1" t="s">
        <v>148</v>
      </c>
      <c r="CG31" s="1">
        <v>0.22491575699999999</v>
      </c>
      <c r="CH31" s="1">
        <v>0.24950963100000001</v>
      </c>
      <c r="CI31" s="1">
        <v>6.1560126999999999E-2</v>
      </c>
      <c r="CJ31" s="1">
        <v>0.18654126600000001</v>
      </c>
      <c r="CK31" s="1">
        <v>0.166725343</v>
      </c>
      <c r="CL31" s="1">
        <v>552.67100000000005</v>
      </c>
      <c r="CM31" s="2" t="s">
        <v>624</v>
      </c>
      <c r="CN31" s="1">
        <v>552.13800000000003</v>
      </c>
      <c r="CO31" s="1">
        <v>366.85399999999998</v>
      </c>
      <c r="CP31" s="1">
        <v>185.28399999999999</v>
      </c>
      <c r="CQ31" s="1">
        <v>187.15799999999999</v>
      </c>
      <c r="CR31" s="1">
        <v>352.166</v>
      </c>
      <c r="CS31" s="1">
        <v>10.66</v>
      </c>
      <c r="CT31" s="1">
        <v>0</v>
      </c>
      <c r="CU31" s="1">
        <v>10.66</v>
      </c>
      <c r="CV31" s="1">
        <v>0</v>
      </c>
      <c r="CW31" s="1">
        <v>2.153</v>
      </c>
      <c r="CX31" s="1">
        <v>2.153</v>
      </c>
      <c r="CY31" s="1">
        <v>0</v>
      </c>
      <c r="CZ31" s="1">
        <v>2.0779999999999998</v>
      </c>
      <c r="DA31" s="1">
        <v>0</v>
      </c>
      <c r="DB31" s="1">
        <v>0</v>
      </c>
      <c r="DC31" s="1">
        <v>0</v>
      </c>
      <c r="DD31" s="1">
        <v>115.18300000000001</v>
      </c>
      <c r="DE31" s="1">
        <v>29.655000000000001</v>
      </c>
      <c r="DF31" s="1">
        <v>144.83799999999999</v>
      </c>
      <c r="DG31" s="1">
        <v>35.439</v>
      </c>
      <c r="DH31" s="1">
        <v>1E-3</v>
      </c>
      <c r="DI31" s="1">
        <v>35.44</v>
      </c>
      <c r="DJ31" s="1">
        <v>6.0919999999999996</v>
      </c>
      <c r="DK31" s="1">
        <v>0.78800000000000003</v>
      </c>
      <c r="DL31" s="1">
        <v>6.88</v>
      </c>
      <c r="DM31" s="1">
        <v>0.40699999999999997</v>
      </c>
      <c r="DN31" s="1">
        <v>1.327</v>
      </c>
      <c r="DO31" s="1">
        <v>1.734</v>
      </c>
      <c r="DP31" s="1">
        <v>199.04499999999999</v>
      </c>
      <c r="DQ31" s="1">
        <v>151.333</v>
      </c>
      <c r="DR31" s="1">
        <v>350.37799999999999</v>
      </c>
      <c r="DS31" s="1">
        <v>0</v>
      </c>
      <c r="DT31" s="1">
        <v>2.153</v>
      </c>
      <c r="DU31" s="1">
        <v>2.153</v>
      </c>
      <c r="DV31" s="7" t="s">
        <v>138</v>
      </c>
      <c r="DW31" s="1" t="s">
        <v>156</v>
      </c>
      <c r="DX31" s="1" t="s">
        <v>156</v>
      </c>
      <c r="DY31" s="1">
        <v>276.71899999999999</v>
      </c>
      <c r="DZ31" s="1" t="s">
        <v>624</v>
      </c>
      <c r="EA31" s="1">
        <v>276.452</v>
      </c>
      <c r="EB31" s="1">
        <v>93.709000000000003</v>
      </c>
      <c r="EC31" s="1">
        <v>176.327</v>
      </c>
      <c r="ED31" s="1" t="s">
        <v>157</v>
      </c>
      <c r="EE31" s="1" t="s">
        <v>156</v>
      </c>
      <c r="EF31" s="1" t="s">
        <v>156</v>
      </c>
      <c r="EG31" s="1" t="s">
        <v>156</v>
      </c>
      <c r="EH31" s="1" t="s">
        <v>621</v>
      </c>
      <c r="EI31" s="1" t="s">
        <v>635</v>
      </c>
      <c r="EJ31" s="1" t="s">
        <v>142</v>
      </c>
      <c r="EK31" s="1" t="s">
        <v>628</v>
      </c>
      <c r="EL31" s="1" t="s">
        <v>150</v>
      </c>
      <c r="EM31" s="1" t="s">
        <v>150</v>
      </c>
    </row>
    <row r="32" spans="1:143" ht="14.25" customHeight="1">
      <c r="A32" s="1" t="s">
        <v>203</v>
      </c>
      <c r="B32" s="1" t="str">
        <f>VLOOKUP(A32,DB_integrated_polypenols_intake!A:B,2,FALSE)</f>
        <v>Medellín</v>
      </c>
      <c r="C32" s="1" t="s">
        <v>136</v>
      </c>
      <c r="D32" s="1">
        <v>46</v>
      </c>
      <c r="E32" s="4" t="s">
        <v>159</v>
      </c>
      <c r="F32" s="1">
        <v>102</v>
      </c>
      <c r="G32" s="1">
        <v>66</v>
      </c>
      <c r="H32" s="1" t="s">
        <v>153</v>
      </c>
      <c r="I32" s="1">
        <v>19</v>
      </c>
      <c r="J32" s="1">
        <v>103</v>
      </c>
      <c r="K32" s="1">
        <v>188</v>
      </c>
      <c r="L32" s="1">
        <v>94</v>
      </c>
      <c r="M32" s="10">
        <v>2.848484848</v>
      </c>
      <c r="N32" s="14">
        <f t="shared" si="2"/>
        <v>0.15358391805783</v>
      </c>
      <c r="O32" s="12">
        <v>93.2</v>
      </c>
      <c r="P32" s="40">
        <v>43.4</v>
      </c>
      <c r="Q32" s="1">
        <v>93</v>
      </c>
      <c r="R32" s="1">
        <v>5.57</v>
      </c>
      <c r="S32" s="1">
        <v>2</v>
      </c>
      <c r="T32" s="1">
        <v>2.54</v>
      </c>
      <c r="U32" s="1">
        <v>0.78740157499999996</v>
      </c>
      <c r="V32" s="1">
        <v>11.52</v>
      </c>
      <c r="W32" s="1">
        <v>5.1615000000000002</v>
      </c>
      <c r="X32" s="1">
        <v>117.4</v>
      </c>
      <c r="Y32" s="1">
        <f t="shared" si="0"/>
        <v>138.66987661751426</v>
      </c>
      <c r="Z32" s="1">
        <v>66.7</v>
      </c>
      <c r="AA32" s="1">
        <v>37.840259609999997</v>
      </c>
      <c r="AB32" s="1">
        <f t="shared" si="1"/>
        <v>2.6426879999999997</v>
      </c>
      <c r="AC32" s="1">
        <v>0.32961247900000001</v>
      </c>
      <c r="AD32" s="1">
        <v>76.7</v>
      </c>
      <c r="AE32" s="1">
        <v>1.7190000000000001</v>
      </c>
      <c r="AF32" s="1">
        <v>25.956349339999999</v>
      </c>
      <c r="AG32" s="1" t="s">
        <v>139</v>
      </c>
      <c r="AH32" s="1">
        <v>35.113389150000003</v>
      </c>
      <c r="AI32" s="1">
        <v>97.4</v>
      </c>
      <c r="AJ32" s="1" t="s">
        <v>140</v>
      </c>
      <c r="AK32" s="1" t="s">
        <v>141</v>
      </c>
      <c r="AL32" s="1" t="s">
        <v>142</v>
      </c>
      <c r="AM32" s="1" t="s">
        <v>163</v>
      </c>
      <c r="AN32" s="1" t="s">
        <v>143</v>
      </c>
      <c r="AO32" s="1">
        <v>124</v>
      </c>
      <c r="AP32" s="1">
        <v>69</v>
      </c>
      <c r="AQ32" s="1">
        <v>2152.56</v>
      </c>
      <c r="AR32" s="1">
        <v>19.551100000000002</v>
      </c>
      <c r="AS32" s="1">
        <v>649.11400000000003</v>
      </c>
      <c r="AT32" s="1">
        <v>1076.52</v>
      </c>
      <c r="AU32" s="1">
        <v>12.6448</v>
      </c>
      <c r="AV32" s="1">
        <v>1049.76</v>
      </c>
      <c r="AW32" s="1">
        <v>3230.11</v>
      </c>
      <c r="AX32" s="1">
        <v>231.666</v>
      </c>
      <c r="AY32" s="1">
        <v>10.954499999999999</v>
      </c>
      <c r="AZ32" s="1">
        <v>2.43628</v>
      </c>
      <c r="BA32" s="1">
        <v>2.7081400000000002</v>
      </c>
      <c r="BB32" s="1">
        <v>877.16800000000001</v>
      </c>
      <c r="BC32" s="1">
        <v>1.01088</v>
      </c>
      <c r="BD32" s="1">
        <v>1.9937199999999999</v>
      </c>
      <c r="BE32" s="1">
        <v>16.9026</v>
      </c>
      <c r="BF32" s="1">
        <v>5.9540899999999999</v>
      </c>
      <c r="BG32" s="1">
        <v>1.0116000000000001</v>
      </c>
      <c r="BH32" s="1">
        <v>297.78699999999998</v>
      </c>
      <c r="BI32" s="1">
        <v>7.2506199999999996</v>
      </c>
      <c r="BJ32" s="1">
        <v>168.31200000000001</v>
      </c>
      <c r="BK32" s="1">
        <v>2.8813179230000001</v>
      </c>
      <c r="BL32" s="1">
        <v>1.2759316119999999</v>
      </c>
      <c r="BM32" s="1">
        <v>0.96890415900000004</v>
      </c>
      <c r="BN32" s="1">
        <v>4.2504601000000003E-2</v>
      </c>
      <c r="BO32" s="1" t="s">
        <v>144</v>
      </c>
      <c r="BP32" s="1" t="s">
        <v>145</v>
      </c>
      <c r="BQ32" s="1" t="s">
        <v>146</v>
      </c>
      <c r="BR32" s="1" t="s">
        <v>145</v>
      </c>
      <c r="BS32" s="1" t="s">
        <v>146</v>
      </c>
      <c r="BT32" s="1" t="s">
        <v>145</v>
      </c>
      <c r="BU32" s="1" t="s">
        <v>146</v>
      </c>
      <c r="BV32" s="1">
        <v>10.66654746</v>
      </c>
      <c r="BW32" s="1">
        <v>0.62190277800000004</v>
      </c>
      <c r="BX32" s="1">
        <v>0.449373468</v>
      </c>
      <c r="BY32" s="1">
        <v>6.1852549E-2</v>
      </c>
      <c r="BZ32" s="1">
        <v>0.16003804799999999</v>
      </c>
      <c r="CA32" s="1">
        <v>0.24546247199999999</v>
      </c>
      <c r="CB32" s="1">
        <v>0.114009508</v>
      </c>
      <c r="CC32" s="19" t="str">
        <f t="shared" si="3"/>
        <v>Medium</v>
      </c>
      <c r="CD32" s="1" t="s">
        <v>622</v>
      </c>
      <c r="CE32" s="1">
        <v>28.70225873</v>
      </c>
      <c r="CF32" s="1" t="s">
        <v>148</v>
      </c>
      <c r="CG32" s="1">
        <v>0.163255017</v>
      </c>
      <c r="CH32" s="1">
        <v>0.50179825899999997</v>
      </c>
      <c r="CI32" s="1">
        <v>4.3191825000000003E-2</v>
      </c>
      <c r="CJ32" s="1">
        <v>9.1459110999999996E-2</v>
      </c>
      <c r="CK32" s="1">
        <v>7.8215857999999999E-2</v>
      </c>
      <c r="CL32" s="1">
        <v>908.46600000000001</v>
      </c>
      <c r="CM32" s="2" t="s">
        <v>624</v>
      </c>
      <c r="CN32" s="1">
        <v>644.31500000000005</v>
      </c>
      <c r="CO32" s="1">
        <v>491.32900000000001</v>
      </c>
      <c r="CP32" s="1">
        <v>152.98599999999999</v>
      </c>
      <c r="CQ32" s="1">
        <v>279.01799999999997</v>
      </c>
      <c r="CR32" s="1">
        <v>279.24799999999999</v>
      </c>
      <c r="CS32" s="1">
        <v>0.20799999999999999</v>
      </c>
      <c r="CT32" s="1">
        <v>0</v>
      </c>
      <c r="CU32" s="1">
        <v>0.20799999999999999</v>
      </c>
      <c r="CV32" s="1">
        <v>0</v>
      </c>
      <c r="CW32" s="1">
        <v>85.840999999999994</v>
      </c>
      <c r="CX32" s="1">
        <v>85.840999999999994</v>
      </c>
      <c r="CY32" s="1">
        <v>0</v>
      </c>
      <c r="CZ32" s="1">
        <v>0</v>
      </c>
      <c r="DA32" s="1">
        <v>184.97499999999999</v>
      </c>
      <c r="DB32" s="1">
        <v>0</v>
      </c>
      <c r="DC32" s="1">
        <v>26.324999999999999</v>
      </c>
      <c r="DD32" s="1">
        <v>0.28499999999999998</v>
      </c>
      <c r="DE32" s="1">
        <v>25.027999999999999</v>
      </c>
      <c r="DF32" s="1">
        <v>25.312000000000001</v>
      </c>
      <c r="DG32" s="1">
        <v>0</v>
      </c>
      <c r="DH32" s="1">
        <v>0.90300000000000002</v>
      </c>
      <c r="DI32" s="1">
        <v>0.90300000000000002</v>
      </c>
      <c r="DJ32" s="1">
        <v>39.229999999999997</v>
      </c>
      <c r="DK32" s="1">
        <v>2.2730000000000001</v>
      </c>
      <c r="DL32" s="1">
        <v>41.503</v>
      </c>
      <c r="DM32" s="1">
        <v>3.3719999999999999</v>
      </c>
      <c r="DN32" s="1">
        <v>0.57799999999999996</v>
      </c>
      <c r="DO32" s="1">
        <v>3.95</v>
      </c>
      <c r="DP32" s="1">
        <v>236.91300000000001</v>
      </c>
      <c r="DQ32" s="1">
        <v>38.341000000000001</v>
      </c>
      <c r="DR32" s="1">
        <v>275.25400000000002</v>
      </c>
      <c r="DS32" s="1">
        <v>0</v>
      </c>
      <c r="DT32" s="1">
        <v>85.840999999999994</v>
      </c>
      <c r="DU32" s="1">
        <v>85.840999999999994</v>
      </c>
      <c r="DV32" s="7" t="s">
        <v>637</v>
      </c>
      <c r="DW32" s="1" t="s">
        <v>149</v>
      </c>
      <c r="DX32" s="1" t="s">
        <v>156</v>
      </c>
      <c r="DY32" s="1">
        <v>422.04</v>
      </c>
      <c r="DZ32" s="1" t="s">
        <v>624</v>
      </c>
      <c r="EA32" s="1">
        <v>299.32499999999999</v>
      </c>
      <c r="EB32" s="1">
        <v>129.62100000000001</v>
      </c>
      <c r="EC32" s="1">
        <v>129.72800000000001</v>
      </c>
      <c r="ED32" s="1" t="s">
        <v>156</v>
      </c>
      <c r="EE32" s="1" t="s">
        <v>156</v>
      </c>
      <c r="EF32" s="1" t="s">
        <v>156</v>
      </c>
      <c r="EG32" s="1" t="s">
        <v>156</v>
      </c>
      <c r="EH32" s="1" t="s">
        <v>621</v>
      </c>
      <c r="EI32" s="1" t="s">
        <v>635</v>
      </c>
      <c r="EJ32" s="1" t="s">
        <v>142</v>
      </c>
      <c r="EK32" s="1" t="s">
        <v>628</v>
      </c>
      <c r="EL32" s="1" t="s">
        <v>150</v>
      </c>
      <c r="EM32" s="1" t="s">
        <v>150</v>
      </c>
    </row>
    <row r="33" spans="1:143" ht="14.25" customHeight="1">
      <c r="A33" s="1" t="s">
        <v>204</v>
      </c>
      <c r="B33" s="1" t="str">
        <f>VLOOKUP(A33,DB_integrated_polypenols_intake!A:B,2,FALSE)</f>
        <v>Medellín</v>
      </c>
      <c r="C33" s="1" t="s">
        <v>152</v>
      </c>
      <c r="D33" s="1">
        <v>51</v>
      </c>
      <c r="E33" s="4" t="s">
        <v>159</v>
      </c>
      <c r="F33" s="1">
        <v>134</v>
      </c>
      <c r="G33" s="1">
        <v>37</v>
      </c>
      <c r="H33" s="1" t="s">
        <v>153</v>
      </c>
      <c r="I33" s="1">
        <v>35</v>
      </c>
      <c r="J33" s="1">
        <v>139</v>
      </c>
      <c r="K33" s="1">
        <v>211</v>
      </c>
      <c r="L33" s="1">
        <v>175</v>
      </c>
      <c r="M33" s="10">
        <v>5.7027027029999999</v>
      </c>
      <c r="N33" s="14">
        <f t="shared" si="2"/>
        <v>0.67483632461929943</v>
      </c>
      <c r="O33" s="12">
        <v>219</v>
      </c>
      <c r="P33" s="40">
        <v>2.97</v>
      </c>
      <c r="Q33" s="1">
        <v>130</v>
      </c>
      <c r="R33" s="1">
        <v>6.61</v>
      </c>
      <c r="S33" s="1">
        <v>14.87</v>
      </c>
      <c r="T33" s="1">
        <v>1.98</v>
      </c>
      <c r="U33" s="1">
        <v>7.5101010099999996</v>
      </c>
      <c r="V33" s="1">
        <v>41.85</v>
      </c>
      <c r="W33" s="1">
        <v>7.2149999999999999</v>
      </c>
      <c r="X33" s="1">
        <v>155.69999999999999</v>
      </c>
      <c r="Y33" s="1">
        <f t="shared" si="0"/>
        <v>225.30282637954241</v>
      </c>
      <c r="Z33" s="1">
        <v>18</v>
      </c>
      <c r="AA33" s="1">
        <v>7.4516203550000002</v>
      </c>
      <c r="AB33" s="1">
        <f t="shared" si="1"/>
        <v>13.4199</v>
      </c>
      <c r="AC33" s="1">
        <v>0.267410488</v>
      </c>
      <c r="AD33" s="1">
        <v>70.8</v>
      </c>
      <c r="AE33" s="1">
        <v>1.476</v>
      </c>
      <c r="AF33" s="1">
        <v>32.498292460000002</v>
      </c>
      <c r="AG33" s="1" t="s">
        <v>154</v>
      </c>
      <c r="AH33" s="1">
        <v>45.102580490000001</v>
      </c>
      <c r="AI33" s="1">
        <v>97.3</v>
      </c>
      <c r="AJ33" s="1" t="s">
        <v>140</v>
      </c>
      <c r="AK33" s="1" t="s">
        <v>141</v>
      </c>
      <c r="AL33" s="1" t="s">
        <v>142</v>
      </c>
      <c r="AM33" s="1" t="s">
        <v>142</v>
      </c>
      <c r="AN33" s="1" t="s">
        <v>143</v>
      </c>
      <c r="AO33" s="1">
        <v>111</v>
      </c>
      <c r="AP33" s="1">
        <v>73</v>
      </c>
      <c r="AQ33" s="1">
        <v>1906.72</v>
      </c>
      <c r="AR33" s="1">
        <v>9.3592200000000005</v>
      </c>
      <c r="AS33" s="1">
        <v>442.10500000000002</v>
      </c>
      <c r="AT33" s="1">
        <v>652.18399999999997</v>
      </c>
      <c r="AU33" s="1">
        <v>15.2967</v>
      </c>
      <c r="AV33" s="1">
        <v>1693.68</v>
      </c>
      <c r="AW33" s="1">
        <v>1855.87</v>
      </c>
      <c r="AX33" s="1">
        <v>172.334</v>
      </c>
      <c r="AY33" s="1">
        <v>10.008800000000001</v>
      </c>
      <c r="AZ33" s="1">
        <v>1.0235799999999999</v>
      </c>
      <c r="BA33" s="1">
        <v>2.6853799999999999</v>
      </c>
      <c r="BB33" s="1">
        <v>579.96400000000006</v>
      </c>
      <c r="BC33" s="1">
        <v>0.79303000000000001</v>
      </c>
      <c r="BD33" s="1">
        <v>1.35422</v>
      </c>
      <c r="BE33" s="1">
        <v>13.6577</v>
      </c>
      <c r="BF33" s="1">
        <v>4.5984400000000001</v>
      </c>
      <c r="BG33" s="1">
        <v>1.21746</v>
      </c>
      <c r="BH33" s="1">
        <v>256.815</v>
      </c>
      <c r="BI33" s="1">
        <v>6.9237299999999999</v>
      </c>
      <c r="BJ33" s="1">
        <v>90.552700000000002</v>
      </c>
      <c r="BK33" s="1">
        <v>26.464917109999998</v>
      </c>
      <c r="BL33" s="1">
        <v>1.9822788090000001</v>
      </c>
      <c r="BM33" s="1">
        <v>0.28118462</v>
      </c>
      <c r="BN33" s="1">
        <v>0.15170141300000001</v>
      </c>
      <c r="BO33" s="1" t="s">
        <v>144</v>
      </c>
      <c r="BP33" s="1" t="s">
        <v>145</v>
      </c>
      <c r="BQ33" s="1" t="s">
        <v>145</v>
      </c>
      <c r="BR33" s="1" t="s">
        <v>145</v>
      </c>
      <c r="BS33" s="1" t="s">
        <v>145</v>
      </c>
      <c r="BT33" s="1" t="s">
        <v>146</v>
      </c>
      <c r="BU33" s="1" t="s">
        <v>145</v>
      </c>
      <c r="BV33" s="1">
        <v>10.134981870000001</v>
      </c>
      <c r="BW33" s="1">
        <v>0.35682934900000002</v>
      </c>
      <c r="BX33" s="1">
        <v>0.37386488299999998</v>
      </c>
      <c r="BY33" s="1">
        <v>8.2175197000000005E-2</v>
      </c>
      <c r="BZ33" s="1">
        <v>8.1609517000000006E-2</v>
      </c>
      <c r="CA33" s="1">
        <v>2.1998439520000002</v>
      </c>
      <c r="CB33" s="1">
        <v>1.153562639</v>
      </c>
      <c r="CC33" s="19" t="str">
        <f t="shared" si="3"/>
        <v>High</v>
      </c>
      <c r="CD33" s="1" t="s">
        <v>622</v>
      </c>
      <c r="CE33" s="1">
        <v>45.66084275</v>
      </c>
      <c r="CF33" s="1" t="s">
        <v>148</v>
      </c>
      <c r="CG33" s="1">
        <v>0.10594732</v>
      </c>
      <c r="CH33" s="1">
        <v>7.2447833000000003E-2</v>
      </c>
      <c r="CI33" s="1">
        <v>4.0365537999999999E-2</v>
      </c>
      <c r="CJ33" s="1">
        <v>3.9241558000000003E-2</v>
      </c>
      <c r="CK33" s="1">
        <v>0.35551971900000001</v>
      </c>
      <c r="CL33" s="1">
        <v>528.60400000000004</v>
      </c>
      <c r="CM33" s="2" t="s">
        <v>624</v>
      </c>
      <c r="CN33" s="1">
        <v>277.78100000000001</v>
      </c>
      <c r="CO33" s="1">
        <v>59.692999999999998</v>
      </c>
      <c r="CP33" s="1">
        <v>218.08799999999999</v>
      </c>
      <c r="CQ33" s="1">
        <v>52.91</v>
      </c>
      <c r="CR33" s="1">
        <v>216.73599999999999</v>
      </c>
      <c r="CS33" s="1">
        <v>4.4749999999999996</v>
      </c>
      <c r="CT33" s="1">
        <v>0</v>
      </c>
      <c r="CU33" s="1">
        <v>4.4749999999999996</v>
      </c>
      <c r="CV33" s="1">
        <v>0</v>
      </c>
      <c r="CW33" s="1">
        <v>3.66</v>
      </c>
      <c r="CX33" s="1">
        <v>3.66</v>
      </c>
      <c r="CY33" s="1">
        <v>0</v>
      </c>
      <c r="CZ33" s="1">
        <v>0</v>
      </c>
      <c r="DA33" s="1">
        <v>0</v>
      </c>
      <c r="DB33" s="1">
        <v>0</v>
      </c>
      <c r="DC33" s="1">
        <v>48.927999999999997</v>
      </c>
      <c r="DD33" s="1">
        <v>0</v>
      </c>
      <c r="DE33" s="1">
        <v>0</v>
      </c>
      <c r="DF33" s="1">
        <v>0</v>
      </c>
      <c r="DG33" s="1">
        <v>0</v>
      </c>
      <c r="DH33" s="1">
        <v>1.7999999999999999E-2</v>
      </c>
      <c r="DI33" s="1">
        <v>1.7999999999999999E-2</v>
      </c>
      <c r="DJ33" s="1">
        <v>2.9460000000000002</v>
      </c>
      <c r="DK33" s="1">
        <v>1.018</v>
      </c>
      <c r="DL33" s="1">
        <v>3.964</v>
      </c>
      <c r="DM33" s="1">
        <v>0.75600000000000001</v>
      </c>
      <c r="DN33" s="1">
        <v>3.8610000000000002</v>
      </c>
      <c r="DO33" s="1">
        <v>4.617</v>
      </c>
      <c r="DP33" s="1">
        <v>2.4649999999999999</v>
      </c>
      <c r="DQ33" s="1">
        <v>209.41</v>
      </c>
      <c r="DR33" s="1">
        <v>211.875</v>
      </c>
      <c r="DS33" s="1">
        <v>0</v>
      </c>
      <c r="DT33" s="1">
        <v>3.66</v>
      </c>
      <c r="DU33" s="1">
        <v>3.66</v>
      </c>
      <c r="DV33" s="7" t="s">
        <v>138</v>
      </c>
      <c r="DW33" s="1" t="s">
        <v>157</v>
      </c>
      <c r="DX33" s="1" t="s">
        <v>156</v>
      </c>
      <c r="DY33" s="1">
        <v>277.23200000000003</v>
      </c>
      <c r="DZ33" s="1" t="s">
        <v>624</v>
      </c>
      <c r="EA33" s="1">
        <v>145.685</v>
      </c>
      <c r="EB33" s="1">
        <v>27.748999999999999</v>
      </c>
      <c r="EC33" s="1">
        <v>113.669</v>
      </c>
      <c r="ED33" s="1" t="s">
        <v>157</v>
      </c>
      <c r="EE33" s="1" t="s">
        <v>157</v>
      </c>
      <c r="EF33" s="1" t="s">
        <v>157</v>
      </c>
      <c r="EG33" s="1" t="s">
        <v>156</v>
      </c>
      <c r="EH33" s="1" t="s">
        <v>621</v>
      </c>
      <c r="EI33" s="1" t="s">
        <v>628</v>
      </c>
      <c r="EJ33" s="1" t="s">
        <v>142</v>
      </c>
      <c r="EK33" s="1" t="s">
        <v>628</v>
      </c>
      <c r="EL33" s="1" t="s">
        <v>150</v>
      </c>
      <c r="EM33" s="1" t="s">
        <v>150</v>
      </c>
    </row>
    <row r="34" spans="1:143" ht="14.25" customHeight="1">
      <c r="A34" s="1" t="s">
        <v>205</v>
      </c>
      <c r="B34" s="1" t="str">
        <f>VLOOKUP(A34,DB_integrated_polypenols_intake!A:B,2,FALSE)</f>
        <v>Medellín</v>
      </c>
      <c r="C34" s="1" t="s">
        <v>152</v>
      </c>
      <c r="D34" s="1">
        <v>41</v>
      </c>
      <c r="E34" s="4" t="s">
        <v>159</v>
      </c>
      <c r="F34" s="1">
        <v>109</v>
      </c>
      <c r="G34" s="1">
        <v>50</v>
      </c>
      <c r="H34" s="1" t="s">
        <v>153</v>
      </c>
      <c r="I34" s="1">
        <v>49</v>
      </c>
      <c r="J34" s="1">
        <v>118</v>
      </c>
      <c r="K34" s="1">
        <v>217</v>
      </c>
      <c r="L34" s="1">
        <v>145</v>
      </c>
      <c r="M34" s="10">
        <v>4.34</v>
      </c>
      <c r="N34" s="14">
        <f t="shared" si="2"/>
        <v>0.46239799789895608</v>
      </c>
      <c r="O34" s="12">
        <v>85.7</v>
      </c>
      <c r="P34" s="40">
        <v>3.26</v>
      </c>
      <c r="Q34" s="1">
        <v>92</v>
      </c>
      <c r="R34" s="1">
        <v>5.41</v>
      </c>
      <c r="S34" s="1">
        <v>19.579999999999998</v>
      </c>
      <c r="T34" s="1">
        <v>8.89</v>
      </c>
      <c r="U34" s="1">
        <v>2.2024746909999999</v>
      </c>
      <c r="V34" s="1">
        <v>21.68</v>
      </c>
      <c r="W34" s="1">
        <v>5.1059999999999999</v>
      </c>
      <c r="X34" s="1">
        <v>184.6</v>
      </c>
      <c r="Y34" s="1">
        <f t="shared" si="0"/>
        <v>269.98754669987551</v>
      </c>
      <c r="Z34" s="1">
        <v>36.200000000000003</v>
      </c>
      <c r="AA34" s="1">
        <v>20.325555779999998</v>
      </c>
      <c r="AB34" s="1">
        <f t="shared" si="1"/>
        <v>4.9199146666666662</v>
      </c>
      <c r="AC34" s="1">
        <v>0.30268383100000001</v>
      </c>
      <c r="AD34" s="1">
        <v>83</v>
      </c>
      <c r="AE34" s="1">
        <v>1.577</v>
      </c>
      <c r="AF34" s="1">
        <v>33.374495209999999</v>
      </c>
      <c r="AG34" s="1" t="s">
        <v>154</v>
      </c>
      <c r="AH34" s="1">
        <v>43.26328144</v>
      </c>
      <c r="AI34" s="1">
        <v>94.9</v>
      </c>
      <c r="AJ34" s="1" t="s">
        <v>140</v>
      </c>
      <c r="AK34" s="1" t="s">
        <v>141</v>
      </c>
      <c r="AL34" s="1" t="s">
        <v>142</v>
      </c>
      <c r="AM34" s="1" t="s">
        <v>142</v>
      </c>
      <c r="AN34" s="1" t="s">
        <v>165</v>
      </c>
      <c r="AO34" s="1">
        <v>122</v>
      </c>
      <c r="AP34" s="1">
        <v>78</v>
      </c>
      <c r="AQ34" s="1">
        <v>1649.23</v>
      </c>
      <c r="AR34" s="1">
        <v>13.9922</v>
      </c>
      <c r="AS34" s="1">
        <v>542.72</v>
      </c>
      <c r="AT34" s="1">
        <v>848.26400000000001</v>
      </c>
      <c r="AU34" s="1">
        <v>11.9711</v>
      </c>
      <c r="AV34" s="1">
        <v>1292.8699999999999</v>
      </c>
      <c r="AW34" s="1">
        <v>2633.48</v>
      </c>
      <c r="AX34" s="1">
        <v>201.85300000000001</v>
      </c>
      <c r="AY34" s="1">
        <v>9.6440599999999996</v>
      </c>
      <c r="AZ34" s="1">
        <v>1.3794500000000001</v>
      </c>
      <c r="BA34" s="1">
        <v>2.8347699999999998</v>
      </c>
      <c r="BB34" s="1">
        <v>789.95</v>
      </c>
      <c r="BC34" s="1">
        <v>0.99876500000000001</v>
      </c>
      <c r="BD34" s="1">
        <v>1.9937199999999999</v>
      </c>
      <c r="BE34" s="1">
        <v>15.3561</v>
      </c>
      <c r="BF34" s="1">
        <v>4.7878100000000003</v>
      </c>
      <c r="BG34" s="1">
        <v>1.72851</v>
      </c>
      <c r="BH34" s="1">
        <v>290.23500000000001</v>
      </c>
      <c r="BI34" s="1">
        <v>6.80959</v>
      </c>
      <c r="BJ34" s="1">
        <v>222.03200000000001</v>
      </c>
      <c r="BK34" s="1">
        <v>3.7202574789999998</v>
      </c>
      <c r="BL34" s="1">
        <v>1.8892872839999999</v>
      </c>
      <c r="BM34" s="1">
        <v>0.63009882299999997</v>
      </c>
      <c r="BN34" s="1">
        <v>3.0687799000000002E-2</v>
      </c>
      <c r="BO34" s="1" t="s">
        <v>144</v>
      </c>
      <c r="BP34" s="1" t="s">
        <v>146</v>
      </c>
      <c r="BQ34" s="1" t="s">
        <v>146</v>
      </c>
      <c r="BR34" s="1" t="s">
        <v>146</v>
      </c>
      <c r="BS34" s="1" t="s">
        <v>146</v>
      </c>
      <c r="BT34" s="1" t="s">
        <v>145</v>
      </c>
      <c r="BU34" s="1" t="s">
        <v>145</v>
      </c>
      <c r="BV34" s="1">
        <v>8.1877259549999994</v>
      </c>
      <c r="BW34" s="1">
        <v>0.31751041299999999</v>
      </c>
      <c r="BX34" s="1">
        <v>0.23736864599999999</v>
      </c>
      <c r="BY34" s="1">
        <v>8.1979606999999996E-2</v>
      </c>
      <c r="BZ34" s="1">
        <v>9.0285070999999995E-2</v>
      </c>
      <c r="CA34" s="1">
        <v>-5.69869E-2</v>
      </c>
      <c r="CB34" s="1">
        <v>-3.4558459E-2</v>
      </c>
      <c r="CC34" s="19" t="str">
        <f t="shared" si="3"/>
        <v>Medium</v>
      </c>
      <c r="CD34" s="1" t="s">
        <v>625</v>
      </c>
      <c r="CE34" s="1">
        <v>42.765015810000001</v>
      </c>
      <c r="CF34" s="1" t="s">
        <v>148</v>
      </c>
      <c r="CG34" s="1">
        <v>8.2307828999999999E-2</v>
      </c>
      <c r="CH34" s="1">
        <v>0.187444266</v>
      </c>
      <c r="CI34" s="1">
        <v>2.7510255000000001E-2</v>
      </c>
      <c r="CJ34" s="1">
        <v>4.9001247999999997E-2</v>
      </c>
      <c r="CK34" s="1">
        <v>0.114410558</v>
      </c>
      <c r="CL34" s="1">
        <v>1424.6030000000001</v>
      </c>
      <c r="CM34" s="2" t="s">
        <v>621</v>
      </c>
      <c r="CN34" s="1">
        <v>1323.684</v>
      </c>
      <c r="CO34" s="1">
        <v>866.80200000000002</v>
      </c>
      <c r="CP34" s="1">
        <v>456.88099999999997</v>
      </c>
      <c r="CQ34" s="1">
        <v>49.558999999999997</v>
      </c>
      <c r="CR34" s="1">
        <v>1259.681</v>
      </c>
      <c r="CS34" s="1">
        <v>11.366</v>
      </c>
      <c r="CT34" s="1">
        <v>0</v>
      </c>
      <c r="CU34" s="1">
        <v>11.366</v>
      </c>
      <c r="CV34" s="1">
        <v>0</v>
      </c>
      <c r="CW34" s="1">
        <v>3.0779999999999998</v>
      </c>
      <c r="CX34" s="1">
        <v>3.0779999999999998</v>
      </c>
      <c r="CY34" s="1">
        <v>0</v>
      </c>
      <c r="CZ34" s="1">
        <v>2.762</v>
      </c>
      <c r="DA34" s="1">
        <v>0</v>
      </c>
      <c r="DB34" s="1">
        <v>0</v>
      </c>
      <c r="DC34" s="1">
        <v>40.926000000000002</v>
      </c>
      <c r="DD34" s="1">
        <v>1.7000000000000001E-2</v>
      </c>
      <c r="DE34" s="1">
        <v>4.3520000000000003</v>
      </c>
      <c r="DF34" s="1">
        <v>4.3689999999999998</v>
      </c>
      <c r="DG34" s="1">
        <v>0</v>
      </c>
      <c r="DH34" s="1">
        <v>0.16600000000000001</v>
      </c>
      <c r="DI34" s="1">
        <v>0.16600000000000001</v>
      </c>
      <c r="DJ34" s="1">
        <v>3.1019999999999999</v>
      </c>
      <c r="DK34" s="1">
        <v>0.996</v>
      </c>
      <c r="DL34" s="1">
        <v>4.0979999999999999</v>
      </c>
      <c r="DM34" s="1">
        <v>0.223</v>
      </c>
      <c r="DN34" s="1">
        <v>1.6140000000000001</v>
      </c>
      <c r="DO34" s="1">
        <v>1.837</v>
      </c>
      <c r="DP34" s="1">
        <v>811.12599999999998</v>
      </c>
      <c r="DQ34" s="1">
        <v>446.63400000000001</v>
      </c>
      <c r="DR34" s="1">
        <v>1257.76</v>
      </c>
      <c r="DS34" s="1">
        <v>0</v>
      </c>
      <c r="DT34" s="1">
        <v>3.0779999999999998</v>
      </c>
      <c r="DU34" s="1">
        <v>3.0779999999999998</v>
      </c>
      <c r="DV34" s="7" t="s">
        <v>621</v>
      </c>
      <c r="DW34" s="1" t="s">
        <v>157</v>
      </c>
      <c r="DX34" s="1" t="s">
        <v>149</v>
      </c>
      <c r="DY34" s="1">
        <v>863.79899999999998</v>
      </c>
      <c r="DZ34" s="1" t="s">
        <v>623</v>
      </c>
      <c r="EA34" s="1">
        <v>802.60699999999997</v>
      </c>
      <c r="EB34" s="1">
        <v>30.05</v>
      </c>
      <c r="EC34" s="1">
        <v>763.79899999999998</v>
      </c>
      <c r="ED34" s="1" t="s">
        <v>149</v>
      </c>
      <c r="EE34" s="1" t="s">
        <v>149</v>
      </c>
      <c r="EF34" s="1" t="s">
        <v>157</v>
      </c>
      <c r="EG34" s="1" t="s">
        <v>149</v>
      </c>
      <c r="EH34" s="1" t="s">
        <v>165</v>
      </c>
      <c r="EI34" s="1" t="s">
        <v>628</v>
      </c>
      <c r="EJ34" s="1" t="s">
        <v>142</v>
      </c>
      <c r="EK34" s="1" t="s">
        <v>628</v>
      </c>
      <c r="EL34" s="1" t="s">
        <v>150</v>
      </c>
      <c r="EM34" s="1" t="s">
        <v>150</v>
      </c>
    </row>
    <row r="35" spans="1:143" ht="14.25" customHeight="1">
      <c r="A35" s="1" t="s">
        <v>206</v>
      </c>
      <c r="B35" s="1" t="str">
        <f>VLOOKUP(A35,DB_integrated_polypenols_intake!A:B,2,FALSE)</f>
        <v>Medellín</v>
      </c>
      <c r="C35" s="1" t="s">
        <v>136</v>
      </c>
      <c r="D35" s="1">
        <v>26</v>
      </c>
      <c r="E35" s="4" t="s">
        <v>137</v>
      </c>
      <c r="F35" s="1">
        <v>142</v>
      </c>
      <c r="G35" s="1">
        <v>36</v>
      </c>
      <c r="H35" s="1" t="s">
        <v>138</v>
      </c>
      <c r="I35" s="1">
        <v>32</v>
      </c>
      <c r="J35" s="1">
        <v>182</v>
      </c>
      <c r="K35" s="1">
        <v>250</v>
      </c>
      <c r="L35" s="1">
        <v>159</v>
      </c>
      <c r="M35" s="10">
        <v>6.9444444440000002</v>
      </c>
      <c r="N35" s="14">
        <f t="shared" si="2"/>
        <v>0.64509462355316427</v>
      </c>
      <c r="O35" s="12">
        <v>92.5</v>
      </c>
      <c r="P35" s="40">
        <v>4.25</v>
      </c>
      <c r="Q35" s="1">
        <v>82</v>
      </c>
      <c r="R35" s="1">
        <v>5.43</v>
      </c>
      <c r="S35" s="1">
        <v>6.31</v>
      </c>
      <c r="T35" s="1">
        <v>6.88</v>
      </c>
      <c r="U35" s="1">
        <v>0.91715116299999999</v>
      </c>
      <c r="V35" s="1">
        <v>19.09</v>
      </c>
      <c r="W35" s="1">
        <v>4.5510000000000002</v>
      </c>
      <c r="X35" s="1">
        <v>211.6</v>
      </c>
      <c r="Y35" s="1">
        <f t="shared" si="0"/>
        <v>363.27307326355844</v>
      </c>
      <c r="Z35" s="1">
        <v>42.2</v>
      </c>
      <c r="AA35" s="1">
        <v>25.89821036</v>
      </c>
      <c r="AB35" s="1">
        <f t="shared" si="1"/>
        <v>3.861270666666667</v>
      </c>
      <c r="AC35" s="1">
        <v>0.31264165799999999</v>
      </c>
      <c r="AD35" s="1">
        <v>98.1</v>
      </c>
      <c r="AE35" s="1">
        <v>1.829</v>
      </c>
      <c r="AF35" s="1">
        <v>29.325241439999999</v>
      </c>
      <c r="AG35" s="1" t="s">
        <v>139</v>
      </c>
      <c r="AH35" s="1">
        <v>38.391022130000003</v>
      </c>
      <c r="AI35" s="1">
        <v>100.6</v>
      </c>
      <c r="AJ35" s="1" t="s">
        <v>140</v>
      </c>
      <c r="AK35" s="1" t="s">
        <v>141</v>
      </c>
      <c r="AL35" s="1" t="s">
        <v>142</v>
      </c>
      <c r="AM35" s="1" t="s">
        <v>163</v>
      </c>
      <c r="AN35" s="1" t="s">
        <v>143</v>
      </c>
      <c r="AO35" s="1">
        <v>137</v>
      </c>
      <c r="AP35" s="1">
        <v>91</v>
      </c>
      <c r="AQ35" s="1">
        <v>2419</v>
      </c>
      <c r="AR35" s="1">
        <v>24.511099999999999</v>
      </c>
      <c r="AS35" s="1">
        <v>375.79199999999997</v>
      </c>
      <c r="AT35" s="1">
        <v>1299.1300000000001</v>
      </c>
      <c r="AU35" s="1">
        <v>15.094200000000001</v>
      </c>
      <c r="AV35" s="1">
        <v>1257.93</v>
      </c>
      <c r="AW35" s="1">
        <v>3343.7</v>
      </c>
      <c r="AX35" s="1">
        <v>297.13900000000001</v>
      </c>
      <c r="AY35" s="1">
        <v>11.4512</v>
      </c>
      <c r="AZ35" s="1">
        <v>2.26057</v>
      </c>
      <c r="BA35" s="1">
        <v>3.2189999999999999</v>
      </c>
      <c r="BB35" s="1">
        <v>462.47500000000002</v>
      </c>
      <c r="BC35" s="1">
        <v>1.19432</v>
      </c>
      <c r="BD35" s="1">
        <v>1.6874199999999999</v>
      </c>
      <c r="BE35" s="1">
        <v>21.853999999999999</v>
      </c>
      <c r="BF35" s="1">
        <v>5.4626200000000003</v>
      </c>
      <c r="BG35" s="1">
        <v>1.01881</v>
      </c>
      <c r="BH35" s="1">
        <v>429.47899999999998</v>
      </c>
      <c r="BI35" s="1">
        <v>7.6170799999999996</v>
      </c>
      <c r="BJ35" s="1">
        <v>65.946600000000004</v>
      </c>
      <c r="BK35" s="1">
        <v>1.5109910129999999</v>
      </c>
      <c r="BL35" s="1">
        <v>0.77822948800000002</v>
      </c>
      <c r="BM35" s="1">
        <v>1.1333442439999999</v>
      </c>
      <c r="BN35" s="1">
        <v>0.12158416</v>
      </c>
      <c r="BO35" s="1" t="s">
        <v>144</v>
      </c>
      <c r="BP35" s="1" t="s">
        <v>145</v>
      </c>
      <c r="BQ35" s="1" t="s">
        <v>145</v>
      </c>
      <c r="BR35" s="1" t="s">
        <v>145</v>
      </c>
      <c r="BS35" s="1" t="s">
        <v>146</v>
      </c>
      <c r="BT35" s="1" t="s">
        <v>145</v>
      </c>
      <c r="BU35" s="1" t="s">
        <v>145</v>
      </c>
      <c r="BV35" s="1">
        <v>9.4006512309999994</v>
      </c>
      <c r="BW35" s="1">
        <v>0.206126477</v>
      </c>
      <c r="BX35" s="1">
        <v>0.28453338500000003</v>
      </c>
      <c r="BY35" s="1">
        <v>7.8984192999999994E-2</v>
      </c>
      <c r="BZ35" s="1">
        <v>0.20274093600000001</v>
      </c>
      <c r="CA35" s="1">
        <v>0.92160698699999999</v>
      </c>
      <c r="CB35" s="1">
        <v>0.38098676599999998</v>
      </c>
      <c r="CC35" s="19" t="str">
        <f t="shared" si="3"/>
        <v>High</v>
      </c>
      <c r="CD35" s="1" t="s">
        <v>622</v>
      </c>
      <c r="CE35" s="1">
        <v>27.638170970000001</v>
      </c>
      <c r="CF35" s="1" t="s">
        <v>148</v>
      </c>
      <c r="CG35" s="1">
        <v>0.104965857</v>
      </c>
      <c r="CH35" s="1">
        <v>0.27978978199999999</v>
      </c>
      <c r="CI35" s="1">
        <v>2.4882913999999999E-2</v>
      </c>
      <c r="CJ35" s="1">
        <v>0.22080011399999999</v>
      </c>
      <c r="CK35" s="1">
        <v>4.3545100000000003E-2</v>
      </c>
      <c r="CL35" s="1">
        <v>399.72500000000002</v>
      </c>
      <c r="CM35" s="2" t="s">
        <v>624</v>
      </c>
      <c r="CN35" s="1">
        <v>187.40299999999999</v>
      </c>
      <c r="CO35" s="1">
        <v>161.33099999999999</v>
      </c>
      <c r="CP35" s="1">
        <v>26.071000000000002</v>
      </c>
      <c r="CQ35" s="1">
        <v>145.33000000000001</v>
      </c>
      <c r="CR35" s="1">
        <v>40.396999999999998</v>
      </c>
      <c r="CS35" s="1">
        <v>0</v>
      </c>
      <c r="CT35" s="1">
        <v>0</v>
      </c>
      <c r="CU35" s="1">
        <v>0</v>
      </c>
      <c r="CV35" s="1">
        <v>0</v>
      </c>
      <c r="CW35" s="1">
        <v>1.675</v>
      </c>
      <c r="CX35" s="1">
        <v>1.675</v>
      </c>
      <c r="CY35" s="1">
        <v>0</v>
      </c>
      <c r="CZ35" s="1">
        <v>0</v>
      </c>
      <c r="DA35" s="1">
        <v>0</v>
      </c>
      <c r="DB35" s="1">
        <v>0</v>
      </c>
      <c r="DC35" s="1">
        <v>130.37299999999999</v>
      </c>
      <c r="DD35" s="1">
        <v>0</v>
      </c>
      <c r="DE35" s="1">
        <v>0</v>
      </c>
      <c r="DF35" s="1">
        <v>0</v>
      </c>
      <c r="DG35" s="1">
        <v>0</v>
      </c>
      <c r="DH35" s="1">
        <v>1E-3</v>
      </c>
      <c r="DI35" s="1">
        <v>1E-3</v>
      </c>
      <c r="DJ35" s="1">
        <v>14.475</v>
      </c>
      <c r="DK35" s="1">
        <v>0.438</v>
      </c>
      <c r="DL35" s="1">
        <v>14.913</v>
      </c>
      <c r="DM35" s="1">
        <v>0.19500000000000001</v>
      </c>
      <c r="DN35" s="1">
        <v>0.56100000000000005</v>
      </c>
      <c r="DO35" s="1">
        <v>0.75600000000000001</v>
      </c>
      <c r="DP35" s="1">
        <v>16.236000000000001</v>
      </c>
      <c r="DQ35" s="1">
        <v>23.388000000000002</v>
      </c>
      <c r="DR35" s="1">
        <v>39.624000000000002</v>
      </c>
      <c r="DS35" s="1">
        <v>0</v>
      </c>
      <c r="DT35" s="1">
        <v>1.675</v>
      </c>
      <c r="DU35" s="1">
        <v>1.675</v>
      </c>
      <c r="DV35" s="7" t="s">
        <v>138</v>
      </c>
      <c r="DW35" s="1" t="s">
        <v>156</v>
      </c>
      <c r="DX35" s="1" t="s">
        <v>157</v>
      </c>
      <c r="DY35" s="1">
        <v>165.244</v>
      </c>
      <c r="DZ35" s="1" t="s">
        <v>624</v>
      </c>
      <c r="EA35" s="1">
        <v>77.471000000000004</v>
      </c>
      <c r="EB35" s="1">
        <v>60.079000000000001</v>
      </c>
      <c r="EC35" s="1">
        <v>16.7</v>
      </c>
      <c r="ED35" s="1" t="s">
        <v>157</v>
      </c>
      <c r="EE35" s="1" t="s">
        <v>157</v>
      </c>
      <c r="EF35" s="1" t="s">
        <v>156</v>
      </c>
      <c r="EG35" s="1" t="s">
        <v>157</v>
      </c>
      <c r="EH35" s="1" t="s">
        <v>621</v>
      </c>
      <c r="EI35" s="1" t="s">
        <v>635</v>
      </c>
      <c r="EJ35" s="1" t="s">
        <v>142</v>
      </c>
      <c r="EK35" s="1" t="s">
        <v>628</v>
      </c>
      <c r="EL35" s="1" t="s">
        <v>168</v>
      </c>
      <c r="EM35" s="1" t="s">
        <v>150</v>
      </c>
    </row>
    <row r="36" spans="1:143" ht="14.25" customHeight="1">
      <c r="A36" s="1" t="s">
        <v>207</v>
      </c>
      <c r="B36" s="1" t="str">
        <f>VLOOKUP(A36,DB_integrated_polypenols_intake!A:B,2,FALSE)</f>
        <v>Medellín</v>
      </c>
      <c r="C36" s="1" t="s">
        <v>152</v>
      </c>
      <c r="D36" s="1">
        <v>56</v>
      </c>
      <c r="E36" s="4" t="s">
        <v>159</v>
      </c>
      <c r="F36" s="1">
        <v>110</v>
      </c>
      <c r="G36" s="1">
        <v>52</v>
      </c>
      <c r="H36" s="1" t="s">
        <v>153</v>
      </c>
      <c r="I36" s="1">
        <v>22</v>
      </c>
      <c r="J36" s="1">
        <v>154</v>
      </c>
      <c r="K36" s="1">
        <v>228</v>
      </c>
      <c r="L36" s="1">
        <v>109</v>
      </c>
      <c r="M36" s="10">
        <v>4.384615385</v>
      </c>
      <c r="N36" s="14">
        <f t="shared" si="2"/>
        <v>0.32142315430582452</v>
      </c>
      <c r="O36" s="12">
        <v>97.8</v>
      </c>
      <c r="P36" s="40">
        <v>1.1499999999999999</v>
      </c>
      <c r="Q36" s="1">
        <v>97</v>
      </c>
      <c r="R36" s="1">
        <v>5.81</v>
      </c>
      <c r="S36" s="1">
        <v>17.96</v>
      </c>
      <c r="T36" s="1">
        <v>7.67</v>
      </c>
      <c r="U36" s="1">
        <v>2.3415906130000002</v>
      </c>
      <c r="V36" s="1">
        <v>12.77</v>
      </c>
      <c r="W36" s="1">
        <v>5.3834999999999997</v>
      </c>
      <c r="X36" s="1">
        <v>115.9</v>
      </c>
      <c r="Y36" s="1">
        <f t="shared" si="0"/>
        <v>135.59861959118663</v>
      </c>
      <c r="Z36" s="1">
        <v>59.7</v>
      </c>
      <c r="AA36" s="1">
        <v>32.728560450000003</v>
      </c>
      <c r="AB36" s="1">
        <f t="shared" si="1"/>
        <v>3.0554353333333331</v>
      </c>
      <c r="AC36" s="1">
        <v>0.32290428599999998</v>
      </c>
      <c r="AD36" s="1">
        <v>74.900000000000006</v>
      </c>
      <c r="AE36" s="1">
        <v>1.4810000000000001</v>
      </c>
      <c r="AF36" s="1">
        <v>34.148505419999999</v>
      </c>
      <c r="AG36" s="1" t="s">
        <v>154</v>
      </c>
      <c r="AH36" s="1">
        <v>44.02347966</v>
      </c>
      <c r="AI36" s="1">
        <v>103.1</v>
      </c>
      <c r="AJ36" s="1" t="s">
        <v>140</v>
      </c>
      <c r="AK36" s="1" t="s">
        <v>141</v>
      </c>
      <c r="AL36" s="1" t="s">
        <v>142</v>
      </c>
      <c r="AM36" s="1" t="s">
        <v>163</v>
      </c>
      <c r="AN36" s="1" t="s">
        <v>143</v>
      </c>
      <c r="AO36" s="1">
        <v>138</v>
      </c>
      <c r="AP36" s="1">
        <v>82</v>
      </c>
      <c r="AQ36" s="1">
        <v>2410.4699999999998</v>
      </c>
      <c r="AR36" s="1">
        <v>16.497699999999998</v>
      </c>
      <c r="AS36" s="1">
        <v>663.21500000000003</v>
      </c>
      <c r="AT36" s="1">
        <v>1091.0999999999999</v>
      </c>
      <c r="AU36" s="1">
        <v>15.060499999999999</v>
      </c>
      <c r="AV36" s="1">
        <v>1492.74</v>
      </c>
      <c r="AW36" s="1">
        <v>2914.09</v>
      </c>
      <c r="AX36" s="1">
        <v>215.75700000000001</v>
      </c>
      <c r="AY36" s="1">
        <v>10.2311</v>
      </c>
      <c r="AZ36" s="1">
        <v>1.62375</v>
      </c>
      <c r="BA36" s="1">
        <v>3.1796199999999999</v>
      </c>
      <c r="BB36" s="1">
        <v>903.61800000000005</v>
      </c>
      <c r="BC36" s="1">
        <v>0.99876500000000001</v>
      </c>
      <c r="BD36" s="1">
        <v>1.9419900000000001</v>
      </c>
      <c r="BE36" s="1">
        <v>13.8147</v>
      </c>
      <c r="BF36" s="1">
        <v>4.8030400000000002</v>
      </c>
      <c r="BG36" s="1">
        <v>1.1509199999999999</v>
      </c>
      <c r="BH36" s="1">
        <v>328.29899999999998</v>
      </c>
      <c r="BI36" s="1">
        <v>7.5933900000000003</v>
      </c>
      <c r="BJ36" s="1">
        <v>157.68899999999999</v>
      </c>
      <c r="BK36" s="1">
        <v>5.2186477590000004</v>
      </c>
      <c r="BL36" s="1">
        <v>1.4117222330000001</v>
      </c>
      <c r="BM36" s="1">
        <v>0.51319637699999998</v>
      </c>
      <c r="BN36" s="1">
        <v>3.1781931999999999E-2</v>
      </c>
      <c r="BO36" s="1" t="s">
        <v>144</v>
      </c>
      <c r="BP36" s="1" t="s">
        <v>145</v>
      </c>
      <c r="BQ36" s="1" t="s">
        <v>146</v>
      </c>
      <c r="BR36" s="1" t="s">
        <v>145</v>
      </c>
      <c r="BS36" s="1" t="s">
        <v>146</v>
      </c>
      <c r="BT36" s="1" t="s">
        <v>146</v>
      </c>
      <c r="BU36" s="1" t="s">
        <v>145</v>
      </c>
      <c r="BV36" s="1">
        <v>5.7557342809999996</v>
      </c>
      <c r="BW36" s="1">
        <v>0.17906451700000001</v>
      </c>
      <c r="BX36" s="1">
        <v>0.27143395999999997</v>
      </c>
      <c r="BY36" s="1">
        <v>6.1926409000000002E-2</v>
      </c>
      <c r="BZ36" s="1">
        <v>9.0894261000000004E-2</v>
      </c>
      <c r="CA36" s="1">
        <v>0.84852838399999997</v>
      </c>
      <c r="CB36" s="1">
        <v>0.35208646700000001</v>
      </c>
      <c r="CC36" s="19" t="str">
        <f t="shared" si="3"/>
        <v>High</v>
      </c>
      <c r="CD36" s="1" t="s">
        <v>622</v>
      </c>
      <c r="CE36" s="1">
        <v>47.27061106</v>
      </c>
      <c r="CF36" s="1" t="s">
        <v>148</v>
      </c>
      <c r="CG36" s="1">
        <v>0.183633452</v>
      </c>
      <c r="CH36" s="1">
        <v>0.51253308900000005</v>
      </c>
      <c r="CI36" s="1">
        <v>3.3007614999999997E-2</v>
      </c>
      <c r="CJ36" s="1">
        <v>3.0523873E-2</v>
      </c>
      <c r="CK36" s="1">
        <v>9.2715448000000006E-2</v>
      </c>
      <c r="CL36" s="1">
        <v>1013.727</v>
      </c>
      <c r="CM36" s="2" t="s">
        <v>621</v>
      </c>
      <c r="CN36" s="1">
        <v>416.584</v>
      </c>
      <c r="CO36" s="1">
        <v>327.113</v>
      </c>
      <c r="CP36" s="1">
        <v>89.471000000000004</v>
      </c>
      <c r="CQ36" s="1">
        <v>281.84199999999998</v>
      </c>
      <c r="CR36" s="1">
        <v>121.908</v>
      </c>
      <c r="CS36" s="1">
        <v>2.0510000000000002</v>
      </c>
      <c r="CT36" s="1">
        <v>0</v>
      </c>
      <c r="CU36" s="1">
        <v>2.0510000000000002</v>
      </c>
      <c r="CV36" s="1">
        <v>0</v>
      </c>
      <c r="CW36" s="1">
        <v>10.782</v>
      </c>
      <c r="CX36" s="1">
        <v>10.782</v>
      </c>
      <c r="CY36" s="1">
        <v>0</v>
      </c>
      <c r="CZ36" s="1">
        <v>2.0390000000000001</v>
      </c>
      <c r="DA36" s="1">
        <v>99.694000000000003</v>
      </c>
      <c r="DB36" s="1">
        <v>0</v>
      </c>
      <c r="DC36" s="1">
        <v>144.70400000000001</v>
      </c>
      <c r="DD36" s="1">
        <v>3.5999999999999997E-2</v>
      </c>
      <c r="DE36" s="1">
        <v>0.25800000000000001</v>
      </c>
      <c r="DF36" s="1">
        <v>0.29499999999999998</v>
      </c>
      <c r="DG36" s="1">
        <v>19.853000000000002</v>
      </c>
      <c r="DH36" s="1">
        <v>0.14599999999999999</v>
      </c>
      <c r="DI36" s="1">
        <v>19.998999999999999</v>
      </c>
      <c r="DJ36" s="1">
        <v>11.311</v>
      </c>
      <c r="DK36" s="1">
        <v>5.8380000000000001</v>
      </c>
      <c r="DL36" s="1">
        <v>17.149000000000001</v>
      </c>
      <c r="DM36" s="1">
        <v>29.456</v>
      </c>
      <c r="DN36" s="1">
        <v>26.22</v>
      </c>
      <c r="DO36" s="1">
        <v>55.676000000000002</v>
      </c>
      <c r="DP36" s="1">
        <v>19.988</v>
      </c>
      <c r="DQ36" s="1">
        <v>46.207999999999998</v>
      </c>
      <c r="DR36" s="1">
        <v>66.197000000000003</v>
      </c>
      <c r="DS36" s="1">
        <v>0</v>
      </c>
      <c r="DT36" s="1">
        <v>10.782</v>
      </c>
      <c r="DU36" s="1">
        <v>10.782</v>
      </c>
      <c r="DV36" s="7" t="s">
        <v>637</v>
      </c>
      <c r="DW36" s="1" t="s">
        <v>149</v>
      </c>
      <c r="DX36" s="1" t="s">
        <v>156</v>
      </c>
      <c r="DY36" s="1">
        <v>420.55200000000002</v>
      </c>
      <c r="DZ36" s="1" t="s">
        <v>624</v>
      </c>
      <c r="EA36" s="1">
        <v>172.82300000000001</v>
      </c>
      <c r="EB36" s="1">
        <v>116.92400000000001</v>
      </c>
      <c r="EC36" s="1">
        <v>50.573999999999998</v>
      </c>
      <c r="ED36" s="1" t="s">
        <v>156</v>
      </c>
      <c r="EE36" s="1" t="s">
        <v>157</v>
      </c>
      <c r="EF36" s="1" t="s">
        <v>156</v>
      </c>
      <c r="EG36" s="1" t="s">
        <v>157</v>
      </c>
      <c r="EH36" s="1" t="s">
        <v>621</v>
      </c>
      <c r="EI36" s="1" t="s">
        <v>635</v>
      </c>
      <c r="EJ36" s="1" t="s">
        <v>142</v>
      </c>
      <c r="EK36" s="1" t="s">
        <v>628</v>
      </c>
      <c r="EL36" s="1" t="s">
        <v>168</v>
      </c>
      <c r="EM36" s="1" t="s">
        <v>150</v>
      </c>
    </row>
    <row r="37" spans="1:143" ht="14.25" customHeight="1">
      <c r="A37" s="1" t="s">
        <v>209</v>
      </c>
      <c r="B37" s="1" t="str">
        <f>VLOOKUP(A37,DB_integrated_polypenols_intake!A:B,2,FALSE)</f>
        <v>Medellín</v>
      </c>
      <c r="C37" s="1" t="s">
        <v>152</v>
      </c>
      <c r="D37" s="1">
        <v>40</v>
      </c>
      <c r="E37" s="4" t="s">
        <v>137</v>
      </c>
      <c r="F37" s="1">
        <v>117</v>
      </c>
      <c r="G37" s="1">
        <v>70</v>
      </c>
      <c r="H37" s="1" t="s">
        <v>153</v>
      </c>
      <c r="I37" s="1">
        <v>11</v>
      </c>
      <c r="J37" s="1">
        <v>83</v>
      </c>
      <c r="K37" s="1">
        <v>164</v>
      </c>
      <c r="L37" s="1">
        <v>53</v>
      </c>
      <c r="M37" s="10">
        <v>2.3428571429999998</v>
      </c>
      <c r="N37" s="14">
        <f t="shared" si="2"/>
        <v>-0.12082217041346779</v>
      </c>
      <c r="O37" s="12">
        <v>215.2</v>
      </c>
      <c r="P37" s="40">
        <v>0.3</v>
      </c>
      <c r="Q37" s="1">
        <v>91</v>
      </c>
      <c r="R37" s="1">
        <v>4.9800000000000004</v>
      </c>
      <c r="S37" s="1">
        <v>4.99</v>
      </c>
      <c r="T37" s="1">
        <v>8.51</v>
      </c>
      <c r="U37" s="1">
        <v>0.58636897799999999</v>
      </c>
      <c r="V37" s="1">
        <v>6.41</v>
      </c>
      <c r="W37" s="1">
        <v>5.0505000000000004</v>
      </c>
      <c r="X37" s="1">
        <v>82.4</v>
      </c>
      <c r="Y37" s="1">
        <f t="shared" si="0"/>
        <v>82.683005482102516</v>
      </c>
      <c r="Z37" s="1">
        <v>119.5</v>
      </c>
      <c r="AA37" s="1">
        <v>69.500849549999998</v>
      </c>
      <c r="AB37" s="1">
        <f t="shared" si="1"/>
        <v>1.4388313333333334</v>
      </c>
      <c r="AC37" s="1">
        <v>0.36103302500000001</v>
      </c>
      <c r="AD37" s="1">
        <v>64.400000000000006</v>
      </c>
      <c r="AE37" s="1">
        <v>1.6830000000000001</v>
      </c>
      <c r="AF37" s="1">
        <v>22.736187149999999</v>
      </c>
      <c r="AG37" s="1" t="s">
        <v>153</v>
      </c>
      <c r="AH37" s="1">
        <v>35.986767579999999</v>
      </c>
      <c r="AI37" s="1">
        <v>79.099999999999994</v>
      </c>
      <c r="AJ37" s="1" t="s">
        <v>153</v>
      </c>
      <c r="AK37" s="1" t="s">
        <v>153</v>
      </c>
      <c r="AL37" s="1" t="s">
        <v>142</v>
      </c>
      <c r="AM37" s="1" t="s">
        <v>142</v>
      </c>
      <c r="AN37" s="1" t="s">
        <v>143</v>
      </c>
      <c r="AO37" s="1">
        <v>98</v>
      </c>
      <c r="AP37" s="1">
        <v>59</v>
      </c>
      <c r="AQ37" s="1">
        <v>1725.24</v>
      </c>
      <c r="AR37" s="1">
        <v>11.223699999999999</v>
      </c>
      <c r="AS37" s="1">
        <v>767.50300000000004</v>
      </c>
      <c r="AT37" s="1">
        <v>1039.96</v>
      </c>
      <c r="AU37" s="1">
        <v>11.763500000000001</v>
      </c>
      <c r="AV37" s="1">
        <v>1354.3</v>
      </c>
      <c r="AW37" s="1">
        <v>2772.43</v>
      </c>
      <c r="AX37" s="1">
        <v>190.89599999999999</v>
      </c>
      <c r="AY37" s="1">
        <v>10.6508</v>
      </c>
      <c r="AZ37" s="1">
        <v>1.0684400000000001</v>
      </c>
      <c r="BA37" s="1">
        <v>2.3850600000000002</v>
      </c>
      <c r="BB37" s="1">
        <v>785.71799999999996</v>
      </c>
      <c r="BC37" s="1">
        <v>0.88368800000000003</v>
      </c>
      <c r="BD37" s="1">
        <v>1.8803799999999999</v>
      </c>
      <c r="BE37" s="1">
        <v>14.0922</v>
      </c>
      <c r="BF37" s="1">
        <v>3.7469600000000001</v>
      </c>
      <c r="BG37" s="1">
        <v>1.29817</v>
      </c>
      <c r="BH37" s="1">
        <v>241.797</v>
      </c>
      <c r="BI37" s="1">
        <v>7.3604599999999998</v>
      </c>
      <c r="BJ37" s="1">
        <v>122.351</v>
      </c>
      <c r="BK37" s="1">
        <v>0.56664389900000001</v>
      </c>
      <c r="BL37" s="1">
        <v>0.20663830399999999</v>
      </c>
      <c r="BM37" s="1">
        <v>0</v>
      </c>
      <c r="BN37" s="1">
        <v>0</v>
      </c>
      <c r="BO37" s="1" t="s">
        <v>155</v>
      </c>
      <c r="BP37" s="1" t="s">
        <v>146</v>
      </c>
      <c r="BQ37" s="1" t="s">
        <v>146</v>
      </c>
      <c r="BR37" s="1" t="s">
        <v>146</v>
      </c>
      <c r="BS37" s="1" t="s">
        <v>146</v>
      </c>
      <c r="BT37" s="1" t="s">
        <v>146</v>
      </c>
      <c r="BU37" s="1" t="s">
        <v>146</v>
      </c>
      <c r="BV37" s="1">
        <v>15.81638206</v>
      </c>
      <c r="BW37" s="1">
        <v>1.2714507260000001</v>
      </c>
      <c r="BX37" s="1">
        <v>0.51639149200000001</v>
      </c>
      <c r="BY37" s="1">
        <v>0.32798558500000002</v>
      </c>
      <c r="BZ37" s="1">
        <v>0.17539170000000001</v>
      </c>
      <c r="CA37" s="1">
        <v>1.0420523020000001</v>
      </c>
      <c r="CB37" s="1">
        <v>0.60408829100000005</v>
      </c>
      <c r="CC37" s="19" t="str">
        <f t="shared" si="3"/>
        <v>High</v>
      </c>
      <c r="CD37" s="1" t="s">
        <v>622</v>
      </c>
      <c r="CE37" s="1">
        <v>33.44627054</v>
      </c>
      <c r="CF37" s="1" t="s">
        <v>148</v>
      </c>
      <c r="CG37" s="1">
        <v>8.5148899999999998E-4</v>
      </c>
      <c r="CH37" s="1">
        <v>0.33983205100000002</v>
      </c>
      <c r="CI37" s="1">
        <v>8.7233542999999997E-2</v>
      </c>
      <c r="CJ37" s="1">
        <v>0.48164895200000002</v>
      </c>
      <c r="CK37" s="1">
        <v>8.1625459999999997E-3</v>
      </c>
      <c r="CL37" s="1">
        <v>1162.0070000000001</v>
      </c>
      <c r="CM37" s="2" t="s">
        <v>621</v>
      </c>
      <c r="CN37" s="1">
        <v>1249.973</v>
      </c>
      <c r="CO37" s="1">
        <v>830.95500000000004</v>
      </c>
      <c r="CP37" s="1">
        <v>419.01799999999997</v>
      </c>
      <c r="CQ37" s="1">
        <v>13.314</v>
      </c>
      <c r="CR37" s="1">
        <v>1223.4059999999999</v>
      </c>
      <c r="CS37" s="1">
        <v>10.108000000000001</v>
      </c>
      <c r="CT37" s="1">
        <v>0</v>
      </c>
      <c r="CU37" s="1">
        <v>10.108000000000001</v>
      </c>
      <c r="CV37" s="1">
        <v>0</v>
      </c>
      <c r="CW37" s="1">
        <v>3.1440000000000001</v>
      </c>
      <c r="CX37" s="1">
        <v>3.1440000000000001</v>
      </c>
      <c r="CY37" s="1">
        <v>0</v>
      </c>
      <c r="CZ37" s="1">
        <v>1.39</v>
      </c>
      <c r="DA37" s="1">
        <v>0.14299999999999999</v>
      </c>
      <c r="DB37" s="1">
        <v>0</v>
      </c>
      <c r="DC37" s="1">
        <v>7.6459999999999999</v>
      </c>
      <c r="DD37" s="1">
        <v>8.4000000000000005E-2</v>
      </c>
      <c r="DE37" s="1">
        <v>0.59699999999999998</v>
      </c>
      <c r="DF37" s="1">
        <v>0.68100000000000005</v>
      </c>
      <c r="DG37" s="1">
        <v>3.9159999999999999</v>
      </c>
      <c r="DH37" s="1">
        <v>5.8000000000000003E-2</v>
      </c>
      <c r="DI37" s="1">
        <v>3.9740000000000002</v>
      </c>
      <c r="DJ37" s="1">
        <v>9.5000000000000001E-2</v>
      </c>
      <c r="DK37" s="1">
        <v>0.77700000000000002</v>
      </c>
      <c r="DL37" s="1">
        <v>0.872</v>
      </c>
      <c r="DM37" s="1">
        <v>7.0999999999999994E-2</v>
      </c>
      <c r="DN37" s="1">
        <v>3.7130000000000001</v>
      </c>
      <c r="DO37" s="1">
        <v>3.7850000000000001</v>
      </c>
      <c r="DP37" s="1">
        <v>808.87599999999998</v>
      </c>
      <c r="DQ37" s="1">
        <v>410.71100000000001</v>
      </c>
      <c r="DR37" s="1">
        <v>1219.588</v>
      </c>
      <c r="DS37" s="1">
        <v>0</v>
      </c>
      <c r="DT37" s="1">
        <v>3.1440000000000001</v>
      </c>
      <c r="DU37" s="1">
        <v>3.1440000000000001</v>
      </c>
      <c r="DV37" s="7" t="s">
        <v>637</v>
      </c>
      <c r="DW37" s="1" t="s">
        <v>157</v>
      </c>
      <c r="DX37" s="1" t="s">
        <v>149</v>
      </c>
      <c r="DY37" s="1">
        <v>673.53399999999999</v>
      </c>
      <c r="DZ37" s="1" t="s">
        <v>623</v>
      </c>
      <c r="EA37" s="1">
        <v>724.52099999999996</v>
      </c>
      <c r="EB37" s="1">
        <v>7.7169999999999996</v>
      </c>
      <c r="EC37" s="1">
        <v>709.12199999999996</v>
      </c>
      <c r="ED37" s="1" t="s">
        <v>149</v>
      </c>
      <c r="EE37" s="1" t="s">
        <v>149</v>
      </c>
      <c r="EF37" s="1" t="s">
        <v>157</v>
      </c>
      <c r="EG37" s="1" t="s">
        <v>149</v>
      </c>
      <c r="EH37" s="1" t="s">
        <v>621</v>
      </c>
      <c r="EI37" s="1" t="s">
        <v>628</v>
      </c>
      <c r="EJ37" s="1" t="s">
        <v>142</v>
      </c>
      <c r="EK37" s="1" t="s">
        <v>628</v>
      </c>
      <c r="EL37" s="1" t="s">
        <v>150</v>
      </c>
      <c r="EM37" s="1" t="s">
        <v>150</v>
      </c>
    </row>
    <row r="38" spans="1:143" ht="14.25" customHeight="1">
      <c r="A38" s="1" t="s">
        <v>211</v>
      </c>
      <c r="B38" s="1" t="str">
        <f>VLOOKUP(A38,DB_integrated_polypenols_intake!A:B,2,FALSE)</f>
        <v>Medellín</v>
      </c>
      <c r="C38" s="1" t="s">
        <v>152</v>
      </c>
      <c r="D38" s="1">
        <v>25</v>
      </c>
      <c r="E38" s="4" t="s">
        <v>137</v>
      </c>
      <c r="F38" s="1">
        <v>137</v>
      </c>
      <c r="G38" s="1">
        <v>67</v>
      </c>
      <c r="H38" s="1" t="s">
        <v>153</v>
      </c>
      <c r="I38" s="1">
        <v>25</v>
      </c>
      <c r="J38" s="1">
        <v>67</v>
      </c>
      <c r="K38" s="1">
        <v>159</v>
      </c>
      <c r="L38" s="1">
        <v>125</v>
      </c>
      <c r="M38" s="10">
        <v>2.3731343279999999</v>
      </c>
      <c r="N38" s="14">
        <f t="shared" si="2"/>
        <v>0.27083521030723001</v>
      </c>
      <c r="O38" s="12">
        <v>137.9</v>
      </c>
      <c r="P38" s="40">
        <v>9.64</v>
      </c>
      <c r="Q38" s="1">
        <v>80</v>
      </c>
      <c r="R38" s="1">
        <v>5.01</v>
      </c>
      <c r="S38" s="1">
        <v>11.91</v>
      </c>
      <c r="T38" s="1">
        <v>12.34</v>
      </c>
      <c r="U38" s="1">
        <v>0.965153971</v>
      </c>
      <c r="V38" s="1">
        <v>19.54</v>
      </c>
      <c r="W38" s="1">
        <v>4.4400000000000004</v>
      </c>
      <c r="X38" s="1">
        <v>225.6</v>
      </c>
      <c r="Y38" s="1">
        <f t="shared" si="0"/>
        <v>415.74468085106361</v>
      </c>
      <c r="Z38" s="1">
        <v>41.6</v>
      </c>
      <c r="AA38" s="1">
        <v>25.934327369999998</v>
      </c>
      <c r="AB38" s="1">
        <f t="shared" si="1"/>
        <v>3.8558933333333338</v>
      </c>
      <c r="AC38" s="1">
        <v>0.31270082799999999</v>
      </c>
      <c r="AD38" s="1">
        <v>71</v>
      </c>
      <c r="AE38" s="1">
        <v>1.5720000000000001</v>
      </c>
      <c r="AF38" s="1">
        <v>28.73116692</v>
      </c>
      <c r="AG38" s="1" t="s">
        <v>139</v>
      </c>
      <c r="AH38" s="1">
        <v>35.232875300000003</v>
      </c>
      <c r="AI38" s="1">
        <v>82.1</v>
      </c>
      <c r="AJ38" s="1" t="s">
        <v>140</v>
      </c>
      <c r="AK38" s="1" t="s">
        <v>153</v>
      </c>
      <c r="AL38" s="1" t="s">
        <v>142</v>
      </c>
      <c r="AM38" s="1" t="s">
        <v>142</v>
      </c>
      <c r="AN38" s="1" t="s">
        <v>143</v>
      </c>
      <c r="AO38" s="1">
        <v>117</v>
      </c>
      <c r="AP38" s="1">
        <v>76</v>
      </c>
      <c r="AQ38" s="1">
        <v>1909.68</v>
      </c>
      <c r="AR38" s="1">
        <v>13.103</v>
      </c>
      <c r="AS38" s="1">
        <v>724.67200000000003</v>
      </c>
      <c r="AT38" s="1">
        <v>940.38800000000003</v>
      </c>
      <c r="AU38" s="1">
        <v>16.278700000000001</v>
      </c>
      <c r="AV38" s="1">
        <v>1528.64</v>
      </c>
      <c r="AW38" s="1">
        <v>2903.74</v>
      </c>
      <c r="AX38" s="1">
        <v>202.554</v>
      </c>
      <c r="AY38" s="1">
        <v>10.6213</v>
      </c>
      <c r="AZ38" s="1">
        <v>1.3502000000000001</v>
      </c>
      <c r="BA38" s="1">
        <v>2.2311100000000001</v>
      </c>
      <c r="BB38" s="1">
        <v>685.13599999999997</v>
      </c>
      <c r="BC38" s="1">
        <v>0.83600699999999994</v>
      </c>
      <c r="BD38" s="1">
        <v>1.59961</v>
      </c>
      <c r="BE38" s="1">
        <v>12.4247</v>
      </c>
      <c r="BF38" s="1">
        <v>4.5013699999999996</v>
      </c>
      <c r="BG38" s="1">
        <v>1.4338900000000001</v>
      </c>
      <c r="BH38" s="1">
        <v>301.31099999999998</v>
      </c>
      <c r="BI38" s="1">
        <v>7.3957899999999999</v>
      </c>
      <c r="BJ38" s="1">
        <v>153.71899999999999</v>
      </c>
      <c r="BK38" s="1">
        <v>1.656177869</v>
      </c>
      <c r="BL38" s="1">
        <v>0.48012719199999998</v>
      </c>
      <c r="BM38" s="1">
        <v>0.14225358099999999</v>
      </c>
      <c r="BN38" s="1">
        <v>6.9524004E-2</v>
      </c>
      <c r="BO38" s="1" t="s">
        <v>144</v>
      </c>
      <c r="BP38" s="1" t="s">
        <v>146</v>
      </c>
      <c r="BQ38" s="1" t="s">
        <v>146</v>
      </c>
      <c r="BR38" s="1" t="s">
        <v>146</v>
      </c>
      <c r="BS38" s="1" t="s">
        <v>146</v>
      </c>
      <c r="BT38" s="1" t="s">
        <v>145</v>
      </c>
      <c r="BU38" s="1" t="s">
        <v>145</v>
      </c>
      <c r="BV38" s="1">
        <v>6.4772907980000003</v>
      </c>
      <c r="BW38" s="1">
        <v>0.49163168600000001</v>
      </c>
      <c r="BX38" s="1">
        <v>0.34973237699999998</v>
      </c>
      <c r="BY38" s="1">
        <v>8.8081468999999996E-2</v>
      </c>
      <c r="BZ38" s="1">
        <v>0.118246108</v>
      </c>
      <c r="CA38" s="1">
        <v>1.4203886459999999</v>
      </c>
      <c r="CB38" s="1">
        <v>0.74365897700000005</v>
      </c>
      <c r="CC38" s="19" t="str">
        <f t="shared" si="3"/>
        <v>High</v>
      </c>
      <c r="CD38" s="1" t="s">
        <v>622</v>
      </c>
      <c r="CE38" s="1">
        <v>37.705237519999997</v>
      </c>
      <c r="CF38" s="1" t="s">
        <v>148</v>
      </c>
      <c r="CG38" s="1">
        <v>4.9422633000000001E-2</v>
      </c>
      <c r="CH38" s="1">
        <v>0.34656244400000003</v>
      </c>
      <c r="CI38" s="1">
        <v>2.2561734E-2</v>
      </c>
      <c r="CJ38" s="1">
        <v>0.42810445899999999</v>
      </c>
      <c r="CK38" s="1">
        <v>2.0323325999999999E-2</v>
      </c>
      <c r="CL38" s="1">
        <v>460.42899999999997</v>
      </c>
      <c r="CM38" s="2" t="s">
        <v>624</v>
      </c>
      <c r="CN38" s="1">
        <v>487.68</v>
      </c>
      <c r="CO38" s="1">
        <v>324.673</v>
      </c>
      <c r="CP38" s="1">
        <v>163.00700000000001</v>
      </c>
      <c r="CQ38" s="1">
        <v>53.942</v>
      </c>
      <c r="CR38" s="1">
        <v>427.39299999999997</v>
      </c>
      <c r="CS38" s="1">
        <v>2.9279999999999999</v>
      </c>
      <c r="CT38" s="1">
        <v>0</v>
      </c>
      <c r="CU38" s="1">
        <v>2.9279999999999999</v>
      </c>
      <c r="CV38" s="1">
        <v>0</v>
      </c>
      <c r="CW38" s="1">
        <v>3.4180000000000001</v>
      </c>
      <c r="CX38" s="1">
        <v>3.4180000000000001</v>
      </c>
      <c r="CY38" s="1">
        <v>0</v>
      </c>
      <c r="CZ38" s="1">
        <v>1.1839999999999999</v>
      </c>
      <c r="DA38" s="1">
        <v>0</v>
      </c>
      <c r="DB38" s="1">
        <v>0</v>
      </c>
      <c r="DC38" s="1">
        <v>0</v>
      </c>
      <c r="DD38" s="1">
        <v>0</v>
      </c>
      <c r="DE38" s="1">
        <v>42.3</v>
      </c>
      <c r="DF38" s="1">
        <v>42.3</v>
      </c>
      <c r="DG38" s="1">
        <v>9.6120000000000001</v>
      </c>
      <c r="DH38" s="1">
        <v>1.526</v>
      </c>
      <c r="DI38" s="1">
        <v>11.138</v>
      </c>
      <c r="DJ38" s="1">
        <v>0</v>
      </c>
      <c r="DK38" s="1">
        <v>0.503</v>
      </c>
      <c r="DL38" s="1">
        <v>0.503</v>
      </c>
      <c r="DM38" s="1">
        <v>0.123</v>
      </c>
      <c r="DN38" s="1">
        <v>0.9</v>
      </c>
      <c r="DO38" s="1">
        <v>1.0229999999999999</v>
      </c>
      <c r="DP38" s="1">
        <v>311.98899999999998</v>
      </c>
      <c r="DQ38" s="1">
        <v>114.339</v>
      </c>
      <c r="DR38" s="1">
        <v>426.32799999999997</v>
      </c>
      <c r="DS38" s="1">
        <v>0</v>
      </c>
      <c r="DT38" s="1">
        <v>3.4180000000000001</v>
      </c>
      <c r="DU38" s="1">
        <v>3.4180000000000001</v>
      </c>
      <c r="DV38" s="7" t="s">
        <v>138</v>
      </c>
      <c r="DW38" s="1" t="s">
        <v>157</v>
      </c>
      <c r="DX38" s="1" t="s">
        <v>156</v>
      </c>
      <c r="DY38" s="1">
        <v>241.10300000000001</v>
      </c>
      <c r="DZ38" s="1" t="s">
        <v>624</v>
      </c>
      <c r="EA38" s="1">
        <v>255.37299999999999</v>
      </c>
      <c r="EB38" s="1">
        <v>28.245999999999999</v>
      </c>
      <c r="EC38" s="1">
        <v>223.803</v>
      </c>
      <c r="ED38" s="1" t="s">
        <v>157</v>
      </c>
      <c r="EE38" s="1" t="s">
        <v>156</v>
      </c>
      <c r="EF38" s="1" t="s">
        <v>157</v>
      </c>
      <c r="EG38" s="1" t="s">
        <v>156</v>
      </c>
      <c r="EH38" s="1" t="s">
        <v>621</v>
      </c>
      <c r="EI38" s="1" t="s">
        <v>628</v>
      </c>
      <c r="EJ38" s="1" t="s">
        <v>142</v>
      </c>
      <c r="EK38" s="1" t="s">
        <v>628</v>
      </c>
      <c r="EL38" s="1" t="s">
        <v>150</v>
      </c>
      <c r="EM38" s="1" t="s">
        <v>150</v>
      </c>
    </row>
    <row r="39" spans="1:143" ht="14.25" customHeight="1">
      <c r="A39" s="1" t="s">
        <v>214</v>
      </c>
      <c r="B39" s="1" t="str">
        <f>VLOOKUP(A39,DB_integrated_polypenols_intake!A:B,2,FALSE)</f>
        <v>Medellín</v>
      </c>
      <c r="C39" s="1" t="s">
        <v>136</v>
      </c>
      <c r="D39" s="1">
        <v>59</v>
      </c>
      <c r="E39" s="4" t="s">
        <v>159</v>
      </c>
      <c r="F39" s="1">
        <v>52.6</v>
      </c>
      <c r="G39" s="1">
        <v>37</v>
      </c>
      <c r="H39" s="1" t="s">
        <v>138</v>
      </c>
      <c r="I39" s="1">
        <v>35</v>
      </c>
      <c r="J39" s="1">
        <v>87</v>
      </c>
      <c r="K39" s="1">
        <v>159</v>
      </c>
      <c r="L39" s="1">
        <v>174</v>
      </c>
      <c r="M39" s="10">
        <v>4.2972972970000001</v>
      </c>
      <c r="N39" s="14">
        <f t="shared" si="2"/>
        <v>0.67234752421560473</v>
      </c>
      <c r="O39" s="12">
        <v>223.8</v>
      </c>
      <c r="P39" s="40">
        <v>1.37</v>
      </c>
      <c r="Q39" s="1">
        <v>95</v>
      </c>
      <c r="R39" s="1">
        <v>5.4</v>
      </c>
      <c r="S39" s="1">
        <v>3.03</v>
      </c>
      <c r="T39" s="1">
        <v>5.46</v>
      </c>
      <c r="U39" s="1">
        <v>0.55494505500000002</v>
      </c>
      <c r="V39" s="1">
        <v>13.12</v>
      </c>
      <c r="W39" s="1">
        <v>5.2725</v>
      </c>
      <c r="X39" s="1">
        <v>123</v>
      </c>
      <c r="Y39" s="1">
        <f t="shared" si="0"/>
        <v>148.0394922425952</v>
      </c>
      <c r="Z39" s="1">
        <v>58.5</v>
      </c>
      <c r="AA39" s="1">
        <v>32.526107629999998</v>
      </c>
      <c r="AB39" s="1">
        <f t="shared" si="1"/>
        <v>3.074453333333333</v>
      </c>
      <c r="AC39" s="1">
        <v>0.32262355100000001</v>
      </c>
      <c r="AD39" s="1">
        <v>76.7</v>
      </c>
      <c r="AE39" s="1">
        <v>1.714</v>
      </c>
      <c r="AF39" s="1">
        <v>26.108007499999999</v>
      </c>
      <c r="AG39" s="1" t="s">
        <v>139</v>
      </c>
      <c r="AH39" s="1">
        <v>42.722993330000001</v>
      </c>
      <c r="AI39" s="1">
        <v>97.5</v>
      </c>
      <c r="AJ39" s="1" t="s">
        <v>140</v>
      </c>
      <c r="AK39" s="1" t="s">
        <v>141</v>
      </c>
      <c r="AL39" s="1" t="s">
        <v>142</v>
      </c>
      <c r="AM39" s="1" t="s">
        <v>163</v>
      </c>
      <c r="AN39" s="1" t="s">
        <v>143</v>
      </c>
      <c r="AO39" s="1">
        <v>121</v>
      </c>
      <c r="AP39" s="1">
        <v>75</v>
      </c>
      <c r="AQ39" s="1">
        <v>1908.84</v>
      </c>
      <c r="AR39" s="1">
        <v>16.147600000000001</v>
      </c>
      <c r="AS39" s="1">
        <v>636.01</v>
      </c>
      <c r="AT39" s="1">
        <v>1082.6300000000001</v>
      </c>
      <c r="AU39" s="1">
        <v>14.1675</v>
      </c>
      <c r="AV39" s="1">
        <v>1206.55</v>
      </c>
      <c r="AW39" s="1">
        <v>2787.35</v>
      </c>
      <c r="AX39" s="1">
        <v>239.72300000000001</v>
      </c>
      <c r="AY39" s="1">
        <v>10.952999999999999</v>
      </c>
      <c r="AZ39" s="1">
        <v>3.0253000000000001</v>
      </c>
      <c r="BA39" s="1">
        <v>3.1652100000000001</v>
      </c>
      <c r="BB39" s="1">
        <v>767.40599999999995</v>
      </c>
      <c r="BC39" s="1">
        <v>1.09169</v>
      </c>
      <c r="BD39" s="1">
        <v>2.4527899999999998</v>
      </c>
      <c r="BE39" s="1">
        <v>17.885200000000001</v>
      </c>
      <c r="BF39" s="1">
        <v>5.0311199999999996</v>
      </c>
      <c r="BG39" s="1">
        <v>1.2811999999999999</v>
      </c>
      <c r="BH39" s="1">
        <v>307.43700000000001</v>
      </c>
      <c r="BI39" s="1">
        <v>7.6473100000000001</v>
      </c>
      <c r="BJ39" s="1">
        <v>143.60900000000001</v>
      </c>
      <c r="BK39" s="1">
        <v>1.6471391209999999</v>
      </c>
      <c r="BL39" s="1">
        <v>0.37483016699999999</v>
      </c>
      <c r="BM39" s="1">
        <v>0.14542708700000001</v>
      </c>
      <c r="BN39" s="1">
        <v>0</v>
      </c>
      <c r="BO39" s="1" t="s">
        <v>144</v>
      </c>
      <c r="BP39" s="1" t="s">
        <v>146</v>
      </c>
      <c r="BQ39" s="1" t="s">
        <v>145</v>
      </c>
      <c r="BR39" s="1" t="s">
        <v>145</v>
      </c>
      <c r="BS39" s="1" t="s">
        <v>146</v>
      </c>
      <c r="BT39" s="1" t="s">
        <v>146</v>
      </c>
      <c r="BU39" s="1" t="s">
        <v>145</v>
      </c>
      <c r="BV39" s="1">
        <v>11.10303345</v>
      </c>
      <c r="BW39" s="1">
        <v>0.51897398400000005</v>
      </c>
      <c r="BX39" s="1">
        <v>0.54807309599999998</v>
      </c>
      <c r="BY39" s="1">
        <v>8.9825136999999999E-2</v>
      </c>
      <c r="BZ39" s="1">
        <v>0.38585644299999999</v>
      </c>
      <c r="CA39" s="1">
        <v>0.40271179000000001</v>
      </c>
      <c r="CB39" s="1">
        <v>0.210954317</v>
      </c>
      <c r="CC39" s="19" t="str">
        <f t="shared" si="3"/>
        <v>Medium</v>
      </c>
      <c r="CD39" s="1" t="s">
        <v>622</v>
      </c>
      <c r="CE39" s="1">
        <v>28.841025640000002</v>
      </c>
      <c r="CF39" s="1" t="s">
        <v>148</v>
      </c>
      <c r="CG39" s="1">
        <v>0.150073967</v>
      </c>
      <c r="CH39" s="1">
        <v>0.45176418699999998</v>
      </c>
      <c r="CI39" s="1">
        <v>2.329168E-3</v>
      </c>
      <c r="CJ39" s="1">
        <v>5.5396430000000003E-3</v>
      </c>
      <c r="CK39" s="1">
        <v>0.119574455</v>
      </c>
      <c r="CL39" s="1">
        <v>759.13800000000003</v>
      </c>
      <c r="CM39" s="2" t="s">
        <v>624</v>
      </c>
      <c r="CN39" s="1">
        <v>279.899</v>
      </c>
      <c r="CO39" s="1">
        <v>207.173</v>
      </c>
      <c r="CP39" s="1">
        <v>72.725999999999999</v>
      </c>
      <c r="CQ39" s="1">
        <v>177.77799999999999</v>
      </c>
      <c r="CR39" s="1">
        <v>94.817999999999998</v>
      </c>
      <c r="CS39" s="1">
        <v>3.8660000000000001</v>
      </c>
      <c r="CT39" s="1">
        <v>0</v>
      </c>
      <c r="CU39" s="1">
        <v>3.8660000000000001</v>
      </c>
      <c r="CV39" s="1">
        <v>0</v>
      </c>
      <c r="CW39" s="1">
        <v>3.4359999999999999</v>
      </c>
      <c r="CX39" s="1">
        <v>3.4359999999999999</v>
      </c>
      <c r="CY39" s="1">
        <v>0</v>
      </c>
      <c r="CZ39" s="1">
        <v>0.41699999999999998</v>
      </c>
      <c r="DA39" s="1">
        <v>78.957999999999998</v>
      </c>
      <c r="DB39" s="1">
        <v>0</v>
      </c>
      <c r="DC39" s="1">
        <v>39.485999999999997</v>
      </c>
      <c r="DD39" s="1">
        <v>20.367000000000001</v>
      </c>
      <c r="DE39" s="1">
        <v>5.9569999999999999</v>
      </c>
      <c r="DF39" s="1">
        <v>26.324000000000002</v>
      </c>
      <c r="DG39" s="1">
        <v>3.1309999999999998</v>
      </c>
      <c r="DH39" s="1">
        <v>8.6999999999999994E-2</v>
      </c>
      <c r="DI39" s="1">
        <v>3.218</v>
      </c>
      <c r="DJ39" s="1">
        <v>21.846</v>
      </c>
      <c r="DK39" s="1">
        <v>7.9359999999999999</v>
      </c>
      <c r="DL39" s="1">
        <v>29.782</v>
      </c>
      <c r="DM39" s="1">
        <v>29.641999999999999</v>
      </c>
      <c r="DN39" s="1">
        <v>20.347000000000001</v>
      </c>
      <c r="DO39" s="1">
        <v>49.988999999999997</v>
      </c>
      <c r="DP39" s="1">
        <v>9.5790000000000006</v>
      </c>
      <c r="DQ39" s="1">
        <v>34.729999999999997</v>
      </c>
      <c r="DR39" s="1">
        <v>44.308999999999997</v>
      </c>
      <c r="DS39" s="1">
        <v>0</v>
      </c>
      <c r="DT39" s="1">
        <v>3.4359999999999999</v>
      </c>
      <c r="DU39" s="1">
        <v>3.4359999999999999</v>
      </c>
      <c r="DV39" s="7" t="s">
        <v>637</v>
      </c>
      <c r="DW39" s="1" t="s">
        <v>156</v>
      </c>
      <c r="DX39" s="1" t="s">
        <v>157</v>
      </c>
      <c r="DY39" s="1">
        <v>397.69600000000003</v>
      </c>
      <c r="DZ39" s="1" t="s">
        <v>624</v>
      </c>
      <c r="EA39" s="1">
        <v>146.63300000000001</v>
      </c>
      <c r="EB39" s="1">
        <v>93.134</v>
      </c>
      <c r="EC39" s="1">
        <v>49.673000000000002</v>
      </c>
      <c r="ED39" s="1" t="s">
        <v>156</v>
      </c>
      <c r="EE39" s="1" t="s">
        <v>157</v>
      </c>
      <c r="EF39" s="1" t="s">
        <v>156</v>
      </c>
      <c r="EG39" s="1" t="s">
        <v>157</v>
      </c>
      <c r="EH39" s="1" t="s">
        <v>621</v>
      </c>
      <c r="EI39" s="1" t="s">
        <v>635</v>
      </c>
      <c r="EJ39" s="1" t="s">
        <v>142</v>
      </c>
      <c r="EK39" s="1" t="s">
        <v>630</v>
      </c>
      <c r="EL39" s="1" t="s">
        <v>150</v>
      </c>
      <c r="EM39" s="1" t="s">
        <v>150</v>
      </c>
    </row>
    <row r="40" spans="1:143" ht="14.25" customHeight="1">
      <c r="A40" s="1" t="s">
        <v>215</v>
      </c>
      <c r="B40" s="1" t="str">
        <f>VLOOKUP(A40,DB_integrated_polypenols_intake!A:B,2,FALSE)</f>
        <v>Medellín</v>
      </c>
      <c r="C40" s="1" t="s">
        <v>152</v>
      </c>
      <c r="D40" s="1">
        <v>41</v>
      </c>
      <c r="E40" s="4" t="s">
        <v>159</v>
      </c>
      <c r="F40" s="1">
        <v>98</v>
      </c>
      <c r="G40" s="1">
        <v>48</v>
      </c>
      <c r="H40" s="1" t="s">
        <v>153</v>
      </c>
      <c r="I40" s="1">
        <v>37</v>
      </c>
      <c r="J40" s="1">
        <v>104</v>
      </c>
      <c r="K40" s="1">
        <v>189</v>
      </c>
      <c r="L40" s="1">
        <v>185</v>
      </c>
      <c r="M40" s="10">
        <v>3.9375</v>
      </c>
      <c r="N40" s="14">
        <f t="shared" si="2"/>
        <v>0.58593049102742656</v>
      </c>
      <c r="O40" s="12">
        <v>189.6</v>
      </c>
      <c r="P40" s="40">
        <v>0.43</v>
      </c>
      <c r="Q40" s="1">
        <v>104</v>
      </c>
      <c r="R40" s="1">
        <v>5.57</v>
      </c>
      <c r="S40" s="1">
        <v>4.25</v>
      </c>
      <c r="T40" s="1">
        <v>9.5399999999999991</v>
      </c>
      <c r="U40" s="1">
        <v>0.44549266199999998</v>
      </c>
      <c r="V40" s="1">
        <v>8.7799999999999994</v>
      </c>
      <c r="W40" s="1">
        <v>5.7720000000000002</v>
      </c>
      <c r="X40" s="1">
        <v>78.2</v>
      </c>
      <c r="Y40" s="1">
        <f t="shared" si="0"/>
        <v>77.288732394366193</v>
      </c>
      <c r="Z40" s="1">
        <v>84.8</v>
      </c>
      <c r="AA40" s="1">
        <v>44.397823430000003</v>
      </c>
      <c r="AB40" s="1">
        <f t="shared" si="1"/>
        <v>2.2523626666666665</v>
      </c>
      <c r="AC40" s="1">
        <v>0.337329775</v>
      </c>
      <c r="AD40" s="1">
        <v>54.1</v>
      </c>
      <c r="AE40" s="1">
        <v>1.5269999999999999</v>
      </c>
      <c r="AF40" s="1">
        <v>23.201667090000001</v>
      </c>
      <c r="AG40" s="1" t="s">
        <v>153</v>
      </c>
      <c r="AH40" s="1">
        <v>37.121016189999999</v>
      </c>
      <c r="AI40" s="1">
        <v>80.900000000000006</v>
      </c>
      <c r="AJ40" s="1" t="s">
        <v>140</v>
      </c>
      <c r="AK40" s="1" t="s">
        <v>153</v>
      </c>
      <c r="AL40" s="1" t="s">
        <v>163</v>
      </c>
      <c r="AM40" s="1" t="s">
        <v>163</v>
      </c>
      <c r="AN40" s="1" t="s">
        <v>143</v>
      </c>
      <c r="AO40" s="1">
        <v>109</v>
      </c>
      <c r="AP40" s="1">
        <v>71</v>
      </c>
      <c r="AQ40" s="1">
        <v>1675.53</v>
      </c>
      <c r="AR40" s="1">
        <v>27.399699999999999</v>
      </c>
      <c r="AS40" s="1">
        <v>374.18200000000002</v>
      </c>
      <c r="AT40" s="1">
        <v>835.428</v>
      </c>
      <c r="AU40" s="1">
        <v>13.524900000000001</v>
      </c>
      <c r="AV40" s="1">
        <v>489.21100000000001</v>
      </c>
      <c r="AW40" s="1">
        <v>2690.76</v>
      </c>
      <c r="AX40" s="1">
        <v>246.55199999999999</v>
      </c>
      <c r="AY40" s="1">
        <v>9.6702700000000004</v>
      </c>
      <c r="AZ40" s="1">
        <v>1.53037</v>
      </c>
      <c r="BA40" s="1">
        <v>3.3092600000000001</v>
      </c>
      <c r="BB40" s="1">
        <v>817.24900000000002</v>
      </c>
      <c r="BC40" s="1">
        <v>1.0789599999999999</v>
      </c>
      <c r="BD40" s="1">
        <v>1.10748</v>
      </c>
      <c r="BE40" s="1">
        <v>9.8877299999999995</v>
      </c>
      <c r="BF40" s="1">
        <v>3.3637600000000001</v>
      </c>
      <c r="BG40" s="1">
        <v>0.73901899999999998</v>
      </c>
      <c r="BH40" s="1">
        <v>435.05599999999998</v>
      </c>
      <c r="BI40" s="1">
        <v>6.3744399999999999</v>
      </c>
      <c r="BJ40" s="1">
        <v>124.35299999999999</v>
      </c>
      <c r="BK40" s="1">
        <v>19.766978779999999</v>
      </c>
      <c r="BL40" s="1">
        <v>7.2247734760000002</v>
      </c>
      <c r="BM40" s="1">
        <v>2.9014532960000001</v>
      </c>
      <c r="BN40" s="1">
        <v>0.104569889</v>
      </c>
      <c r="BO40" s="1" t="s">
        <v>144</v>
      </c>
      <c r="BP40" s="1" t="s">
        <v>146</v>
      </c>
      <c r="BQ40" s="1" t="s">
        <v>145</v>
      </c>
      <c r="BR40" s="1" t="s">
        <v>145</v>
      </c>
      <c r="BS40" s="1" t="s">
        <v>145</v>
      </c>
      <c r="BT40" s="1" t="s">
        <v>146</v>
      </c>
      <c r="BU40" s="1" t="s">
        <v>146</v>
      </c>
      <c r="BV40" s="1">
        <v>3.4220442539999998</v>
      </c>
      <c r="BW40" s="1">
        <v>0.18584557199999999</v>
      </c>
      <c r="BX40" s="1">
        <v>0.11960011</v>
      </c>
      <c r="BY40" s="1">
        <v>2.1448135E-2</v>
      </c>
      <c r="BZ40" s="1">
        <v>1.8219987999999999E-2</v>
      </c>
      <c r="CA40" s="1">
        <v>3.4729257999999999E-2</v>
      </c>
      <c r="CB40" s="1">
        <v>2.0721514E-2</v>
      </c>
      <c r="CC40" s="19" t="str">
        <f t="shared" si="3"/>
        <v>Medium</v>
      </c>
      <c r="CD40" s="1" t="s">
        <v>622</v>
      </c>
      <c r="CE40" s="1">
        <v>38.249690979999997</v>
      </c>
      <c r="CF40" s="1" t="s">
        <v>148</v>
      </c>
      <c r="CG40" s="1">
        <v>0.16290648799999999</v>
      </c>
      <c r="CH40" s="1">
        <v>0.32631087600000003</v>
      </c>
      <c r="CI40" s="1">
        <v>6.5971682000000004E-2</v>
      </c>
      <c r="CJ40" s="1">
        <v>0.35033452599999998</v>
      </c>
      <c r="CK40" s="1">
        <v>1.4594678999999999E-2</v>
      </c>
      <c r="CL40" s="1">
        <v>855.51099999999997</v>
      </c>
      <c r="CM40" s="2" t="s">
        <v>624</v>
      </c>
      <c r="CN40" s="1">
        <v>502.95499999999998</v>
      </c>
      <c r="CO40" s="1">
        <v>386.61399999999998</v>
      </c>
      <c r="CP40" s="1">
        <v>116.34099999999999</v>
      </c>
      <c r="CQ40" s="1">
        <v>340.64100000000002</v>
      </c>
      <c r="CR40" s="1">
        <v>109.298</v>
      </c>
      <c r="CS40" s="1">
        <v>0</v>
      </c>
      <c r="CT40" s="1">
        <v>0</v>
      </c>
      <c r="CU40" s="1">
        <v>0</v>
      </c>
      <c r="CV40" s="1">
        <v>0</v>
      </c>
      <c r="CW40" s="1">
        <v>53.015000000000001</v>
      </c>
      <c r="CX40" s="1">
        <v>53.015000000000001</v>
      </c>
      <c r="CY40" s="1">
        <v>0</v>
      </c>
      <c r="CZ40" s="1">
        <v>0</v>
      </c>
      <c r="DA40" s="1">
        <v>119.633</v>
      </c>
      <c r="DB40" s="1">
        <v>0</v>
      </c>
      <c r="DC40" s="1">
        <v>186.20599999999999</v>
      </c>
      <c r="DD40" s="1">
        <v>3.2000000000000001E-2</v>
      </c>
      <c r="DE40" s="1">
        <v>0.23100000000000001</v>
      </c>
      <c r="DF40" s="1">
        <v>0.26300000000000001</v>
      </c>
      <c r="DG40" s="1">
        <v>0</v>
      </c>
      <c r="DH40" s="1">
        <v>0.316</v>
      </c>
      <c r="DI40" s="1">
        <v>0.316</v>
      </c>
      <c r="DJ40" s="1">
        <v>27.699000000000002</v>
      </c>
      <c r="DK40" s="1">
        <v>6.4669999999999996</v>
      </c>
      <c r="DL40" s="1">
        <v>34.167000000000002</v>
      </c>
      <c r="DM40" s="1">
        <v>34.85</v>
      </c>
      <c r="DN40" s="1">
        <v>31.523</v>
      </c>
      <c r="DO40" s="1">
        <v>66.372</v>
      </c>
      <c r="DP40" s="1">
        <v>18.138000000000002</v>
      </c>
      <c r="DQ40" s="1">
        <v>24.789000000000001</v>
      </c>
      <c r="DR40" s="1">
        <v>42.926000000000002</v>
      </c>
      <c r="DS40" s="1">
        <v>0</v>
      </c>
      <c r="DT40" s="1">
        <v>53.015000000000001</v>
      </c>
      <c r="DU40" s="1">
        <v>53.015000000000001</v>
      </c>
      <c r="DV40" s="7" t="s">
        <v>637</v>
      </c>
      <c r="DW40" s="1" t="s">
        <v>149</v>
      </c>
      <c r="DX40" s="1" t="s">
        <v>157</v>
      </c>
      <c r="DY40" s="1">
        <v>510.59100000000001</v>
      </c>
      <c r="DZ40" s="1" t="s">
        <v>623</v>
      </c>
      <c r="EA40" s="1">
        <v>300.17599999999999</v>
      </c>
      <c r="EB40" s="1">
        <v>203.303</v>
      </c>
      <c r="EC40" s="1">
        <v>65.231999999999999</v>
      </c>
      <c r="ED40" s="1" t="s">
        <v>156</v>
      </c>
      <c r="EE40" s="1" t="s">
        <v>156</v>
      </c>
      <c r="EF40" s="1" t="s">
        <v>149</v>
      </c>
      <c r="EG40" s="1" t="s">
        <v>156</v>
      </c>
      <c r="EH40" s="1" t="s">
        <v>621</v>
      </c>
      <c r="EI40" s="1" t="s">
        <v>635</v>
      </c>
      <c r="EJ40" s="1" t="s">
        <v>163</v>
      </c>
      <c r="EK40" s="1" t="s">
        <v>629</v>
      </c>
      <c r="EL40" s="1" t="s">
        <v>150</v>
      </c>
      <c r="EM40" s="1" t="s">
        <v>150</v>
      </c>
    </row>
    <row r="41" spans="1:143" ht="14.25" customHeight="1">
      <c r="A41" s="1" t="s">
        <v>216</v>
      </c>
      <c r="B41" s="1" t="str">
        <f>VLOOKUP(A41,DB_integrated_polypenols_intake!A:B,2,FALSE)</f>
        <v>Medellín</v>
      </c>
      <c r="C41" s="1" t="s">
        <v>136</v>
      </c>
      <c r="D41" s="1">
        <v>40</v>
      </c>
      <c r="E41" s="4" t="s">
        <v>137</v>
      </c>
      <c r="F41" s="1">
        <v>96</v>
      </c>
      <c r="G41" s="1">
        <v>55</v>
      </c>
      <c r="H41" s="1" t="s">
        <v>153</v>
      </c>
      <c r="I41" s="1">
        <v>19</v>
      </c>
      <c r="J41" s="1">
        <v>112</v>
      </c>
      <c r="K41" s="1">
        <v>186</v>
      </c>
      <c r="L41" s="1">
        <v>97</v>
      </c>
      <c r="M41" s="10">
        <v>3.381818182</v>
      </c>
      <c r="N41" s="14">
        <f t="shared" si="2"/>
        <v>0.24640904477200101</v>
      </c>
      <c r="O41" s="12">
        <v>126.6</v>
      </c>
      <c r="P41" s="40">
        <v>4.3499999999999996</v>
      </c>
      <c r="Q41" s="1">
        <v>96</v>
      </c>
      <c r="R41" s="1">
        <v>5.75</v>
      </c>
      <c r="S41" s="1">
        <v>1.46</v>
      </c>
      <c r="T41" s="1">
        <v>14.02</v>
      </c>
      <c r="U41" s="1">
        <v>0.10413694699999999</v>
      </c>
      <c r="V41" s="1">
        <v>20.77</v>
      </c>
      <c r="W41" s="1">
        <v>5.3280000000000003</v>
      </c>
      <c r="X41" s="1">
        <v>165.1</v>
      </c>
      <c r="Y41" s="1">
        <f t="shared" si="0"/>
        <v>227.24288840262577</v>
      </c>
      <c r="Z41" s="1">
        <v>37.4</v>
      </c>
      <c r="AA41" s="1">
        <v>20.332079790000002</v>
      </c>
      <c r="AB41" s="1">
        <f t="shared" si="1"/>
        <v>4.918336</v>
      </c>
      <c r="AC41" s="1">
        <v>0.30269660100000001</v>
      </c>
      <c r="AD41" s="1">
        <v>96.7</v>
      </c>
      <c r="AE41" s="1">
        <v>1.7430000000000001</v>
      </c>
      <c r="AF41" s="1">
        <v>31.829638030000002</v>
      </c>
      <c r="AG41" s="1" t="s">
        <v>154</v>
      </c>
      <c r="AH41" s="1">
        <v>41.009938490000003</v>
      </c>
      <c r="AI41" s="1">
        <v>106.3</v>
      </c>
      <c r="AJ41" s="1" t="s">
        <v>140</v>
      </c>
      <c r="AK41" s="1" t="s">
        <v>141</v>
      </c>
      <c r="AL41" s="1" t="s">
        <v>142</v>
      </c>
      <c r="AM41" s="1" t="s">
        <v>163</v>
      </c>
      <c r="AN41" s="1" t="s">
        <v>165</v>
      </c>
      <c r="AO41" s="1">
        <v>126</v>
      </c>
      <c r="AP41" s="1">
        <v>83</v>
      </c>
      <c r="AQ41" s="1">
        <v>2209.2600000000002</v>
      </c>
      <c r="AR41" s="1">
        <v>16.816700000000001</v>
      </c>
      <c r="AS41" s="1">
        <v>1028.77</v>
      </c>
      <c r="AT41" s="1">
        <v>1502.37</v>
      </c>
      <c r="AU41" s="1">
        <v>13.1221</v>
      </c>
      <c r="AV41" s="1">
        <v>1942.31</v>
      </c>
      <c r="AW41" s="1">
        <v>3049.7</v>
      </c>
      <c r="AX41" s="1">
        <v>273.61099999999999</v>
      </c>
      <c r="AY41" s="1">
        <v>10.6806</v>
      </c>
      <c r="AZ41" s="1">
        <v>1.41228</v>
      </c>
      <c r="BA41" s="1">
        <v>2.8660199999999998</v>
      </c>
      <c r="BB41" s="1">
        <v>949.11</v>
      </c>
      <c r="BC41" s="1">
        <v>1.1752899999999999</v>
      </c>
      <c r="BD41" s="1">
        <v>2.0367099999999998</v>
      </c>
      <c r="BE41" s="1">
        <v>25.4619</v>
      </c>
      <c r="BF41" s="1">
        <v>5.5290900000000001</v>
      </c>
      <c r="BG41" s="1">
        <v>1.26979</v>
      </c>
      <c r="BH41" s="1">
        <v>334.14499999999998</v>
      </c>
      <c r="BI41" s="1">
        <v>7.5089100000000002</v>
      </c>
      <c r="BJ41" s="1">
        <v>221.74700000000001</v>
      </c>
      <c r="BK41" s="1">
        <v>11.34594002</v>
      </c>
      <c r="BL41" s="1">
        <v>3.004064992</v>
      </c>
      <c r="BM41" s="1">
        <v>1.540816886</v>
      </c>
      <c r="BN41" s="1">
        <v>7.7845781000000003E-2</v>
      </c>
      <c r="BO41" s="1" t="s">
        <v>144</v>
      </c>
      <c r="BP41" s="1" t="s">
        <v>146</v>
      </c>
      <c r="BQ41" s="1" t="s">
        <v>146</v>
      </c>
      <c r="BR41" s="1" t="s">
        <v>146</v>
      </c>
      <c r="BS41" s="1" t="s">
        <v>146</v>
      </c>
      <c r="BT41" s="1" t="s">
        <v>145</v>
      </c>
      <c r="BU41" s="1" t="s">
        <v>145</v>
      </c>
      <c r="BV41" s="1">
        <v>5.8935586520000003</v>
      </c>
      <c r="BW41" s="1">
        <v>0.26557598500000001</v>
      </c>
      <c r="BX41" s="1">
        <v>0.28992076999999999</v>
      </c>
      <c r="BY41" s="1">
        <v>7.2527343999999994E-2</v>
      </c>
      <c r="BZ41" s="1">
        <v>9.3825579000000006E-2</v>
      </c>
      <c r="CA41" s="1">
        <v>-0.12744134700000001</v>
      </c>
      <c r="CB41" s="1">
        <v>-5.7691872999999998E-2</v>
      </c>
      <c r="CC41" s="19" t="str">
        <f t="shared" si="3"/>
        <v>Medium</v>
      </c>
      <c r="CD41" s="1" t="s">
        <v>625</v>
      </c>
      <c r="CE41" s="1">
        <v>31.2060207</v>
      </c>
      <c r="CF41" s="1" t="s">
        <v>148</v>
      </c>
      <c r="CG41" s="1">
        <v>5.6407396999999998E-2</v>
      </c>
      <c r="CH41" s="1">
        <v>0.54186413899999997</v>
      </c>
      <c r="CI41" s="1">
        <v>2.2581543999999999E-2</v>
      </c>
      <c r="CJ41" s="1">
        <v>8.4316822999999999E-2</v>
      </c>
      <c r="CK41" s="1">
        <v>0.10915962</v>
      </c>
      <c r="CL41" s="1">
        <v>970.86500000000001</v>
      </c>
      <c r="CM41" s="2" t="s">
        <v>624</v>
      </c>
      <c r="CN41" s="1">
        <v>236.35900000000001</v>
      </c>
      <c r="CO41" s="1">
        <v>118.343</v>
      </c>
      <c r="CP41" s="1">
        <v>118.01600000000001</v>
      </c>
      <c r="CQ41" s="1">
        <v>141.78200000000001</v>
      </c>
      <c r="CR41" s="1">
        <v>83.778000000000006</v>
      </c>
      <c r="CS41" s="1">
        <v>0.55400000000000005</v>
      </c>
      <c r="CT41" s="1">
        <v>0</v>
      </c>
      <c r="CU41" s="1">
        <v>0.55400000000000005</v>
      </c>
      <c r="CV41" s="1">
        <v>5.1999999999999998E-2</v>
      </c>
      <c r="CW41" s="1">
        <v>10.186999999999999</v>
      </c>
      <c r="CX41" s="1">
        <v>10.239000000000001</v>
      </c>
      <c r="CY41" s="1">
        <v>5.0000000000000001E-3</v>
      </c>
      <c r="CZ41" s="1">
        <v>0</v>
      </c>
      <c r="DA41" s="1">
        <v>0</v>
      </c>
      <c r="DB41" s="1">
        <v>0</v>
      </c>
      <c r="DC41" s="1">
        <v>49.216999999999999</v>
      </c>
      <c r="DD41" s="1">
        <v>0.20499999999999999</v>
      </c>
      <c r="DE41" s="1">
        <v>51.518999999999998</v>
      </c>
      <c r="DF41" s="1">
        <v>51.723999999999997</v>
      </c>
      <c r="DG41" s="1">
        <v>0.13800000000000001</v>
      </c>
      <c r="DH41" s="1">
        <v>2.0179999999999998</v>
      </c>
      <c r="DI41" s="1">
        <v>2.1549999999999998</v>
      </c>
      <c r="DJ41" s="1">
        <v>30.305</v>
      </c>
      <c r="DK41" s="1">
        <v>8.3810000000000002</v>
      </c>
      <c r="DL41" s="1">
        <v>38.686</v>
      </c>
      <c r="DM41" s="1">
        <v>0.42699999999999999</v>
      </c>
      <c r="DN41" s="1">
        <v>2.069</v>
      </c>
      <c r="DO41" s="1">
        <v>2.496</v>
      </c>
      <c r="DP41" s="1">
        <v>37.417999999999999</v>
      </c>
      <c r="DQ41" s="1">
        <v>43.822000000000003</v>
      </c>
      <c r="DR41" s="1">
        <v>81.239999999999995</v>
      </c>
      <c r="DS41" s="1">
        <v>5.1999999999999998E-2</v>
      </c>
      <c r="DT41" s="1">
        <v>10.186999999999999</v>
      </c>
      <c r="DU41" s="1">
        <v>10.239000000000001</v>
      </c>
      <c r="DV41" s="7" t="s">
        <v>637</v>
      </c>
      <c r="DW41" s="1" t="s">
        <v>156</v>
      </c>
      <c r="DX41" s="1" t="s">
        <v>157</v>
      </c>
      <c r="DY41" s="1">
        <v>439.452</v>
      </c>
      <c r="DZ41" s="1" t="s">
        <v>624</v>
      </c>
      <c r="EA41" s="1">
        <v>106.985</v>
      </c>
      <c r="EB41" s="1">
        <v>64.176000000000002</v>
      </c>
      <c r="EC41" s="1">
        <v>37.920999999999999</v>
      </c>
      <c r="ED41" s="1" t="s">
        <v>156</v>
      </c>
      <c r="EE41" s="1" t="s">
        <v>157</v>
      </c>
      <c r="EF41" s="1" t="s">
        <v>156</v>
      </c>
      <c r="EG41" s="1" t="s">
        <v>157</v>
      </c>
      <c r="EH41" s="1" t="s">
        <v>165</v>
      </c>
      <c r="EI41" s="1" t="s">
        <v>635</v>
      </c>
      <c r="EJ41" s="1" t="s">
        <v>142</v>
      </c>
      <c r="EK41" s="1" t="s">
        <v>628</v>
      </c>
      <c r="EL41" s="1" t="s">
        <v>150</v>
      </c>
      <c r="EM41" s="1" t="s">
        <v>150</v>
      </c>
    </row>
    <row r="42" spans="1:143" ht="14.25" customHeight="1">
      <c r="A42" s="1" t="s">
        <v>217</v>
      </c>
      <c r="B42" s="1" t="str">
        <f>VLOOKUP(A42,DB_integrated_polypenols_intake!A:B,2,FALSE)</f>
        <v>Medellín</v>
      </c>
      <c r="C42" s="1" t="s">
        <v>152</v>
      </c>
      <c r="D42" s="1">
        <v>23</v>
      </c>
      <c r="E42" s="4" t="s">
        <v>137</v>
      </c>
      <c r="F42" s="1">
        <v>90</v>
      </c>
      <c r="G42" s="1">
        <v>34</v>
      </c>
      <c r="H42" s="1" t="s">
        <v>153</v>
      </c>
      <c r="I42" s="1">
        <v>27</v>
      </c>
      <c r="J42" s="1">
        <v>97</v>
      </c>
      <c r="K42" s="1">
        <v>158</v>
      </c>
      <c r="L42" s="1">
        <v>136</v>
      </c>
      <c r="M42" s="10">
        <v>4.6470588240000001</v>
      </c>
      <c r="N42" s="14">
        <f t="shared" si="2"/>
        <v>0.6020599913279624</v>
      </c>
      <c r="O42" s="12">
        <v>151.80000000000001</v>
      </c>
      <c r="P42" s="40">
        <v>2.0299999999999998</v>
      </c>
      <c r="Q42" s="1">
        <v>76</v>
      </c>
      <c r="R42" s="1">
        <v>5.33</v>
      </c>
      <c r="S42" s="1">
        <v>10.63</v>
      </c>
      <c r="T42" s="1">
        <v>5.91</v>
      </c>
      <c r="U42" s="1">
        <v>1.7986463619999999</v>
      </c>
      <c r="V42" s="1">
        <v>17.48</v>
      </c>
      <c r="W42" s="1">
        <v>4.218</v>
      </c>
      <c r="X42" s="1">
        <v>231.6</v>
      </c>
      <c r="Y42" s="1">
        <f t="shared" si="0"/>
        <v>486.90807799442899</v>
      </c>
      <c r="Z42" s="1">
        <v>47</v>
      </c>
      <c r="AA42" s="1">
        <v>30.516485419999999</v>
      </c>
      <c r="AB42" s="1">
        <f t="shared" si="1"/>
        <v>3.2769173333333339</v>
      </c>
      <c r="AC42" s="1">
        <v>0.319766155</v>
      </c>
      <c r="AD42" s="1">
        <v>70</v>
      </c>
      <c r="AE42" s="1">
        <v>1.599</v>
      </c>
      <c r="AF42" s="1">
        <v>27.377961760000002</v>
      </c>
      <c r="AG42" s="1" t="s">
        <v>139</v>
      </c>
      <c r="AH42" s="1">
        <v>37.113554829999998</v>
      </c>
      <c r="AI42" s="1">
        <v>85.3</v>
      </c>
      <c r="AJ42" s="1" t="s">
        <v>140</v>
      </c>
      <c r="AK42" s="1" t="s">
        <v>153</v>
      </c>
      <c r="AL42" s="1" t="s">
        <v>142</v>
      </c>
      <c r="AM42" s="1" t="s">
        <v>142</v>
      </c>
      <c r="AN42" s="1" t="s">
        <v>165</v>
      </c>
      <c r="AO42" s="1">
        <v>118</v>
      </c>
      <c r="AP42" s="1">
        <v>73</v>
      </c>
      <c r="AQ42" s="1">
        <v>1888.08</v>
      </c>
      <c r="AR42" s="1">
        <v>12.932700000000001</v>
      </c>
      <c r="AS42" s="1">
        <v>680.51599999999996</v>
      </c>
      <c r="AT42" s="1">
        <v>897.04200000000003</v>
      </c>
      <c r="AU42" s="1">
        <v>11.900700000000001</v>
      </c>
      <c r="AV42" s="1">
        <v>1339.09</v>
      </c>
      <c r="AW42" s="1">
        <v>3012.55</v>
      </c>
      <c r="AX42" s="1">
        <v>215.08500000000001</v>
      </c>
      <c r="AY42" s="1">
        <v>10.1591</v>
      </c>
      <c r="AZ42" s="1">
        <v>1.0957300000000001</v>
      </c>
      <c r="BA42" s="1">
        <v>2.44028</v>
      </c>
      <c r="BB42" s="1">
        <v>693.40599999999995</v>
      </c>
      <c r="BC42" s="1">
        <v>0.94455</v>
      </c>
      <c r="BD42" s="1">
        <v>1.88672</v>
      </c>
      <c r="BE42" s="1">
        <v>13.790900000000001</v>
      </c>
      <c r="BF42" s="1">
        <v>4.70953</v>
      </c>
      <c r="BG42" s="1">
        <v>1.3643700000000001</v>
      </c>
      <c r="BH42" s="1">
        <v>315.40899999999999</v>
      </c>
      <c r="BI42" s="1">
        <v>7.1158000000000001</v>
      </c>
      <c r="BJ42" s="1">
        <v>128.81700000000001</v>
      </c>
      <c r="BK42" s="1">
        <v>1.323442673</v>
      </c>
      <c r="BL42" s="1">
        <v>0.81817455699999997</v>
      </c>
      <c r="BM42" s="1">
        <v>0.83176435900000001</v>
      </c>
      <c r="BN42" s="1">
        <v>7.8393964999999996E-2</v>
      </c>
      <c r="BO42" s="1" t="s">
        <v>144</v>
      </c>
      <c r="BP42" s="1" t="s">
        <v>146</v>
      </c>
      <c r="BQ42" s="1" t="s">
        <v>146</v>
      </c>
      <c r="BR42" s="1" t="s">
        <v>145</v>
      </c>
      <c r="BS42" s="1" t="s">
        <v>146</v>
      </c>
      <c r="BT42" s="1" t="s">
        <v>146</v>
      </c>
      <c r="BU42" s="1" t="s">
        <v>145</v>
      </c>
      <c r="BV42" s="1" t="s">
        <v>147</v>
      </c>
      <c r="BW42" s="1" t="s">
        <v>147</v>
      </c>
      <c r="BX42" s="1" t="s">
        <v>147</v>
      </c>
      <c r="BY42" s="1" t="s">
        <v>147</v>
      </c>
      <c r="BZ42" s="1" t="s">
        <v>147</v>
      </c>
      <c r="CA42" s="1">
        <v>1.5256183699999999</v>
      </c>
      <c r="CB42" s="1">
        <v>0.80806057799999997</v>
      </c>
      <c r="CC42" s="19" t="str">
        <f t="shared" si="3"/>
        <v>High</v>
      </c>
      <c r="CD42" s="1" t="s">
        <v>622</v>
      </c>
      <c r="CE42" s="1">
        <v>38.508792499999998</v>
      </c>
      <c r="CF42" s="1" t="s">
        <v>148</v>
      </c>
      <c r="CG42" s="1">
        <v>7.8608674000000003E-2</v>
      </c>
      <c r="CH42" s="1">
        <v>0.18787315499999999</v>
      </c>
      <c r="CI42" s="1">
        <v>0.104065912</v>
      </c>
      <c r="CJ42" s="1">
        <v>6.4241718000000003E-2</v>
      </c>
      <c r="CK42" s="1">
        <v>0.280565226</v>
      </c>
      <c r="CL42" s="1">
        <v>243.529</v>
      </c>
      <c r="CM42" s="2" t="s">
        <v>624</v>
      </c>
      <c r="CN42" s="1">
        <v>278.04199999999997</v>
      </c>
      <c r="CO42" s="1">
        <v>234.089</v>
      </c>
      <c r="CP42" s="1">
        <v>43.953000000000003</v>
      </c>
      <c r="CQ42" s="1">
        <v>19.317</v>
      </c>
      <c r="CR42" s="1">
        <v>253.9</v>
      </c>
      <c r="CS42" s="1">
        <v>1.468</v>
      </c>
      <c r="CT42" s="1">
        <v>0</v>
      </c>
      <c r="CU42" s="1">
        <v>1.468</v>
      </c>
      <c r="CV42" s="1">
        <v>0</v>
      </c>
      <c r="CW42" s="1">
        <v>3.3570000000000002</v>
      </c>
      <c r="CX42" s="1">
        <v>3.3570000000000002</v>
      </c>
      <c r="CY42" s="1">
        <v>0</v>
      </c>
      <c r="CZ42" s="1">
        <v>1.468</v>
      </c>
      <c r="DA42" s="1">
        <v>0</v>
      </c>
      <c r="DB42" s="1">
        <v>0</v>
      </c>
      <c r="DC42" s="1">
        <v>3.778</v>
      </c>
      <c r="DD42" s="1">
        <v>0.374</v>
      </c>
      <c r="DE42" s="1">
        <v>0</v>
      </c>
      <c r="DF42" s="1">
        <v>0.374</v>
      </c>
      <c r="DG42" s="1">
        <v>14.303000000000001</v>
      </c>
      <c r="DH42" s="1">
        <v>2E-3</v>
      </c>
      <c r="DI42" s="1">
        <v>14.305999999999999</v>
      </c>
      <c r="DJ42" s="1">
        <v>0.79800000000000004</v>
      </c>
      <c r="DK42" s="1">
        <v>6.2E-2</v>
      </c>
      <c r="DL42" s="1">
        <v>0.86</v>
      </c>
      <c r="DM42" s="1">
        <v>0.23</v>
      </c>
      <c r="DN42" s="1">
        <v>0.96799999999999997</v>
      </c>
      <c r="DO42" s="1">
        <v>1.198</v>
      </c>
      <c r="DP42" s="1">
        <v>213.11699999999999</v>
      </c>
      <c r="DQ42" s="1">
        <v>39.542999999999999</v>
      </c>
      <c r="DR42" s="1">
        <v>252.66</v>
      </c>
      <c r="DS42" s="1">
        <v>0</v>
      </c>
      <c r="DT42" s="1">
        <v>3.3570000000000002</v>
      </c>
      <c r="DU42" s="1">
        <v>3.3570000000000002</v>
      </c>
      <c r="DV42" s="7" t="s">
        <v>138</v>
      </c>
      <c r="DW42" s="1" t="s">
        <v>157</v>
      </c>
      <c r="DX42" s="1" t="s">
        <v>156</v>
      </c>
      <c r="DY42" s="1">
        <v>128.982</v>
      </c>
      <c r="DZ42" s="1" t="s">
        <v>624</v>
      </c>
      <c r="EA42" s="1">
        <v>147.262</v>
      </c>
      <c r="EB42" s="1">
        <v>10.231</v>
      </c>
      <c r="EC42" s="1">
        <v>134.47499999999999</v>
      </c>
      <c r="ED42" s="1" t="s">
        <v>157</v>
      </c>
      <c r="EE42" s="1" t="s">
        <v>157</v>
      </c>
      <c r="EF42" s="1" t="s">
        <v>157</v>
      </c>
      <c r="EG42" s="1" t="s">
        <v>156</v>
      </c>
      <c r="EH42" s="1" t="s">
        <v>165</v>
      </c>
      <c r="EI42" s="1" t="s">
        <v>628</v>
      </c>
      <c r="EJ42" s="1" t="s">
        <v>142</v>
      </c>
      <c r="EK42" s="1" t="s">
        <v>628</v>
      </c>
      <c r="EL42" s="1" t="s">
        <v>150</v>
      </c>
      <c r="EM42" s="1" t="s">
        <v>150</v>
      </c>
    </row>
    <row r="43" spans="1:143" ht="14.25" customHeight="1">
      <c r="A43" s="1" t="s">
        <v>223</v>
      </c>
      <c r="B43" s="1" t="str">
        <f>VLOOKUP(A43,DB_integrated_polypenols_intake!A:B,2,FALSE)</f>
        <v>Medellín</v>
      </c>
      <c r="C43" s="1" t="s">
        <v>152</v>
      </c>
      <c r="D43" s="1">
        <v>46</v>
      </c>
      <c r="E43" s="4" t="s">
        <v>159</v>
      </c>
      <c r="F43" s="1">
        <v>92</v>
      </c>
      <c r="G43" s="1">
        <v>54</v>
      </c>
      <c r="H43" s="1" t="s">
        <v>153</v>
      </c>
      <c r="I43" s="1">
        <v>28</v>
      </c>
      <c r="J43" s="1">
        <v>112</v>
      </c>
      <c r="K43" s="1">
        <v>194</v>
      </c>
      <c r="L43" s="1">
        <v>142</v>
      </c>
      <c r="M43" s="10">
        <v>3.592592593</v>
      </c>
      <c r="N43" s="14">
        <f t="shared" si="2"/>
        <v>0.41989458456008799</v>
      </c>
      <c r="O43" s="12">
        <v>39.6</v>
      </c>
      <c r="P43" s="40">
        <v>1.35</v>
      </c>
      <c r="Q43" s="1">
        <v>67</v>
      </c>
      <c r="R43" s="1">
        <v>5.03</v>
      </c>
      <c r="S43" s="1">
        <v>8.65</v>
      </c>
      <c r="T43" s="1">
        <v>7.81</v>
      </c>
      <c r="U43" s="1">
        <v>1.107554417</v>
      </c>
      <c r="V43" s="1">
        <v>6.83</v>
      </c>
      <c r="W43" s="1">
        <v>3.7185000000000001</v>
      </c>
      <c r="X43" s="1">
        <v>159.4</v>
      </c>
      <c r="Y43" s="1">
        <f t="shared" si="0"/>
        <v>625.17162471395841</v>
      </c>
      <c r="Z43" s="1">
        <v>122.4</v>
      </c>
      <c r="AA43" s="1">
        <v>88.591902610000005</v>
      </c>
      <c r="AB43" s="1">
        <f t="shared" si="1"/>
        <v>1.1287713333333333</v>
      </c>
      <c r="AC43" s="1">
        <v>0.375315387</v>
      </c>
      <c r="AD43" s="1">
        <v>61.3</v>
      </c>
      <c r="AE43" s="1">
        <v>1.64</v>
      </c>
      <c r="AF43" s="1">
        <v>22.791493160000002</v>
      </c>
      <c r="AG43" s="1" t="s">
        <v>153</v>
      </c>
      <c r="AH43" s="1">
        <v>38.309978280000003</v>
      </c>
      <c r="AI43" s="1">
        <v>75.900000000000006</v>
      </c>
      <c r="AJ43" s="1" t="s">
        <v>153</v>
      </c>
      <c r="AK43" s="1" t="s">
        <v>153</v>
      </c>
      <c r="AL43" s="1" t="s">
        <v>142</v>
      </c>
      <c r="AM43" s="1" t="s">
        <v>142</v>
      </c>
      <c r="AN43" s="1" t="s">
        <v>143</v>
      </c>
      <c r="AO43" s="1">
        <v>107</v>
      </c>
      <c r="AP43" s="1">
        <v>68</v>
      </c>
      <c r="AQ43" s="1">
        <v>2291.94</v>
      </c>
      <c r="AR43" s="1">
        <v>25.597100000000001</v>
      </c>
      <c r="AS43" s="1">
        <v>742.81899999999996</v>
      </c>
      <c r="AT43" s="1">
        <v>1032.3499999999999</v>
      </c>
      <c r="AU43" s="1">
        <v>15.4551</v>
      </c>
      <c r="AV43" s="1">
        <v>1140.46</v>
      </c>
      <c r="AW43" s="1">
        <v>3427.26</v>
      </c>
      <c r="AX43" s="1">
        <v>265.762</v>
      </c>
      <c r="AY43" s="1">
        <v>10.4872</v>
      </c>
      <c r="AZ43" s="1">
        <v>3.6550199999999999</v>
      </c>
      <c r="BA43" s="1">
        <v>3.7345000000000002</v>
      </c>
      <c r="BB43" s="1">
        <v>816.02700000000004</v>
      </c>
      <c r="BC43" s="1">
        <v>1.82925</v>
      </c>
      <c r="BD43" s="1">
        <v>1.7983800000000001</v>
      </c>
      <c r="BE43" s="1">
        <v>14.2858</v>
      </c>
      <c r="BF43" s="1">
        <v>4.8751899999999999</v>
      </c>
      <c r="BG43" s="1">
        <v>1.40171</v>
      </c>
      <c r="BH43" s="1">
        <v>369.81700000000001</v>
      </c>
      <c r="BI43" s="1">
        <v>6.4066099999999997</v>
      </c>
      <c r="BJ43" s="1">
        <v>320.17500000000001</v>
      </c>
      <c r="BK43" s="1">
        <v>0</v>
      </c>
      <c r="BL43" s="1">
        <v>0</v>
      </c>
      <c r="BM43" s="1">
        <v>0</v>
      </c>
      <c r="BN43" s="1">
        <v>0</v>
      </c>
      <c r="BO43" s="1" t="s">
        <v>155</v>
      </c>
      <c r="BP43" s="1" t="s">
        <v>146</v>
      </c>
      <c r="BQ43" s="1" t="s">
        <v>146</v>
      </c>
      <c r="BR43" s="1" t="s">
        <v>146</v>
      </c>
      <c r="BS43" s="1" t="s">
        <v>146</v>
      </c>
      <c r="BT43" s="1" t="s">
        <v>146</v>
      </c>
      <c r="BU43" s="1" t="s">
        <v>146</v>
      </c>
      <c r="BV43" s="1">
        <v>7.0709768249999998</v>
      </c>
      <c r="BW43" s="1">
        <v>0.47200130699999998</v>
      </c>
      <c r="BX43" s="1">
        <v>0.403785269</v>
      </c>
      <c r="BY43" s="1">
        <v>7.5995968999999997E-2</v>
      </c>
      <c r="BZ43" s="1">
        <v>7.0996756999999994E-2</v>
      </c>
      <c r="CA43" s="1">
        <v>-1.213554585</v>
      </c>
      <c r="CB43" s="1">
        <v>-0.52947407700000004</v>
      </c>
      <c r="CC43" s="19" t="str">
        <f t="shared" si="3"/>
        <v>Low</v>
      </c>
      <c r="CD43" s="1" t="s">
        <v>625</v>
      </c>
      <c r="CE43" s="1">
        <v>32.785243739999999</v>
      </c>
      <c r="CF43" s="1" t="s">
        <v>148</v>
      </c>
      <c r="CG43" s="1">
        <v>4.2460550999999999E-2</v>
      </c>
      <c r="CH43" s="1">
        <v>0.27080468800000002</v>
      </c>
      <c r="CI43" s="1">
        <v>1.1392654E-2</v>
      </c>
      <c r="CJ43" s="1">
        <v>0.16584822900000001</v>
      </c>
      <c r="CK43" s="1">
        <v>0.18218424699999999</v>
      </c>
      <c r="CL43" s="1">
        <v>2470.3539999999998</v>
      </c>
      <c r="CM43" s="2" t="s">
        <v>621</v>
      </c>
      <c r="CN43" s="1">
        <v>646.07100000000003</v>
      </c>
      <c r="CO43" s="1">
        <v>558.99099999999999</v>
      </c>
      <c r="CP43" s="1">
        <v>87.081000000000003</v>
      </c>
      <c r="CQ43" s="1">
        <v>527.76499999999999</v>
      </c>
      <c r="CR43" s="1">
        <v>85.558000000000007</v>
      </c>
      <c r="CS43" s="1">
        <v>0.439</v>
      </c>
      <c r="CT43" s="1">
        <v>0</v>
      </c>
      <c r="CU43" s="1">
        <v>0.439</v>
      </c>
      <c r="CV43" s="1">
        <v>0</v>
      </c>
      <c r="CW43" s="1">
        <v>32.03</v>
      </c>
      <c r="CX43" s="1">
        <v>32.03</v>
      </c>
      <c r="CY43" s="1">
        <v>0.27900000000000003</v>
      </c>
      <c r="CZ43" s="1">
        <v>0.40899999999999997</v>
      </c>
      <c r="DA43" s="1">
        <v>108.14400000000001</v>
      </c>
      <c r="DB43" s="1">
        <v>0</v>
      </c>
      <c r="DC43" s="1">
        <v>398.524</v>
      </c>
      <c r="DD43" s="1">
        <v>0</v>
      </c>
      <c r="DE43" s="1">
        <v>3.419</v>
      </c>
      <c r="DF43" s="1">
        <v>3.419</v>
      </c>
      <c r="DG43" s="1">
        <v>4.1219999999999999</v>
      </c>
      <c r="DH43" s="1">
        <v>0.214</v>
      </c>
      <c r="DI43" s="1">
        <v>4.3360000000000003</v>
      </c>
      <c r="DJ43" s="1">
        <v>8.6029999999999998</v>
      </c>
      <c r="DK43" s="1">
        <v>4.7389999999999999</v>
      </c>
      <c r="DL43" s="1">
        <v>13.342000000000001</v>
      </c>
      <c r="DM43" s="1">
        <v>0.50700000000000001</v>
      </c>
      <c r="DN43" s="1">
        <v>5.0220000000000002</v>
      </c>
      <c r="DO43" s="1">
        <v>5.5289999999999999</v>
      </c>
      <c r="DP43" s="1">
        <v>38.35</v>
      </c>
      <c r="DQ43" s="1">
        <v>41.633000000000003</v>
      </c>
      <c r="DR43" s="1">
        <v>79.983999999999995</v>
      </c>
      <c r="DS43" s="1">
        <v>0</v>
      </c>
      <c r="DT43" s="1">
        <v>32.03</v>
      </c>
      <c r="DU43" s="1">
        <v>32.03</v>
      </c>
      <c r="DV43" s="7" t="s">
        <v>621</v>
      </c>
      <c r="DW43" s="1" t="s">
        <v>149</v>
      </c>
      <c r="DX43" s="1" t="s">
        <v>157</v>
      </c>
      <c r="DY43" s="1">
        <v>1077.8440000000001</v>
      </c>
      <c r="DZ43" s="1" t="s">
        <v>623</v>
      </c>
      <c r="EA43" s="1">
        <v>281.88799999999998</v>
      </c>
      <c r="EB43" s="1">
        <v>230.27</v>
      </c>
      <c r="EC43" s="1">
        <v>37.33</v>
      </c>
      <c r="ED43" s="1" t="s">
        <v>149</v>
      </c>
      <c r="EE43" s="1" t="s">
        <v>156</v>
      </c>
      <c r="EF43" s="1" t="s">
        <v>149</v>
      </c>
      <c r="EG43" s="1" t="s">
        <v>157</v>
      </c>
      <c r="EH43" s="1" t="s">
        <v>621</v>
      </c>
      <c r="EI43" s="1" t="s">
        <v>628</v>
      </c>
      <c r="EJ43" s="1" t="s">
        <v>142</v>
      </c>
      <c r="EK43" s="1" t="s">
        <v>628</v>
      </c>
      <c r="EL43" s="1" t="s">
        <v>150</v>
      </c>
      <c r="EM43" s="1" t="s">
        <v>150</v>
      </c>
    </row>
    <row r="44" spans="1:143" ht="14.25" customHeight="1">
      <c r="A44" s="1" t="s">
        <v>224</v>
      </c>
      <c r="B44" s="1" t="str">
        <f>VLOOKUP(A44,DB_integrated_polypenols_intake!A:B,2,FALSE)</f>
        <v>Medellín</v>
      </c>
      <c r="C44" s="1" t="s">
        <v>136</v>
      </c>
      <c r="D44" s="1">
        <v>39</v>
      </c>
      <c r="E44" s="4" t="s">
        <v>137</v>
      </c>
      <c r="F44" s="1">
        <v>102</v>
      </c>
      <c r="G44" s="1">
        <v>46</v>
      </c>
      <c r="H44" s="1" t="s">
        <v>153</v>
      </c>
      <c r="I44" s="1">
        <v>17</v>
      </c>
      <c r="J44" s="1">
        <v>121</v>
      </c>
      <c r="K44" s="1">
        <v>184</v>
      </c>
      <c r="L44" s="1">
        <v>84</v>
      </c>
      <c r="M44" s="10">
        <v>4</v>
      </c>
      <c r="N44" s="14">
        <f t="shared" si="2"/>
        <v>0.26152145438030755</v>
      </c>
      <c r="O44" s="12">
        <v>321.7</v>
      </c>
      <c r="P44" s="40">
        <v>4.95</v>
      </c>
      <c r="Q44" s="1">
        <v>82</v>
      </c>
      <c r="R44" s="1">
        <v>4.9000000000000004</v>
      </c>
      <c r="S44" s="1">
        <v>0.81</v>
      </c>
      <c r="T44" s="1">
        <v>5.18</v>
      </c>
      <c r="U44" s="1">
        <v>0.156370656</v>
      </c>
      <c r="V44" s="1">
        <v>7.95</v>
      </c>
      <c r="W44" s="1">
        <v>4.5510000000000002</v>
      </c>
      <c r="X44" s="1">
        <v>117.4</v>
      </c>
      <c r="Y44" s="1">
        <f t="shared" si="0"/>
        <v>151.2844909609895</v>
      </c>
      <c r="Z44" s="1">
        <v>99.3</v>
      </c>
      <c r="AA44" s="1">
        <v>62.188281240000002</v>
      </c>
      <c r="AB44" s="1">
        <f t="shared" si="1"/>
        <v>1.60802</v>
      </c>
      <c r="AC44" s="1">
        <v>0.35484759199999999</v>
      </c>
      <c r="AD44" s="1">
        <v>86.5</v>
      </c>
      <c r="AE44" s="1">
        <v>1.788</v>
      </c>
      <c r="AF44" s="1">
        <v>27.057089520000002</v>
      </c>
      <c r="AG44" s="1" t="s">
        <v>139</v>
      </c>
      <c r="AH44" s="1">
        <v>34.20129395</v>
      </c>
      <c r="AI44" s="1">
        <v>96.5</v>
      </c>
      <c r="AJ44" s="1" t="s">
        <v>140</v>
      </c>
      <c r="AK44" s="1" t="s">
        <v>141</v>
      </c>
      <c r="AL44" s="1" t="s">
        <v>142</v>
      </c>
      <c r="AM44" s="1" t="s">
        <v>163</v>
      </c>
      <c r="AN44" s="1" t="s">
        <v>167</v>
      </c>
      <c r="AO44" s="1">
        <v>124</v>
      </c>
      <c r="AP44" s="1">
        <v>78</v>
      </c>
      <c r="AQ44" s="1">
        <v>2257.83</v>
      </c>
      <c r="AR44" s="1">
        <v>13.752599999999999</v>
      </c>
      <c r="AS44" s="1">
        <v>1045.75</v>
      </c>
      <c r="AT44" s="1">
        <v>1359.54</v>
      </c>
      <c r="AU44" s="1">
        <v>13.021599999999999</v>
      </c>
      <c r="AV44" s="1">
        <v>1755.24</v>
      </c>
      <c r="AW44" s="1">
        <v>4003.36</v>
      </c>
      <c r="AX44" s="1">
        <v>254.39099999999999</v>
      </c>
      <c r="AY44" s="1">
        <v>11.097</v>
      </c>
      <c r="AZ44" s="1">
        <v>1.1794500000000001</v>
      </c>
      <c r="BA44" s="1">
        <v>2.6236100000000002</v>
      </c>
      <c r="BB44" s="1">
        <v>830.80100000000004</v>
      </c>
      <c r="BC44" s="1">
        <v>1.20685</v>
      </c>
      <c r="BD44" s="1">
        <v>2.3660899999999998</v>
      </c>
      <c r="BE44" s="1">
        <v>15.3659</v>
      </c>
      <c r="BF44" s="1">
        <v>5.7436499999999997</v>
      </c>
      <c r="BG44" s="1">
        <v>1.5186999999999999</v>
      </c>
      <c r="BH44" s="1">
        <v>311.666</v>
      </c>
      <c r="BI44" s="1">
        <v>7.48482</v>
      </c>
      <c r="BJ44" s="1">
        <v>112.371</v>
      </c>
      <c r="BK44" s="1">
        <v>0.95048930600000003</v>
      </c>
      <c r="BL44" s="1">
        <v>1.9915566849999999</v>
      </c>
      <c r="BM44" s="1">
        <v>0.93597531700000003</v>
      </c>
      <c r="BN44" s="1">
        <v>4.7836955E-2</v>
      </c>
      <c r="BO44" s="1" t="s">
        <v>144</v>
      </c>
      <c r="BP44" s="1" t="s">
        <v>145</v>
      </c>
      <c r="BQ44" s="1" t="s">
        <v>146</v>
      </c>
      <c r="BR44" s="1" t="s">
        <v>146</v>
      </c>
      <c r="BS44" s="1" t="s">
        <v>146</v>
      </c>
      <c r="BT44" s="1" t="s">
        <v>145</v>
      </c>
      <c r="BU44" s="1" t="s">
        <v>146</v>
      </c>
      <c r="BV44" s="1">
        <v>7.8718605530000003</v>
      </c>
      <c r="BW44" s="1">
        <v>0.49236536800000003</v>
      </c>
      <c r="BX44" s="1">
        <v>0.39753497799999998</v>
      </c>
      <c r="BY44" s="1">
        <v>5.3159259E-2</v>
      </c>
      <c r="BZ44" s="1">
        <v>8.1616864999999997E-2</v>
      </c>
      <c r="CA44" s="1">
        <v>0.97937554599999999</v>
      </c>
      <c r="CB44" s="1">
        <v>0.43373584799999998</v>
      </c>
      <c r="CC44" s="19" t="str">
        <f t="shared" si="3"/>
        <v>High</v>
      </c>
      <c r="CD44" s="1" t="s">
        <v>622</v>
      </c>
      <c r="CE44" s="1">
        <v>26.94300518</v>
      </c>
      <c r="CF44" s="1" t="s">
        <v>148</v>
      </c>
      <c r="CG44" s="1">
        <v>7.5047819000000002E-2</v>
      </c>
      <c r="CH44" s="1">
        <v>0.51393316600000005</v>
      </c>
      <c r="CI44" s="1">
        <v>0.31721861800000001</v>
      </c>
      <c r="CJ44" s="1">
        <v>1.1701609E-2</v>
      </c>
      <c r="CK44" s="1">
        <v>1.12515E-4</v>
      </c>
      <c r="CL44" s="1">
        <v>883.38900000000001</v>
      </c>
      <c r="CM44" s="2" t="s">
        <v>624</v>
      </c>
      <c r="CN44" s="1">
        <v>735.26499999999999</v>
      </c>
      <c r="CO44" s="1">
        <v>434.31299999999999</v>
      </c>
      <c r="CP44" s="1">
        <v>300.952</v>
      </c>
      <c r="CQ44" s="1">
        <v>29.184000000000001</v>
      </c>
      <c r="CR44" s="1">
        <v>678.68700000000001</v>
      </c>
      <c r="CS44" s="1">
        <v>4.4000000000000004</v>
      </c>
      <c r="CT44" s="1">
        <v>0</v>
      </c>
      <c r="CU44" s="1">
        <v>4.4000000000000004</v>
      </c>
      <c r="CV44" s="1">
        <v>0</v>
      </c>
      <c r="CW44" s="1">
        <v>22.994</v>
      </c>
      <c r="CX44" s="1">
        <v>22.994</v>
      </c>
      <c r="CY44" s="1">
        <v>0</v>
      </c>
      <c r="CZ44" s="1">
        <v>0.44800000000000001</v>
      </c>
      <c r="DA44" s="1">
        <v>0</v>
      </c>
      <c r="DB44" s="1">
        <v>0</v>
      </c>
      <c r="DC44" s="1">
        <v>28.332000000000001</v>
      </c>
      <c r="DD44" s="1">
        <v>0</v>
      </c>
      <c r="DE44" s="1">
        <v>0</v>
      </c>
      <c r="DF44" s="1">
        <v>0</v>
      </c>
      <c r="DG44" s="1">
        <v>0</v>
      </c>
      <c r="DH44" s="1">
        <v>0.23599999999999999</v>
      </c>
      <c r="DI44" s="1">
        <v>0.23599999999999999</v>
      </c>
      <c r="DJ44" s="1">
        <v>0</v>
      </c>
      <c r="DK44" s="1">
        <v>0.61599999999999999</v>
      </c>
      <c r="DL44" s="1">
        <v>0.61599999999999999</v>
      </c>
      <c r="DM44" s="1">
        <v>0.19400000000000001</v>
      </c>
      <c r="DN44" s="1">
        <v>2.4550000000000001</v>
      </c>
      <c r="DO44" s="1">
        <v>2.649</v>
      </c>
      <c r="DP44" s="1">
        <v>401.327</v>
      </c>
      <c r="DQ44" s="1">
        <v>274.59199999999998</v>
      </c>
      <c r="DR44" s="1">
        <v>675.91899999999998</v>
      </c>
      <c r="DS44" s="1">
        <v>0</v>
      </c>
      <c r="DT44" s="1">
        <v>22.994</v>
      </c>
      <c r="DU44" s="1">
        <v>22.994</v>
      </c>
      <c r="DV44" s="7" t="s">
        <v>637</v>
      </c>
      <c r="DW44" s="1" t="s">
        <v>157</v>
      </c>
      <c r="DX44" s="1" t="s">
        <v>149</v>
      </c>
      <c r="DY44" s="1">
        <v>391.25599999999997</v>
      </c>
      <c r="DZ44" s="1" t="s">
        <v>624</v>
      </c>
      <c r="EA44" s="1">
        <v>325.65100000000001</v>
      </c>
      <c r="EB44" s="1">
        <v>12.926</v>
      </c>
      <c r="EC44" s="1">
        <v>300.59300000000002</v>
      </c>
      <c r="ED44" s="1" t="s">
        <v>157</v>
      </c>
      <c r="EE44" s="1" t="s">
        <v>156</v>
      </c>
      <c r="EF44" s="1" t="s">
        <v>157</v>
      </c>
      <c r="EG44" s="1" t="s">
        <v>149</v>
      </c>
      <c r="EH44" s="1" t="s">
        <v>138</v>
      </c>
      <c r="EI44" s="1" t="s">
        <v>635</v>
      </c>
      <c r="EJ44" s="1" t="s">
        <v>142</v>
      </c>
      <c r="EK44" s="1" t="s">
        <v>628</v>
      </c>
      <c r="EL44" s="1" t="s">
        <v>150</v>
      </c>
      <c r="EM44" s="1" t="s">
        <v>150</v>
      </c>
    </row>
    <row r="45" spans="1:143" ht="14.25" customHeight="1">
      <c r="A45" s="1" t="s">
        <v>226</v>
      </c>
      <c r="B45" s="1" t="str">
        <f>VLOOKUP(A45,DB_integrated_polypenols_intake!A:B,2,FALSE)</f>
        <v>Medellín</v>
      </c>
      <c r="C45" s="1" t="s">
        <v>136</v>
      </c>
      <c r="D45" s="1">
        <v>56</v>
      </c>
      <c r="E45" s="4" t="s">
        <v>159</v>
      </c>
      <c r="F45" s="1">
        <v>97.5</v>
      </c>
      <c r="G45" s="1">
        <v>36</v>
      </c>
      <c r="H45" s="1" t="s">
        <v>138</v>
      </c>
      <c r="I45" s="1">
        <v>42</v>
      </c>
      <c r="J45" s="1">
        <v>87</v>
      </c>
      <c r="K45" s="1">
        <v>165</v>
      </c>
      <c r="L45" s="1">
        <v>209</v>
      </c>
      <c r="M45" s="10">
        <v>4.5833333329999997</v>
      </c>
      <c r="N45" s="14">
        <f t="shared" si="2"/>
        <v>0.76384378534376673</v>
      </c>
      <c r="O45" s="12">
        <v>265.10000000000002</v>
      </c>
      <c r="P45" s="40">
        <v>3.28</v>
      </c>
      <c r="Q45" s="1">
        <v>99</v>
      </c>
      <c r="R45" s="1">
        <v>5.47</v>
      </c>
      <c r="S45" s="1">
        <v>1.81</v>
      </c>
      <c r="T45" s="1">
        <v>8.0299999999999994</v>
      </c>
      <c r="U45" s="1">
        <v>0.225404732</v>
      </c>
      <c r="V45" s="1">
        <v>15.46</v>
      </c>
      <c r="W45" s="1">
        <v>5.4945000000000004</v>
      </c>
      <c r="X45" s="1">
        <v>127</v>
      </c>
      <c r="Y45" s="1">
        <f t="shared" si="0"/>
        <v>155.02632238656304</v>
      </c>
      <c r="Z45" s="1">
        <v>49.3</v>
      </c>
      <c r="AA45" s="1">
        <v>26.48773671</v>
      </c>
      <c r="AB45" s="1">
        <f t="shared" si="1"/>
        <v>3.7753320000000006</v>
      </c>
      <c r="AC45" s="1">
        <v>0.31360005200000002</v>
      </c>
      <c r="AD45" s="1">
        <v>87.5</v>
      </c>
      <c r="AE45" s="1">
        <v>1.6419999999999999</v>
      </c>
      <c r="AF45" s="1">
        <v>32.453515439999997</v>
      </c>
      <c r="AG45" s="1" t="s">
        <v>154</v>
      </c>
      <c r="AH45" s="1">
        <v>41.143853710000002</v>
      </c>
      <c r="AI45" s="1">
        <v>108.6</v>
      </c>
      <c r="AJ45" s="1" t="s">
        <v>140</v>
      </c>
      <c r="AK45" s="1" t="s">
        <v>141</v>
      </c>
      <c r="AL45" s="1" t="s">
        <v>142</v>
      </c>
      <c r="AM45" s="1" t="s">
        <v>142</v>
      </c>
      <c r="AN45" s="1" t="s">
        <v>143</v>
      </c>
      <c r="AO45" s="1">
        <v>119</v>
      </c>
      <c r="AP45" s="1">
        <v>68</v>
      </c>
      <c r="AQ45" s="1">
        <v>1820.86</v>
      </c>
      <c r="AR45" s="1">
        <v>14.0068</v>
      </c>
      <c r="AS45" s="1">
        <v>681.39599999999996</v>
      </c>
      <c r="AT45" s="1">
        <v>1094.1099999999999</v>
      </c>
      <c r="AU45" s="1">
        <v>11.744199999999999</v>
      </c>
      <c r="AV45" s="1">
        <v>1100.43</v>
      </c>
      <c r="AW45" s="1">
        <v>3139.12</v>
      </c>
      <c r="AX45" s="1">
        <v>241.23699999999999</v>
      </c>
      <c r="AY45" s="1">
        <v>9.7395399999999999</v>
      </c>
      <c r="AZ45" s="1">
        <v>1.3659699999999999</v>
      </c>
      <c r="BA45" s="1">
        <v>2.3679000000000001</v>
      </c>
      <c r="BB45" s="1">
        <v>673.26800000000003</v>
      </c>
      <c r="BC45" s="1">
        <v>0.92603899999999995</v>
      </c>
      <c r="BD45" s="1">
        <v>2.04182</v>
      </c>
      <c r="BE45" s="1">
        <v>13.27</v>
      </c>
      <c r="BF45" s="1">
        <v>5.7446599999999997</v>
      </c>
      <c r="BG45" s="1">
        <v>0.864537</v>
      </c>
      <c r="BH45" s="1">
        <v>277.53100000000001</v>
      </c>
      <c r="BI45" s="1">
        <v>7.7554299999999996</v>
      </c>
      <c r="BJ45" s="1">
        <v>177.43700000000001</v>
      </c>
      <c r="BK45" s="1">
        <v>5.0165266539999998</v>
      </c>
      <c r="BL45" s="1">
        <v>0.82428569500000004</v>
      </c>
      <c r="BM45" s="1">
        <v>0.19980688999999999</v>
      </c>
      <c r="BN45" s="1">
        <v>3.2745088999999998E-2</v>
      </c>
      <c r="BO45" s="1" t="s">
        <v>144</v>
      </c>
      <c r="BP45" s="1" t="s">
        <v>145</v>
      </c>
      <c r="BQ45" s="1" t="s">
        <v>145</v>
      </c>
      <c r="BR45" s="1" t="s">
        <v>145</v>
      </c>
      <c r="BS45" s="1" t="s">
        <v>146</v>
      </c>
      <c r="BT45" s="1" t="s">
        <v>145</v>
      </c>
      <c r="BU45" s="1" t="s">
        <v>145</v>
      </c>
      <c r="BV45" s="1">
        <v>7.502576017</v>
      </c>
      <c r="BW45" s="1">
        <v>0.18609632000000001</v>
      </c>
      <c r="BX45" s="1">
        <v>0.168480715</v>
      </c>
      <c r="BY45" s="1">
        <v>4.8753869999999998E-2</v>
      </c>
      <c r="BZ45" s="1">
        <v>1.6085281999999999E-2</v>
      </c>
      <c r="CA45" s="1">
        <v>1.3364759829999999</v>
      </c>
      <c r="CB45" s="1">
        <v>0.73392420800000002</v>
      </c>
      <c r="CC45" s="19" t="str">
        <f t="shared" si="3"/>
        <v>High</v>
      </c>
      <c r="CD45" s="1" t="s">
        <v>622</v>
      </c>
      <c r="CE45" s="1">
        <v>33.760589320000001</v>
      </c>
      <c r="CF45" s="1" t="s">
        <v>148</v>
      </c>
      <c r="CG45" s="1">
        <v>0.146463444</v>
      </c>
      <c r="CH45" s="1">
        <v>0.20977216800000001</v>
      </c>
      <c r="CI45" s="1">
        <v>1.0994680999999999E-2</v>
      </c>
      <c r="CJ45" s="1">
        <v>0.35159164900000001</v>
      </c>
      <c r="CK45" s="1">
        <v>0.12701436899999999</v>
      </c>
      <c r="CL45" s="1">
        <v>2203.2269999999999</v>
      </c>
      <c r="CM45" s="2" t="s">
        <v>621</v>
      </c>
      <c r="CN45" s="1">
        <v>2401.9749999999999</v>
      </c>
      <c r="CO45" s="1">
        <v>1695.953</v>
      </c>
      <c r="CP45" s="1">
        <v>706.02200000000005</v>
      </c>
      <c r="CQ45" s="1">
        <v>191.911</v>
      </c>
      <c r="CR45" s="1">
        <v>2188.6089999999999</v>
      </c>
      <c r="CS45" s="1">
        <v>15.917999999999999</v>
      </c>
      <c r="CT45" s="1">
        <v>0</v>
      </c>
      <c r="CU45" s="1">
        <v>15.917999999999999</v>
      </c>
      <c r="CV45" s="1">
        <v>0</v>
      </c>
      <c r="CW45" s="1">
        <v>5.5369999999999999</v>
      </c>
      <c r="CX45" s="1">
        <v>5.5369999999999999</v>
      </c>
      <c r="CY45" s="1">
        <v>0</v>
      </c>
      <c r="CZ45" s="1">
        <v>1.62</v>
      </c>
      <c r="DA45" s="1">
        <v>0</v>
      </c>
      <c r="DB45" s="1">
        <v>0</v>
      </c>
      <c r="DC45" s="1">
        <v>182.227</v>
      </c>
      <c r="DD45" s="1">
        <v>4.9000000000000002E-2</v>
      </c>
      <c r="DE45" s="1">
        <v>4.5810000000000004</v>
      </c>
      <c r="DF45" s="1">
        <v>4.6310000000000002</v>
      </c>
      <c r="DG45" s="1">
        <v>3.2000000000000001E-2</v>
      </c>
      <c r="DH45" s="1">
        <v>0.191</v>
      </c>
      <c r="DI45" s="1">
        <v>0.223</v>
      </c>
      <c r="DJ45" s="1">
        <v>1.1220000000000001</v>
      </c>
      <c r="DK45" s="1">
        <v>0.70799999999999996</v>
      </c>
      <c r="DL45" s="1">
        <v>1.83</v>
      </c>
      <c r="DM45" s="1">
        <v>0.159</v>
      </c>
      <c r="DN45" s="1">
        <v>1.6970000000000001</v>
      </c>
      <c r="DO45" s="1">
        <v>1.8560000000000001</v>
      </c>
      <c r="DP45" s="1">
        <v>1493.421</v>
      </c>
      <c r="DQ45" s="1">
        <v>693.28399999999999</v>
      </c>
      <c r="DR45" s="1">
        <v>2186.7049999999999</v>
      </c>
      <c r="DS45" s="1">
        <v>0</v>
      </c>
      <c r="DT45" s="1">
        <v>5.5369999999999999</v>
      </c>
      <c r="DU45" s="1">
        <v>5.5369999999999999</v>
      </c>
      <c r="DV45" s="7" t="s">
        <v>621</v>
      </c>
      <c r="DW45" s="1" t="s">
        <v>156</v>
      </c>
      <c r="DX45" s="1" t="s">
        <v>149</v>
      </c>
      <c r="DY45" s="1">
        <v>1209.992</v>
      </c>
      <c r="DZ45" s="1" t="s">
        <v>623</v>
      </c>
      <c r="EA45" s="1">
        <v>1319.143</v>
      </c>
      <c r="EB45" s="1">
        <v>105.396</v>
      </c>
      <c r="EC45" s="1">
        <v>1201.9639999999999</v>
      </c>
      <c r="ED45" s="1" t="s">
        <v>149</v>
      </c>
      <c r="EE45" s="1" t="s">
        <v>149</v>
      </c>
      <c r="EF45" s="1" t="s">
        <v>156</v>
      </c>
      <c r="EG45" s="1" t="s">
        <v>149</v>
      </c>
      <c r="EH45" s="1" t="s">
        <v>621</v>
      </c>
      <c r="EI45" s="1" t="s">
        <v>628</v>
      </c>
      <c r="EJ45" s="1" t="s">
        <v>142</v>
      </c>
      <c r="EK45" s="1" t="s">
        <v>628</v>
      </c>
      <c r="EL45" s="1" t="s">
        <v>150</v>
      </c>
      <c r="EM45" s="1" t="s">
        <v>150</v>
      </c>
    </row>
    <row r="46" spans="1:143" ht="14.25" customHeight="1">
      <c r="A46" s="1" t="s">
        <v>227</v>
      </c>
      <c r="B46" s="1" t="str">
        <f>VLOOKUP(A46,DB_integrated_polypenols_intake!A:B,2,FALSE)</f>
        <v>Medellín</v>
      </c>
      <c r="C46" s="1" t="s">
        <v>136</v>
      </c>
      <c r="D46" s="1">
        <v>29</v>
      </c>
      <c r="E46" s="4" t="s">
        <v>137</v>
      </c>
      <c r="F46" s="1">
        <v>91.7</v>
      </c>
      <c r="G46" s="1">
        <v>50</v>
      </c>
      <c r="H46" s="1" t="s">
        <v>153</v>
      </c>
      <c r="I46" s="1">
        <v>27</v>
      </c>
      <c r="J46" s="1">
        <v>105</v>
      </c>
      <c r="K46" s="1">
        <v>182</v>
      </c>
      <c r="L46" s="1">
        <v>136</v>
      </c>
      <c r="M46" s="10">
        <v>3.64</v>
      </c>
      <c r="N46" s="14">
        <f t="shared" si="2"/>
        <v>0.43456890403419873</v>
      </c>
      <c r="O46" s="12">
        <v>145.5</v>
      </c>
      <c r="P46" s="40">
        <v>1.32</v>
      </c>
      <c r="Q46" s="1">
        <v>84</v>
      </c>
      <c r="R46" s="1">
        <v>4.97</v>
      </c>
      <c r="S46" s="1">
        <v>0.53</v>
      </c>
      <c r="T46" s="1">
        <v>1.71</v>
      </c>
      <c r="U46" s="1">
        <v>0.30994152000000003</v>
      </c>
      <c r="V46" s="1">
        <v>8.2899999999999991</v>
      </c>
      <c r="W46" s="1">
        <v>4.6619999999999999</v>
      </c>
      <c r="X46" s="1">
        <v>115</v>
      </c>
      <c r="Y46" s="1">
        <f t="shared" si="0"/>
        <v>142.68502581755592</v>
      </c>
      <c r="Z46" s="1">
        <v>94.7</v>
      </c>
      <c r="AA46" s="1">
        <v>58.217790430000001</v>
      </c>
      <c r="AB46" s="1">
        <f t="shared" si="1"/>
        <v>1.7176879999999999</v>
      </c>
      <c r="AC46" s="1">
        <v>0.35127603200000002</v>
      </c>
      <c r="AD46" s="1">
        <v>81.900000000000006</v>
      </c>
      <c r="AE46" s="1">
        <v>1.7769999999999999</v>
      </c>
      <c r="AF46" s="1">
        <v>25.936361229999999</v>
      </c>
      <c r="AG46" s="1" t="s">
        <v>139</v>
      </c>
      <c r="AH46" s="1">
        <v>33.097155180000001</v>
      </c>
      <c r="AI46" s="1">
        <v>86.7</v>
      </c>
      <c r="AJ46" s="1" t="s">
        <v>140</v>
      </c>
      <c r="AK46" s="1" t="s">
        <v>153</v>
      </c>
      <c r="AL46" s="1" t="s">
        <v>142</v>
      </c>
      <c r="AM46" s="1" t="s">
        <v>163</v>
      </c>
      <c r="AN46" s="1" t="s">
        <v>143</v>
      </c>
      <c r="AO46" s="1">
        <v>154</v>
      </c>
      <c r="AP46" s="1">
        <v>95</v>
      </c>
      <c r="AQ46" s="1">
        <v>2019.21</v>
      </c>
      <c r="AR46" s="1">
        <v>15.963100000000001</v>
      </c>
      <c r="AS46" s="1">
        <v>984.33100000000002</v>
      </c>
      <c r="AT46" s="1">
        <v>1136.23</v>
      </c>
      <c r="AU46" s="1">
        <v>17.8766</v>
      </c>
      <c r="AV46" s="1">
        <v>1214.03</v>
      </c>
      <c r="AW46" s="1">
        <v>3658.74</v>
      </c>
      <c r="AX46" s="1">
        <v>257.99400000000003</v>
      </c>
      <c r="AY46" s="1">
        <v>10.739100000000001</v>
      </c>
      <c r="AZ46" s="1">
        <v>1.4461900000000001</v>
      </c>
      <c r="BA46" s="1">
        <v>3.11171</v>
      </c>
      <c r="BB46" s="1">
        <v>1258.27</v>
      </c>
      <c r="BC46" s="1">
        <v>2.4582000000000002</v>
      </c>
      <c r="BD46" s="1">
        <v>3.2760500000000001</v>
      </c>
      <c r="BE46" s="1">
        <v>30.206</v>
      </c>
      <c r="BF46" s="1">
        <v>9.1282300000000003</v>
      </c>
      <c r="BG46" s="1">
        <v>2.4859200000000001</v>
      </c>
      <c r="BH46" s="1">
        <v>581.54899999999998</v>
      </c>
      <c r="BI46" s="1">
        <v>7.6620400000000002</v>
      </c>
      <c r="BJ46" s="1">
        <v>230.22300000000001</v>
      </c>
      <c r="BK46" s="1">
        <v>7.0952593850000003</v>
      </c>
      <c r="BL46" s="1">
        <v>1.928934667</v>
      </c>
      <c r="BM46" s="1">
        <v>1.015903687</v>
      </c>
      <c r="BN46" s="1">
        <v>2.8997142E-2</v>
      </c>
      <c r="BO46" s="1" t="s">
        <v>155</v>
      </c>
      <c r="BP46" s="1" t="s">
        <v>145</v>
      </c>
      <c r="BQ46" s="1" t="s">
        <v>146</v>
      </c>
      <c r="BR46" s="1" t="s">
        <v>146</v>
      </c>
      <c r="BS46" s="1" t="s">
        <v>146</v>
      </c>
      <c r="BT46" s="1" t="s">
        <v>146</v>
      </c>
      <c r="BU46" s="1" t="s">
        <v>146</v>
      </c>
      <c r="BV46" s="1">
        <v>38.945849469999999</v>
      </c>
      <c r="BW46" s="1">
        <v>31.819133770000001</v>
      </c>
      <c r="BX46" s="1">
        <v>19.430834860000001</v>
      </c>
      <c r="BY46" s="1">
        <v>9.0721297249999999</v>
      </c>
      <c r="BZ46" s="1">
        <v>9.8102678220000001</v>
      </c>
      <c r="CA46" s="1">
        <v>-1.3193636399999999</v>
      </c>
      <c r="CB46" s="1">
        <v>-0.65347381900000001</v>
      </c>
      <c r="CC46" s="19" t="str">
        <f t="shared" si="3"/>
        <v>Low</v>
      </c>
      <c r="CD46" s="1" t="s">
        <v>625</v>
      </c>
      <c r="CE46" s="1">
        <v>23.00807382</v>
      </c>
      <c r="CF46" s="1" t="s">
        <v>148</v>
      </c>
      <c r="CG46" s="1">
        <v>0.27723078000000001</v>
      </c>
      <c r="CH46" s="1">
        <v>0.35188171099999999</v>
      </c>
      <c r="CI46" s="1">
        <v>0.102610724</v>
      </c>
      <c r="CJ46" s="1">
        <v>4.2814505000000003E-2</v>
      </c>
      <c r="CK46" s="1">
        <v>2.7719647E-2</v>
      </c>
      <c r="CL46" s="1">
        <v>937.17899999999997</v>
      </c>
      <c r="CM46" s="2" t="s">
        <v>624</v>
      </c>
      <c r="CN46" s="1">
        <v>428.78800000000001</v>
      </c>
      <c r="CO46" s="1">
        <v>274.83199999999999</v>
      </c>
      <c r="CP46" s="1">
        <v>153.95500000000001</v>
      </c>
      <c r="CQ46" s="1">
        <v>132.48500000000001</v>
      </c>
      <c r="CR46" s="1">
        <v>288.43599999999998</v>
      </c>
      <c r="CS46" s="1">
        <v>2.0710000000000002</v>
      </c>
      <c r="CT46" s="1">
        <v>0</v>
      </c>
      <c r="CU46" s="1">
        <v>2.0710000000000002</v>
      </c>
      <c r="CV46" s="1">
        <v>0</v>
      </c>
      <c r="CW46" s="1">
        <v>5.7949999999999999</v>
      </c>
      <c r="CX46" s="1">
        <v>5.7949999999999999</v>
      </c>
      <c r="CY46" s="1">
        <v>0</v>
      </c>
      <c r="CZ46" s="1">
        <v>0.21099999999999999</v>
      </c>
      <c r="DA46" s="1">
        <v>0</v>
      </c>
      <c r="DB46" s="1">
        <v>0</v>
      </c>
      <c r="DC46" s="1">
        <v>34.408999999999999</v>
      </c>
      <c r="DD46" s="1">
        <v>0</v>
      </c>
      <c r="DE46" s="1">
        <v>19.035</v>
      </c>
      <c r="DF46" s="1">
        <v>19.035</v>
      </c>
      <c r="DG46" s="1">
        <v>0</v>
      </c>
      <c r="DH46" s="1">
        <v>0.68799999999999994</v>
      </c>
      <c r="DI46" s="1">
        <v>0.68799999999999994</v>
      </c>
      <c r="DJ46" s="1">
        <v>64.748999999999995</v>
      </c>
      <c r="DK46" s="1">
        <v>13.605</v>
      </c>
      <c r="DL46" s="1">
        <v>78.353999999999999</v>
      </c>
      <c r="DM46" s="1">
        <v>3.7309999999999999</v>
      </c>
      <c r="DN46" s="1">
        <v>0.77400000000000002</v>
      </c>
      <c r="DO46" s="1">
        <v>4.5039999999999996</v>
      </c>
      <c r="DP46" s="1">
        <v>169.85599999999999</v>
      </c>
      <c r="DQ46" s="1">
        <v>114.041</v>
      </c>
      <c r="DR46" s="1">
        <v>283.89699999999999</v>
      </c>
      <c r="DS46" s="1">
        <v>0</v>
      </c>
      <c r="DT46" s="1">
        <v>5.7949999999999999</v>
      </c>
      <c r="DU46" s="1">
        <v>5.7949999999999999</v>
      </c>
      <c r="DV46" s="7" t="s">
        <v>637</v>
      </c>
      <c r="DW46" s="1" t="s">
        <v>156</v>
      </c>
      <c r="DX46" s="1" t="s">
        <v>156</v>
      </c>
      <c r="DY46" s="1">
        <v>464.13200000000001</v>
      </c>
      <c r="DZ46" s="1" t="s">
        <v>624</v>
      </c>
      <c r="EA46" s="1">
        <v>212.35400000000001</v>
      </c>
      <c r="EB46" s="1">
        <v>65.611999999999995</v>
      </c>
      <c r="EC46" s="1">
        <v>142.846</v>
      </c>
      <c r="ED46" s="1" t="s">
        <v>156</v>
      </c>
      <c r="EE46" s="1" t="s">
        <v>156</v>
      </c>
      <c r="EF46" s="1" t="s">
        <v>156</v>
      </c>
      <c r="EG46" s="1" t="s">
        <v>156</v>
      </c>
      <c r="EH46" s="1" t="s">
        <v>621</v>
      </c>
      <c r="EI46" s="1" t="s">
        <v>635</v>
      </c>
      <c r="EJ46" s="1" t="s">
        <v>142</v>
      </c>
      <c r="EK46" s="1" t="s">
        <v>628</v>
      </c>
      <c r="EL46" s="1" t="s">
        <v>150</v>
      </c>
      <c r="EM46" s="1" t="s">
        <v>150</v>
      </c>
    </row>
    <row r="47" spans="1:143" ht="14.25" customHeight="1">
      <c r="A47" s="1" t="s">
        <v>228</v>
      </c>
      <c r="B47" s="1" t="str">
        <f>VLOOKUP(A47,DB_integrated_polypenols_intake!A:B,2,FALSE)</f>
        <v>Medellín</v>
      </c>
      <c r="C47" s="1" t="s">
        <v>136</v>
      </c>
      <c r="D47" s="1">
        <v>51</v>
      </c>
      <c r="E47" s="4" t="s">
        <v>159</v>
      </c>
      <c r="F47" s="1">
        <v>93.8</v>
      </c>
      <c r="G47" s="1">
        <v>32</v>
      </c>
      <c r="H47" s="1" t="s">
        <v>138</v>
      </c>
      <c r="I47" s="1">
        <v>32</v>
      </c>
      <c r="J47" s="1">
        <v>93</v>
      </c>
      <c r="K47" s="1">
        <v>157</v>
      </c>
      <c r="L47" s="1">
        <v>160</v>
      </c>
      <c r="M47" s="10">
        <v>4.90625</v>
      </c>
      <c r="N47" s="14">
        <f t="shared" si="2"/>
        <v>0.69897000433601886</v>
      </c>
      <c r="O47" s="12">
        <v>84.5</v>
      </c>
      <c r="P47" s="40">
        <v>2.1800000000000002</v>
      </c>
      <c r="Q47" s="1">
        <v>88</v>
      </c>
      <c r="R47" s="1">
        <v>5.64</v>
      </c>
      <c r="S47" s="1">
        <v>0.5</v>
      </c>
      <c r="T47" s="1">
        <v>2.7</v>
      </c>
      <c r="U47" s="1">
        <v>0.185185185</v>
      </c>
      <c r="V47" s="1">
        <v>4.5599999999999996</v>
      </c>
      <c r="W47" s="1">
        <v>4.8840000000000003</v>
      </c>
      <c r="X47" s="1">
        <v>70.099999999999994</v>
      </c>
      <c r="Y47" s="1">
        <f t="shared" si="0"/>
        <v>65.895953757225413</v>
      </c>
      <c r="Z47" s="1">
        <v>168.8</v>
      </c>
      <c r="AA47" s="1">
        <v>101.0280616</v>
      </c>
      <c r="AB47" s="1">
        <f t="shared" si="1"/>
        <v>0.98982399999999993</v>
      </c>
      <c r="AC47" s="1">
        <v>0.38352708099999999</v>
      </c>
      <c r="AD47" s="1">
        <v>61.8</v>
      </c>
      <c r="AE47" s="1">
        <v>1.6339999999999999</v>
      </c>
      <c r="AF47" s="1">
        <v>23.14644886</v>
      </c>
      <c r="AG47" s="1" t="s">
        <v>153</v>
      </c>
      <c r="AH47" s="1">
        <v>36.53363761</v>
      </c>
      <c r="AI47" s="1">
        <v>83.6</v>
      </c>
      <c r="AJ47" s="1" t="s">
        <v>140</v>
      </c>
      <c r="AK47" s="1" t="s">
        <v>153</v>
      </c>
      <c r="AL47" s="1" t="s">
        <v>142</v>
      </c>
      <c r="AM47" s="1" t="s">
        <v>163</v>
      </c>
      <c r="AN47" s="1" t="s">
        <v>165</v>
      </c>
      <c r="AO47" s="1">
        <v>114</v>
      </c>
      <c r="AP47" s="1">
        <v>71</v>
      </c>
      <c r="AQ47" s="1">
        <v>1925.25</v>
      </c>
      <c r="AR47" s="1">
        <v>18.342099999999999</v>
      </c>
      <c r="AS47" s="1">
        <v>700.66800000000001</v>
      </c>
      <c r="AT47" s="1">
        <v>939.92</v>
      </c>
      <c r="AU47" s="1">
        <v>15.3393</v>
      </c>
      <c r="AV47" s="1">
        <v>1290.24</v>
      </c>
      <c r="AW47" s="1">
        <v>2840.44</v>
      </c>
      <c r="AX47" s="1">
        <v>238.072</v>
      </c>
      <c r="AY47" s="1">
        <v>10.2979</v>
      </c>
      <c r="AZ47" s="1">
        <v>1.53037</v>
      </c>
      <c r="BA47" s="1">
        <v>3.0839400000000001</v>
      </c>
      <c r="BB47" s="1">
        <v>889.97799999999995</v>
      </c>
      <c r="BC47" s="1">
        <v>1.0414600000000001</v>
      </c>
      <c r="BD47" s="1">
        <v>1.5807800000000001</v>
      </c>
      <c r="BE47" s="1">
        <v>13.5646</v>
      </c>
      <c r="BF47" s="1">
        <v>4.6099100000000002</v>
      </c>
      <c r="BG47" s="1">
        <v>1.30938</v>
      </c>
      <c r="BH47" s="1">
        <v>363.44799999999998</v>
      </c>
      <c r="BI47" s="1">
        <v>6.8157399999999999</v>
      </c>
      <c r="BJ47" s="1">
        <v>165.89400000000001</v>
      </c>
      <c r="BK47" s="1">
        <v>1.421889196</v>
      </c>
      <c r="BL47" s="1">
        <v>0.23939792300000001</v>
      </c>
      <c r="BM47" s="1">
        <v>0.13010941600000001</v>
      </c>
      <c r="BN47" s="1">
        <v>2.1020084000000001E-2</v>
      </c>
      <c r="BO47" s="1" t="s">
        <v>144</v>
      </c>
      <c r="BP47" s="1" t="s">
        <v>145</v>
      </c>
      <c r="BQ47" s="1" t="s">
        <v>145</v>
      </c>
      <c r="BR47" s="1" t="s">
        <v>145</v>
      </c>
      <c r="BS47" s="1" t="s">
        <v>146</v>
      </c>
      <c r="BT47" s="1" t="s">
        <v>146</v>
      </c>
      <c r="BU47" s="1" t="s">
        <v>146</v>
      </c>
      <c r="BV47" s="1">
        <v>12.85492678</v>
      </c>
      <c r="BW47" s="1">
        <v>18.958050419999999</v>
      </c>
      <c r="BX47" s="1">
        <v>8.2104582480000001</v>
      </c>
      <c r="BY47" s="1">
        <v>5.2683789670000003</v>
      </c>
      <c r="BZ47" s="1">
        <v>11.51386327</v>
      </c>
      <c r="CA47" s="1">
        <v>-0.42048034899999998</v>
      </c>
      <c r="CB47" s="1">
        <v>-0.21843135</v>
      </c>
      <c r="CC47" s="19" t="str">
        <f t="shared" si="3"/>
        <v>Low</v>
      </c>
      <c r="CD47" s="1" t="s">
        <v>625</v>
      </c>
      <c r="CE47" s="1">
        <v>24.90909091</v>
      </c>
      <c r="CF47" s="1" t="s">
        <v>148</v>
      </c>
      <c r="CG47" s="1">
        <v>0.22898169500000001</v>
      </c>
      <c r="CH47" s="1">
        <v>0.19328437300000001</v>
      </c>
      <c r="CI47" s="1">
        <v>8.9882710000000008E-3</v>
      </c>
      <c r="CJ47" s="1">
        <v>7.2198472999999999E-2</v>
      </c>
      <c r="CK47" s="1">
        <v>0.29694179500000001</v>
      </c>
      <c r="CL47" s="1">
        <v>1060.7190000000001</v>
      </c>
      <c r="CM47" s="2" t="s">
        <v>621</v>
      </c>
      <c r="CN47" s="1">
        <v>181.53</v>
      </c>
      <c r="CO47" s="1">
        <v>60.247999999999998</v>
      </c>
      <c r="CP47" s="1">
        <v>121.282</v>
      </c>
      <c r="CQ47" s="1">
        <v>68.647000000000006</v>
      </c>
      <c r="CR47" s="1">
        <v>53.213999999999999</v>
      </c>
      <c r="CS47" s="1">
        <v>7.0000000000000001E-3</v>
      </c>
      <c r="CT47" s="1">
        <v>0</v>
      </c>
      <c r="CU47" s="1">
        <v>7.0000000000000001E-3</v>
      </c>
      <c r="CV47" s="1">
        <v>0</v>
      </c>
      <c r="CW47" s="1">
        <v>59.661000000000001</v>
      </c>
      <c r="CX47" s="1">
        <v>59.661000000000001</v>
      </c>
      <c r="CY47" s="1">
        <v>0</v>
      </c>
      <c r="CZ47" s="1">
        <v>0</v>
      </c>
      <c r="DA47" s="1">
        <v>0</v>
      </c>
      <c r="DB47" s="1">
        <v>0</v>
      </c>
      <c r="DC47" s="1">
        <v>54.851999999999997</v>
      </c>
      <c r="DD47" s="1">
        <v>0</v>
      </c>
      <c r="DE47" s="1">
        <v>12.513999999999999</v>
      </c>
      <c r="DF47" s="1">
        <v>12.513999999999999</v>
      </c>
      <c r="DG47" s="1">
        <v>0</v>
      </c>
      <c r="DH47" s="1">
        <v>0.58499999999999996</v>
      </c>
      <c r="DI47" s="1">
        <v>0.58499999999999996</v>
      </c>
      <c r="DJ47" s="1">
        <v>0</v>
      </c>
      <c r="DK47" s="1">
        <v>0.69699999999999995</v>
      </c>
      <c r="DL47" s="1">
        <v>0.69699999999999995</v>
      </c>
      <c r="DM47" s="1">
        <v>0.19700000000000001</v>
      </c>
      <c r="DN47" s="1">
        <v>3.5129999999999999</v>
      </c>
      <c r="DO47" s="1">
        <v>3.71</v>
      </c>
      <c r="DP47" s="1">
        <v>5.17</v>
      </c>
      <c r="DQ47" s="1">
        <v>44.29</v>
      </c>
      <c r="DR47" s="1">
        <v>49.46</v>
      </c>
      <c r="DS47" s="1">
        <v>0</v>
      </c>
      <c r="DT47" s="1">
        <v>59.661000000000001</v>
      </c>
      <c r="DU47" s="1">
        <v>59.661000000000001</v>
      </c>
      <c r="DV47" s="7" t="s">
        <v>637</v>
      </c>
      <c r="DW47" s="1" t="s">
        <v>156</v>
      </c>
      <c r="DX47" s="1" t="s">
        <v>157</v>
      </c>
      <c r="DY47" s="1">
        <v>550.952</v>
      </c>
      <c r="DZ47" s="1" t="s">
        <v>623</v>
      </c>
      <c r="EA47" s="1">
        <v>94.289000000000001</v>
      </c>
      <c r="EB47" s="1">
        <v>35.655999999999999</v>
      </c>
      <c r="EC47" s="1">
        <v>27.64</v>
      </c>
      <c r="ED47" s="1" t="s">
        <v>156</v>
      </c>
      <c r="EE47" s="1" t="s">
        <v>157</v>
      </c>
      <c r="EF47" s="1" t="s">
        <v>156</v>
      </c>
      <c r="EG47" s="1" t="s">
        <v>157</v>
      </c>
      <c r="EH47" s="1" t="s">
        <v>165</v>
      </c>
      <c r="EI47" s="1" t="s">
        <v>635</v>
      </c>
      <c r="EJ47" s="1" t="s">
        <v>142</v>
      </c>
      <c r="EK47" s="1" t="s">
        <v>628</v>
      </c>
      <c r="EL47" s="1" t="s">
        <v>150</v>
      </c>
      <c r="EM47" s="1" t="s">
        <v>150</v>
      </c>
    </row>
    <row r="48" spans="1:143" ht="14.25" customHeight="1">
      <c r="A48" s="1" t="s">
        <v>229</v>
      </c>
      <c r="B48" s="1" t="str">
        <f>VLOOKUP(A48,DB_integrated_polypenols_intake!A:B,2,FALSE)</f>
        <v>Medellín</v>
      </c>
      <c r="C48" s="1" t="s">
        <v>136</v>
      </c>
      <c r="D48" s="1">
        <v>32</v>
      </c>
      <c r="E48" s="4" t="s">
        <v>137</v>
      </c>
      <c r="F48" s="1">
        <v>97.5</v>
      </c>
      <c r="G48" s="1">
        <v>51</v>
      </c>
      <c r="H48" s="1" t="s">
        <v>153</v>
      </c>
      <c r="I48" s="1">
        <v>26</v>
      </c>
      <c r="J48" s="1">
        <v>104</v>
      </c>
      <c r="K48" s="1">
        <v>181</v>
      </c>
      <c r="L48" s="1">
        <v>128</v>
      </c>
      <c r="M48" s="10">
        <v>3.549019608</v>
      </c>
      <c r="N48" s="14">
        <f t="shared" si="2"/>
        <v>0.39963979354993201</v>
      </c>
      <c r="O48" s="12">
        <v>222.7</v>
      </c>
      <c r="P48" s="40">
        <v>0.62</v>
      </c>
      <c r="Q48" s="1">
        <v>85</v>
      </c>
      <c r="R48" s="1">
        <v>5.44</v>
      </c>
      <c r="S48" s="1">
        <v>3.53</v>
      </c>
      <c r="T48" s="1">
        <v>3.5</v>
      </c>
      <c r="U48" s="1">
        <v>1.0085714290000001</v>
      </c>
      <c r="V48" s="1">
        <v>13.66</v>
      </c>
      <c r="W48" s="1">
        <v>4.7175000000000002</v>
      </c>
      <c r="X48" s="1">
        <v>157.30000000000001</v>
      </c>
      <c r="Y48" s="1">
        <f t="shared" si="0"/>
        <v>224.39425051334698</v>
      </c>
      <c r="Z48" s="1">
        <v>57.9</v>
      </c>
      <c r="AA48" s="1">
        <v>34.915632189999997</v>
      </c>
      <c r="AB48" s="1">
        <f t="shared" si="1"/>
        <v>2.8640466666666669</v>
      </c>
      <c r="AC48" s="1">
        <v>0.32586028</v>
      </c>
      <c r="AD48" s="1">
        <v>77.5</v>
      </c>
      <c r="AE48" s="1">
        <v>1.7010000000000001</v>
      </c>
      <c r="AF48" s="1">
        <v>26.785087860000001</v>
      </c>
      <c r="AG48" s="1" t="s">
        <v>139</v>
      </c>
      <c r="AH48" s="1">
        <v>35.884909589999999</v>
      </c>
      <c r="AI48" s="1">
        <v>92</v>
      </c>
      <c r="AJ48" s="1" t="s">
        <v>140</v>
      </c>
      <c r="AK48" s="1" t="s">
        <v>141</v>
      </c>
      <c r="AL48" s="1" t="s">
        <v>142</v>
      </c>
      <c r="AM48" s="1" t="s">
        <v>142</v>
      </c>
      <c r="AN48" s="1" t="s">
        <v>143</v>
      </c>
      <c r="AO48" s="1">
        <v>127</v>
      </c>
      <c r="AP48" s="1">
        <v>82</v>
      </c>
      <c r="AQ48" s="1">
        <v>2214.48</v>
      </c>
      <c r="AR48" s="1">
        <v>21.493400000000001</v>
      </c>
      <c r="AS48" s="1">
        <v>926.53599999999994</v>
      </c>
      <c r="AT48" s="1">
        <v>1161.6199999999999</v>
      </c>
      <c r="AU48" s="1">
        <v>15.713200000000001</v>
      </c>
      <c r="AV48" s="1">
        <v>2010.39</v>
      </c>
      <c r="AW48" s="1">
        <v>3578.2</v>
      </c>
      <c r="AX48" s="1">
        <v>291.61200000000002</v>
      </c>
      <c r="AY48" s="1">
        <v>11.098699999999999</v>
      </c>
      <c r="AZ48" s="1">
        <v>2.7238099999999998</v>
      </c>
      <c r="BA48" s="1">
        <v>4.45695</v>
      </c>
      <c r="BB48" s="1">
        <v>727.07399999999996</v>
      </c>
      <c r="BC48" s="1">
        <v>1.0805400000000001</v>
      </c>
      <c r="BD48" s="1">
        <v>1.67235</v>
      </c>
      <c r="BE48" s="1">
        <v>14.429500000000001</v>
      </c>
      <c r="BF48" s="1">
        <v>4.7276800000000003</v>
      </c>
      <c r="BG48" s="1">
        <v>3.1240899999999998</v>
      </c>
      <c r="BH48" s="1">
        <v>381.79500000000002</v>
      </c>
      <c r="BI48" s="1">
        <v>7.25596</v>
      </c>
      <c r="BJ48" s="1">
        <v>216.09299999999999</v>
      </c>
      <c r="BK48" s="1">
        <v>1.63042734</v>
      </c>
      <c r="BL48" s="1">
        <v>0.66224310200000003</v>
      </c>
      <c r="BM48" s="1">
        <v>0.36750091400000001</v>
      </c>
      <c r="BN48" s="1">
        <v>0</v>
      </c>
      <c r="BO48" s="1" t="s">
        <v>155</v>
      </c>
      <c r="BP48" s="1" t="s">
        <v>146</v>
      </c>
      <c r="BQ48" s="1" t="s">
        <v>146</v>
      </c>
      <c r="BR48" s="1" t="s">
        <v>146</v>
      </c>
      <c r="BS48" s="1" t="s">
        <v>146</v>
      </c>
      <c r="BT48" s="1" t="s">
        <v>146</v>
      </c>
      <c r="BU48" s="1" t="s">
        <v>146</v>
      </c>
      <c r="BV48" s="1">
        <v>24.82308368</v>
      </c>
      <c r="BW48" s="1">
        <v>13.52735348</v>
      </c>
      <c r="BX48" s="1">
        <v>4.9570866020000004</v>
      </c>
      <c r="BY48" s="1">
        <v>4.6138465200000001</v>
      </c>
      <c r="BZ48" s="1">
        <v>4.9882787420000003</v>
      </c>
      <c r="CA48" s="1">
        <v>-0.87705826099999995</v>
      </c>
      <c r="CB48" s="1">
        <v>-0.396141943</v>
      </c>
      <c r="CC48" s="19" t="str">
        <f t="shared" si="3"/>
        <v>Low</v>
      </c>
      <c r="CD48" s="1" t="s">
        <v>625</v>
      </c>
      <c r="CE48" s="1">
        <v>27.02173913</v>
      </c>
      <c r="CF48" s="1" t="s">
        <v>148</v>
      </c>
      <c r="CG48" s="1">
        <v>0.12118282900000001</v>
      </c>
      <c r="CH48" s="1">
        <v>0.62278659000000003</v>
      </c>
      <c r="CI48" s="1">
        <v>6.4062569E-2</v>
      </c>
      <c r="CJ48" s="1">
        <v>3.7523617000000002E-2</v>
      </c>
      <c r="CK48" s="1">
        <v>2.1442066999999999E-2</v>
      </c>
      <c r="CL48" s="1">
        <v>2533.0039999999999</v>
      </c>
      <c r="CM48" s="2" t="s">
        <v>621</v>
      </c>
      <c r="CN48" s="1">
        <v>1657.296</v>
      </c>
      <c r="CO48" s="1">
        <v>1271.328</v>
      </c>
      <c r="CP48" s="1">
        <v>385.96800000000002</v>
      </c>
      <c r="CQ48" s="1">
        <v>554.74099999999999</v>
      </c>
      <c r="CR48" s="1">
        <v>1048.9369999999999</v>
      </c>
      <c r="CS48" s="1">
        <v>30.327000000000002</v>
      </c>
      <c r="CT48" s="1">
        <v>0</v>
      </c>
      <c r="CU48" s="1">
        <v>30.327000000000002</v>
      </c>
      <c r="CV48" s="1">
        <v>0</v>
      </c>
      <c r="CW48" s="1">
        <v>23.186</v>
      </c>
      <c r="CX48" s="1">
        <v>23.186</v>
      </c>
      <c r="CY48" s="1">
        <v>0.105</v>
      </c>
      <c r="CZ48" s="1">
        <v>23.344000000000001</v>
      </c>
      <c r="DA48" s="1">
        <v>24.31</v>
      </c>
      <c r="DB48" s="1">
        <v>0</v>
      </c>
      <c r="DC48" s="1">
        <v>471.69799999999998</v>
      </c>
      <c r="DD48" s="1">
        <v>0</v>
      </c>
      <c r="DE48" s="1">
        <v>8.4600000000000009</v>
      </c>
      <c r="DF48" s="1">
        <v>8.4600000000000009</v>
      </c>
      <c r="DG48" s="1">
        <v>8.0399999999999991</v>
      </c>
      <c r="DH48" s="1">
        <v>0.83899999999999997</v>
      </c>
      <c r="DI48" s="1">
        <v>8.8789999999999996</v>
      </c>
      <c r="DJ48" s="1">
        <v>19.14</v>
      </c>
      <c r="DK48" s="1">
        <v>8.2970000000000006</v>
      </c>
      <c r="DL48" s="1">
        <v>27.437999999999999</v>
      </c>
      <c r="DM48" s="1">
        <v>4.6760000000000002</v>
      </c>
      <c r="DN48" s="1">
        <v>18.498000000000001</v>
      </c>
      <c r="DO48" s="1">
        <v>23.173999999999999</v>
      </c>
      <c r="DP48" s="1">
        <v>699.06899999999996</v>
      </c>
      <c r="DQ48" s="1">
        <v>326.68099999999998</v>
      </c>
      <c r="DR48" s="1">
        <v>1025.75</v>
      </c>
      <c r="DS48" s="1">
        <v>0</v>
      </c>
      <c r="DT48" s="1">
        <v>23.186</v>
      </c>
      <c r="DU48" s="1">
        <v>23.186</v>
      </c>
      <c r="DV48" s="7" t="s">
        <v>621</v>
      </c>
      <c r="DW48" s="1" t="s">
        <v>149</v>
      </c>
      <c r="DX48" s="1" t="s">
        <v>149</v>
      </c>
      <c r="DY48" s="1">
        <v>1143.837</v>
      </c>
      <c r="DZ48" s="1" t="s">
        <v>623</v>
      </c>
      <c r="EA48" s="1">
        <v>748.39099999999996</v>
      </c>
      <c r="EB48" s="1">
        <v>250.506</v>
      </c>
      <c r="EC48" s="1">
        <v>473.67200000000003</v>
      </c>
      <c r="ED48" s="1" t="s">
        <v>149</v>
      </c>
      <c r="EE48" s="1" t="s">
        <v>149</v>
      </c>
      <c r="EF48" s="1" t="s">
        <v>149</v>
      </c>
      <c r="EG48" s="1" t="s">
        <v>149</v>
      </c>
      <c r="EH48" s="1" t="s">
        <v>621</v>
      </c>
      <c r="EI48" s="1" t="s">
        <v>628</v>
      </c>
      <c r="EJ48" s="1" t="s">
        <v>142</v>
      </c>
      <c r="EK48" s="1" t="s">
        <v>628</v>
      </c>
      <c r="EL48" s="1" t="s">
        <v>150</v>
      </c>
      <c r="EM48" s="1" t="s">
        <v>150</v>
      </c>
    </row>
    <row r="49" spans="1:143" ht="14.25" customHeight="1">
      <c r="A49" s="1" t="s">
        <v>230</v>
      </c>
      <c r="B49" s="1" t="str">
        <f>VLOOKUP(A49,DB_integrated_polypenols_intake!A:B,2,FALSE)</f>
        <v>Medellín</v>
      </c>
      <c r="C49" s="1" t="s">
        <v>136</v>
      </c>
      <c r="D49" s="1">
        <v>42</v>
      </c>
      <c r="E49" s="4" t="s">
        <v>159</v>
      </c>
      <c r="F49" s="1">
        <v>106</v>
      </c>
      <c r="G49" s="1">
        <v>50</v>
      </c>
      <c r="H49" s="1" t="s">
        <v>153</v>
      </c>
      <c r="I49" s="1">
        <v>22</v>
      </c>
      <c r="J49" s="1">
        <v>126</v>
      </c>
      <c r="K49" s="1">
        <v>198</v>
      </c>
      <c r="L49" s="1">
        <v>112</v>
      </c>
      <c r="M49" s="10">
        <v>3.96</v>
      </c>
      <c r="N49" s="14">
        <f t="shared" si="2"/>
        <v>0.35024801833416286</v>
      </c>
      <c r="O49" s="12">
        <v>218.3</v>
      </c>
      <c r="P49" s="40">
        <v>0.93</v>
      </c>
      <c r="Q49" s="1">
        <v>84</v>
      </c>
      <c r="R49" s="1">
        <v>5.3</v>
      </c>
      <c r="S49" s="1">
        <v>0.59</v>
      </c>
      <c r="T49" s="1">
        <v>6.14</v>
      </c>
      <c r="U49" s="1">
        <v>9.6091204999999999E-2</v>
      </c>
      <c r="V49" s="1">
        <v>7.03</v>
      </c>
      <c r="W49" s="1">
        <v>4.6619999999999999</v>
      </c>
      <c r="X49" s="1">
        <v>103</v>
      </c>
      <c r="Y49" s="1">
        <f t="shared" si="0"/>
        <v>120.99827882960413</v>
      </c>
      <c r="Z49" s="1">
        <v>111.4</v>
      </c>
      <c r="AA49" s="1">
        <v>68.652273489999999</v>
      </c>
      <c r="AB49" s="1">
        <f t="shared" si="1"/>
        <v>1.4566159999999999</v>
      </c>
      <c r="AC49" s="1">
        <v>0.36033894700000002</v>
      </c>
      <c r="AD49" s="1">
        <v>82.4</v>
      </c>
      <c r="AE49" s="1">
        <v>1.704</v>
      </c>
      <c r="AF49" s="1">
        <v>28.378408159999999</v>
      </c>
      <c r="AG49" s="1" t="s">
        <v>139</v>
      </c>
      <c r="AH49" s="1">
        <v>37.275503700000002</v>
      </c>
      <c r="AI49" s="1">
        <v>92.3</v>
      </c>
      <c r="AJ49" s="1" t="s">
        <v>140</v>
      </c>
      <c r="AK49" s="1" t="s">
        <v>141</v>
      </c>
      <c r="AL49" s="1" t="s">
        <v>142</v>
      </c>
      <c r="AM49" s="1" t="s">
        <v>163</v>
      </c>
      <c r="AN49" s="1" t="s">
        <v>143</v>
      </c>
      <c r="AO49" s="1">
        <v>159</v>
      </c>
      <c r="AP49" s="1">
        <v>104</v>
      </c>
      <c r="AQ49" s="1">
        <v>2198.37</v>
      </c>
      <c r="AR49" s="1">
        <v>15.0594</v>
      </c>
      <c r="AS49" s="1">
        <v>804.60699999999997</v>
      </c>
      <c r="AT49" s="1">
        <v>1016.18</v>
      </c>
      <c r="AU49" s="1">
        <v>13.4316</v>
      </c>
      <c r="AV49" s="1">
        <v>1106.8699999999999</v>
      </c>
      <c r="AW49" s="1">
        <v>3240.93</v>
      </c>
      <c r="AX49" s="1">
        <v>224.38800000000001</v>
      </c>
      <c r="AY49" s="1">
        <v>10.292999999999999</v>
      </c>
      <c r="AZ49" s="1">
        <v>1.5824</v>
      </c>
      <c r="BA49" s="1">
        <v>2.9823400000000002</v>
      </c>
      <c r="BB49" s="1">
        <v>978.125</v>
      </c>
      <c r="BC49" s="1">
        <v>1.1367400000000001</v>
      </c>
      <c r="BD49" s="1">
        <v>1.89303</v>
      </c>
      <c r="BE49" s="1">
        <v>16.7256</v>
      </c>
      <c r="BF49" s="1">
        <v>4.7360699999999998</v>
      </c>
      <c r="BG49" s="1">
        <v>1.1258699999999999</v>
      </c>
      <c r="BH49" s="1">
        <v>306.15300000000002</v>
      </c>
      <c r="BI49" s="1">
        <v>7.0912800000000002</v>
      </c>
      <c r="BJ49" s="1">
        <v>135.51499999999999</v>
      </c>
      <c r="BK49" s="1">
        <v>9.5822663160000001</v>
      </c>
      <c r="BL49" s="1">
        <v>2.7989274289999999</v>
      </c>
      <c r="BM49" s="1">
        <v>1.247268534</v>
      </c>
      <c r="BN49" s="1">
        <v>0</v>
      </c>
      <c r="BO49" s="1" t="s">
        <v>155</v>
      </c>
      <c r="BP49" s="1" t="s">
        <v>145</v>
      </c>
      <c r="BQ49" s="1" t="s">
        <v>146</v>
      </c>
      <c r="BR49" s="1" t="s">
        <v>146</v>
      </c>
      <c r="BS49" s="1" t="s">
        <v>146</v>
      </c>
      <c r="BT49" s="1" t="s">
        <v>146</v>
      </c>
      <c r="BU49" s="1" t="s">
        <v>146</v>
      </c>
      <c r="BV49" s="1">
        <v>21.322610130000001</v>
      </c>
      <c r="BW49" s="1">
        <v>10.144056620000001</v>
      </c>
      <c r="BX49" s="1">
        <v>10.75282037</v>
      </c>
      <c r="BY49" s="1">
        <v>3.9063410489999999</v>
      </c>
      <c r="BZ49" s="1">
        <v>7.6805679690000002</v>
      </c>
      <c r="CA49" s="1">
        <v>0.66872489099999999</v>
      </c>
      <c r="CB49" s="1">
        <v>0.304242444</v>
      </c>
      <c r="CC49" s="19" t="str">
        <f t="shared" si="3"/>
        <v>High</v>
      </c>
      <c r="CD49" s="1" t="s">
        <v>622</v>
      </c>
      <c r="CE49" s="1">
        <v>27.07692308</v>
      </c>
      <c r="CF49" s="1" t="s">
        <v>148</v>
      </c>
      <c r="CG49" s="1">
        <v>6.7033975999999995E-2</v>
      </c>
      <c r="CH49" s="1">
        <v>0.18762000200000001</v>
      </c>
      <c r="CI49" s="1">
        <v>0.54674847699999995</v>
      </c>
      <c r="CJ49" s="1">
        <v>8.4982052000000002E-2</v>
      </c>
      <c r="CK49" s="1">
        <v>2.5043827000000001E-2</v>
      </c>
      <c r="CL49" s="1">
        <v>947.46699999999998</v>
      </c>
      <c r="CM49" s="2" t="s">
        <v>624</v>
      </c>
      <c r="CN49" s="1">
        <v>596.06700000000001</v>
      </c>
      <c r="CO49" s="1">
        <v>407.46</v>
      </c>
      <c r="CP49" s="1">
        <v>188.607</v>
      </c>
      <c r="CQ49" s="1">
        <v>156.96100000000001</v>
      </c>
      <c r="CR49" s="1">
        <v>425.928</v>
      </c>
      <c r="CS49" s="1">
        <v>2.5880000000000001</v>
      </c>
      <c r="CT49" s="1">
        <v>0</v>
      </c>
      <c r="CU49" s="1">
        <v>2.5880000000000001</v>
      </c>
      <c r="CV49" s="1">
        <v>0</v>
      </c>
      <c r="CW49" s="1">
        <v>10.59</v>
      </c>
      <c r="CX49" s="1">
        <v>10.59</v>
      </c>
      <c r="CY49" s="1">
        <v>0</v>
      </c>
      <c r="CZ49" s="1">
        <v>0.26300000000000001</v>
      </c>
      <c r="DA49" s="1">
        <v>119.633</v>
      </c>
      <c r="DB49" s="1">
        <v>0</v>
      </c>
      <c r="DC49" s="1">
        <v>21.093</v>
      </c>
      <c r="DD49" s="1">
        <v>0</v>
      </c>
      <c r="DE49" s="1">
        <v>0</v>
      </c>
      <c r="DF49" s="1">
        <v>0</v>
      </c>
      <c r="DG49" s="1">
        <v>1.2E-2</v>
      </c>
      <c r="DH49" s="1">
        <v>0.188</v>
      </c>
      <c r="DI49" s="1">
        <v>0.2</v>
      </c>
      <c r="DJ49" s="1">
        <v>10.329000000000001</v>
      </c>
      <c r="DK49" s="1">
        <v>5.7050000000000001</v>
      </c>
      <c r="DL49" s="1">
        <v>16.033999999999999</v>
      </c>
      <c r="DM49" s="1">
        <v>34.927999999999997</v>
      </c>
      <c r="DN49" s="1">
        <v>27.152999999999999</v>
      </c>
      <c r="DO49" s="1">
        <v>62.081000000000003</v>
      </c>
      <c r="DP49" s="1">
        <v>218.85400000000001</v>
      </c>
      <c r="DQ49" s="1">
        <v>144.94999999999999</v>
      </c>
      <c r="DR49" s="1">
        <v>363.80500000000001</v>
      </c>
      <c r="DS49" s="1">
        <v>0</v>
      </c>
      <c r="DT49" s="1">
        <v>10.59</v>
      </c>
      <c r="DU49" s="1">
        <v>10.59</v>
      </c>
      <c r="DV49" s="7" t="s">
        <v>637</v>
      </c>
      <c r="DW49" s="1" t="s">
        <v>156</v>
      </c>
      <c r="DX49" s="1" t="s">
        <v>156</v>
      </c>
      <c r="DY49" s="1">
        <v>430.98599999999999</v>
      </c>
      <c r="DZ49" s="1" t="s">
        <v>624</v>
      </c>
      <c r="EA49" s="1">
        <v>271.14</v>
      </c>
      <c r="EB49" s="1">
        <v>71.399000000000001</v>
      </c>
      <c r="EC49" s="1">
        <v>193.74700000000001</v>
      </c>
      <c r="ED49" s="1" t="s">
        <v>156</v>
      </c>
      <c r="EE49" s="1" t="s">
        <v>156</v>
      </c>
      <c r="EF49" s="1" t="s">
        <v>156</v>
      </c>
      <c r="EG49" s="1" t="s">
        <v>156</v>
      </c>
      <c r="EH49" s="1" t="s">
        <v>621</v>
      </c>
      <c r="EI49" s="1" t="s">
        <v>635</v>
      </c>
      <c r="EJ49" s="1" t="s">
        <v>142</v>
      </c>
      <c r="EK49" s="1" t="s">
        <v>628</v>
      </c>
      <c r="EL49" s="1" t="s">
        <v>150</v>
      </c>
      <c r="EM49" s="1" t="s">
        <v>150</v>
      </c>
    </row>
    <row r="50" spans="1:143" ht="14.25" customHeight="1">
      <c r="A50" s="1" t="s">
        <v>231</v>
      </c>
      <c r="B50" s="1" t="str">
        <f>VLOOKUP(A50,DB_integrated_polypenols_intake!A:B,2,FALSE)</f>
        <v>Medellín</v>
      </c>
      <c r="C50" s="1" t="s">
        <v>152</v>
      </c>
      <c r="D50" s="1">
        <v>62</v>
      </c>
      <c r="E50" s="4" t="s">
        <v>159</v>
      </c>
      <c r="F50" s="1">
        <v>87.5</v>
      </c>
      <c r="G50" s="1">
        <v>44</v>
      </c>
      <c r="H50" s="1" t="s">
        <v>153</v>
      </c>
      <c r="I50" s="1">
        <v>30</v>
      </c>
      <c r="J50" s="1">
        <v>82</v>
      </c>
      <c r="K50" s="1">
        <v>156</v>
      </c>
      <c r="L50" s="1">
        <v>152</v>
      </c>
      <c r="M50" s="10">
        <v>3.5454545450000001</v>
      </c>
      <c r="N50" s="14">
        <f t="shared" si="2"/>
        <v>0.53839091145858509</v>
      </c>
      <c r="O50" s="12">
        <v>137.30000000000001</v>
      </c>
      <c r="P50" s="40">
        <v>1.63</v>
      </c>
      <c r="Q50" s="1">
        <v>105</v>
      </c>
      <c r="R50" s="1">
        <v>5.91</v>
      </c>
      <c r="S50" s="1">
        <v>10.7</v>
      </c>
      <c r="T50" s="1">
        <v>3.97</v>
      </c>
      <c r="U50" s="1">
        <v>2.6952141059999999</v>
      </c>
      <c r="V50" s="1">
        <v>15.68</v>
      </c>
      <c r="W50" s="1">
        <v>5.8274999999999997</v>
      </c>
      <c r="X50" s="1">
        <v>114.5</v>
      </c>
      <c r="Y50" s="1">
        <f t="shared" si="0"/>
        <v>134.73684210526318</v>
      </c>
      <c r="Z50" s="1">
        <v>48</v>
      </c>
      <c r="AA50" s="1">
        <v>24.623749109999999</v>
      </c>
      <c r="AB50" s="1">
        <f t="shared" si="1"/>
        <v>4.0611199999999998</v>
      </c>
      <c r="AC50" s="1">
        <v>0.31051410200000001</v>
      </c>
      <c r="AD50" s="1">
        <v>76.099999999999994</v>
      </c>
      <c r="AE50" s="1">
        <v>1.595</v>
      </c>
      <c r="AF50" s="1">
        <v>29.913228050000001</v>
      </c>
      <c r="AG50" s="1" t="s">
        <v>139</v>
      </c>
      <c r="AH50" s="1">
        <v>42.858387909999998</v>
      </c>
      <c r="AI50" s="1">
        <v>95.9</v>
      </c>
      <c r="AJ50" s="1" t="s">
        <v>140</v>
      </c>
      <c r="AK50" s="1" t="s">
        <v>141</v>
      </c>
      <c r="AL50" s="1" t="s">
        <v>142</v>
      </c>
      <c r="AM50" s="1" t="s">
        <v>142</v>
      </c>
      <c r="AN50" s="1" t="s">
        <v>143</v>
      </c>
      <c r="AO50" s="1">
        <v>126</v>
      </c>
      <c r="AP50" s="1">
        <v>83</v>
      </c>
      <c r="AQ50" s="1">
        <v>2024.14</v>
      </c>
      <c r="AR50" s="1">
        <v>16.574300000000001</v>
      </c>
      <c r="AS50" s="1">
        <v>873.67200000000003</v>
      </c>
      <c r="AT50" s="1">
        <v>1231.97</v>
      </c>
      <c r="AU50" s="1">
        <v>14.495100000000001</v>
      </c>
      <c r="AV50" s="1">
        <v>1353.14</v>
      </c>
      <c r="AW50" s="1">
        <v>4169.29</v>
      </c>
      <c r="AX50" s="1">
        <v>264.52999999999997</v>
      </c>
      <c r="AY50" s="1">
        <v>11.5093</v>
      </c>
      <c r="AZ50" s="1">
        <v>1.2564299999999999</v>
      </c>
      <c r="BA50" s="1">
        <v>3.2650299999999999</v>
      </c>
      <c r="BB50" s="1">
        <v>739.51099999999997</v>
      </c>
      <c r="BC50" s="1">
        <v>0.88368800000000003</v>
      </c>
      <c r="BD50" s="1">
        <v>2.3092899999999998</v>
      </c>
      <c r="BE50" s="1">
        <v>19.347999999999999</v>
      </c>
      <c r="BF50" s="1">
        <v>5.1394599999999997</v>
      </c>
      <c r="BG50" s="1">
        <v>1.5524500000000001</v>
      </c>
      <c r="BH50" s="1">
        <v>304.541</v>
      </c>
      <c r="BI50" s="1">
        <v>7.5104600000000001</v>
      </c>
      <c r="BJ50" s="1">
        <v>188.00200000000001</v>
      </c>
      <c r="BK50" s="1">
        <v>4.2661175279999997</v>
      </c>
      <c r="BL50" s="1">
        <v>1.219588042</v>
      </c>
      <c r="BM50" s="1">
        <v>0.67360993999999996</v>
      </c>
      <c r="BN50" s="1">
        <v>2.0418598E-2</v>
      </c>
      <c r="BO50" s="1" t="s">
        <v>144</v>
      </c>
      <c r="BP50" s="1" t="s">
        <v>145</v>
      </c>
      <c r="BQ50" s="1" t="s">
        <v>145</v>
      </c>
      <c r="BR50" s="1" t="s">
        <v>145</v>
      </c>
      <c r="BS50" s="1" t="s">
        <v>145</v>
      </c>
      <c r="BT50" s="1" t="s">
        <v>146</v>
      </c>
      <c r="BU50" s="1" t="s">
        <v>145</v>
      </c>
      <c r="BV50" s="1">
        <v>17.01210167</v>
      </c>
      <c r="BW50" s="1">
        <v>5.506618327</v>
      </c>
      <c r="BX50" s="1">
        <v>5.6768839150000003</v>
      </c>
      <c r="BY50" s="1">
        <v>2.140493684</v>
      </c>
      <c r="BZ50" s="1">
        <v>4.3685465680000002</v>
      </c>
      <c r="CA50" s="1">
        <v>-3.5227969999999997E-2</v>
      </c>
      <c r="CB50" s="1">
        <v>-1.7405124000000001E-2</v>
      </c>
      <c r="CC50" s="19" t="str">
        <f t="shared" si="3"/>
        <v>Medium</v>
      </c>
      <c r="CD50" s="1" t="s">
        <v>625</v>
      </c>
      <c r="CE50" s="1">
        <v>42.736183519999997</v>
      </c>
      <c r="CF50" s="1" t="s">
        <v>148</v>
      </c>
      <c r="CG50" s="1">
        <v>0.126325303</v>
      </c>
      <c r="CH50" s="1">
        <v>0.370042062</v>
      </c>
      <c r="CI50" s="1">
        <v>0.39534883700000001</v>
      </c>
      <c r="CJ50" s="1">
        <v>1.7137692E-2</v>
      </c>
      <c r="CK50" s="1">
        <v>8.3081309999999998E-3</v>
      </c>
      <c r="CL50" s="1">
        <v>1757.5170000000001</v>
      </c>
      <c r="CM50" s="2" t="s">
        <v>621</v>
      </c>
      <c r="CN50" s="1">
        <v>1352.3789999999999</v>
      </c>
      <c r="CO50" s="1">
        <v>935.63699999999994</v>
      </c>
      <c r="CP50" s="1">
        <v>416.74099999999999</v>
      </c>
      <c r="CQ50" s="1">
        <v>299.87099999999998</v>
      </c>
      <c r="CR50" s="1">
        <v>1039.1690000000001</v>
      </c>
      <c r="CS50" s="1">
        <v>6.8159999999999998</v>
      </c>
      <c r="CT50" s="1">
        <v>0</v>
      </c>
      <c r="CU50" s="1">
        <v>6.8159999999999998</v>
      </c>
      <c r="CV50" s="1">
        <v>0</v>
      </c>
      <c r="CW50" s="1">
        <v>6.5220000000000002</v>
      </c>
      <c r="CX50" s="1">
        <v>6.5220000000000002</v>
      </c>
      <c r="CY50" s="1">
        <v>0</v>
      </c>
      <c r="CZ50" s="1">
        <v>0.69299999999999995</v>
      </c>
      <c r="DA50" s="1">
        <v>226.506</v>
      </c>
      <c r="DB50" s="1">
        <v>0</v>
      </c>
      <c r="DC50" s="1">
        <v>43.017000000000003</v>
      </c>
      <c r="DD50" s="1">
        <v>0.20499999999999999</v>
      </c>
      <c r="DE50" s="1">
        <v>1.464</v>
      </c>
      <c r="DF50" s="1">
        <v>1.669</v>
      </c>
      <c r="DG50" s="1">
        <v>4.8000000000000001E-2</v>
      </c>
      <c r="DH50" s="1">
        <v>0.14299999999999999</v>
      </c>
      <c r="DI50" s="1">
        <v>0.191</v>
      </c>
      <c r="DJ50" s="1">
        <v>17.460999999999999</v>
      </c>
      <c r="DK50" s="1">
        <v>11.029</v>
      </c>
      <c r="DL50" s="1">
        <v>28.49</v>
      </c>
      <c r="DM50" s="1">
        <v>66.816999999999993</v>
      </c>
      <c r="DN50" s="1">
        <v>50.228000000000002</v>
      </c>
      <c r="DO50" s="1">
        <v>117.045</v>
      </c>
      <c r="DP50" s="1">
        <v>574.73</v>
      </c>
      <c r="DQ50" s="1">
        <v>347.31700000000001</v>
      </c>
      <c r="DR50" s="1">
        <v>922.04700000000003</v>
      </c>
      <c r="DS50" s="1">
        <v>0</v>
      </c>
      <c r="DT50" s="1">
        <v>6.5220000000000002</v>
      </c>
      <c r="DU50" s="1">
        <v>6.5220000000000002</v>
      </c>
      <c r="DV50" s="7" t="s">
        <v>621</v>
      </c>
      <c r="DW50" s="1" t="s">
        <v>149</v>
      </c>
      <c r="DX50" s="1" t="s">
        <v>149</v>
      </c>
      <c r="DY50" s="1">
        <v>868.27800000000002</v>
      </c>
      <c r="DZ50" s="1" t="s">
        <v>623</v>
      </c>
      <c r="EA50" s="1">
        <v>668.125</v>
      </c>
      <c r="EB50" s="1">
        <v>148.14699999999999</v>
      </c>
      <c r="EC50" s="1">
        <v>513.38800000000003</v>
      </c>
      <c r="ED50" s="1" t="s">
        <v>149</v>
      </c>
      <c r="EE50" s="1" t="s">
        <v>149</v>
      </c>
      <c r="EF50" s="1" t="s">
        <v>149</v>
      </c>
      <c r="EG50" s="1" t="s">
        <v>149</v>
      </c>
      <c r="EH50" s="1" t="s">
        <v>621</v>
      </c>
      <c r="EI50" s="1" t="s">
        <v>628</v>
      </c>
      <c r="EJ50" s="1" t="s">
        <v>142</v>
      </c>
      <c r="EK50" s="1" t="s">
        <v>628</v>
      </c>
      <c r="EL50" s="1" t="s">
        <v>150</v>
      </c>
      <c r="EM50" s="1" t="s">
        <v>150</v>
      </c>
    </row>
    <row r="51" spans="1:143" ht="14.25" customHeight="1">
      <c r="A51" s="1" t="s">
        <v>232</v>
      </c>
      <c r="B51" s="1" t="str">
        <f>VLOOKUP(A51,DB_integrated_polypenols_intake!A:B,2,FALSE)</f>
        <v>Medellín</v>
      </c>
      <c r="C51" s="1" t="s">
        <v>152</v>
      </c>
      <c r="D51" s="1">
        <v>29</v>
      </c>
      <c r="E51" s="4" t="s">
        <v>137</v>
      </c>
      <c r="F51" s="1">
        <v>87.3</v>
      </c>
      <c r="G51" s="1">
        <v>47</v>
      </c>
      <c r="H51" s="1" t="s">
        <v>153</v>
      </c>
      <c r="I51" s="1">
        <v>24</v>
      </c>
      <c r="J51" s="1">
        <v>120</v>
      </c>
      <c r="K51" s="1">
        <v>191</v>
      </c>
      <c r="L51" s="1">
        <v>118</v>
      </c>
      <c r="M51" s="10">
        <v>4.0638297870000004</v>
      </c>
      <c r="N51" s="14">
        <f t="shared" si="2"/>
        <v>0.3997841493704079</v>
      </c>
      <c r="O51" s="12">
        <v>132.4</v>
      </c>
      <c r="P51" s="40">
        <v>0.77</v>
      </c>
      <c r="Q51" s="1">
        <v>78</v>
      </c>
      <c r="R51" s="1">
        <v>4.83</v>
      </c>
      <c r="S51" s="1">
        <v>9.5399999999999991</v>
      </c>
      <c r="T51" s="1">
        <v>8.8699999999999992</v>
      </c>
      <c r="U51" s="1">
        <v>1.0755355129999999</v>
      </c>
      <c r="V51" s="1">
        <v>7.94</v>
      </c>
      <c r="W51" s="1">
        <v>4.3289999999999997</v>
      </c>
      <c r="X51" s="1">
        <v>129.6</v>
      </c>
      <c r="Y51" s="1">
        <f t="shared" si="0"/>
        <v>191.55609167671901</v>
      </c>
      <c r="Z51" s="1">
        <v>100.9</v>
      </c>
      <c r="AA51" s="1">
        <v>65.459763190000004</v>
      </c>
      <c r="AB51" s="1">
        <f t="shared" si="1"/>
        <v>1.5276559999999999</v>
      </c>
      <c r="AC51" s="1">
        <v>0.357673568</v>
      </c>
      <c r="AD51" s="1">
        <v>86.4</v>
      </c>
      <c r="AE51" s="1">
        <v>1.6339999999999999</v>
      </c>
      <c r="AF51" s="1">
        <v>32.360083840000001</v>
      </c>
      <c r="AG51" s="1" t="s">
        <v>154</v>
      </c>
      <c r="AH51" s="1">
        <v>38.79510028</v>
      </c>
      <c r="AI51" s="1">
        <v>101.8</v>
      </c>
      <c r="AJ51" s="1" t="s">
        <v>140</v>
      </c>
      <c r="AK51" s="1" t="s">
        <v>141</v>
      </c>
      <c r="AL51" s="1" t="s">
        <v>142</v>
      </c>
      <c r="AM51" s="1" t="s">
        <v>163</v>
      </c>
      <c r="AN51" s="1" t="s">
        <v>143</v>
      </c>
      <c r="AO51" s="1">
        <v>114</v>
      </c>
      <c r="AP51" s="1">
        <v>73</v>
      </c>
      <c r="AQ51" s="1">
        <v>1704.31</v>
      </c>
      <c r="AR51" s="1">
        <v>13.9451</v>
      </c>
      <c r="AS51" s="1">
        <v>412.29199999999997</v>
      </c>
      <c r="AT51" s="1">
        <v>791.60900000000004</v>
      </c>
      <c r="AU51" s="1">
        <v>11.2963</v>
      </c>
      <c r="AV51" s="1">
        <v>927.24900000000002</v>
      </c>
      <c r="AW51" s="1">
        <v>2666.36</v>
      </c>
      <c r="AX51" s="1">
        <v>214.72300000000001</v>
      </c>
      <c r="AY51" s="1">
        <v>9.3696900000000003</v>
      </c>
      <c r="AZ51" s="1">
        <v>0.944573</v>
      </c>
      <c r="BA51" s="1">
        <v>3.3092600000000001</v>
      </c>
      <c r="BB51" s="1">
        <v>735.14099999999996</v>
      </c>
      <c r="BC51" s="1">
        <v>0.69433299999999998</v>
      </c>
      <c r="BD51" s="1">
        <v>1.2518400000000001</v>
      </c>
      <c r="BE51" s="1">
        <v>10.6462</v>
      </c>
      <c r="BF51" s="1">
        <v>3.89988</v>
      </c>
      <c r="BG51" s="1">
        <v>0.86490500000000003</v>
      </c>
      <c r="BH51" s="1">
        <v>315.66500000000002</v>
      </c>
      <c r="BI51" s="1">
        <v>6.99627</v>
      </c>
      <c r="BJ51" s="1">
        <v>131.196</v>
      </c>
      <c r="BK51" s="1">
        <v>16.937956400000001</v>
      </c>
      <c r="BL51" s="1">
        <v>1.2491347589999999</v>
      </c>
      <c r="BM51" s="1">
        <v>0.68835376800000003</v>
      </c>
      <c r="BN51" s="1">
        <v>6.5534049999999996E-2</v>
      </c>
      <c r="BO51" s="1" t="s">
        <v>155</v>
      </c>
      <c r="BP51" s="1" t="s">
        <v>146</v>
      </c>
      <c r="BQ51" s="1" t="s">
        <v>146</v>
      </c>
      <c r="BR51" s="1" t="s">
        <v>145</v>
      </c>
      <c r="BS51" s="1" t="s">
        <v>146</v>
      </c>
      <c r="BT51" s="1" t="s">
        <v>146</v>
      </c>
      <c r="BU51" s="1" t="s">
        <v>146</v>
      </c>
      <c r="BV51" s="1" t="s">
        <v>147</v>
      </c>
      <c r="BW51" s="1" t="s">
        <v>147</v>
      </c>
      <c r="BX51" s="1" t="s">
        <v>147</v>
      </c>
      <c r="BY51" s="1" t="s">
        <v>147</v>
      </c>
      <c r="BZ51" s="1" t="s">
        <v>147</v>
      </c>
      <c r="CA51" s="1">
        <v>1.345383832</v>
      </c>
      <c r="CB51" s="1">
        <v>0.78954450200000004</v>
      </c>
      <c r="CC51" s="19" t="str">
        <f t="shared" si="3"/>
        <v>High</v>
      </c>
      <c r="CD51" s="1" t="s">
        <v>622</v>
      </c>
      <c r="CE51" s="1">
        <v>43.897838900000004</v>
      </c>
      <c r="CF51" s="1" t="s">
        <v>148</v>
      </c>
      <c r="CG51" s="1">
        <v>2.5964527000000001E-2</v>
      </c>
      <c r="CH51" s="1">
        <v>0.344258548</v>
      </c>
      <c r="CI51" s="1">
        <v>4.9826289999999997E-3</v>
      </c>
      <c r="CJ51" s="1">
        <v>0.139513622</v>
      </c>
      <c r="CK51" s="1">
        <v>0.239714756</v>
      </c>
      <c r="CL51" s="1">
        <v>747.78700000000003</v>
      </c>
      <c r="CM51" s="2" t="s">
        <v>624</v>
      </c>
      <c r="CN51" s="1">
        <v>610.71699999999998</v>
      </c>
      <c r="CO51" s="1">
        <v>601.52300000000002</v>
      </c>
      <c r="CP51" s="1">
        <v>9.1929999999999996</v>
      </c>
      <c r="CQ51" s="1">
        <v>597.97699999999998</v>
      </c>
      <c r="CR51" s="1">
        <v>12.574</v>
      </c>
      <c r="CS51" s="1">
        <v>0.13900000000000001</v>
      </c>
      <c r="CT51" s="1">
        <v>0</v>
      </c>
      <c r="CU51" s="1">
        <v>0.13900000000000001</v>
      </c>
      <c r="CV51" s="1">
        <v>0</v>
      </c>
      <c r="CW51" s="1">
        <v>2.5999999999999999E-2</v>
      </c>
      <c r="CX51" s="1">
        <v>2.5999999999999999E-2</v>
      </c>
      <c r="CY51" s="1">
        <v>0</v>
      </c>
      <c r="CZ51" s="1">
        <v>0.105</v>
      </c>
      <c r="DA51" s="1">
        <v>0</v>
      </c>
      <c r="DB51" s="1">
        <v>0</v>
      </c>
      <c r="DC51" s="1">
        <v>318.27699999999999</v>
      </c>
      <c r="DD51" s="1">
        <v>3.5999999999999997E-2</v>
      </c>
      <c r="DE51" s="1">
        <v>0</v>
      </c>
      <c r="DF51" s="1">
        <v>3.5999999999999997E-2</v>
      </c>
      <c r="DG51" s="1">
        <v>1.0069999999999999</v>
      </c>
      <c r="DH51" s="1">
        <v>0</v>
      </c>
      <c r="DI51" s="1">
        <v>1.0069999999999999</v>
      </c>
      <c r="DJ51" s="1">
        <v>278.43900000000002</v>
      </c>
      <c r="DK51" s="1">
        <v>0.19600000000000001</v>
      </c>
      <c r="DL51" s="1">
        <v>278.63499999999999</v>
      </c>
      <c r="DM51" s="1">
        <v>0.107</v>
      </c>
      <c r="DN51" s="1">
        <v>4.08</v>
      </c>
      <c r="DO51" s="1">
        <v>4.1879999999999997</v>
      </c>
      <c r="DP51" s="1">
        <v>3.496</v>
      </c>
      <c r="DQ51" s="1">
        <v>4.891</v>
      </c>
      <c r="DR51" s="1">
        <v>8.3859999999999992</v>
      </c>
      <c r="DS51" s="1">
        <v>0</v>
      </c>
      <c r="DT51" s="1">
        <v>2.5999999999999999E-2</v>
      </c>
      <c r="DU51" s="1">
        <v>2.5999999999999999E-2</v>
      </c>
      <c r="DV51" s="7" t="s">
        <v>138</v>
      </c>
      <c r="DW51" s="1" t="s">
        <v>149</v>
      </c>
      <c r="DX51" s="1" t="s">
        <v>157</v>
      </c>
      <c r="DY51" s="1">
        <v>438.762</v>
      </c>
      <c r="DZ51" s="1" t="s">
        <v>624</v>
      </c>
      <c r="EA51" s="1">
        <v>358.33699999999999</v>
      </c>
      <c r="EB51" s="1">
        <v>350.86200000000002</v>
      </c>
      <c r="EC51" s="1">
        <v>7.3780000000000001</v>
      </c>
      <c r="ED51" s="1" t="s">
        <v>156</v>
      </c>
      <c r="EE51" s="1" t="s">
        <v>156</v>
      </c>
      <c r="EF51" s="1" t="s">
        <v>149</v>
      </c>
      <c r="EG51" s="1" t="s">
        <v>157</v>
      </c>
      <c r="EH51" s="1" t="s">
        <v>621</v>
      </c>
      <c r="EI51" s="1" t="s">
        <v>635</v>
      </c>
      <c r="EJ51" s="1" t="s">
        <v>142</v>
      </c>
      <c r="EK51" s="1" t="s">
        <v>628</v>
      </c>
      <c r="EL51" s="1" t="s">
        <v>150</v>
      </c>
      <c r="EM51" s="1" t="s">
        <v>150</v>
      </c>
    </row>
    <row r="52" spans="1:143" ht="14.25" customHeight="1">
      <c r="A52" s="1" t="s">
        <v>234</v>
      </c>
      <c r="B52" s="1" t="str">
        <f>VLOOKUP(A52,DB_integrated_polypenols_intake!A:B,2,FALSE)</f>
        <v>Medellín</v>
      </c>
      <c r="C52" s="1" t="s">
        <v>136</v>
      </c>
      <c r="D52" s="1">
        <v>24</v>
      </c>
      <c r="E52" s="4" t="s">
        <v>137</v>
      </c>
      <c r="F52" s="1">
        <v>98.2</v>
      </c>
      <c r="G52" s="1">
        <v>50</v>
      </c>
      <c r="H52" s="1" t="s">
        <v>153</v>
      </c>
      <c r="I52" s="1">
        <v>24</v>
      </c>
      <c r="J52" s="1">
        <v>108</v>
      </c>
      <c r="K52" s="1">
        <v>182</v>
      </c>
      <c r="L52" s="1">
        <v>119</v>
      </c>
      <c r="M52" s="10">
        <v>3.64</v>
      </c>
      <c r="N52" s="14">
        <f t="shared" si="2"/>
        <v>0.37657695705651195</v>
      </c>
      <c r="O52" s="12">
        <v>146</v>
      </c>
      <c r="P52" s="40">
        <v>0.5</v>
      </c>
      <c r="Q52" s="1">
        <v>84</v>
      </c>
      <c r="R52" s="1">
        <v>5.29</v>
      </c>
      <c r="S52" s="1">
        <v>0.47</v>
      </c>
      <c r="T52" s="1">
        <v>9.24</v>
      </c>
      <c r="U52" s="1">
        <v>5.0865801000000002E-2</v>
      </c>
      <c r="V52" s="1">
        <v>7.37</v>
      </c>
      <c r="W52" s="1">
        <v>4.6619999999999999</v>
      </c>
      <c r="X52" s="1">
        <v>106.3</v>
      </c>
      <c r="Y52" s="1">
        <f t="shared" si="0"/>
        <v>126.85025817555939</v>
      </c>
      <c r="Z52" s="1">
        <v>106.3</v>
      </c>
      <c r="AA52" s="1">
        <v>65.485140110000003</v>
      </c>
      <c r="AB52" s="1">
        <f t="shared" si="1"/>
        <v>1.5270639999999998</v>
      </c>
      <c r="AC52" s="1">
        <v>0.35769510399999999</v>
      </c>
      <c r="AD52" s="1">
        <v>56.1</v>
      </c>
      <c r="AE52" s="1">
        <v>1.643</v>
      </c>
      <c r="AF52" s="1">
        <v>20.78201885</v>
      </c>
      <c r="AG52" s="1" t="s">
        <v>153</v>
      </c>
      <c r="AH52" s="1">
        <v>26.256907829999999</v>
      </c>
      <c r="AI52" s="1">
        <v>71.7</v>
      </c>
      <c r="AJ52" s="1" t="s">
        <v>153</v>
      </c>
      <c r="AK52" s="1" t="s">
        <v>153</v>
      </c>
      <c r="AL52" s="1" t="s">
        <v>142</v>
      </c>
      <c r="AM52" s="1" t="s">
        <v>163</v>
      </c>
      <c r="AN52" s="1" t="s">
        <v>143</v>
      </c>
      <c r="AO52" s="1">
        <v>118</v>
      </c>
      <c r="AP52" s="1">
        <v>85</v>
      </c>
      <c r="AQ52" s="1">
        <v>2302.5300000000002</v>
      </c>
      <c r="AR52" s="1">
        <v>18.518899999999999</v>
      </c>
      <c r="AS52" s="1">
        <v>639.14800000000002</v>
      </c>
      <c r="AT52" s="1">
        <v>1139.98</v>
      </c>
      <c r="AU52" s="1">
        <v>15.0532</v>
      </c>
      <c r="AV52" s="1">
        <v>1639.53</v>
      </c>
      <c r="AW52" s="1">
        <v>3682.73</v>
      </c>
      <c r="AX52" s="1">
        <v>290.20999999999998</v>
      </c>
      <c r="AY52" s="1">
        <v>11.045199999999999</v>
      </c>
      <c r="AZ52" s="1">
        <v>2.3169499999999998</v>
      </c>
      <c r="BA52" s="1">
        <v>3.3518500000000002</v>
      </c>
      <c r="BB52" s="1">
        <v>953.83</v>
      </c>
      <c r="BC52" s="1">
        <v>1.5671999999999999</v>
      </c>
      <c r="BD52" s="1">
        <v>2.3925700000000001</v>
      </c>
      <c r="BE52" s="1">
        <v>21.560199999999998</v>
      </c>
      <c r="BF52" s="1">
        <v>6.3558399999999997</v>
      </c>
      <c r="BG52" s="1">
        <v>2.4227699999999999</v>
      </c>
      <c r="BH52" s="1">
        <v>434.37900000000002</v>
      </c>
      <c r="BI52" s="1">
        <v>7.2723199999999997</v>
      </c>
      <c r="BJ52" s="1">
        <v>226.71799999999999</v>
      </c>
      <c r="BK52" s="1">
        <v>6.9979966969999996</v>
      </c>
      <c r="BL52" s="1">
        <v>1.363227489</v>
      </c>
      <c r="BM52" s="1">
        <v>0.38274836200000001</v>
      </c>
      <c r="BN52" s="1">
        <v>1.4579487E-2</v>
      </c>
      <c r="BO52" s="1" t="s">
        <v>155</v>
      </c>
      <c r="BP52" s="1" t="s">
        <v>145</v>
      </c>
      <c r="BQ52" s="1" t="s">
        <v>146</v>
      </c>
      <c r="BR52" s="1" t="s">
        <v>146</v>
      </c>
      <c r="BS52" s="1" t="s">
        <v>146</v>
      </c>
      <c r="BT52" s="1" t="s">
        <v>146</v>
      </c>
      <c r="BU52" s="1" t="s">
        <v>146</v>
      </c>
      <c r="BV52" s="1">
        <v>25.429613839999998</v>
      </c>
      <c r="BW52" s="1">
        <v>8.0738801280000008</v>
      </c>
      <c r="BX52" s="1">
        <v>9.4696312379999998</v>
      </c>
      <c r="BY52" s="1">
        <v>2.7608293669999999</v>
      </c>
      <c r="BZ52" s="1">
        <v>4.4887931090000004</v>
      </c>
      <c r="CA52" s="1">
        <v>-1.259851491</v>
      </c>
      <c r="CB52" s="1">
        <v>-0.54704797699999996</v>
      </c>
      <c r="CC52" s="19" t="str">
        <f t="shared" si="3"/>
        <v>Low</v>
      </c>
      <c r="CD52" s="1" t="s">
        <v>625</v>
      </c>
      <c r="CE52" s="1">
        <v>18.170153419999998</v>
      </c>
      <c r="CF52" s="1" t="s">
        <v>153</v>
      </c>
      <c r="CG52" s="1">
        <v>4.9442799999999999E-4</v>
      </c>
      <c r="CH52" s="1">
        <v>0.91058456600000004</v>
      </c>
      <c r="CI52" s="1">
        <v>2.5862396999999999E-2</v>
      </c>
      <c r="CJ52" s="1">
        <v>1.2360704E-2</v>
      </c>
      <c r="CK52" s="1">
        <v>1.863614E-3</v>
      </c>
      <c r="CL52" s="1">
        <v>1242.365</v>
      </c>
      <c r="CM52" s="2" t="s">
        <v>621</v>
      </c>
      <c r="CN52" s="1">
        <v>276.428</v>
      </c>
      <c r="CO52" s="1">
        <v>196.244</v>
      </c>
      <c r="CP52" s="1">
        <v>80.183999999999997</v>
      </c>
      <c r="CQ52" s="1">
        <v>147.75899999999999</v>
      </c>
      <c r="CR52" s="1">
        <v>96.373000000000005</v>
      </c>
      <c r="CS52" s="1">
        <v>8.9999999999999993E-3</v>
      </c>
      <c r="CT52" s="1">
        <v>0</v>
      </c>
      <c r="CU52" s="1">
        <v>8.9999999999999993E-3</v>
      </c>
      <c r="CV52" s="1">
        <v>0</v>
      </c>
      <c r="CW52" s="1">
        <v>32.286999999999999</v>
      </c>
      <c r="CX52" s="1">
        <v>32.286999999999999</v>
      </c>
      <c r="CY52" s="1">
        <v>0</v>
      </c>
      <c r="CZ52" s="1">
        <v>0</v>
      </c>
      <c r="DA52" s="1">
        <v>0</v>
      </c>
      <c r="DB52" s="1">
        <v>0</v>
      </c>
      <c r="DC52" s="1">
        <v>147.15600000000001</v>
      </c>
      <c r="DD52" s="1">
        <v>0</v>
      </c>
      <c r="DE52" s="1">
        <v>0</v>
      </c>
      <c r="DF52" s="1">
        <v>0</v>
      </c>
      <c r="DG52" s="1">
        <v>0</v>
      </c>
      <c r="DH52" s="1">
        <v>0.10199999999999999</v>
      </c>
      <c r="DI52" s="1">
        <v>0.10199999999999999</v>
      </c>
      <c r="DJ52" s="1">
        <v>0</v>
      </c>
      <c r="DK52" s="1">
        <v>0.5</v>
      </c>
      <c r="DL52" s="1">
        <v>0.5</v>
      </c>
      <c r="DM52" s="1">
        <v>3.2589999999999999</v>
      </c>
      <c r="DN52" s="1">
        <v>3.4140000000000001</v>
      </c>
      <c r="DO52" s="1">
        <v>6.673</v>
      </c>
      <c r="DP52" s="1">
        <v>45.798999999999999</v>
      </c>
      <c r="DQ52" s="1">
        <v>43.859000000000002</v>
      </c>
      <c r="DR52" s="1">
        <v>89.658000000000001</v>
      </c>
      <c r="DS52" s="1">
        <v>0</v>
      </c>
      <c r="DT52" s="1">
        <v>32.286999999999999</v>
      </c>
      <c r="DU52" s="1">
        <v>32.286999999999999</v>
      </c>
      <c r="DV52" s="7" t="s">
        <v>637</v>
      </c>
      <c r="DW52" s="1" t="s">
        <v>156</v>
      </c>
      <c r="DX52" s="1" t="s">
        <v>157</v>
      </c>
      <c r="DY52" s="1">
        <v>539.56500000000005</v>
      </c>
      <c r="DZ52" s="1" t="s">
        <v>623</v>
      </c>
      <c r="EA52" s="1">
        <v>120.054</v>
      </c>
      <c r="EB52" s="1">
        <v>64.171999999999997</v>
      </c>
      <c r="EC52" s="1">
        <v>41.854999999999997</v>
      </c>
      <c r="ED52" s="1" t="s">
        <v>156</v>
      </c>
      <c r="EE52" s="1" t="s">
        <v>157</v>
      </c>
      <c r="EF52" s="1" t="s">
        <v>156</v>
      </c>
      <c r="EG52" s="1" t="s">
        <v>157</v>
      </c>
      <c r="EH52" s="1" t="s">
        <v>621</v>
      </c>
      <c r="EI52" s="1" t="s">
        <v>635</v>
      </c>
      <c r="EJ52" s="1" t="s">
        <v>142</v>
      </c>
      <c r="EK52" s="1" t="s">
        <v>628</v>
      </c>
      <c r="EL52" s="1" t="s">
        <v>150</v>
      </c>
      <c r="EM52" s="1" t="s">
        <v>150</v>
      </c>
    </row>
    <row r="53" spans="1:143" ht="14.25" customHeight="1">
      <c r="A53" s="1" t="s">
        <v>236</v>
      </c>
      <c r="B53" s="1" t="str">
        <f>VLOOKUP(A53,DB_integrated_polypenols_intake!A:B,2,FALSE)</f>
        <v>Medellín</v>
      </c>
      <c r="C53" s="1" t="s">
        <v>152</v>
      </c>
      <c r="D53" s="1">
        <v>53</v>
      </c>
      <c r="E53" s="4" t="s">
        <v>159</v>
      </c>
      <c r="F53" s="1">
        <v>95.6</v>
      </c>
      <c r="G53" s="1">
        <v>54</v>
      </c>
      <c r="H53" s="1" t="s">
        <v>153</v>
      </c>
      <c r="I53" s="1">
        <v>32</v>
      </c>
      <c r="J53" s="1">
        <v>110</v>
      </c>
      <c r="K53" s="1">
        <v>196</v>
      </c>
      <c r="L53" s="1">
        <v>161</v>
      </c>
      <c r="M53" s="10">
        <v>3.6296296300000002</v>
      </c>
      <c r="N53" s="14">
        <f t="shared" si="2"/>
        <v>0.4744321162088812</v>
      </c>
      <c r="O53" s="12">
        <v>51.7</v>
      </c>
      <c r="P53" s="40">
        <v>4.09</v>
      </c>
      <c r="Q53" s="1">
        <v>91</v>
      </c>
      <c r="R53" s="1">
        <v>5.82</v>
      </c>
      <c r="S53" s="1">
        <v>7.88</v>
      </c>
      <c r="T53" s="1">
        <v>7.5</v>
      </c>
      <c r="U53" s="1">
        <v>1.050666667</v>
      </c>
      <c r="V53" s="1">
        <v>13.61</v>
      </c>
      <c r="W53" s="1">
        <v>5.0505000000000004</v>
      </c>
      <c r="X53" s="1">
        <v>137.19999999999999</v>
      </c>
      <c r="Y53" s="1">
        <f t="shared" si="0"/>
        <v>175.55627217026759</v>
      </c>
      <c r="Z53" s="1">
        <v>57</v>
      </c>
      <c r="AA53" s="1">
        <v>32.73331709</v>
      </c>
      <c r="AB53" s="1">
        <f t="shared" si="1"/>
        <v>3.0549913333333336</v>
      </c>
      <c r="AC53" s="1">
        <v>0.32291086699999999</v>
      </c>
      <c r="AD53" s="1">
        <v>78.5</v>
      </c>
      <c r="AE53" s="1">
        <v>1.6479999999999999</v>
      </c>
      <c r="AF53" s="1">
        <v>28.90381987</v>
      </c>
      <c r="AG53" s="1" t="s">
        <v>139</v>
      </c>
      <c r="AH53" s="1">
        <v>42.586326999999997</v>
      </c>
      <c r="AI53" s="1">
        <v>99</v>
      </c>
      <c r="AJ53" s="1" t="s">
        <v>140</v>
      </c>
      <c r="AK53" s="1" t="s">
        <v>141</v>
      </c>
      <c r="AL53" s="1" t="s">
        <v>142</v>
      </c>
      <c r="AM53" s="1" t="s">
        <v>142</v>
      </c>
      <c r="AN53" s="1" t="s">
        <v>143</v>
      </c>
      <c r="AO53" s="1">
        <v>124</v>
      </c>
      <c r="AP53" s="1">
        <v>88</v>
      </c>
      <c r="AQ53" s="1">
        <v>2191.4499999999998</v>
      </c>
      <c r="AR53" s="1">
        <v>25.971499999999999</v>
      </c>
      <c r="AS53" s="1">
        <v>675.89400000000001</v>
      </c>
      <c r="AT53" s="1">
        <v>960.11800000000005</v>
      </c>
      <c r="AU53" s="1">
        <v>13.3916</v>
      </c>
      <c r="AV53" s="1">
        <v>1813.54</v>
      </c>
      <c r="AW53" s="1">
        <v>3749.03</v>
      </c>
      <c r="AX53" s="1">
        <v>272.10500000000002</v>
      </c>
      <c r="AY53" s="1">
        <v>10.3011</v>
      </c>
      <c r="AZ53" s="1">
        <v>2.0279400000000001</v>
      </c>
      <c r="BA53" s="1">
        <v>2.92943</v>
      </c>
      <c r="BB53" s="1">
        <v>947.79899999999998</v>
      </c>
      <c r="BC53" s="1">
        <v>1.44818</v>
      </c>
      <c r="BD53" s="1">
        <v>1.80836</v>
      </c>
      <c r="BE53" s="1">
        <v>14.787699999999999</v>
      </c>
      <c r="BF53" s="1">
        <v>5.2149299999999998</v>
      </c>
      <c r="BG53" s="1">
        <v>2.1681499999999998</v>
      </c>
      <c r="BH53" s="1">
        <v>403.99599999999998</v>
      </c>
      <c r="BI53" s="1">
        <v>7.0394300000000003</v>
      </c>
      <c r="BJ53" s="1">
        <v>249.05099999999999</v>
      </c>
      <c r="BK53" s="1">
        <v>4.8372449810000004</v>
      </c>
      <c r="BL53" s="1">
        <v>1.2860419199999999</v>
      </c>
      <c r="BM53" s="1">
        <v>0.73463637900000001</v>
      </c>
      <c r="BN53" s="1">
        <v>4.6372548999999999E-2</v>
      </c>
      <c r="BO53" s="1" t="s">
        <v>144</v>
      </c>
      <c r="BP53" s="1" t="s">
        <v>145</v>
      </c>
      <c r="BQ53" s="1" t="s">
        <v>145</v>
      </c>
      <c r="BR53" s="1" t="s">
        <v>145</v>
      </c>
      <c r="BS53" s="1" t="s">
        <v>146</v>
      </c>
      <c r="BT53" s="1" t="s">
        <v>145</v>
      </c>
      <c r="BU53" s="1" t="s">
        <v>145</v>
      </c>
      <c r="BV53" s="1">
        <v>23.825723880000002</v>
      </c>
      <c r="BW53" s="1">
        <v>9.2641676789999998</v>
      </c>
      <c r="BX53" s="1">
        <v>2.5709582229999999</v>
      </c>
      <c r="BY53" s="1">
        <v>5.6449428619999997</v>
      </c>
      <c r="BZ53" s="1">
        <v>6.9757382420000003</v>
      </c>
      <c r="CA53" s="1">
        <v>-1.4152270739999999</v>
      </c>
      <c r="CB53" s="1">
        <v>-0.64592746400000001</v>
      </c>
      <c r="CC53" s="19" t="str">
        <f t="shared" si="3"/>
        <v>Low</v>
      </c>
      <c r="CD53" s="1" t="s">
        <v>625</v>
      </c>
      <c r="CE53" s="1">
        <v>42.707070710000004</v>
      </c>
      <c r="CF53" s="1" t="s">
        <v>148</v>
      </c>
      <c r="CG53" s="1">
        <v>0.142629058</v>
      </c>
      <c r="CH53" s="1">
        <v>0.26853822999999999</v>
      </c>
      <c r="CI53" s="1">
        <v>0.24840340599999999</v>
      </c>
      <c r="CJ53" s="1">
        <v>2.62551E-2</v>
      </c>
      <c r="CK53" s="1">
        <v>5.6723434000000003E-2</v>
      </c>
      <c r="CL53" s="1">
        <v>1020.057</v>
      </c>
      <c r="CM53" s="2" t="s">
        <v>621</v>
      </c>
      <c r="CN53" s="1">
        <v>504.072</v>
      </c>
      <c r="CO53" s="1">
        <v>307.846</v>
      </c>
      <c r="CP53" s="1">
        <v>196.226</v>
      </c>
      <c r="CQ53" s="1">
        <v>281.214</v>
      </c>
      <c r="CR53" s="1">
        <v>167.208</v>
      </c>
      <c r="CS53" s="1">
        <v>9.5109999999999992</v>
      </c>
      <c r="CT53" s="1">
        <v>0</v>
      </c>
      <c r="CU53" s="1">
        <v>9.5109999999999992</v>
      </c>
      <c r="CV53" s="1">
        <v>0</v>
      </c>
      <c r="CW53" s="1">
        <v>46.139000000000003</v>
      </c>
      <c r="CX53" s="1">
        <v>46.139000000000003</v>
      </c>
      <c r="CY53" s="1">
        <v>0</v>
      </c>
      <c r="CZ53" s="1">
        <v>0.46899999999999997</v>
      </c>
      <c r="DA53" s="1">
        <v>0</v>
      </c>
      <c r="DB53" s="1">
        <v>0</v>
      </c>
      <c r="DC53" s="1">
        <v>29.169</v>
      </c>
      <c r="DD53" s="1">
        <v>151.922</v>
      </c>
      <c r="DE53" s="1">
        <v>56.87</v>
      </c>
      <c r="DF53" s="1">
        <v>208.792</v>
      </c>
      <c r="DG53" s="1">
        <v>27.832999999999998</v>
      </c>
      <c r="DH53" s="1">
        <v>0.94899999999999995</v>
      </c>
      <c r="DI53" s="1">
        <v>28.782</v>
      </c>
      <c r="DJ53" s="1">
        <v>10.148999999999999</v>
      </c>
      <c r="DK53" s="1">
        <v>4.3029999999999999</v>
      </c>
      <c r="DL53" s="1">
        <v>14.452</v>
      </c>
      <c r="DM53" s="1">
        <v>1.8220000000000001</v>
      </c>
      <c r="DN53" s="1">
        <v>7.5819999999999999</v>
      </c>
      <c r="DO53" s="1">
        <v>9.4049999999999994</v>
      </c>
      <c r="DP53" s="1">
        <v>77.400000000000006</v>
      </c>
      <c r="DQ53" s="1">
        <v>80.361999999999995</v>
      </c>
      <c r="DR53" s="1">
        <v>157.761</v>
      </c>
      <c r="DS53" s="1">
        <v>0</v>
      </c>
      <c r="DT53" s="1">
        <v>46.139000000000003</v>
      </c>
      <c r="DU53" s="1">
        <v>46.139000000000003</v>
      </c>
      <c r="DV53" s="7" t="s">
        <v>637</v>
      </c>
      <c r="DW53" s="1" t="s">
        <v>149</v>
      </c>
      <c r="DX53" s="1" t="s">
        <v>156</v>
      </c>
      <c r="DY53" s="1">
        <v>465.471</v>
      </c>
      <c r="DZ53" s="1" t="s">
        <v>624</v>
      </c>
      <c r="EA53" s="1">
        <v>230.018</v>
      </c>
      <c r="EB53" s="1">
        <v>128.32300000000001</v>
      </c>
      <c r="EC53" s="1">
        <v>76.3</v>
      </c>
      <c r="ED53" s="1" t="s">
        <v>156</v>
      </c>
      <c r="EE53" s="1" t="s">
        <v>156</v>
      </c>
      <c r="EF53" s="1" t="s">
        <v>156</v>
      </c>
      <c r="EG53" s="1" t="s">
        <v>156</v>
      </c>
      <c r="EH53" s="1" t="s">
        <v>621</v>
      </c>
      <c r="EI53" s="1" t="s">
        <v>628</v>
      </c>
      <c r="EJ53" s="1" t="s">
        <v>142</v>
      </c>
      <c r="EK53" s="1" t="s">
        <v>628</v>
      </c>
      <c r="EL53" s="1" t="s">
        <v>150</v>
      </c>
      <c r="EM53" s="1" t="s">
        <v>150</v>
      </c>
    </row>
    <row r="54" spans="1:143" ht="14.25" customHeight="1">
      <c r="A54" s="1" t="s">
        <v>237</v>
      </c>
      <c r="B54" s="1" t="str">
        <f>VLOOKUP(A54,DB_integrated_polypenols_intake!A:B,2,FALSE)</f>
        <v>Medellín</v>
      </c>
      <c r="C54" s="1" t="s">
        <v>136</v>
      </c>
      <c r="D54" s="1">
        <v>40</v>
      </c>
      <c r="E54" s="4" t="s">
        <v>137</v>
      </c>
      <c r="F54" s="1">
        <v>98.5</v>
      </c>
      <c r="G54" s="1">
        <v>52</v>
      </c>
      <c r="H54" s="1" t="s">
        <v>153</v>
      </c>
      <c r="I54" s="1">
        <v>22</v>
      </c>
      <c r="J54" s="1">
        <v>105</v>
      </c>
      <c r="K54" s="1">
        <v>179</v>
      </c>
      <c r="L54" s="1">
        <v>108</v>
      </c>
      <c r="M54" s="10">
        <v>3.442307692</v>
      </c>
      <c r="N54" s="14">
        <f t="shared" si="2"/>
        <v>0.31742041185215059</v>
      </c>
      <c r="O54" s="12">
        <v>96.1</v>
      </c>
      <c r="P54" s="40">
        <v>1.52</v>
      </c>
      <c r="Q54" s="1">
        <v>71</v>
      </c>
      <c r="R54" s="1">
        <v>5.91</v>
      </c>
      <c r="S54" s="1">
        <v>9.4700000000000006</v>
      </c>
      <c r="T54" s="1">
        <v>5.33</v>
      </c>
      <c r="U54" s="1">
        <v>1.77673546</v>
      </c>
      <c r="V54" s="1">
        <v>10.9</v>
      </c>
      <c r="W54" s="1">
        <v>3.9405000000000001</v>
      </c>
      <c r="X54" s="1">
        <v>193.4</v>
      </c>
      <c r="Y54" s="1">
        <f t="shared" si="0"/>
        <v>494.89216799091929</v>
      </c>
      <c r="Z54" s="1">
        <v>76</v>
      </c>
      <c r="AA54" s="1">
        <v>52.384727419999997</v>
      </c>
      <c r="AB54" s="1">
        <f t="shared" si="1"/>
        <v>1.9089533333333333</v>
      </c>
      <c r="AC54" s="1">
        <v>0.34570793300000002</v>
      </c>
      <c r="AD54" s="1">
        <v>113.1</v>
      </c>
      <c r="AE54" s="1">
        <v>1.6839999999999999</v>
      </c>
      <c r="AF54" s="1">
        <v>39.882137880000002</v>
      </c>
      <c r="AG54" s="1" t="s">
        <v>154</v>
      </c>
      <c r="AH54" s="1">
        <v>45.370685850000001</v>
      </c>
      <c r="AI54" s="1">
        <v>125.6</v>
      </c>
      <c r="AJ54" s="1" t="s">
        <v>140</v>
      </c>
      <c r="AK54" s="1" t="s">
        <v>141</v>
      </c>
      <c r="AL54" s="1" t="s">
        <v>142</v>
      </c>
      <c r="AM54" s="1" t="s">
        <v>163</v>
      </c>
      <c r="AN54" s="1" t="s">
        <v>143</v>
      </c>
      <c r="AO54" s="1">
        <v>129</v>
      </c>
      <c r="AP54" s="1">
        <v>89</v>
      </c>
      <c r="AQ54" s="1">
        <v>2149.79</v>
      </c>
      <c r="AR54" s="1">
        <v>13.125400000000001</v>
      </c>
      <c r="AS54" s="1">
        <v>309.589</v>
      </c>
      <c r="AT54" s="1">
        <v>1100.05</v>
      </c>
      <c r="AU54" s="1">
        <v>13.595499999999999</v>
      </c>
      <c r="AV54" s="1">
        <v>995.63300000000004</v>
      </c>
      <c r="AW54" s="1">
        <v>2425.14</v>
      </c>
      <c r="AX54" s="1">
        <v>230.374</v>
      </c>
      <c r="AY54" s="1">
        <v>11.237299999999999</v>
      </c>
      <c r="AZ54" s="1">
        <v>1.0146900000000001</v>
      </c>
      <c r="BA54" s="1">
        <v>2.9544600000000001</v>
      </c>
      <c r="BB54" s="1">
        <v>628.76900000000001</v>
      </c>
      <c r="BC54" s="1">
        <v>0.813361</v>
      </c>
      <c r="BD54" s="1">
        <v>1.5988500000000001</v>
      </c>
      <c r="BE54" s="1">
        <v>26.641999999999999</v>
      </c>
      <c r="BF54" s="1">
        <v>4.71488</v>
      </c>
      <c r="BG54" s="1">
        <v>1.6396999999999999</v>
      </c>
      <c r="BH54" s="1">
        <v>295.12700000000001</v>
      </c>
      <c r="BI54" s="1">
        <v>7.3836000000000004</v>
      </c>
      <c r="BJ54" s="1">
        <v>92.981700000000004</v>
      </c>
      <c r="BK54" s="1">
        <v>14.41753868</v>
      </c>
      <c r="BL54" s="1">
        <v>4.6068584899999996</v>
      </c>
      <c r="BM54" s="1">
        <v>1.577928861</v>
      </c>
      <c r="BN54" s="1">
        <v>7.6606061000000003E-2</v>
      </c>
      <c r="BO54" s="1" t="s">
        <v>155</v>
      </c>
      <c r="BP54" s="1" t="s">
        <v>145</v>
      </c>
      <c r="BQ54" s="1" t="s">
        <v>146</v>
      </c>
      <c r="BR54" s="1" t="s">
        <v>146</v>
      </c>
      <c r="BS54" s="1" t="s">
        <v>146</v>
      </c>
      <c r="BT54" s="1" t="s">
        <v>146</v>
      </c>
      <c r="BU54" s="1" t="s">
        <v>146</v>
      </c>
      <c r="BV54" s="1">
        <v>29.209849800000001</v>
      </c>
      <c r="BW54" s="1">
        <v>19.640064249999998</v>
      </c>
      <c r="BX54" s="1">
        <v>10.47224083</v>
      </c>
      <c r="BY54" s="1">
        <v>4.9420715309999999</v>
      </c>
      <c r="BZ54" s="1">
        <v>3.5087324099999999</v>
      </c>
      <c r="CA54" s="1">
        <v>1.2058646289999999</v>
      </c>
      <c r="CB54" s="1">
        <v>0.56086726899999995</v>
      </c>
      <c r="CC54" s="19" t="str">
        <f t="shared" si="3"/>
        <v>High</v>
      </c>
      <c r="CD54" s="1" t="s">
        <v>622</v>
      </c>
      <c r="CE54" s="1">
        <v>37.184713379999998</v>
      </c>
      <c r="CF54" s="1" t="s">
        <v>148</v>
      </c>
      <c r="CG54" s="1">
        <v>0.177188344</v>
      </c>
      <c r="CH54" s="1">
        <v>0.38583567800000002</v>
      </c>
      <c r="CI54" s="1">
        <v>2.6397273999999998E-2</v>
      </c>
      <c r="CJ54" s="1">
        <v>4.1681395000000003E-2</v>
      </c>
      <c r="CK54" s="1">
        <v>0.120449051</v>
      </c>
      <c r="CL54" s="1">
        <v>450.38600000000002</v>
      </c>
      <c r="CM54" s="2" t="s">
        <v>624</v>
      </c>
      <c r="CN54" s="1">
        <v>223.83099999999999</v>
      </c>
      <c r="CO54" s="1">
        <v>142.25</v>
      </c>
      <c r="CP54" s="1">
        <v>81.581000000000003</v>
      </c>
      <c r="CQ54" s="1">
        <v>115.914</v>
      </c>
      <c r="CR54" s="1">
        <v>86.501000000000005</v>
      </c>
      <c r="CS54" s="1">
        <v>2.754</v>
      </c>
      <c r="CT54" s="1">
        <v>0</v>
      </c>
      <c r="CU54" s="1">
        <v>2.754</v>
      </c>
      <c r="CV54" s="1">
        <v>0</v>
      </c>
      <c r="CW54" s="1">
        <v>18.661000000000001</v>
      </c>
      <c r="CX54" s="1">
        <v>18.661000000000001</v>
      </c>
      <c r="CY54" s="1">
        <v>0</v>
      </c>
      <c r="CZ54" s="1">
        <v>2.7530000000000001</v>
      </c>
      <c r="DA54" s="1">
        <v>79.756</v>
      </c>
      <c r="DB54" s="1">
        <v>0</v>
      </c>
      <c r="DC54" s="1">
        <v>22.786999999999999</v>
      </c>
      <c r="DD54" s="1">
        <v>8.2000000000000003E-2</v>
      </c>
      <c r="DE54" s="1">
        <v>1.135</v>
      </c>
      <c r="DF54" s="1">
        <v>1.2170000000000001</v>
      </c>
      <c r="DG54" s="1">
        <v>0</v>
      </c>
      <c r="DH54" s="1">
        <v>0.09</v>
      </c>
      <c r="DI54" s="1">
        <v>0.09</v>
      </c>
      <c r="DJ54" s="1">
        <v>8.3490000000000002</v>
      </c>
      <c r="DK54" s="1">
        <v>3.6930000000000001</v>
      </c>
      <c r="DL54" s="1">
        <v>12.042</v>
      </c>
      <c r="DM54" s="1">
        <v>23.37</v>
      </c>
      <c r="DN54" s="1">
        <v>18.475999999999999</v>
      </c>
      <c r="DO54" s="1">
        <v>41.845999999999997</v>
      </c>
      <c r="DP54" s="1">
        <v>5.1109999999999998</v>
      </c>
      <c r="DQ54" s="1">
        <v>39.509</v>
      </c>
      <c r="DR54" s="1">
        <v>44.62</v>
      </c>
      <c r="DS54" s="1">
        <v>0</v>
      </c>
      <c r="DT54" s="1">
        <v>18.661000000000001</v>
      </c>
      <c r="DU54" s="1">
        <v>18.661000000000001</v>
      </c>
      <c r="DV54" s="7" t="s">
        <v>138</v>
      </c>
      <c r="DW54" s="1" t="s">
        <v>156</v>
      </c>
      <c r="DX54" s="1" t="s">
        <v>157</v>
      </c>
      <c r="DY54" s="1">
        <v>209.50200000000001</v>
      </c>
      <c r="DZ54" s="1" t="s">
        <v>624</v>
      </c>
      <c r="EA54" s="1">
        <v>104.11799999999999</v>
      </c>
      <c r="EB54" s="1">
        <v>53.918999999999997</v>
      </c>
      <c r="EC54" s="1">
        <v>40.237000000000002</v>
      </c>
      <c r="ED54" s="1" t="s">
        <v>157</v>
      </c>
      <c r="EE54" s="1" t="s">
        <v>157</v>
      </c>
      <c r="EF54" s="1" t="s">
        <v>156</v>
      </c>
      <c r="EG54" s="1" t="s">
        <v>157</v>
      </c>
      <c r="EH54" s="1" t="s">
        <v>621</v>
      </c>
      <c r="EI54" s="1" t="s">
        <v>635</v>
      </c>
      <c r="EJ54" s="1" t="s">
        <v>142</v>
      </c>
      <c r="EK54" s="1" t="s">
        <v>628</v>
      </c>
      <c r="EL54" s="1" t="s">
        <v>150</v>
      </c>
      <c r="EM54" s="1" t="s">
        <v>150</v>
      </c>
    </row>
    <row r="55" spans="1:143" ht="14.25" customHeight="1">
      <c r="A55" s="1" t="s">
        <v>238</v>
      </c>
      <c r="B55" s="1" t="str">
        <f>VLOOKUP(A55,DB_integrated_polypenols_intake!A:B,2,FALSE)</f>
        <v>Medellín</v>
      </c>
      <c r="C55" s="1" t="s">
        <v>136</v>
      </c>
      <c r="D55" s="1">
        <v>60</v>
      </c>
      <c r="E55" s="4" t="s">
        <v>159</v>
      </c>
      <c r="F55" s="1">
        <v>99.7</v>
      </c>
      <c r="G55" s="1">
        <v>33</v>
      </c>
      <c r="H55" s="1" t="s">
        <v>138</v>
      </c>
      <c r="I55" s="1">
        <v>44</v>
      </c>
      <c r="J55" s="1">
        <v>86</v>
      </c>
      <c r="K55" s="1">
        <v>163</v>
      </c>
      <c r="L55" s="1">
        <v>222</v>
      </c>
      <c r="M55" s="10">
        <v>4.9393939390000003</v>
      </c>
      <c r="N55" s="14">
        <f t="shared" si="2"/>
        <v>0.82783903457275121</v>
      </c>
      <c r="O55" s="12">
        <v>150</v>
      </c>
      <c r="P55" s="40">
        <v>1.76</v>
      </c>
      <c r="Q55" s="1">
        <v>84</v>
      </c>
      <c r="R55" s="1">
        <v>5.05</v>
      </c>
      <c r="S55" s="1">
        <v>5.0599999999999996</v>
      </c>
      <c r="T55" s="1">
        <v>1.52</v>
      </c>
      <c r="U55" s="1">
        <v>3.3289473680000001</v>
      </c>
      <c r="V55" s="1">
        <v>16.88</v>
      </c>
      <c r="W55" s="1">
        <v>4.6619999999999999</v>
      </c>
      <c r="X55" s="1">
        <v>185.8</v>
      </c>
      <c r="Y55" s="1">
        <f t="shared" si="0"/>
        <v>290.53356282271943</v>
      </c>
      <c r="Z55" s="1">
        <v>47.3</v>
      </c>
      <c r="AA55" s="1">
        <v>28.591557030000001</v>
      </c>
      <c r="AB55" s="1">
        <f t="shared" si="1"/>
        <v>3.4975359999999998</v>
      </c>
      <c r="AC55" s="1">
        <v>0.31689875099999998</v>
      </c>
      <c r="AD55" s="1">
        <v>90.7</v>
      </c>
      <c r="AE55" s="1">
        <v>1.8109999999999999</v>
      </c>
      <c r="AF55" s="1">
        <v>27.654791370000002</v>
      </c>
      <c r="AG55" s="1" t="s">
        <v>139</v>
      </c>
      <c r="AH55" s="1">
        <v>38.667577489999999</v>
      </c>
      <c r="AI55" s="1">
        <v>103.8</v>
      </c>
      <c r="AJ55" s="1" t="s">
        <v>140</v>
      </c>
      <c r="AK55" s="1" t="s">
        <v>141</v>
      </c>
      <c r="AL55" s="1" t="s">
        <v>142</v>
      </c>
      <c r="AM55" s="1" t="s">
        <v>163</v>
      </c>
      <c r="AN55" s="1" t="s">
        <v>143</v>
      </c>
      <c r="AO55" s="1">
        <v>129</v>
      </c>
      <c r="AP55" s="1">
        <v>84</v>
      </c>
      <c r="AQ55" s="1">
        <v>1914.69</v>
      </c>
      <c r="AR55" s="1">
        <v>15.801399999999999</v>
      </c>
      <c r="AS55" s="1">
        <v>734.18799999999999</v>
      </c>
      <c r="AT55" s="1">
        <v>1158.9100000000001</v>
      </c>
      <c r="AU55" s="1">
        <v>16.326699999999999</v>
      </c>
      <c r="AV55" s="1">
        <v>1632.91</v>
      </c>
      <c r="AW55" s="1">
        <v>3253.88</v>
      </c>
      <c r="AX55" s="1">
        <v>235.619</v>
      </c>
      <c r="AY55" s="1">
        <v>11.329000000000001</v>
      </c>
      <c r="AZ55" s="1">
        <v>1.3062499999999999</v>
      </c>
      <c r="BA55" s="1">
        <v>4.7270000000000003</v>
      </c>
      <c r="BB55" s="1">
        <v>989.59100000000001</v>
      </c>
      <c r="BC55" s="1">
        <v>1.4500999999999999</v>
      </c>
      <c r="BD55" s="1">
        <v>2.6039500000000002</v>
      </c>
      <c r="BE55" s="1">
        <v>37.388100000000001</v>
      </c>
      <c r="BF55" s="1">
        <v>4.8867700000000003</v>
      </c>
      <c r="BG55" s="1">
        <v>3.21895</v>
      </c>
      <c r="BH55" s="1">
        <v>401.37200000000001</v>
      </c>
      <c r="BI55" s="1">
        <v>7.2818500000000004</v>
      </c>
      <c r="BJ55" s="1">
        <v>166.172</v>
      </c>
      <c r="BK55" s="1">
        <v>11.20251435</v>
      </c>
      <c r="BL55" s="1">
        <v>2.8375032789999999</v>
      </c>
      <c r="BM55" s="1">
        <v>1.4719222009999999</v>
      </c>
      <c r="BN55" s="1">
        <v>9.6047196000000001E-2</v>
      </c>
      <c r="BO55" s="1" t="s">
        <v>144</v>
      </c>
      <c r="BP55" s="1" t="s">
        <v>146</v>
      </c>
      <c r="BQ55" s="1" t="s">
        <v>145</v>
      </c>
      <c r="BR55" s="1" t="s">
        <v>145</v>
      </c>
      <c r="BS55" s="1" t="s">
        <v>146</v>
      </c>
      <c r="BT55" s="1" t="s">
        <v>146</v>
      </c>
      <c r="BU55" s="1" t="s">
        <v>145</v>
      </c>
      <c r="BV55" s="1">
        <v>37.02423143</v>
      </c>
      <c r="BW55" s="1">
        <v>19.055389630000001</v>
      </c>
      <c r="BX55" s="1">
        <v>13.60953922</v>
      </c>
      <c r="BY55" s="1">
        <v>5.8259939510000001</v>
      </c>
      <c r="BZ55" s="1">
        <v>5.15066296</v>
      </c>
      <c r="CA55" s="1">
        <v>-1.383665575</v>
      </c>
      <c r="CB55" s="1">
        <v>-0.72254077000000005</v>
      </c>
      <c r="CC55" s="19" t="str">
        <f t="shared" si="3"/>
        <v>Low</v>
      </c>
      <c r="CD55" s="1" t="s">
        <v>625</v>
      </c>
      <c r="CE55" s="1">
        <v>29.105973030000001</v>
      </c>
      <c r="CF55" s="1" t="s">
        <v>148</v>
      </c>
      <c r="CG55" s="1">
        <v>0.18482601300000001</v>
      </c>
      <c r="CH55" s="1">
        <v>0.14953956500000001</v>
      </c>
      <c r="CI55" s="1">
        <v>0.20198027900000001</v>
      </c>
      <c r="CJ55" s="1">
        <v>3.0274631E-2</v>
      </c>
      <c r="CK55" s="1">
        <v>0.158177818</v>
      </c>
      <c r="CL55" s="1">
        <v>1523.7360000000001</v>
      </c>
      <c r="CM55" s="2" t="s">
        <v>621</v>
      </c>
      <c r="CN55" s="1">
        <v>484.03399999999999</v>
      </c>
      <c r="CO55" s="1">
        <v>402.334</v>
      </c>
      <c r="CP55" s="1">
        <v>81.7</v>
      </c>
      <c r="CQ55" s="1">
        <v>252.03700000000001</v>
      </c>
      <c r="CR55" s="1">
        <v>207.505</v>
      </c>
      <c r="CS55" s="1">
        <v>9.9019999999999992</v>
      </c>
      <c r="CT55" s="1">
        <v>0</v>
      </c>
      <c r="CU55" s="1">
        <v>9.9019999999999992</v>
      </c>
      <c r="CV55" s="1">
        <v>7.0000000000000007E-2</v>
      </c>
      <c r="CW55" s="1">
        <v>14.52</v>
      </c>
      <c r="CX55" s="1">
        <v>14.59</v>
      </c>
      <c r="CY55" s="1">
        <v>0</v>
      </c>
      <c r="CZ55" s="1">
        <v>4.2069999999999999</v>
      </c>
      <c r="DA55" s="1">
        <v>31.902000000000001</v>
      </c>
      <c r="DB55" s="1">
        <v>0</v>
      </c>
      <c r="DC55" s="1">
        <v>187.68100000000001</v>
      </c>
      <c r="DD55" s="1">
        <v>0</v>
      </c>
      <c r="DE55" s="1">
        <v>8.3439999999999994</v>
      </c>
      <c r="DF55" s="1">
        <v>8.3439999999999994</v>
      </c>
      <c r="DG55" s="1">
        <v>7.2240000000000002</v>
      </c>
      <c r="DH55" s="1">
        <v>0.58499999999999996</v>
      </c>
      <c r="DI55" s="1">
        <v>7.8090000000000002</v>
      </c>
      <c r="DJ55" s="1">
        <v>9.4930000000000003</v>
      </c>
      <c r="DK55" s="1">
        <v>3.8010000000000002</v>
      </c>
      <c r="DL55" s="1">
        <v>13.294</v>
      </c>
      <c r="DM55" s="1">
        <v>9.5150000000000006</v>
      </c>
      <c r="DN55" s="1">
        <v>13.8</v>
      </c>
      <c r="DO55" s="1">
        <v>23.315999999999999</v>
      </c>
      <c r="DP55" s="1">
        <v>143.542</v>
      </c>
      <c r="DQ55" s="1">
        <v>40.646999999999998</v>
      </c>
      <c r="DR55" s="1">
        <v>184.18899999999999</v>
      </c>
      <c r="DS55" s="1">
        <v>7.0000000000000007E-2</v>
      </c>
      <c r="DT55" s="1">
        <v>14.52</v>
      </c>
      <c r="DU55" s="1">
        <v>14.59</v>
      </c>
      <c r="DV55" s="7" t="s">
        <v>621</v>
      </c>
      <c r="DW55" s="1" t="s">
        <v>149</v>
      </c>
      <c r="DX55" s="1" t="s">
        <v>156</v>
      </c>
      <c r="DY55" s="1">
        <v>795.81399999999996</v>
      </c>
      <c r="DZ55" s="1" t="s">
        <v>623</v>
      </c>
      <c r="EA55" s="1">
        <v>252.8</v>
      </c>
      <c r="EB55" s="1">
        <v>131.63300000000001</v>
      </c>
      <c r="EC55" s="1">
        <v>108.375</v>
      </c>
      <c r="ED55" s="1" t="s">
        <v>149</v>
      </c>
      <c r="EE55" s="1" t="s">
        <v>156</v>
      </c>
      <c r="EF55" s="1" t="s">
        <v>156</v>
      </c>
      <c r="EG55" s="1" t="s">
        <v>156</v>
      </c>
      <c r="EH55" s="1" t="s">
        <v>621</v>
      </c>
      <c r="EI55" s="1" t="s">
        <v>635</v>
      </c>
      <c r="EJ55" s="1" t="s">
        <v>142</v>
      </c>
      <c r="EK55" s="1" t="s">
        <v>628</v>
      </c>
      <c r="EL55" s="1" t="s">
        <v>150</v>
      </c>
      <c r="EM55" s="1" t="s">
        <v>150</v>
      </c>
    </row>
    <row r="56" spans="1:143" ht="14.25" customHeight="1">
      <c r="A56" s="1" t="s">
        <v>239</v>
      </c>
      <c r="B56" s="1" t="str">
        <f>VLOOKUP(A56,DB_integrated_polypenols_intake!A:B,2,FALSE)</f>
        <v>Medellín</v>
      </c>
      <c r="C56" s="1" t="s">
        <v>136</v>
      </c>
      <c r="D56" s="1">
        <v>28</v>
      </c>
      <c r="E56" s="4" t="s">
        <v>137</v>
      </c>
      <c r="F56" s="1">
        <v>139</v>
      </c>
      <c r="G56" s="1">
        <v>34</v>
      </c>
      <c r="H56" s="1" t="s">
        <v>138</v>
      </c>
      <c r="I56" s="1">
        <v>88</v>
      </c>
      <c r="J56" s="1" t="s">
        <v>147</v>
      </c>
      <c r="K56" s="1">
        <v>262</v>
      </c>
      <c r="L56" s="1">
        <v>440</v>
      </c>
      <c r="M56" s="10">
        <v>7.7058823529999998</v>
      </c>
      <c r="N56" s="14">
        <f t="shared" si="2"/>
        <v>1.1119737594439323</v>
      </c>
      <c r="O56" s="12">
        <v>369.8</v>
      </c>
      <c r="P56" s="40">
        <v>2.15</v>
      </c>
      <c r="Q56" s="1">
        <v>98</v>
      </c>
      <c r="R56" s="1">
        <v>5.41</v>
      </c>
      <c r="S56" s="1">
        <v>5.85</v>
      </c>
      <c r="T56" s="1">
        <v>2.2599999999999998</v>
      </c>
      <c r="U56" s="1">
        <v>2.588495575</v>
      </c>
      <c r="V56" s="1">
        <v>55.94</v>
      </c>
      <c r="W56" s="1">
        <v>5.4390000000000001</v>
      </c>
      <c r="X56" s="1">
        <v>314.7</v>
      </c>
      <c r="Y56" s="1">
        <f t="shared" si="0"/>
        <v>576.99845281072714</v>
      </c>
      <c r="Z56" s="1">
        <v>14.7</v>
      </c>
      <c r="AA56" s="1">
        <v>7.3950479979999999</v>
      </c>
      <c r="AB56" s="1">
        <f t="shared" si="1"/>
        <v>13.522562666666666</v>
      </c>
      <c r="AC56" s="1">
        <v>0.26717402400000001</v>
      </c>
      <c r="AD56" s="1">
        <v>96.2</v>
      </c>
      <c r="AE56" s="1">
        <v>1.7470000000000001</v>
      </c>
      <c r="AF56" s="1">
        <v>31.520221599999999</v>
      </c>
      <c r="AG56" s="1" t="s">
        <v>154</v>
      </c>
      <c r="AH56" s="1">
        <v>41.927500119999998</v>
      </c>
      <c r="AI56" s="1">
        <v>105.1</v>
      </c>
      <c r="AJ56" s="1" t="s">
        <v>140</v>
      </c>
      <c r="AK56" s="1" t="s">
        <v>141</v>
      </c>
      <c r="AL56" s="1" t="s">
        <v>163</v>
      </c>
      <c r="AM56" s="1" t="s">
        <v>142</v>
      </c>
      <c r="AN56" s="1" t="s">
        <v>167</v>
      </c>
      <c r="AO56" s="1">
        <v>131</v>
      </c>
      <c r="AP56" s="1">
        <v>79</v>
      </c>
      <c r="AQ56" s="1">
        <v>2192.06</v>
      </c>
      <c r="AR56" s="1">
        <v>13.436400000000001</v>
      </c>
      <c r="AS56" s="1">
        <v>507.84899999999999</v>
      </c>
      <c r="AT56" s="1">
        <v>956.73299999999995</v>
      </c>
      <c r="AU56" s="1">
        <v>13.7371</v>
      </c>
      <c r="AV56" s="1">
        <v>1186</v>
      </c>
      <c r="AW56" s="1">
        <v>2811.48</v>
      </c>
      <c r="AX56" s="1">
        <v>216.11199999999999</v>
      </c>
      <c r="AY56" s="1">
        <v>9.75807</v>
      </c>
      <c r="AZ56" s="1">
        <v>1.3063100000000001</v>
      </c>
      <c r="BA56" s="1">
        <v>2.7984200000000001</v>
      </c>
      <c r="BB56" s="1">
        <v>810.35400000000004</v>
      </c>
      <c r="BC56" s="1">
        <v>1.0414600000000001</v>
      </c>
      <c r="BD56" s="1">
        <v>1.7341599999999999</v>
      </c>
      <c r="BE56" s="1">
        <v>16.625599999999999</v>
      </c>
      <c r="BF56" s="1">
        <v>5.4176099999999998</v>
      </c>
      <c r="BG56" s="1">
        <v>1.11314</v>
      </c>
      <c r="BH56" s="1">
        <v>312.69400000000002</v>
      </c>
      <c r="BI56" s="1">
        <v>7.0587400000000002</v>
      </c>
      <c r="BJ56" s="1">
        <v>170.11099999999999</v>
      </c>
      <c r="BK56" s="1">
        <v>2.3347831370000001</v>
      </c>
      <c r="BL56" s="1">
        <v>1.0697684430000001</v>
      </c>
      <c r="BM56" s="1">
        <v>0.32860531599999998</v>
      </c>
      <c r="BN56" s="1">
        <v>2.4107627999999999E-2</v>
      </c>
      <c r="BO56" s="1" t="s">
        <v>144</v>
      </c>
      <c r="BP56" s="1" t="s">
        <v>145</v>
      </c>
      <c r="BQ56" s="1" t="s">
        <v>145</v>
      </c>
      <c r="BR56" s="1" t="s">
        <v>145</v>
      </c>
      <c r="BS56" s="1" t="s">
        <v>146</v>
      </c>
      <c r="BT56" s="1" t="s">
        <v>146</v>
      </c>
      <c r="BU56" s="1" t="s">
        <v>145</v>
      </c>
      <c r="BV56" s="1">
        <v>16.8833983</v>
      </c>
      <c r="BW56" s="1">
        <v>19.160560740000001</v>
      </c>
      <c r="BX56" s="1">
        <v>11.681120180000001</v>
      </c>
      <c r="BY56" s="1">
        <v>5.0069495030000004</v>
      </c>
      <c r="BZ56" s="1">
        <v>10.72085274</v>
      </c>
      <c r="CA56" s="1">
        <v>0.91242514799999996</v>
      </c>
      <c r="CB56" s="1">
        <v>0.41625234900000002</v>
      </c>
      <c r="CC56" s="19" t="str">
        <f t="shared" si="3"/>
        <v>High</v>
      </c>
      <c r="CD56" s="1" t="s">
        <v>622</v>
      </c>
      <c r="CE56" s="1">
        <v>30.755470979999998</v>
      </c>
      <c r="CF56" s="1" t="s">
        <v>148</v>
      </c>
      <c r="CG56" s="1">
        <v>6.1481700000000003E-4</v>
      </c>
      <c r="CH56" s="1">
        <v>0.42355774200000001</v>
      </c>
      <c r="CI56" s="1">
        <v>0.23567988500000001</v>
      </c>
      <c r="CJ56" s="1">
        <v>0.12070908900000001</v>
      </c>
      <c r="CK56" s="1">
        <v>1.8956859999999999E-3</v>
      </c>
      <c r="CL56" s="1">
        <v>539.02</v>
      </c>
      <c r="CM56" s="2" t="s">
        <v>624</v>
      </c>
      <c r="CN56" s="1">
        <v>248.58500000000001</v>
      </c>
      <c r="CO56" s="1">
        <v>215.12100000000001</v>
      </c>
      <c r="CP56" s="1">
        <v>33.463999999999999</v>
      </c>
      <c r="CQ56" s="1">
        <v>51.145000000000003</v>
      </c>
      <c r="CR56" s="1">
        <v>192.14099999999999</v>
      </c>
      <c r="CS56" s="1">
        <v>0.115</v>
      </c>
      <c r="CT56" s="1">
        <v>0</v>
      </c>
      <c r="CU56" s="1">
        <v>0.115</v>
      </c>
      <c r="CV56" s="1">
        <v>0</v>
      </c>
      <c r="CW56" s="1">
        <v>5.1840000000000002</v>
      </c>
      <c r="CX56" s="1">
        <v>5.1840000000000002</v>
      </c>
      <c r="CY56" s="1">
        <v>0</v>
      </c>
      <c r="CZ56" s="1">
        <v>0</v>
      </c>
      <c r="DA56" s="1">
        <v>0</v>
      </c>
      <c r="DB56" s="1">
        <v>0</v>
      </c>
      <c r="DC56" s="1">
        <v>8.484</v>
      </c>
      <c r="DD56" s="1">
        <v>0</v>
      </c>
      <c r="DE56" s="1">
        <v>0</v>
      </c>
      <c r="DF56" s="1">
        <v>0</v>
      </c>
      <c r="DG56" s="1">
        <v>0</v>
      </c>
      <c r="DH56" s="1">
        <v>4.0000000000000001E-3</v>
      </c>
      <c r="DI56" s="1">
        <v>4.0000000000000001E-3</v>
      </c>
      <c r="DJ56" s="1">
        <v>42.555999999999997</v>
      </c>
      <c r="DK56" s="1">
        <v>0.10100000000000001</v>
      </c>
      <c r="DL56" s="1">
        <v>42.656999999999996</v>
      </c>
      <c r="DM56" s="1">
        <v>0.11799999999999999</v>
      </c>
      <c r="DN56" s="1">
        <v>0.501</v>
      </c>
      <c r="DO56" s="1">
        <v>0.61899999999999999</v>
      </c>
      <c r="DP56" s="1">
        <v>163.839</v>
      </c>
      <c r="DQ56" s="1">
        <v>27.664999999999999</v>
      </c>
      <c r="DR56" s="1">
        <v>191.50399999999999</v>
      </c>
      <c r="DS56" s="1">
        <v>0</v>
      </c>
      <c r="DT56" s="1">
        <v>5.1840000000000002</v>
      </c>
      <c r="DU56" s="1">
        <v>5.1840000000000002</v>
      </c>
      <c r="DV56" s="7" t="s">
        <v>138</v>
      </c>
      <c r="DW56" s="1" t="s">
        <v>157</v>
      </c>
      <c r="DX56" s="1" t="s">
        <v>156</v>
      </c>
      <c r="DY56" s="1">
        <v>245.89599999999999</v>
      </c>
      <c r="DZ56" s="1" t="s">
        <v>624</v>
      </c>
      <c r="EA56" s="1">
        <v>113.402</v>
      </c>
      <c r="EB56" s="1">
        <v>23.332000000000001</v>
      </c>
      <c r="EC56" s="1">
        <v>87.653000000000006</v>
      </c>
      <c r="ED56" s="1" t="s">
        <v>157</v>
      </c>
      <c r="EE56" s="1" t="s">
        <v>157</v>
      </c>
      <c r="EF56" s="1" t="s">
        <v>157</v>
      </c>
      <c r="EG56" s="1" t="s">
        <v>156</v>
      </c>
      <c r="EH56" s="1" t="s">
        <v>138</v>
      </c>
      <c r="EI56" s="1" t="s">
        <v>628</v>
      </c>
      <c r="EJ56" s="1" t="s">
        <v>163</v>
      </c>
      <c r="EK56" s="1" t="s">
        <v>629</v>
      </c>
      <c r="EL56" s="1" t="s">
        <v>150</v>
      </c>
      <c r="EM56" s="1" t="s">
        <v>150</v>
      </c>
    </row>
    <row r="57" spans="1:143" ht="14.25" customHeight="1">
      <c r="A57" s="1" t="s">
        <v>240</v>
      </c>
      <c r="B57" s="1" t="str">
        <f>VLOOKUP(A57,DB_integrated_polypenols_intake!A:B,2,FALSE)</f>
        <v>Medellín</v>
      </c>
      <c r="C57" s="1" t="s">
        <v>152</v>
      </c>
      <c r="D57" s="1">
        <v>52</v>
      </c>
      <c r="E57" s="4" t="s">
        <v>159</v>
      </c>
      <c r="F57" s="1">
        <v>90</v>
      </c>
      <c r="G57" s="1">
        <v>65</v>
      </c>
      <c r="H57" s="1" t="s">
        <v>153</v>
      </c>
      <c r="I57" s="1">
        <v>22</v>
      </c>
      <c r="J57" s="1">
        <v>74</v>
      </c>
      <c r="K57" s="1">
        <v>161</v>
      </c>
      <c r="L57" s="1">
        <v>109</v>
      </c>
      <c r="M57" s="10">
        <v>2.4769230769999999</v>
      </c>
      <c r="N57" s="14">
        <f t="shared" si="2"/>
        <v>0.22451314129776806</v>
      </c>
      <c r="O57" s="12">
        <v>144.9</v>
      </c>
      <c r="P57" s="40">
        <v>1.62</v>
      </c>
      <c r="Q57" s="1">
        <v>86</v>
      </c>
      <c r="R57" s="1">
        <v>5.55</v>
      </c>
      <c r="S57" s="1">
        <v>20.2</v>
      </c>
      <c r="T57" s="1">
        <v>14.35</v>
      </c>
      <c r="U57" s="1">
        <v>1.407665505</v>
      </c>
      <c r="V57" s="1">
        <v>10.42</v>
      </c>
      <c r="W57" s="1">
        <v>4.7729999999999997</v>
      </c>
      <c r="X57" s="1">
        <v>128</v>
      </c>
      <c r="Y57" s="1">
        <f t="shared" si="0"/>
        <v>163.70777690494899</v>
      </c>
      <c r="Z57" s="1">
        <v>75.2</v>
      </c>
      <c r="AA57" s="1">
        <v>45.240080059999997</v>
      </c>
      <c r="AB57" s="1">
        <f t="shared" si="1"/>
        <v>2.2104293333333334</v>
      </c>
      <c r="AC57" s="1">
        <v>0.338261068</v>
      </c>
      <c r="AD57" s="1">
        <v>77.599999999999994</v>
      </c>
      <c r="AE57" s="1">
        <v>1.516</v>
      </c>
      <c r="AF57" s="1">
        <v>33.764732909999999</v>
      </c>
      <c r="AG57" s="1" t="s">
        <v>154</v>
      </c>
      <c r="AH57" s="1">
        <v>44.751628789999998</v>
      </c>
      <c r="AI57" s="1">
        <v>104.4</v>
      </c>
      <c r="AJ57" s="1" t="s">
        <v>140</v>
      </c>
      <c r="AK57" s="1" t="s">
        <v>141</v>
      </c>
      <c r="AL57" s="1" t="s">
        <v>142</v>
      </c>
      <c r="AM57" s="1" t="s">
        <v>142</v>
      </c>
      <c r="AN57" s="1" t="s">
        <v>143</v>
      </c>
      <c r="AO57" s="1">
        <v>176</v>
      </c>
      <c r="AP57" s="1">
        <v>104</v>
      </c>
      <c r="AQ57" s="1">
        <v>2121.64</v>
      </c>
      <c r="AR57" s="1">
        <v>20.5792</v>
      </c>
      <c r="AS57" s="1">
        <v>740.63499999999999</v>
      </c>
      <c r="AT57" s="1">
        <v>1094.27</v>
      </c>
      <c r="AU57" s="1">
        <v>13.273400000000001</v>
      </c>
      <c r="AV57" s="1">
        <v>1363.02</v>
      </c>
      <c r="AW57" s="1">
        <v>4134.93</v>
      </c>
      <c r="AX57" s="1">
        <v>233.76300000000001</v>
      </c>
      <c r="AY57" s="1">
        <v>10.119</v>
      </c>
      <c r="AZ57" s="1">
        <v>2.6833</v>
      </c>
      <c r="BA57" s="1">
        <v>3.1177899999999998</v>
      </c>
      <c r="BB57" s="1">
        <v>876.88900000000001</v>
      </c>
      <c r="BC57" s="1">
        <v>0.89600400000000002</v>
      </c>
      <c r="BD57" s="1">
        <v>1.45434</v>
      </c>
      <c r="BE57" s="1">
        <v>14.4802</v>
      </c>
      <c r="BF57" s="1">
        <v>4.9020099999999998</v>
      </c>
      <c r="BG57" s="1">
        <v>1.0672900000000001</v>
      </c>
      <c r="BH57" s="1">
        <v>326.113</v>
      </c>
      <c r="BI57" s="1">
        <v>6.7045899999999996</v>
      </c>
      <c r="BJ57" s="1">
        <v>216.435</v>
      </c>
      <c r="BK57" s="1">
        <v>6.1927278790000004</v>
      </c>
      <c r="BL57" s="1">
        <v>1.915937614</v>
      </c>
      <c r="BM57" s="1">
        <v>1.06251319</v>
      </c>
      <c r="BN57" s="1">
        <v>0.13422314399999999</v>
      </c>
      <c r="BO57" s="1" t="s">
        <v>155</v>
      </c>
      <c r="BP57" s="1" t="s">
        <v>145</v>
      </c>
      <c r="BQ57" s="1" t="s">
        <v>146</v>
      </c>
      <c r="BR57" s="1" t="s">
        <v>146</v>
      </c>
      <c r="BS57" s="1" t="s">
        <v>146</v>
      </c>
      <c r="BT57" s="1" t="s">
        <v>146</v>
      </c>
      <c r="BU57" s="1" t="s">
        <v>146</v>
      </c>
      <c r="BV57" s="1">
        <v>10.62907199</v>
      </c>
      <c r="BW57" s="1">
        <v>6.8852708399999996</v>
      </c>
      <c r="BX57" s="1">
        <v>6.8133427129999999</v>
      </c>
      <c r="BY57" s="1">
        <v>3.1881291140000001</v>
      </c>
      <c r="BZ57" s="1">
        <v>7.1029734710000003</v>
      </c>
      <c r="CA57" s="1">
        <v>-0.206060613</v>
      </c>
      <c r="CB57" s="1">
        <v>-9.7106791999999997E-2</v>
      </c>
      <c r="CC57" s="19" t="str">
        <f t="shared" si="3"/>
        <v>Medium</v>
      </c>
      <c r="CD57" s="1" t="s">
        <v>625</v>
      </c>
      <c r="CE57" s="1">
        <v>46.957854410000003</v>
      </c>
      <c r="CF57" s="1" t="s">
        <v>148</v>
      </c>
      <c r="CG57" s="1">
        <v>1.9420445000000001E-2</v>
      </c>
      <c r="CH57" s="1">
        <v>0.56437801099999996</v>
      </c>
      <c r="CI57" s="1">
        <v>0.12994112699999999</v>
      </c>
      <c r="CJ57" s="1">
        <v>4.6448505000000001E-2</v>
      </c>
      <c r="CK57" s="1">
        <v>0.115911002</v>
      </c>
      <c r="CL57" s="1">
        <v>1379.9860000000001</v>
      </c>
      <c r="CM57" s="2" t="s">
        <v>621</v>
      </c>
      <c r="CN57" s="1">
        <v>164.94800000000001</v>
      </c>
      <c r="CO57" s="1">
        <v>130.42099999999999</v>
      </c>
      <c r="CP57" s="1">
        <v>34.527000000000001</v>
      </c>
      <c r="CQ57" s="1">
        <v>49.854999999999997</v>
      </c>
      <c r="CR57" s="1">
        <v>101.09099999999999</v>
      </c>
      <c r="CS57" s="1">
        <v>3.1920000000000002</v>
      </c>
      <c r="CT57" s="1">
        <v>0</v>
      </c>
      <c r="CU57" s="1">
        <v>3.1920000000000002</v>
      </c>
      <c r="CV57" s="1">
        <v>0</v>
      </c>
      <c r="CW57" s="1">
        <v>10.811</v>
      </c>
      <c r="CX57" s="1">
        <v>10.811</v>
      </c>
      <c r="CY57" s="1">
        <v>0</v>
      </c>
      <c r="CZ57" s="1">
        <v>3.19</v>
      </c>
      <c r="DA57" s="1">
        <v>0</v>
      </c>
      <c r="DB57" s="1">
        <v>0</v>
      </c>
      <c r="DC57" s="1">
        <v>18.283999999999999</v>
      </c>
      <c r="DD57" s="1">
        <v>0</v>
      </c>
      <c r="DE57" s="1">
        <v>0</v>
      </c>
      <c r="DF57" s="1">
        <v>0</v>
      </c>
      <c r="DG57" s="1">
        <v>31.073</v>
      </c>
      <c r="DH57" s="1">
        <v>0.14299999999999999</v>
      </c>
      <c r="DI57" s="1">
        <v>31.216999999999999</v>
      </c>
      <c r="DJ57" s="1">
        <v>0</v>
      </c>
      <c r="DK57" s="1">
        <v>0.35399999999999998</v>
      </c>
      <c r="DL57" s="1">
        <v>0.35399999999999998</v>
      </c>
      <c r="DM57" s="1">
        <v>0.26200000000000001</v>
      </c>
      <c r="DN57" s="1">
        <v>4.9269999999999996</v>
      </c>
      <c r="DO57" s="1">
        <v>5.1890000000000001</v>
      </c>
      <c r="DP57" s="1">
        <v>77.61</v>
      </c>
      <c r="DQ57" s="1">
        <v>18.292000000000002</v>
      </c>
      <c r="DR57" s="1">
        <v>95.902000000000001</v>
      </c>
      <c r="DS57" s="1">
        <v>0</v>
      </c>
      <c r="DT57" s="1">
        <v>10.811</v>
      </c>
      <c r="DU57" s="1">
        <v>10.811</v>
      </c>
      <c r="DV57" s="7" t="s">
        <v>621</v>
      </c>
      <c r="DW57" s="1" t="s">
        <v>157</v>
      </c>
      <c r="DX57" s="1" t="s">
        <v>157</v>
      </c>
      <c r="DY57" s="1">
        <v>650.43299999999999</v>
      </c>
      <c r="DZ57" s="1" t="s">
        <v>623</v>
      </c>
      <c r="EA57" s="1">
        <v>77.745999999999995</v>
      </c>
      <c r="EB57" s="1">
        <v>23.498000000000001</v>
      </c>
      <c r="EC57" s="1">
        <v>47.646999999999998</v>
      </c>
      <c r="ED57" s="1" t="s">
        <v>156</v>
      </c>
      <c r="EE57" s="1" t="s">
        <v>157</v>
      </c>
      <c r="EF57" s="1" t="s">
        <v>157</v>
      </c>
      <c r="EG57" s="1" t="s">
        <v>157</v>
      </c>
      <c r="EH57" s="1" t="s">
        <v>621</v>
      </c>
      <c r="EI57" s="1" t="s">
        <v>628</v>
      </c>
      <c r="EJ57" s="1" t="s">
        <v>142</v>
      </c>
      <c r="EK57" s="1" t="s">
        <v>628</v>
      </c>
      <c r="EL57" s="1" t="s">
        <v>150</v>
      </c>
      <c r="EM57" s="1" t="s">
        <v>150</v>
      </c>
    </row>
    <row r="58" spans="1:143" ht="14.25" customHeight="1">
      <c r="A58" s="1" t="s">
        <v>241</v>
      </c>
      <c r="B58" s="1" t="str">
        <f>VLOOKUP(A58,DB_integrated_polypenols_intake!A:B,2,FALSE)</f>
        <v>Medellín</v>
      </c>
      <c r="C58" s="1" t="s">
        <v>152</v>
      </c>
      <c r="D58" s="1">
        <v>43</v>
      </c>
      <c r="E58" s="4" t="s">
        <v>159</v>
      </c>
      <c r="F58" s="1">
        <v>127</v>
      </c>
      <c r="G58" s="1">
        <v>40</v>
      </c>
      <c r="H58" s="1" t="s">
        <v>153</v>
      </c>
      <c r="I58" s="1">
        <v>38</v>
      </c>
      <c r="J58" s="1">
        <v>168</v>
      </c>
      <c r="K58" s="1">
        <v>246</v>
      </c>
      <c r="L58" s="1">
        <v>192</v>
      </c>
      <c r="M58" s="10">
        <v>6.15</v>
      </c>
      <c r="N58" s="14">
        <f t="shared" si="2"/>
        <v>0.68124123737558717</v>
      </c>
      <c r="O58" s="12">
        <v>190.3</v>
      </c>
      <c r="P58" s="40">
        <v>3.13</v>
      </c>
      <c r="Q58" s="1">
        <v>77</v>
      </c>
      <c r="R58" s="1">
        <v>5.63</v>
      </c>
      <c r="S58" s="1">
        <v>10.1</v>
      </c>
      <c r="T58" s="1">
        <v>6.01</v>
      </c>
      <c r="U58" s="1">
        <v>1.680532446</v>
      </c>
      <c r="V58" s="1">
        <v>12.11</v>
      </c>
      <c r="W58" s="1">
        <v>4.2735000000000003</v>
      </c>
      <c r="X58" s="1">
        <v>176.5</v>
      </c>
      <c r="Y58" s="1">
        <f t="shared" si="0"/>
        <v>313.12217194570121</v>
      </c>
      <c r="Z58" s="1">
        <v>66.900000000000006</v>
      </c>
      <c r="AA58" s="1">
        <v>43.476509200000002</v>
      </c>
      <c r="AB58" s="1">
        <f t="shared" si="1"/>
        <v>2.3000926666666666</v>
      </c>
      <c r="AC58" s="1">
        <v>0.336296649</v>
      </c>
      <c r="AD58" s="1">
        <v>61</v>
      </c>
      <c r="AE58" s="1">
        <v>1.504</v>
      </c>
      <c r="AF58" s="1">
        <v>26.967094840000001</v>
      </c>
      <c r="AG58" s="1" t="s">
        <v>139</v>
      </c>
      <c r="AH58" s="1">
        <v>41.355409039999998</v>
      </c>
      <c r="AI58" s="1">
        <v>86.8</v>
      </c>
      <c r="AJ58" s="1" t="s">
        <v>140</v>
      </c>
      <c r="AK58" s="1" t="s">
        <v>141</v>
      </c>
      <c r="AL58" s="1" t="s">
        <v>142</v>
      </c>
      <c r="AM58" s="1" t="s">
        <v>163</v>
      </c>
      <c r="AN58" s="1" t="s">
        <v>143</v>
      </c>
      <c r="AO58" s="1">
        <v>126</v>
      </c>
      <c r="AP58" s="1">
        <v>84</v>
      </c>
      <c r="AQ58" s="1">
        <v>1983.77</v>
      </c>
      <c r="AR58" s="1">
        <v>17.820799999999998</v>
      </c>
      <c r="AS58" s="1">
        <v>556.68700000000001</v>
      </c>
      <c r="AT58" s="1">
        <v>921.11500000000001</v>
      </c>
      <c r="AU58" s="1">
        <v>13.9138</v>
      </c>
      <c r="AV58" s="1">
        <v>1164.4100000000001</v>
      </c>
      <c r="AW58" s="1">
        <v>3342.14</v>
      </c>
      <c r="AX58" s="1">
        <v>247.85300000000001</v>
      </c>
      <c r="AY58" s="1">
        <v>10.4427</v>
      </c>
      <c r="AZ58" s="1">
        <v>1.4012199999999999</v>
      </c>
      <c r="BA58" s="1">
        <v>3.0489899999999999</v>
      </c>
      <c r="BB58" s="1">
        <v>913.10799999999995</v>
      </c>
      <c r="BC58" s="1">
        <v>0.92038699999999996</v>
      </c>
      <c r="BD58" s="1">
        <v>1.4153500000000001</v>
      </c>
      <c r="BE58" s="1">
        <v>12.1311</v>
      </c>
      <c r="BF58" s="1">
        <v>4.24308</v>
      </c>
      <c r="BG58" s="1">
        <v>1.6998</v>
      </c>
      <c r="BH58" s="1">
        <v>326.233</v>
      </c>
      <c r="BI58" s="1">
        <v>7.0694499999999998</v>
      </c>
      <c r="BJ58" s="1">
        <v>137.56100000000001</v>
      </c>
      <c r="BK58" s="1">
        <v>1.6237131300000001</v>
      </c>
      <c r="BL58" s="1">
        <v>0.30367345400000001</v>
      </c>
      <c r="BM58" s="1">
        <v>8.9292864999999999E-2</v>
      </c>
      <c r="BN58" s="1">
        <v>3.6865210000000002E-2</v>
      </c>
      <c r="BO58" s="1" t="s">
        <v>144</v>
      </c>
      <c r="BP58" s="1" t="s">
        <v>146</v>
      </c>
      <c r="BQ58" s="1" t="s">
        <v>145</v>
      </c>
      <c r="BR58" s="1" t="s">
        <v>145</v>
      </c>
      <c r="BS58" s="1" t="s">
        <v>146</v>
      </c>
      <c r="BT58" s="1" t="s">
        <v>145</v>
      </c>
      <c r="BU58" s="1" t="s">
        <v>146</v>
      </c>
      <c r="BV58" s="1">
        <v>14.07473763</v>
      </c>
      <c r="BW58" s="1">
        <v>5.5537695060000001</v>
      </c>
      <c r="BX58" s="1">
        <v>5.9823955959999999</v>
      </c>
      <c r="BY58" s="1">
        <v>3.3561566699999998</v>
      </c>
      <c r="BZ58" s="1">
        <v>3.861455598</v>
      </c>
      <c r="CA58" s="1">
        <v>0.224835853</v>
      </c>
      <c r="CB58" s="1">
        <v>0.113324523</v>
      </c>
      <c r="CC58" s="19" t="str">
        <f t="shared" si="3"/>
        <v>Medium</v>
      </c>
      <c r="CD58" s="1" t="s">
        <v>622</v>
      </c>
      <c r="CE58" s="1">
        <v>41.345622120000002</v>
      </c>
      <c r="CF58" s="1" t="s">
        <v>148</v>
      </c>
      <c r="CG58" s="1">
        <v>9.4730312999999997E-2</v>
      </c>
      <c r="CH58" s="1">
        <v>0.107904531</v>
      </c>
      <c r="CI58" s="1">
        <v>8.4303184000000003E-2</v>
      </c>
      <c r="CJ58" s="1">
        <v>0.35679683299999998</v>
      </c>
      <c r="CK58" s="1">
        <v>0.19392095500000001</v>
      </c>
      <c r="CL58" s="1">
        <v>1197.3330000000001</v>
      </c>
      <c r="CM58" s="2" t="s">
        <v>621</v>
      </c>
      <c r="CN58" s="1">
        <v>548.077</v>
      </c>
      <c r="CO58" s="1">
        <v>483.23899999999998</v>
      </c>
      <c r="CP58" s="1">
        <v>64.837000000000003</v>
      </c>
      <c r="CQ58" s="1">
        <v>482.24400000000003</v>
      </c>
      <c r="CR58" s="1">
        <v>44.970999999999997</v>
      </c>
      <c r="CS58" s="1">
        <v>1.768</v>
      </c>
      <c r="CT58" s="1">
        <v>0</v>
      </c>
      <c r="CU58" s="1">
        <v>1.768</v>
      </c>
      <c r="CV58" s="1">
        <v>9.2999999999999999E-2</v>
      </c>
      <c r="CW58" s="1">
        <v>18.998999999999999</v>
      </c>
      <c r="CX58" s="1">
        <v>19.091999999999999</v>
      </c>
      <c r="CY58" s="1">
        <v>0</v>
      </c>
      <c r="CZ58" s="1">
        <v>0.72699999999999998</v>
      </c>
      <c r="DA58" s="1">
        <v>0</v>
      </c>
      <c r="DB58" s="1">
        <v>0</v>
      </c>
      <c r="DC58" s="1">
        <v>438.83300000000003</v>
      </c>
      <c r="DD58" s="1">
        <v>6.6000000000000003E-2</v>
      </c>
      <c r="DE58" s="1">
        <v>4.6390000000000002</v>
      </c>
      <c r="DF58" s="1">
        <v>4.7039999999999997</v>
      </c>
      <c r="DG58" s="1">
        <v>7.0609999999999999</v>
      </c>
      <c r="DH58" s="1">
        <v>0.218</v>
      </c>
      <c r="DI58" s="1">
        <v>7.2779999999999996</v>
      </c>
      <c r="DJ58" s="1">
        <v>25.472000000000001</v>
      </c>
      <c r="DK58" s="1">
        <v>5.8860000000000001</v>
      </c>
      <c r="DL58" s="1">
        <v>31.356999999999999</v>
      </c>
      <c r="DM58" s="1">
        <v>0.39100000000000001</v>
      </c>
      <c r="DN58" s="1">
        <v>6.3</v>
      </c>
      <c r="DO58" s="1">
        <v>6.6909999999999998</v>
      </c>
      <c r="DP58" s="1">
        <v>9.4740000000000002</v>
      </c>
      <c r="DQ58" s="1">
        <v>28.785</v>
      </c>
      <c r="DR58" s="1">
        <v>38.259</v>
      </c>
      <c r="DS58" s="1">
        <v>9.2999999999999999E-2</v>
      </c>
      <c r="DT58" s="1">
        <v>18.998999999999999</v>
      </c>
      <c r="DU58" s="1">
        <v>19.091999999999999</v>
      </c>
      <c r="DV58" s="7" t="s">
        <v>637</v>
      </c>
      <c r="DW58" s="1" t="s">
        <v>149</v>
      </c>
      <c r="DX58" s="1" t="s">
        <v>157</v>
      </c>
      <c r="DY58" s="1">
        <v>603.56399999999996</v>
      </c>
      <c r="DZ58" s="1" t="s">
        <v>623</v>
      </c>
      <c r="EA58" s="1">
        <v>276.27999999999997</v>
      </c>
      <c r="EB58" s="1">
        <v>243.095</v>
      </c>
      <c r="EC58" s="1">
        <v>22.67</v>
      </c>
      <c r="ED58" s="1" t="s">
        <v>156</v>
      </c>
      <c r="EE58" s="1" t="s">
        <v>156</v>
      </c>
      <c r="EF58" s="1" t="s">
        <v>149</v>
      </c>
      <c r="EG58" s="1" t="s">
        <v>157</v>
      </c>
      <c r="EH58" s="1" t="s">
        <v>621</v>
      </c>
      <c r="EI58" s="1" t="s">
        <v>635</v>
      </c>
      <c r="EJ58" s="1" t="s">
        <v>142</v>
      </c>
      <c r="EK58" s="1" t="s">
        <v>628</v>
      </c>
      <c r="EL58" s="1" t="s">
        <v>150</v>
      </c>
      <c r="EM58" s="1" t="s">
        <v>150</v>
      </c>
    </row>
    <row r="59" spans="1:143" ht="14.25" customHeight="1">
      <c r="A59" s="1" t="s">
        <v>242</v>
      </c>
      <c r="B59" s="1" t="str">
        <f>VLOOKUP(A59,DB_integrated_polypenols_intake!A:B,2,FALSE)</f>
        <v>Medellín</v>
      </c>
      <c r="C59" s="1" t="s">
        <v>152</v>
      </c>
      <c r="D59" s="1">
        <v>57</v>
      </c>
      <c r="E59" s="4" t="s">
        <v>159</v>
      </c>
      <c r="F59" s="1">
        <v>76.099999999999994</v>
      </c>
      <c r="G59" s="1">
        <v>69</v>
      </c>
      <c r="H59" s="1" t="s">
        <v>153</v>
      </c>
      <c r="I59" s="1">
        <v>14</v>
      </c>
      <c r="J59" s="1">
        <v>100</v>
      </c>
      <c r="K59" s="1">
        <v>183</v>
      </c>
      <c r="L59" s="1">
        <v>68</v>
      </c>
      <c r="M59" s="10">
        <v>2.6521739129999999</v>
      </c>
      <c r="N59" s="14">
        <f t="shared" si="2"/>
        <v>-6.3401780310189766E-3</v>
      </c>
      <c r="O59" s="12">
        <v>101.4</v>
      </c>
      <c r="P59" s="40">
        <v>0.12</v>
      </c>
      <c r="Q59" s="1">
        <v>79</v>
      </c>
      <c r="R59" s="1">
        <v>5.23</v>
      </c>
      <c r="S59" s="1">
        <v>0.61</v>
      </c>
      <c r="T59" s="1">
        <v>5.21</v>
      </c>
      <c r="U59" s="1">
        <v>0.117082534</v>
      </c>
      <c r="V59" s="1">
        <v>9.19</v>
      </c>
      <c r="W59" s="1">
        <v>4.3845000000000001</v>
      </c>
      <c r="X59" s="1">
        <v>139.4</v>
      </c>
      <c r="Y59" s="1">
        <f t="shared" si="0"/>
        <v>207.80101752402484</v>
      </c>
      <c r="Z59" s="1">
        <v>87</v>
      </c>
      <c r="AA59" s="1">
        <v>55.840195770000001</v>
      </c>
      <c r="AB59" s="1">
        <f t="shared" si="1"/>
        <v>1.7908246666666665</v>
      </c>
      <c r="AC59" s="1">
        <v>0.34905562499999998</v>
      </c>
      <c r="AD59" s="1">
        <v>49.9</v>
      </c>
      <c r="AE59" s="1">
        <v>1.6220000000000001</v>
      </c>
      <c r="AF59" s="1">
        <v>18.967008809999999</v>
      </c>
      <c r="AG59" s="1" t="s">
        <v>153</v>
      </c>
      <c r="AH59" s="1">
        <v>29.649323200000001</v>
      </c>
      <c r="AI59" s="1">
        <v>65.2</v>
      </c>
      <c r="AJ59" s="1" t="s">
        <v>153</v>
      </c>
      <c r="AK59" s="1" t="s">
        <v>153</v>
      </c>
      <c r="AL59" s="1" t="s">
        <v>142</v>
      </c>
      <c r="AM59" s="1" t="s">
        <v>163</v>
      </c>
      <c r="AN59" s="1" t="s">
        <v>143</v>
      </c>
      <c r="AO59" s="1">
        <v>90</v>
      </c>
      <c r="AP59" s="1">
        <v>63</v>
      </c>
      <c r="AQ59" s="1">
        <v>2234.5</v>
      </c>
      <c r="AR59" s="1">
        <v>12.8133</v>
      </c>
      <c r="AS59" s="1">
        <v>1351.14</v>
      </c>
      <c r="AT59" s="1">
        <v>1365.86</v>
      </c>
      <c r="AU59" s="1">
        <v>12.571899999999999</v>
      </c>
      <c r="AV59" s="1">
        <v>2026.41</v>
      </c>
      <c r="AW59" s="1">
        <v>5119.24</v>
      </c>
      <c r="AX59" s="1">
        <v>300.25</v>
      </c>
      <c r="AY59" s="1">
        <v>9.9378399999999996</v>
      </c>
      <c r="AZ59" s="1">
        <v>1.7608299999999999</v>
      </c>
      <c r="BA59" s="1">
        <v>3.02413</v>
      </c>
      <c r="BB59" s="1">
        <v>1024.3499999999999</v>
      </c>
      <c r="BC59" s="1">
        <v>1.3791899999999999</v>
      </c>
      <c r="BD59" s="1">
        <v>2.4781300000000002</v>
      </c>
      <c r="BE59" s="1">
        <v>12.3378</v>
      </c>
      <c r="BF59" s="1">
        <v>5.8663600000000002</v>
      </c>
      <c r="BG59" s="1">
        <v>2.5829</v>
      </c>
      <c r="BH59" s="1">
        <v>344.75200000000001</v>
      </c>
      <c r="BI59" s="1">
        <v>7.4858700000000002</v>
      </c>
      <c r="BJ59" s="1">
        <v>163.75200000000001</v>
      </c>
      <c r="BK59" s="1">
        <v>0</v>
      </c>
      <c r="BL59" s="1">
        <v>0</v>
      </c>
      <c r="BM59" s="1">
        <v>0</v>
      </c>
      <c r="BN59" s="1">
        <v>0</v>
      </c>
      <c r="BO59" s="1" t="s">
        <v>144</v>
      </c>
      <c r="BP59" s="1" t="s">
        <v>145</v>
      </c>
      <c r="BQ59" s="1" t="s">
        <v>146</v>
      </c>
      <c r="BR59" s="1" t="s">
        <v>145</v>
      </c>
      <c r="BS59" s="1" t="s">
        <v>146</v>
      </c>
      <c r="BT59" s="1" t="s">
        <v>146</v>
      </c>
      <c r="BU59" s="1" t="s">
        <v>146</v>
      </c>
      <c r="BV59" s="1">
        <v>13.78914035</v>
      </c>
      <c r="BW59" s="1">
        <v>4.2796487580000004</v>
      </c>
      <c r="BX59" s="1">
        <v>6.3283253869999996</v>
      </c>
      <c r="BY59" s="1">
        <v>2.5497362610000001</v>
      </c>
      <c r="BZ59" s="1">
        <v>4.5393583209999999</v>
      </c>
      <c r="CA59" s="1">
        <v>0.81011906099999997</v>
      </c>
      <c r="CB59" s="1">
        <v>0.36246937899999998</v>
      </c>
      <c r="CC59" s="19" t="str">
        <f t="shared" si="3"/>
        <v>High</v>
      </c>
      <c r="CD59" s="1" t="s">
        <v>622</v>
      </c>
      <c r="CE59" s="1">
        <v>26.245398770000001</v>
      </c>
      <c r="CF59" s="1" t="s">
        <v>153</v>
      </c>
      <c r="CG59" s="1">
        <v>0.17477482799999999</v>
      </c>
      <c r="CH59" s="1">
        <v>9.1164967999999999E-2</v>
      </c>
      <c r="CI59" s="1">
        <v>3.0338943E-2</v>
      </c>
      <c r="CJ59" s="1">
        <v>0.19838824399999999</v>
      </c>
      <c r="CK59" s="1">
        <v>0.158538753</v>
      </c>
      <c r="CL59" s="1">
        <v>1663.0519999999999</v>
      </c>
      <c r="CM59" s="2" t="s">
        <v>621</v>
      </c>
      <c r="CN59" s="1">
        <v>437.34300000000002</v>
      </c>
      <c r="CO59" s="1">
        <v>434.90300000000002</v>
      </c>
      <c r="CP59" s="1">
        <v>2.44</v>
      </c>
      <c r="CQ59" s="1">
        <v>426.34800000000001</v>
      </c>
      <c r="CR59" s="1">
        <v>5.5190000000000001</v>
      </c>
      <c r="CS59" s="1">
        <v>5.3719999999999999</v>
      </c>
      <c r="CT59" s="1">
        <v>0</v>
      </c>
      <c r="CU59" s="1">
        <v>5.3719999999999999</v>
      </c>
      <c r="CV59" s="1">
        <v>0</v>
      </c>
      <c r="CW59" s="1">
        <v>0.104</v>
      </c>
      <c r="CX59" s="1">
        <v>0.104</v>
      </c>
      <c r="CY59" s="1">
        <v>0</v>
      </c>
      <c r="CZ59" s="1">
        <v>5.3719999999999999</v>
      </c>
      <c r="DA59" s="1">
        <v>0</v>
      </c>
      <c r="DB59" s="1">
        <v>0</v>
      </c>
      <c r="DC59" s="1">
        <v>35.732999999999997</v>
      </c>
      <c r="DD59" s="1">
        <v>0</v>
      </c>
      <c r="DE59" s="1">
        <v>0</v>
      </c>
      <c r="DF59" s="1">
        <v>0</v>
      </c>
      <c r="DG59" s="1">
        <v>7.1639999999999997</v>
      </c>
      <c r="DH59" s="1">
        <v>0</v>
      </c>
      <c r="DI59" s="1">
        <v>7.1639999999999997</v>
      </c>
      <c r="DJ59" s="1">
        <v>383.45</v>
      </c>
      <c r="DK59" s="1">
        <v>0</v>
      </c>
      <c r="DL59" s="1">
        <v>383.45</v>
      </c>
      <c r="DM59" s="1">
        <v>3.5000000000000003E-2</v>
      </c>
      <c r="DN59" s="1">
        <v>0.26900000000000002</v>
      </c>
      <c r="DO59" s="1">
        <v>0.30399999999999999</v>
      </c>
      <c r="DP59" s="1">
        <v>3.1469999999999998</v>
      </c>
      <c r="DQ59" s="1">
        <v>2.0680000000000001</v>
      </c>
      <c r="DR59" s="1">
        <v>5.2149999999999999</v>
      </c>
      <c r="DS59" s="1">
        <v>0</v>
      </c>
      <c r="DT59" s="1">
        <v>0.104</v>
      </c>
      <c r="DU59" s="1">
        <v>0.104</v>
      </c>
      <c r="DV59" s="7" t="s">
        <v>621</v>
      </c>
      <c r="DW59" s="1" t="s">
        <v>149</v>
      </c>
      <c r="DX59" s="1" t="s">
        <v>157</v>
      </c>
      <c r="DY59" s="1">
        <v>744.26099999999997</v>
      </c>
      <c r="DZ59" s="1" t="s">
        <v>623</v>
      </c>
      <c r="EA59" s="1">
        <v>195.72300000000001</v>
      </c>
      <c r="EB59" s="1">
        <v>190.80199999999999</v>
      </c>
      <c r="EC59" s="1">
        <v>2.4700000000000002</v>
      </c>
      <c r="ED59" s="1" t="s">
        <v>149</v>
      </c>
      <c r="EE59" s="1" t="s">
        <v>156</v>
      </c>
      <c r="EF59" s="1" t="s">
        <v>149</v>
      </c>
      <c r="EG59" s="1" t="s">
        <v>157</v>
      </c>
      <c r="EH59" s="1" t="s">
        <v>621</v>
      </c>
      <c r="EI59" s="1" t="s">
        <v>635</v>
      </c>
      <c r="EJ59" s="1" t="s">
        <v>142</v>
      </c>
      <c r="EK59" s="1" t="s">
        <v>628</v>
      </c>
      <c r="EL59" s="1" t="s">
        <v>150</v>
      </c>
      <c r="EM59" s="1" t="s">
        <v>150</v>
      </c>
    </row>
    <row r="60" spans="1:143" ht="14.25" customHeight="1">
      <c r="A60" s="1" t="s">
        <v>243</v>
      </c>
      <c r="B60" s="1" t="str">
        <f>VLOOKUP(A60,DB_integrated_polypenols_intake!A:B,2,FALSE)</f>
        <v>Medellín</v>
      </c>
      <c r="C60" s="1" t="s">
        <v>152</v>
      </c>
      <c r="D60" s="1">
        <v>55</v>
      </c>
      <c r="E60" s="4" t="s">
        <v>159</v>
      </c>
      <c r="F60" s="1">
        <v>96.1</v>
      </c>
      <c r="G60" s="1">
        <v>45</v>
      </c>
      <c r="H60" s="1" t="s">
        <v>153</v>
      </c>
      <c r="I60" s="1">
        <v>40</v>
      </c>
      <c r="J60" s="1">
        <v>123</v>
      </c>
      <c r="K60" s="1">
        <v>208</v>
      </c>
      <c r="L60" s="1">
        <v>202</v>
      </c>
      <c r="M60" s="10">
        <v>4.6222222220000004</v>
      </c>
      <c r="N60" s="14">
        <f t="shared" si="2"/>
        <v>0.65213885567128005</v>
      </c>
      <c r="O60" s="12">
        <v>107.3</v>
      </c>
      <c r="P60" s="40">
        <v>2.56</v>
      </c>
      <c r="Q60" s="1">
        <v>101</v>
      </c>
      <c r="R60" s="1">
        <v>5.67</v>
      </c>
      <c r="S60" s="1">
        <v>9.8800000000000008</v>
      </c>
      <c r="T60" s="1">
        <v>3.04</v>
      </c>
      <c r="U60" s="1">
        <v>3.25</v>
      </c>
      <c r="V60" s="1">
        <v>19.559999999999999</v>
      </c>
      <c r="W60" s="1">
        <v>5.6055000000000001</v>
      </c>
      <c r="X60" s="1">
        <v>143.80000000000001</v>
      </c>
      <c r="Y60" s="1">
        <f t="shared" si="0"/>
        <v>185.7990976015198</v>
      </c>
      <c r="Z60" s="1">
        <v>39.1</v>
      </c>
      <c r="AA60" s="1">
        <v>20.52103735</v>
      </c>
      <c r="AB60" s="1">
        <f t="shared" si="1"/>
        <v>4.8730479999999998</v>
      </c>
      <c r="AC60" s="1">
        <v>0.303065154</v>
      </c>
      <c r="AD60" s="1">
        <v>60.9</v>
      </c>
      <c r="AE60" s="1">
        <v>1.55</v>
      </c>
      <c r="AF60" s="1">
        <v>25.348595209999999</v>
      </c>
      <c r="AG60" s="1" t="s">
        <v>139</v>
      </c>
      <c r="AH60" s="1">
        <v>43.387721569999997</v>
      </c>
      <c r="AI60" s="1">
        <v>84.1</v>
      </c>
      <c r="AJ60" s="1" t="s">
        <v>140</v>
      </c>
      <c r="AK60" s="1" t="s">
        <v>153</v>
      </c>
      <c r="AL60" s="1" t="s">
        <v>142</v>
      </c>
      <c r="AM60" s="1" t="s">
        <v>142</v>
      </c>
      <c r="AN60" s="1" t="s">
        <v>143</v>
      </c>
      <c r="AO60" s="1">
        <v>112</v>
      </c>
      <c r="AP60" s="1">
        <v>73</v>
      </c>
      <c r="AQ60" s="1">
        <v>1627.37</v>
      </c>
      <c r="AR60" s="1">
        <v>14.2949</v>
      </c>
      <c r="AS60" s="1">
        <v>522.57299999999998</v>
      </c>
      <c r="AT60" s="1">
        <v>707.17</v>
      </c>
      <c r="AU60" s="1">
        <v>11.2553</v>
      </c>
      <c r="AV60" s="1">
        <v>1359.48</v>
      </c>
      <c r="AW60" s="1">
        <v>2213.17</v>
      </c>
      <c r="AX60" s="1">
        <v>173.01900000000001</v>
      </c>
      <c r="AY60" s="1">
        <v>9.4705399999999997</v>
      </c>
      <c r="AZ60" s="1">
        <v>1.1049</v>
      </c>
      <c r="BA60" s="1">
        <v>2.7081400000000002</v>
      </c>
      <c r="BB60" s="1">
        <v>928.35699999999997</v>
      </c>
      <c r="BC60" s="1">
        <v>0.83310200000000001</v>
      </c>
      <c r="BD60" s="1">
        <v>1.3318399999999999</v>
      </c>
      <c r="BE60" s="1">
        <v>10.1411</v>
      </c>
      <c r="BF60" s="1">
        <v>3.8587799999999999</v>
      </c>
      <c r="BG60" s="1">
        <v>1.7039599999999999</v>
      </c>
      <c r="BH60" s="1">
        <v>308.86799999999999</v>
      </c>
      <c r="BI60" s="1">
        <v>6.7716099999999999</v>
      </c>
      <c r="BJ60" s="1">
        <v>142.41300000000001</v>
      </c>
      <c r="BK60" s="1">
        <v>2.087149395</v>
      </c>
      <c r="BL60" s="1">
        <v>0.72532024799999995</v>
      </c>
      <c r="BM60" s="1">
        <v>0.62030210699999999</v>
      </c>
      <c r="BN60" s="1">
        <v>6.4478064000000002E-2</v>
      </c>
      <c r="BO60" s="1" t="s">
        <v>144</v>
      </c>
      <c r="BP60" s="1" t="s">
        <v>145</v>
      </c>
      <c r="BQ60" s="1" t="s">
        <v>145</v>
      </c>
      <c r="BR60" s="1" t="s">
        <v>145</v>
      </c>
      <c r="BS60" s="1" t="s">
        <v>145</v>
      </c>
      <c r="BT60" s="1" t="s">
        <v>146</v>
      </c>
      <c r="BU60" s="1" t="s">
        <v>145</v>
      </c>
      <c r="BV60" s="1">
        <v>8.8158165250000007</v>
      </c>
      <c r="BW60" s="1">
        <v>57.8363528</v>
      </c>
      <c r="BX60" s="1">
        <v>9.8387172229999997</v>
      </c>
      <c r="BY60" s="1">
        <v>1.9634845599999999</v>
      </c>
      <c r="BZ60" s="1">
        <v>7.160074925</v>
      </c>
      <c r="CA60" s="1">
        <v>0.57592513000000001</v>
      </c>
      <c r="CB60" s="1">
        <v>0.35397979699999998</v>
      </c>
      <c r="CC60" s="19" t="str">
        <f t="shared" si="3"/>
        <v>High</v>
      </c>
      <c r="CD60" s="1" t="s">
        <v>622</v>
      </c>
      <c r="CE60" s="1">
        <v>39.1391201</v>
      </c>
      <c r="CF60" s="1" t="s">
        <v>148</v>
      </c>
      <c r="CG60" s="1">
        <v>3.3010150000000002E-2</v>
      </c>
      <c r="CH60" s="1">
        <v>0.69417986399999998</v>
      </c>
      <c r="CI60" s="1">
        <v>2.814819E-2</v>
      </c>
      <c r="CJ60" s="1">
        <v>7.7165846999999996E-2</v>
      </c>
      <c r="CK60" s="1">
        <v>1.9817463E-2</v>
      </c>
      <c r="CL60" s="1">
        <v>695.00900000000001</v>
      </c>
      <c r="CM60" s="2" t="s">
        <v>624</v>
      </c>
      <c r="CN60" s="1">
        <v>1078.827</v>
      </c>
      <c r="CO60" s="1">
        <v>836.84299999999996</v>
      </c>
      <c r="CP60" s="1">
        <v>241.98400000000001</v>
      </c>
      <c r="CQ60" s="1">
        <v>240.5</v>
      </c>
      <c r="CR60" s="1">
        <v>829.00400000000002</v>
      </c>
      <c r="CS60" s="1">
        <v>6.6829999999999998</v>
      </c>
      <c r="CT60" s="1">
        <v>0</v>
      </c>
      <c r="CU60" s="1">
        <v>6.6829999999999998</v>
      </c>
      <c r="CV60" s="1">
        <v>0.05</v>
      </c>
      <c r="CW60" s="1">
        <v>2.5910000000000002</v>
      </c>
      <c r="CX60" s="1">
        <v>2.64</v>
      </c>
      <c r="CY60" s="1">
        <v>0</v>
      </c>
      <c r="CZ60" s="1">
        <v>1.48</v>
      </c>
      <c r="DA60" s="1">
        <v>184.999</v>
      </c>
      <c r="DB60" s="1">
        <v>0</v>
      </c>
      <c r="DC60" s="1">
        <v>2.52</v>
      </c>
      <c r="DD60" s="1">
        <v>9.7000000000000003E-2</v>
      </c>
      <c r="DE60" s="1">
        <v>0.68899999999999995</v>
      </c>
      <c r="DF60" s="1">
        <v>0.78600000000000003</v>
      </c>
      <c r="DG60" s="1">
        <v>9.4619999999999997</v>
      </c>
      <c r="DH60" s="1">
        <v>6.6000000000000003E-2</v>
      </c>
      <c r="DI60" s="1">
        <v>9.5280000000000005</v>
      </c>
      <c r="DJ60" s="1">
        <v>40.802999999999997</v>
      </c>
      <c r="DK60" s="1">
        <v>1.819</v>
      </c>
      <c r="DL60" s="1">
        <v>42.622</v>
      </c>
      <c r="DM60" s="1">
        <v>0.95699999999999996</v>
      </c>
      <c r="DN60" s="1">
        <v>1.077</v>
      </c>
      <c r="DO60" s="1">
        <v>2.0339999999999998</v>
      </c>
      <c r="DP60" s="1">
        <v>591.21100000000001</v>
      </c>
      <c r="DQ60" s="1">
        <v>235.72399999999999</v>
      </c>
      <c r="DR60" s="1">
        <v>826.93499999999995</v>
      </c>
      <c r="DS60" s="1">
        <v>0.05</v>
      </c>
      <c r="DT60" s="1">
        <v>2.5910000000000002</v>
      </c>
      <c r="DU60" s="1">
        <v>2.64</v>
      </c>
      <c r="DV60" s="7" t="s">
        <v>138</v>
      </c>
      <c r="DW60" s="1" t="s">
        <v>156</v>
      </c>
      <c r="DX60" s="1" t="s">
        <v>149</v>
      </c>
      <c r="DY60" s="1">
        <v>427.07499999999999</v>
      </c>
      <c r="DZ60" s="1" t="s">
        <v>624</v>
      </c>
      <c r="EA60" s="1">
        <v>662.92700000000002</v>
      </c>
      <c r="EB60" s="1">
        <v>147.78399999999999</v>
      </c>
      <c r="EC60" s="1">
        <v>509.41300000000001</v>
      </c>
      <c r="ED60" s="1" t="s">
        <v>156</v>
      </c>
      <c r="EE60" s="1" t="s">
        <v>149</v>
      </c>
      <c r="EF60" s="1" t="s">
        <v>149</v>
      </c>
      <c r="EG60" s="1" t="s">
        <v>149</v>
      </c>
      <c r="EH60" s="1" t="s">
        <v>621</v>
      </c>
      <c r="EI60" s="1" t="s">
        <v>628</v>
      </c>
      <c r="EJ60" s="1" t="s">
        <v>142</v>
      </c>
      <c r="EK60" s="1" t="s">
        <v>628</v>
      </c>
      <c r="EL60" s="1" t="s">
        <v>161</v>
      </c>
      <c r="EM60" s="1" t="s">
        <v>150</v>
      </c>
    </row>
    <row r="61" spans="1:143" ht="14.25" customHeight="1">
      <c r="A61" s="1" t="s">
        <v>245</v>
      </c>
      <c r="B61" s="1" t="str">
        <f>VLOOKUP(A61,DB_integrated_polypenols_intake!A:B,2,FALSE)</f>
        <v>Medellín</v>
      </c>
      <c r="C61" s="1" t="s">
        <v>136</v>
      </c>
      <c r="D61" s="1">
        <v>41</v>
      </c>
      <c r="E61" s="4" t="s">
        <v>159</v>
      </c>
      <c r="F61" s="1">
        <v>74.7</v>
      </c>
      <c r="G61" s="1">
        <v>51</v>
      </c>
      <c r="H61" s="1" t="s">
        <v>153</v>
      </c>
      <c r="I61" s="1">
        <v>19</v>
      </c>
      <c r="J61" s="1">
        <v>93</v>
      </c>
      <c r="K61" s="1">
        <v>163</v>
      </c>
      <c r="L61" s="1">
        <v>94</v>
      </c>
      <c r="M61" s="10">
        <v>3.1960784310000001</v>
      </c>
      <c r="N61" s="14">
        <f t="shared" si="2"/>
        <v>0.26555767750176229</v>
      </c>
      <c r="O61" s="12">
        <v>214.3</v>
      </c>
      <c r="P61" s="40">
        <v>0.38</v>
      </c>
      <c r="Q61" s="1">
        <v>87</v>
      </c>
      <c r="R61" s="1">
        <v>5.38</v>
      </c>
      <c r="S61" s="1">
        <v>0.77</v>
      </c>
      <c r="T61" s="1">
        <v>4.53</v>
      </c>
      <c r="U61" s="1">
        <v>0.169977925</v>
      </c>
      <c r="V61" s="1">
        <v>7.45</v>
      </c>
      <c r="W61" s="1">
        <v>4.8285</v>
      </c>
      <c r="X61" s="1">
        <v>99.8</v>
      </c>
      <c r="Y61" s="1">
        <f t="shared" si="0"/>
        <v>112.15656755739556</v>
      </c>
      <c r="Z61" s="1">
        <v>104.2</v>
      </c>
      <c r="AA61" s="1">
        <v>62.548083839999997</v>
      </c>
      <c r="AB61" s="1">
        <f t="shared" si="1"/>
        <v>1.5987699999999998</v>
      </c>
      <c r="AC61" s="1">
        <v>0.35516335199999999</v>
      </c>
      <c r="AD61" s="1">
        <v>57.3</v>
      </c>
      <c r="AE61" s="1">
        <v>1.677</v>
      </c>
      <c r="AF61" s="1">
        <v>20.374572109999999</v>
      </c>
      <c r="AG61" s="1" t="s">
        <v>153</v>
      </c>
      <c r="AH61" s="1">
        <v>25.7936625</v>
      </c>
      <c r="AI61" s="1">
        <v>82.4</v>
      </c>
      <c r="AJ61" s="1" t="s">
        <v>140</v>
      </c>
      <c r="AK61" s="1" t="s">
        <v>153</v>
      </c>
      <c r="AL61" s="1" t="s">
        <v>142</v>
      </c>
      <c r="AM61" s="1" t="s">
        <v>163</v>
      </c>
      <c r="AN61" s="1" t="s">
        <v>143</v>
      </c>
      <c r="AO61" s="1">
        <v>122</v>
      </c>
      <c r="AP61" s="1">
        <v>80</v>
      </c>
      <c r="AQ61" s="1">
        <v>1928.73</v>
      </c>
      <c r="AR61" s="1">
        <v>21.455200000000001</v>
      </c>
      <c r="AS61" s="1">
        <v>650.32399999999996</v>
      </c>
      <c r="AT61" s="1">
        <v>1042.31</v>
      </c>
      <c r="AU61" s="1">
        <v>12.591100000000001</v>
      </c>
      <c r="AV61" s="1">
        <v>1129.22</v>
      </c>
      <c r="AW61" s="1">
        <v>3829.97</v>
      </c>
      <c r="AX61" s="1">
        <v>226.38399999999999</v>
      </c>
      <c r="AY61" s="1">
        <v>10.444100000000001</v>
      </c>
      <c r="AZ61" s="1">
        <v>2.6591399999999998</v>
      </c>
      <c r="BA61" s="1">
        <v>3.0963699999999998</v>
      </c>
      <c r="BB61" s="1">
        <v>925.03399999999999</v>
      </c>
      <c r="BC61" s="1">
        <v>1.07264</v>
      </c>
      <c r="BD61" s="1">
        <v>1.89303</v>
      </c>
      <c r="BE61" s="1">
        <v>17.659500000000001</v>
      </c>
      <c r="BF61" s="1">
        <v>5.3006599999999997</v>
      </c>
      <c r="BG61" s="1">
        <v>1.16326</v>
      </c>
      <c r="BH61" s="1">
        <v>301.642</v>
      </c>
      <c r="BI61" s="1">
        <v>7.1064600000000002</v>
      </c>
      <c r="BJ61" s="1">
        <v>235.89500000000001</v>
      </c>
      <c r="BK61" s="1">
        <v>1.7277236220000001</v>
      </c>
      <c r="BL61" s="1">
        <v>0.43224839300000001</v>
      </c>
      <c r="BM61" s="1">
        <v>0.33148761399999999</v>
      </c>
      <c r="BN61" s="1">
        <v>0</v>
      </c>
      <c r="BO61" s="1" t="s">
        <v>155</v>
      </c>
      <c r="BP61" s="1" t="s">
        <v>146</v>
      </c>
      <c r="BQ61" s="1" t="s">
        <v>146</v>
      </c>
      <c r="BR61" s="1" t="s">
        <v>146</v>
      </c>
      <c r="BS61" s="1" t="s">
        <v>146</v>
      </c>
      <c r="BT61" s="1" t="s">
        <v>146</v>
      </c>
      <c r="BU61" s="1" t="s">
        <v>146</v>
      </c>
      <c r="BV61" s="1">
        <v>14.08364126</v>
      </c>
      <c r="BW61" s="1">
        <v>37.30876095</v>
      </c>
      <c r="BX61" s="1">
        <v>14.160176249999999</v>
      </c>
      <c r="BY61" s="1">
        <v>5.7476569460000002</v>
      </c>
      <c r="BZ61" s="1">
        <v>4.1813164089999999</v>
      </c>
      <c r="CA61" s="1">
        <v>-0.53728821000000004</v>
      </c>
      <c r="CB61" s="1">
        <v>-0.27853199000000001</v>
      </c>
      <c r="CC61" s="19" t="str">
        <f t="shared" si="3"/>
        <v>Low</v>
      </c>
      <c r="CD61" s="1" t="s">
        <v>625</v>
      </c>
      <c r="CE61" s="1">
        <v>23.2961165</v>
      </c>
      <c r="CF61" s="1" t="s">
        <v>148</v>
      </c>
      <c r="CG61" s="1">
        <v>7.2634235000000005E-2</v>
      </c>
      <c r="CH61" s="1">
        <v>0.36978074700000002</v>
      </c>
      <c r="CI61" s="1">
        <v>0.269357876</v>
      </c>
      <c r="CJ61" s="1">
        <v>3.3083400999999998E-2</v>
      </c>
      <c r="CK61" s="1">
        <v>9.5305782000000006E-2</v>
      </c>
      <c r="CL61" s="1">
        <v>983.02499999999998</v>
      </c>
      <c r="CM61" s="2" t="s">
        <v>624</v>
      </c>
      <c r="CN61" s="1">
        <v>374.73200000000003</v>
      </c>
      <c r="CO61" s="1">
        <v>321.67899999999997</v>
      </c>
      <c r="CP61" s="1">
        <v>53.052999999999997</v>
      </c>
      <c r="CQ61" s="1">
        <v>244.17500000000001</v>
      </c>
      <c r="CR61" s="1">
        <v>119.432</v>
      </c>
      <c r="CS61" s="1">
        <v>1.837</v>
      </c>
      <c r="CT61" s="1">
        <v>0</v>
      </c>
      <c r="CU61" s="1">
        <v>1.837</v>
      </c>
      <c r="CV61" s="1">
        <v>0</v>
      </c>
      <c r="CW61" s="1">
        <v>9.2880000000000003</v>
      </c>
      <c r="CX61" s="1">
        <v>9.2880000000000003</v>
      </c>
      <c r="CY61" s="1">
        <v>0</v>
      </c>
      <c r="CZ61" s="1">
        <v>0</v>
      </c>
      <c r="DA61" s="1">
        <v>1.4319999999999999</v>
      </c>
      <c r="DB61" s="1">
        <v>0</v>
      </c>
      <c r="DC61" s="1">
        <v>216.13399999999999</v>
      </c>
      <c r="DD61" s="1">
        <v>0</v>
      </c>
      <c r="DE61" s="1">
        <v>0</v>
      </c>
      <c r="DF61" s="1">
        <v>0</v>
      </c>
      <c r="DG61" s="1">
        <v>4.4999999999999998E-2</v>
      </c>
      <c r="DH61" s="1">
        <v>0.42399999999999999</v>
      </c>
      <c r="DI61" s="1">
        <v>0.46899999999999997</v>
      </c>
      <c r="DJ61" s="1">
        <v>13.287000000000001</v>
      </c>
      <c r="DK61" s="1">
        <v>4.5339999999999998</v>
      </c>
      <c r="DL61" s="1">
        <v>17.821000000000002</v>
      </c>
      <c r="DM61" s="1">
        <v>1.909</v>
      </c>
      <c r="DN61" s="1">
        <v>5.1980000000000004</v>
      </c>
      <c r="DO61" s="1">
        <v>7.1070000000000002</v>
      </c>
      <c r="DP61" s="1">
        <v>78.706000000000003</v>
      </c>
      <c r="DQ61" s="1">
        <v>33.598999999999997</v>
      </c>
      <c r="DR61" s="1">
        <v>112.304</v>
      </c>
      <c r="DS61" s="1">
        <v>0</v>
      </c>
      <c r="DT61" s="1">
        <v>9.2880000000000003</v>
      </c>
      <c r="DU61" s="1">
        <v>9.2880000000000003</v>
      </c>
      <c r="DV61" s="7" t="s">
        <v>637</v>
      </c>
      <c r="DW61" s="1" t="s">
        <v>156</v>
      </c>
      <c r="DX61" s="1" t="s">
        <v>156</v>
      </c>
      <c r="DY61" s="1">
        <v>509.67500000000001</v>
      </c>
      <c r="DZ61" s="1" t="s">
        <v>624</v>
      </c>
      <c r="EA61" s="1">
        <v>194.28899999999999</v>
      </c>
      <c r="EB61" s="1">
        <v>126.599</v>
      </c>
      <c r="EC61" s="1">
        <v>61.923000000000002</v>
      </c>
      <c r="ED61" s="1" t="s">
        <v>156</v>
      </c>
      <c r="EE61" s="1" t="s">
        <v>156</v>
      </c>
      <c r="EF61" s="1" t="s">
        <v>156</v>
      </c>
      <c r="EG61" s="1" t="s">
        <v>156</v>
      </c>
      <c r="EH61" s="1" t="s">
        <v>621</v>
      </c>
      <c r="EI61" s="1" t="s">
        <v>635</v>
      </c>
      <c r="EJ61" s="1" t="s">
        <v>142</v>
      </c>
      <c r="EK61" s="1" t="s">
        <v>628</v>
      </c>
      <c r="EL61" s="1" t="s">
        <v>150</v>
      </c>
      <c r="EM61" s="1" t="s">
        <v>150</v>
      </c>
    </row>
    <row r="62" spans="1:143" ht="14.25" customHeight="1">
      <c r="A62" s="1" t="s">
        <v>246</v>
      </c>
      <c r="B62" s="1" t="str">
        <f>VLOOKUP(A62,DB_integrated_polypenols_intake!A:B,2,FALSE)</f>
        <v>Medellín</v>
      </c>
      <c r="C62" s="1" t="s">
        <v>136</v>
      </c>
      <c r="D62" s="1">
        <v>22</v>
      </c>
      <c r="E62" s="4" t="s">
        <v>137</v>
      </c>
      <c r="F62" s="1">
        <v>71.099999999999994</v>
      </c>
      <c r="G62" s="1">
        <v>61</v>
      </c>
      <c r="H62" s="1" t="s">
        <v>153</v>
      </c>
      <c r="I62" s="1">
        <v>16</v>
      </c>
      <c r="J62" s="1">
        <v>98</v>
      </c>
      <c r="K62" s="1">
        <v>175</v>
      </c>
      <c r="L62" s="1">
        <v>80</v>
      </c>
      <c r="M62" s="10">
        <v>2.8688524590000002</v>
      </c>
      <c r="N62" s="14">
        <f t="shared" si="2"/>
        <v>0.11776015198117652</v>
      </c>
      <c r="O62" s="12">
        <v>148.80000000000001</v>
      </c>
      <c r="P62" s="40">
        <v>0.5</v>
      </c>
      <c r="Q62" s="1">
        <v>84</v>
      </c>
      <c r="R62" s="1">
        <v>5.34</v>
      </c>
      <c r="S62" s="1">
        <v>2.5299999999999998</v>
      </c>
      <c r="T62" s="1">
        <v>4.43</v>
      </c>
      <c r="U62" s="1">
        <v>0.57110609499999998</v>
      </c>
      <c r="V62" s="1">
        <v>9.06</v>
      </c>
      <c r="W62" s="1">
        <v>4.6619999999999999</v>
      </c>
      <c r="X62" s="1">
        <v>122.1</v>
      </c>
      <c r="Y62" s="1">
        <f t="shared" si="0"/>
        <v>155.93803786574873</v>
      </c>
      <c r="Z62" s="1">
        <v>86.8</v>
      </c>
      <c r="AA62" s="1">
        <v>53.269920820000003</v>
      </c>
      <c r="AB62" s="1">
        <f t="shared" si="1"/>
        <v>1.8772320000000002</v>
      </c>
      <c r="AC62" s="1">
        <v>0.34657987299999998</v>
      </c>
      <c r="AD62" s="1">
        <v>72.2</v>
      </c>
      <c r="AE62" s="1">
        <v>1.732</v>
      </c>
      <c r="AF62" s="1">
        <v>24.068078660000001</v>
      </c>
      <c r="AG62" s="1" t="s">
        <v>153</v>
      </c>
      <c r="AH62" s="1">
        <v>32.514415630000002</v>
      </c>
      <c r="AI62" s="1">
        <v>77.2</v>
      </c>
      <c r="AJ62" s="1" t="s">
        <v>153</v>
      </c>
      <c r="AK62" s="1" t="s">
        <v>153</v>
      </c>
      <c r="AL62" s="1" t="s">
        <v>142</v>
      </c>
      <c r="AM62" s="1" t="s">
        <v>142</v>
      </c>
      <c r="AN62" s="1" t="s">
        <v>143</v>
      </c>
      <c r="AO62" s="1">
        <v>115</v>
      </c>
      <c r="AP62" s="1">
        <v>72</v>
      </c>
      <c r="AQ62" s="1">
        <v>2408.92</v>
      </c>
      <c r="AR62" s="1">
        <v>7.5817100000000002</v>
      </c>
      <c r="AS62" s="1">
        <v>1144.04</v>
      </c>
      <c r="AT62" s="1">
        <v>1455.05</v>
      </c>
      <c r="AU62" s="1">
        <v>16.2681</v>
      </c>
      <c r="AV62" s="1">
        <v>2178.67</v>
      </c>
      <c r="AW62" s="1">
        <v>4356.62</v>
      </c>
      <c r="AX62" s="1">
        <v>253.26300000000001</v>
      </c>
      <c r="AY62" s="1">
        <v>11.2836</v>
      </c>
      <c r="AZ62" s="1">
        <v>1.1593</v>
      </c>
      <c r="BA62" s="1">
        <v>2.2985199999999999</v>
      </c>
      <c r="BB62" s="1">
        <v>709.81500000000005</v>
      </c>
      <c r="BC62" s="1">
        <v>1.63676</v>
      </c>
      <c r="BD62" s="1">
        <v>2.68106</v>
      </c>
      <c r="BE62" s="1">
        <v>23.032699999999998</v>
      </c>
      <c r="BF62" s="1">
        <v>7.5114599999999996</v>
      </c>
      <c r="BG62" s="1">
        <v>1.5136799999999999</v>
      </c>
      <c r="BH62" s="1">
        <v>367.72399999999999</v>
      </c>
      <c r="BI62" s="1">
        <v>7.75854</v>
      </c>
      <c r="BJ62" s="1">
        <v>58.0274</v>
      </c>
      <c r="BK62" s="1">
        <v>0</v>
      </c>
      <c r="BL62" s="1">
        <v>0</v>
      </c>
      <c r="BM62" s="1">
        <v>0</v>
      </c>
      <c r="BN62" s="1">
        <v>0</v>
      </c>
      <c r="BO62" s="1" t="s">
        <v>155</v>
      </c>
      <c r="BP62" s="1" t="s">
        <v>146</v>
      </c>
      <c r="BQ62" s="1" t="s">
        <v>146</v>
      </c>
      <c r="BR62" s="1" t="s">
        <v>146</v>
      </c>
      <c r="BS62" s="1" t="s">
        <v>146</v>
      </c>
      <c r="BT62" s="1" t="s">
        <v>146</v>
      </c>
      <c r="BU62" s="1" t="s">
        <v>146</v>
      </c>
      <c r="BV62" s="1">
        <v>13.99940921</v>
      </c>
      <c r="BW62" s="1">
        <v>9.8876111620000007</v>
      </c>
      <c r="BX62" s="1">
        <v>9.0735509840000006</v>
      </c>
      <c r="BY62" s="1">
        <v>3.9024560080000001</v>
      </c>
      <c r="BZ62" s="1">
        <v>2.5018000090000001</v>
      </c>
      <c r="CA62" s="1">
        <v>1.253786633</v>
      </c>
      <c r="CB62" s="1">
        <v>0.52045937399999997</v>
      </c>
      <c r="CC62" s="19" t="str">
        <f t="shared" si="3"/>
        <v>High</v>
      </c>
      <c r="CD62" s="1" t="s">
        <v>622</v>
      </c>
      <c r="CE62" s="1">
        <v>19.129533680000002</v>
      </c>
      <c r="CF62" s="1" t="s">
        <v>153</v>
      </c>
      <c r="CG62" s="1">
        <v>0.49570594299999998</v>
      </c>
      <c r="CH62" s="1">
        <v>0.23938377</v>
      </c>
      <c r="CI62" s="1">
        <v>4.3997569E-2</v>
      </c>
      <c r="CJ62" s="1">
        <v>9.1958883000000005E-2</v>
      </c>
      <c r="CK62" s="1">
        <v>1.1996935E-2</v>
      </c>
      <c r="CL62" s="1">
        <v>104.379</v>
      </c>
      <c r="CM62" s="2" t="s">
        <v>624</v>
      </c>
      <c r="CN62" s="1">
        <v>63.231999999999999</v>
      </c>
      <c r="CO62" s="1">
        <v>27.442</v>
      </c>
      <c r="CP62" s="1">
        <v>35.790999999999997</v>
      </c>
      <c r="CQ62" s="1">
        <v>14.081</v>
      </c>
      <c r="CR62" s="1">
        <v>46.981999999999999</v>
      </c>
      <c r="CS62" s="1">
        <v>1.444</v>
      </c>
      <c r="CT62" s="1">
        <v>0</v>
      </c>
      <c r="CU62" s="1">
        <v>1.444</v>
      </c>
      <c r="CV62" s="1">
        <v>0</v>
      </c>
      <c r="CW62" s="1">
        <v>0.72599999999999998</v>
      </c>
      <c r="CX62" s="1">
        <v>0.72599999999999998</v>
      </c>
      <c r="CY62" s="1">
        <v>0</v>
      </c>
      <c r="CZ62" s="1">
        <v>1.444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14.069000000000001</v>
      </c>
      <c r="DH62" s="1">
        <v>0</v>
      </c>
      <c r="DI62" s="1">
        <v>14.07</v>
      </c>
      <c r="DJ62" s="1">
        <v>0</v>
      </c>
      <c r="DK62" s="1">
        <v>1.0999999999999999E-2</v>
      </c>
      <c r="DL62" s="1">
        <v>1.0999999999999999E-2</v>
      </c>
      <c r="DM62" s="1">
        <v>0.14399999999999999</v>
      </c>
      <c r="DN62" s="1">
        <v>0.93500000000000005</v>
      </c>
      <c r="DO62" s="1">
        <v>1.08</v>
      </c>
      <c r="DP62" s="1">
        <v>11.766</v>
      </c>
      <c r="DQ62" s="1">
        <v>34.100999999999999</v>
      </c>
      <c r="DR62" s="1">
        <v>45.866999999999997</v>
      </c>
      <c r="DS62" s="1">
        <v>0</v>
      </c>
      <c r="DT62" s="1">
        <v>0.72599999999999998</v>
      </c>
      <c r="DU62" s="1">
        <v>0.72599999999999998</v>
      </c>
      <c r="DV62" s="7" t="s">
        <v>138</v>
      </c>
      <c r="DW62" s="1" t="s">
        <v>157</v>
      </c>
      <c r="DX62" s="1" t="s">
        <v>157</v>
      </c>
      <c r="DY62" s="1">
        <v>43.33</v>
      </c>
      <c r="DZ62" s="1" t="s">
        <v>624</v>
      </c>
      <c r="EA62" s="1">
        <v>26.248999999999999</v>
      </c>
      <c r="EB62" s="1">
        <v>5.8449999999999998</v>
      </c>
      <c r="EC62" s="1">
        <v>19.503</v>
      </c>
      <c r="ED62" s="1" t="s">
        <v>157</v>
      </c>
      <c r="EE62" s="1" t="s">
        <v>157</v>
      </c>
      <c r="EF62" s="1" t="s">
        <v>157</v>
      </c>
      <c r="EG62" s="1" t="s">
        <v>157</v>
      </c>
      <c r="EH62" s="1" t="s">
        <v>621</v>
      </c>
      <c r="EI62" s="1" t="s">
        <v>628</v>
      </c>
      <c r="EJ62" s="1" t="s">
        <v>142</v>
      </c>
      <c r="EK62" s="1" t="s">
        <v>628</v>
      </c>
      <c r="EL62" s="1" t="s">
        <v>168</v>
      </c>
      <c r="EM62" s="1" t="s">
        <v>150</v>
      </c>
    </row>
    <row r="63" spans="1:143" ht="14.25" customHeight="1">
      <c r="A63" s="1" t="s">
        <v>248</v>
      </c>
      <c r="B63" s="1" t="str">
        <f>VLOOKUP(A63,DB_integrated_polypenols_intake!A:B,2,FALSE)</f>
        <v>Medellín</v>
      </c>
      <c r="C63" s="1" t="s">
        <v>136</v>
      </c>
      <c r="D63" s="1">
        <v>45</v>
      </c>
      <c r="E63" s="4" t="s">
        <v>159</v>
      </c>
      <c r="F63" s="1">
        <v>105</v>
      </c>
      <c r="G63" s="1">
        <v>46</v>
      </c>
      <c r="H63" s="1" t="s">
        <v>153</v>
      </c>
      <c r="I63" s="1">
        <v>27</v>
      </c>
      <c r="J63" s="1">
        <v>109</v>
      </c>
      <c r="K63" s="1">
        <v>182</v>
      </c>
      <c r="L63" s="1">
        <v>135</v>
      </c>
      <c r="M63" s="10">
        <v>3.9565217389999998</v>
      </c>
      <c r="N63" s="14">
        <f t="shared" si="2"/>
        <v>0.46757593681343207</v>
      </c>
      <c r="O63" s="12">
        <v>126.4</v>
      </c>
      <c r="P63" s="40">
        <v>0.33</v>
      </c>
      <c r="Q63" s="1">
        <v>78</v>
      </c>
      <c r="R63" s="1">
        <v>5.41</v>
      </c>
      <c r="S63" s="1">
        <v>0.72</v>
      </c>
      <c r="T63" s="1">
        <v>4.96</v>
      </c>
      <c r="U63" s="1">
        <v>0.14516129</v>
      </c>
      <c r="V63" s="1">
        <v>5.36</v>
      </c>
      <c r="W63" s="1">
        <v>4.3289999999999997</v>
      </c>
      <c r="X63" s="1">
        <v>99.7</v>
      </c>
      <c r="Y63" s="1">
        <f t="shared" si="0"/>
        <v>129.31242460796145</v>
      </c>
      <c r="Z63" s="1">
        <v>148.69999999999999</v>
      </c>
      <c r="AA63" s="1">
        <v>96.968380550000006</v>
      </c>
      <c r="AB63" s="1">
        <f t="shared" si="1"/>
        <v>1.031264</v>
      </c>
      <c r="AC63" s="1">
        <v>0.38092485500000001</v>
      </c>
      <c r="AD63" s="1">
        <v>68.2</v>
      </c>
      <c r="AE63" s="1">
        <v>1.6890000000000001</v>
      </c>
      <c r="AF63" s="1">
        <v>23.906999670000001</v>
      </c>
      <c r="AG63" s="1" t="s">
        <v>153</v>
      </c>
      <c r="AH63" s="1">
        <v>36.964732830000003</v>
      </c>
      <c r="AI63" s="1">
        <v>94.8</v>
      </c>
      <c r="AJ63" s="1" t="s">
        <v>140</v>
      </c>
      <c r="AK63" s="1" t="s">
        <v>141</v>
      </c>
      <c r="AL63" s="1" t="s">
        <v>142</v>
      </c>
      <c r="AM63" s="1" t="s">
        <v>163</v>
      </c>
      <c r="AN63" s="1" t="s">
        <v>165</v>
      </c>
      <c r="AO63" s="1">
        <v>100</v>
      </c>
      <c r="AP63" s="1">
        <v>69</v>
      </c>
      <c r="AQ63" s="1">
        <v>1801.09</v>
      </c>
      <c r="AR63" s="1">
        <v>10.359299999999999</v>
      </c>
      <c r="AS63" s="1">
        <v>646.87099999999998</v>
      </c>
      <c r="AT63" s="1">
        <v>964.00300000000004</v>
      </c>
      <c r="AU63" s="1">
        <v>12.206200000000001</v>
      </c>
      <c r="AV63" s="1">
        <v>1042.95</v>
      </c>
      <c r="AW63" s="1">
        <v>2915.03</v>
      </c>
      <c r="AX63" s="1">
        <v>193.67500000000001</v>
      </c>
      <c r="AY63" s="1">
        <v>10.5716</v>
      </c>
      <c r="AZ63" s="1">
        <v>1.1984399999999999</v>
      </c>
      <c r="BA63" s="1">
        <v>2.66208</v>
      </c>
      <c r="BB63" s="1">
        <v>661.303</v>
      </c>
      <c r="BC63" s="1">
        <v>0.94455</v>
      </c>
      <c r="BD63" s="1">
        <v>1.45434</v>
      </c>
      <c r="BE63" s="1">
        <v>11.506399999999999</v>
      </c>
      <c r="BF63" s="1">
        <v>4.5518599999999996</v>
      </c>
      <c r="BG63" s="1">
        <v>1.01881</v>
      </c>
      <c r="BH63" s="1">
        <v>256.67700000000002</v>
      </c>
      <c r="BI63" s="1">
        <v>7.2484599999999997</v>
      </c>
      <c r="BJ63" s="1">
        <v>149.625</v>
      </c>
      <c r="BK63" s="1">
        <v>1.269139266</v>
      </c>
      <c r="BL63" s="1">
        <v>0.122636434</v>
      </c>
      <c r="BM63" s="1">
        <v>0.149925902</v>
      </c>
      <c r="BN63" s="1">
        <v>2.1325066E-2</v>
      </c>
      <c r="BO63" s="1" t="s">
        <v>155</v>
      </c>
      <c r="BP63" s="1" t="s">
        <v>146</v>
      </c>
      <c r="BQ63" s="1" t="s">
        <v>146</v>
      </c>
      <c r="BR63" s="1" t="s">
        <v>146</v>
      </c>
      <c r="BS63" s="1" t="s">
        <v>146</v>
      </c>
      <c r="BT63" s="1" t="s">
        <v>146</v>
      </c>
      <c r="BU63" s="1" t="s">
        <v>146</v>
      </c>
      <c r="BV63" s="1">
        <v>8.4344054160000006</v>
      </c>
      <c r="BW63" s="1">
        <v>28.716435019999999</v>
      </c>
      <c r="BX63" s="1">
        <v>15.43901653</v>
      </c>
      <c r="BY63" s="1">
        <v>4.1533618519999997</v>
      </c>
      <c r="BZ63" s="1">
        <v>5.5224805339999996</v>
      </c>
      <c r="CA63" s="1">
        <v>1.265004367</v>
      </c>
      <c r="CB63" s="1">
        <v>0.70238998699999999</v>
      </c>
      <c r="CC63" s="19" t="str">
        <f t="shared" si="3"/>
        <v>High</v>
      </c>
      <c r="CD63" s="1" t="s">
        <v>622</v>
      </c>
      <c r="CE63" s="1">
        <v>28.36708861</v>
      </c>
      <c r="CF63" s="1" t="s">
        <v>148</v>
      </c>
      <c r="CG63" s="1">
        <v>9.0700840000000008E-3</v>
      </c>
      <c r="CH63" s="1">
        <v>0.27049281800000002</v>
      </c>
      <c r="CI63" s="1">
        <v>6.1354631E-2</v>
      </c>
      <c r="CJ63" s="1">
        <v>0.30565874199999998</v>
      </c>
      <c r="CK63" s="1">
        <v>0.13301758299999999</v>
      </c>
      <c r="CL63" s="1">
        <v>566.50699999999995</v>
      </c>
      <c r="CM63" s="2" t="s">
        <v>624</v>
      </c>
      <c r="CN63" s="1">
        <v>62.536999999999999</v>
      </c>
      <c r="CO63" s="1">
        <v>55.62</v>
      </c>
      <c r="CP63" s="1">
        <v>6.9180000000000001</v>
      </c>
      <c r="CQ63" s="1">
        <v>34.435000000000002</v>
      </c>
      <c r="CR63" s="1">
        <v>25.835999999999999</v>
      </c>
      <c r="CS63" s="1">
        <v>0</v>
      </c>
      <c r="CT63" s="1">
        <v>0</v>
      </c>
      <c r="CU63" s="1">
        <v>0</v>
      </c>
      <c r="CV63" s="1">
        <v>0</v>
      </c>
      <c r="CW63" s="1">
        <v>2.2669999999999999</v>
      </c>
      <c r="CX63" s="1">
        <v>2.2669999999999999</v>
      </c>
      <c r="CY63" s="1">
        <v>0</v>
      </c>
      <c r="CZ63" s="1">
        <v>0</v>
      </c>
      <c r="DA63" s="1">
        <v>0</v>
      </c>
      <c r="DB63" s="1">
        <v>0</v>
      </c>
      <c r="DC63" s="1">
        <v>34.392000000000003</v>
      </c>
      <c r="DD63" s="1">
        <v>0</v>
      </c>
      <c r="DE63" s="1">
        <v>0</v>
      </c>
      <c r="DF63" s="1">
        <v>0</v>
      </c>
      <c r="DG63" s="1">
        <v>0</v>
      </c>
      <c r="DH63" s="1">
        <v>1E-3</v>
      </c>
      <c r="DI63" s="1">
        <v>1E-3</v>
      </c>
      <c r="DJ63" s="1">
        <v>0</v>
      </c>
      <c r="DK63" s="1">
        <v>4.1000000000000002E-2</v>
      </c>
      <c r="DL63" s="1">
        <v>4.1000000000000002E-2</v>
      </c>
      <c r="DM63" s="1">
        <v>0.16800000000000001</v>
      </c>
      <c r="DN63" s="1">
        <v>0.38400000000000001</v>
      </c>
      <c r="DO63" s="1">
        <v>0.55200000000000005</v>
      </c>
      <c r="DP63" s="1">
        <v>21.059000000000001</v>
      </c>
      <c r="DQ63" s="1">
        <v>4.2240000000000002</v>
      </c>
      <c r="DR63" s="1">
        <v>25.283000000000001</v>
      </c>
      <c r="DS63" s="1">
        <v>0</v>
      </c>
      <c r="DT63" s="1">
        <v>2.2669999999999999</v>
      </c>
      <c r="DU63" s="1">
        <v>2.2669999999999999</v>
      </c>
      <c r="DV63" s="7" t="s">
        <v>138</v>
      </c>
      <c r="DW63" s="1" t="s">
        <v>157</v>
      </c>
      <c r="DX63" s="1" t="s">
        <v>157</v>
      </c>
      <c r="DY63" s="1">
        <v>314.536</v>
      </c>
      <c r="DZ63" s="1" t="s">
        <v>624</v>
      </c>
      <c r="EA63" s="1">
        <v>34.722000000000001</v>
      </c>
      <c r="EB63" s="1">
        <v>19.119</v>
      </c>
      <c r="EC63" s="1">
        <v>14.343999999999999</v>
      </c>
      <c r="ED63" s="1" t="s">
        <v>157</v>
      </c>
      <c r="EE63" s="1" t="s">
        <v>157</v>
      </c>
      <c r="EF63" s="1" t="s">
        <v>157</v>
      </c>
      <c r="EG63" s="1" t="s">
        <v>157</v>
      </c>
      <c r="EH63" s="1" t="s">
        <v>165</v>
      </c>
      <c r="EI63" s="1" t="s">
        <v>635</v>
      </c>
      <c r="EJ63" s="1" t="s">
        <v>142</v>
      </c>
      <c r="EK63" s="1" t="s">
        <v>628</v>
      </c>
      <c r="EL63" s="1" t="s">
        <v>150</v>
      </c>
      <c r="EM63" s="1" t="s">
        <v>150</v>
      </c>
    </row>
    <row r="64" spans="1:143" ht="14.25" customHeight="1">
      <c r="A64" s="1" t="s">
        <v>251</v>
      </c>
      <c r="B64" s="1" t="str">
        <f>VLOOKUP(A64,DB_integrated_polypenols_intake!A:B,2,FALSE)</f>
        <v>Medellín</v>
      </c>
      <c r="C64" s="1" t="s">
        <v>152</v>
      </c>
      <c r="D64" s="1">
        <v>34</v>
      </c>
      <c r="E64" s="4" t="s">
        <v>137</v>
      </c>
      <c r="F64" s="1">
        <v>66.8</v>
      </c>
      <c r="G64" s="1">
        <v>54</v>
      </c>
      <c r="H64" s="1" t="s">
        <v>153</v>
      </c>
      <c r="I64" s="1">
        <v>8</v>
      </c>
      <c r="J64" s="1">
        <v>73</v>
      </c>
      <c r="K64" s="1">
        <v>135</v>
      </c>
      <c r="L64" s="1">
        <v>42</v>
      </c>
      <c r="M64" s="10">
        <v>2.5</v>
      </c>
      <c r="N64" s="14">
        <f t="shared" si="2"/>
        <v>-0.10914446942506803</v>
      </c>
      <c r="O64" s="12">
        <v>178.3</v>
      </c>
      <c r="P64" s="40">
        <v>0.82</v>
      </c>
      <c r="Q64" s="1">
        <v>74</v>
      </c>
      <c r="R64" s="1">
        <v>4.78</v>
      </c>
      <c r="S64" s="1">
        <v>8.33</v>
      </c>
      <c r="T64" s="1">
        <v>5.61</v>
      </c>
      <c r="U64" s="1">
        <v>1.4848484850000001</v>
      </c>
      <c r="V64" s="1">
        <v>13.5</v>
      </c>
      <c r="W64" s="1">
        <v>4.1070000000000002</v>
      </c>
      <c r="X64" s="1">
        <v>205.4</v>
      </c>
      <c r="Y64" s="1">
        <f t="shared" si="0"/>
        <v>444.81054365733098</v>
      </c>
      <c r="Z64" s="1">
        <v>60.9</v>
      </c>
      <c r="AA64" s="1">
        <v>40.581121660000001</v>
      </c>
      <c r="AB64" s="1">
        <f t="shared" si="1"/>
        <v>2.4642000000000004</v>
      </c>
      <c r="AC64" s="1">
        <v>0.33294536499999999</v>
      </c>
      <c r="AD64" s="1">
        <v>53</v>
      </c>
      <c r="AE64" s="1">
        <v>1.55</v>
      </c>
      <c r="AF64" s="1">
        <v>22.060353800000001</v>
      </c>
      <c r="AG64" s="1" t="s">
        <v>153</v>
      </c>
      <c r="AH64" s="1">
        <v>34.725534099999997</v>
      </c>
      <c r="AI64" s="1">
        <v>73.400000000000006</v>
      </c>
      <c r="AJ64" s="1" t="s">
        <v>153</v>
      </c>
      <c r="AK64" s="1" t="s">
        <v>153</v>
      </c>
      <c r="AL64" s="1" t="s">
        <v>142</v>
      </c>
      <c r="AM64" s="1" t="s">
        <v>163</v>
      </c>
      <c r="AN64" s="1" t="s">
        <v>143</v>
      </c>
      <c r="AO64" s="1">
        <v>108</v>
      </c>
      <c r="AP64" s="1">
        <v>69</v>
      </c>
      <c r="AQ64" s="1">
        <v>2201.9499999999998</v>
      </c>
      <c r="AR64" s="1">
        <v>13.019299999999999</v>
      </c>
      <c r="AS64" s="1">
        <v>561.17600000000004</v>
      </c>
      <c r="AT64" s="1">
        <v>946.95600000000002</v>
      </c>
      <c r="AU64" s="1">
        <v>11.736800000000001</v>
      </c>
      <c r="AV64" s="1">
        <v>1478.84</v>
      </c>
      <c r="AW64" s="1">
        <v>2622.23</v>
      </c>
      <c r="AX64" s="1">
        <v>220.864</v>
      </c>
      <c r="AY64" s="1">
        <v>10.403499999999999</v>
      </c>
      <c r="AZ64" s="1">
        <v>1.15123</v>
      </c>
      <c r="BA64" s="1">
        <v>2.76498</v>
      </c>
      <c r="BB64" s="1">
        <v>589.08600000000001</v>
      </c>
      <c r="BC64" s="1">
        <v>1.00482</v>
      </c>
      <c r="BD64" s="1">
        <v>1.5337799999999999</v>
      </c>
      <c r="BE64" s="1">
        <v>15.4146</v>
      </c>
      <c r="BF64" s="1">
        <v>4.9884500000000003</v>
      </c>
      <c r="BG64" s="1">
        <v>1.56193</v>
      </c>
      <c r="BH64" s="1">
        <v>271.14999999999998</v>
      </c>
      <c r="BI64" s="1">
        <v>7.0870300000000004</v>
      </c>
      <c r="BJ64" s="1">
        <v>107.211</v>
      </c>
      <c r="BK64" s="1">
        <v>5.4383861199999997</v>
      </c>
      <c r="BL64" s="1">
        <v>1.200144401</v>
      </c>
      <c r="BM64" s="1">
        <v>0.49556751500000001</v>
      </c>
      <c r="BN64" s="1">
        <v>7.5420927999999998E-2</v>
      </c>
      <c r="BO64" s="1" t="s">
        <v>155</v>
      </c>
      <c r="BP64" s="1" t="s">
        <v>146</v>
      </c>
      <c r="BQ64" s="1" t="s">
        <v>146</v>
      </c>
      <c r="BR64" s="1" t="s">
        <v>146</v>
      </c>
      <c r="BS64" s="1" t="s">
        <v>146</v>
      </c>
      <c r="BT64" s="1" t="s">
        <v>146</v>
      </c>
      <c r="BU64" s="1" t="s">
        <v>146</v>
      </c>
      <c r="BV64" s="1">
        <v>14.553490910000001</v>
      </c>
      <c r="BW64" s="1">
        <v>24.96534419</v>
      </c>
      <c r="BX64" s="1">
        <v>12.346651680000001</v>
      </c>
      <c r="BY64" s="1">
        <v>9.2531891010000002</v>
      </c>
      <c r="BZ64" s="1">
        <v>3.1497628949999998</v>
      </c>
      <c r="CA64" s="1">
        <v>1.564921397</v>
      </c>
      <c r="CB64" s="1">
        <v>0.71068183399999996</v>
      </c>
      <c r="CC64" s="19" t="str">
        <f t="shared" si="3"/>
        <v>High</v>
      </c>
      <c r="CD64" s="1" t="s">
        <v>622</v>
      </c>
      <c r="CE64" s="1">
        <v>33.765667569999998</v>
      </c>
      <c r="CF64" s="1" t="s">
        <v>148</v>
      </c>
      <c r="CG64" s="1">
        <v>8.1958325999999998E-2</v>
      </c>
      <c r="CH64" s="1">
        <v>0.110079621</v>
      </c>
      <c r="CI64" s="1">
        <v>6.2849399E-2</v>
      </c>
      <c r="CJ64" s="1">
        <v>0.105268508</v>
      </c>
      <c r="CK64" s="1">
        <v>0.445874979</v>
      </c>
      <c r="CL64" s="1">
        <v>858.82100000000003</v>
      </c>
      <c r="CM64" s="2" t="s">
        <v>624</v>
      </c>
      <c r="CN64" s="1">
        <v>750.90599999999995</v>
      </c>
      <c r="CO64" s="1">
        <v>490.786</v>
      </c>
      <c r="CP64" s="1">
        <v>260.12</v>
      </c>
      <c r="CQ64" s="1">
        <v>4.9059999999999997</v>
      </c>
      <c r="CR64" s="1">
        <v>730.63400000000001</v>
      </c>
      <c r="CS64" s="1">
        <v>10.307</v>
      </c>
      <c r="CT64" s="1">
        <v>0</v>
      </c>
      <c r="CU64" s="1">
        <v>10.307</v>
      </c>
      <c r="CV64" s="1">
        <v>0</v>
      </c>
      <c r="CW64" s="1">
        <v>5.0599999999999996</v>
      </c>
      <c r="CX64" s="1">
        <v>5.0599999999999996</v>
      </c>
      <c r="CY64" s="1">
        <v>0</v>
      </c>
      <c r="CZ64" s="1">
        <v>5.657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4.806</v>
      </c>
      <c r="DH64" s="1">
        <v>3.0000000000000001E-3</v>
      </c>
      <c r="DI64" s="1">
        <v>4.8090000000000002</v>
      </c>
      <c r="DJ64" s="1">
        <v>0</v>
      </c>
      <c r="DK64" s="1">
        <v>9.6000000000000002E-2</v>
      </c>
      <c r="DL64" s="1">
        <v>9.6000000000000002E-2</v>
      </c>
      <c r="DM64" s="1">
        <v>0.23699999999999999</v>
      </c>
      <c r="DN64" s="1">
        <v>1.258</v>
      </c>
      <c r="DO64" s="1">
        <v>1.4950000000000001</v>
      </c>
      <c r="DP64" s="1">
        <v>475.40899999999999</v>
      </c>
      <c r="DQ64" s="1">
        <v>253.67400000000001</v>
      </c>
      <c r="DR64" s="1">
        <v>729.08299999999997</v>
      </c>
      <c r="DS64" s="1">
        <v>0</v>
      </c>
      <c r="DT64" s="1">
        <v>5.0599999999999996</v>
      </c>
      <c r="DU64" s="1">
        <v>5.0599999999999996</v>
      </c>
      <c r="DV64" s="7" t="s">
        <v>637</v>
      </c>
      <c r="DW64" s="1" t="s">
        <v>157</v>
      </c>
      <c r="DX64" s="1" t="s">
        <v>149</v>
      </c>
      <c r="DY64" s="1">
        <v>390.02800000000002</v>
      </c>
      <c r="DZ64" s="1" t="s">
        <v>624</v>
      </c>
      <c r="EA64" s="1">
        <v>341.01900000000001</v>
      </c>
      <c r="EB64" s="1">
        <v>2.2280000000000002</v>
      </c>
      <c r="EC64" s="1">
        <v>331.81200000000001</v>
      </c>
      <c r="ED64" s="1" t="s">
        <v>157</v>
      </c>
      <c r="EE64" s="1" t="s">
        <v>156</v>
      </c>
      <c r="EF64" s="1" t="s">
        <v>157</v>
      </c>
      <c r="EG64" s="1" t="s">
        <v>149</v>
      </c>
      <c r="EH64" s="1" t="s">
        <v>621</v>
      </c>
      <c r="EI64" s="1" t="s">
        <v>635</v>
      </c>
      <c r="EJ64" s="1" t="s">
        <v>142</v>
      </c>
      <c r="EK64" s="1" t="s">
        <v>628</v>
      </c>
      <c r="EL64" s="1" t="s">
        <v>150</v>
      </c>
      <c r="EM64" s="1" t="s">
        <v>150</v>
      </c>
    </row>
    <row r="65" spans="1:143" ht="14.25" customHeight="1">
      <c r="A65" s="1" t="s">
        <v>253</v>
      </c>
      <c r="B65" s="1" t="str">
        <f>VLOOKUP(A65,DB_integrated_polypenols_intake!A:B,2,FALSE)</f>
        <v>Medellín</v>
      </c>
      <c r="C65" s="1" t="s">
        <v>152</v>
      </c>
      <c r="D65" s="1">
        <v>35</v>
      </c>
      <c r="E65" s="4" t="s">
        <v>137</v>
      </c>
      <c r="F65" s="1">
        <v>72.900000000000006</v>
      </c>
      <c r="G65" s="1">
        <v>48</v>
      </c>
      <c r="H65" s="1" t="s">
        <v>153</v>
      </c>
      <c r="I65" s="1">
        <v>16</v>
      </c>
      <c r="J65" s="1">
        <v>116</v>
      </c>
      <c r="K65" s="1">
        <v>180</v>
      </c>
      <c r="L65" s="1">
        <v>79</v>
      </c>
      <c r="M65" s="10">
        <v>3.75</v>
      </c>
      <c r="N65" s="14">
        <f t="shared" si="2"/>
        <v>0.21638585391485418</v>
      </c>
      <c r="O65" s="12">
        <v>67.3</v>
      </c>
      <c r="P65" s="40">
        <v>2.56</v>
      </c>
      <c r="Q65" s="1">
        <v>80</v>
      </c>
      <c r="R65" s="1">
        <v>4.8099999999999996</v>
      </c>
      <c r="S65" s="1">
        <v>18</v>
      </c>
      <c r="T65" s="1">
        <v>13.42</v>
      </c>
      <c r="U65" s="1">
        <v>1.341281669</v>
      </c>
      <c r="V65" s="1">
        <v>11.47</v>
      </c>
      <c r="W65" s="1">
        <v>4.4400000000000004</v>
      </c>
      <c r="X65" s="1">
        <v>157.69999999999999</v>
      </c>
      <c r="Y65" s="1">
        <f t="shared" si="0"/>
        <v>244.04255319148928</v>
      </c>
      <c r="Z65" s="1">
        <v>69.8</v>
      </c>
      <c r="AA65" s="1">
        <v>44.181059879999999</v>
      </c>
      <c r="AB65" s="1">
        <f t="shared" si="1"/>
        <v>2.2634133333333337</v>
      </c>
      <c r="AC65" s="1">
        <v>0.33708807899999998</v>
      </c>
      <c r="AD65" s="1">
        <v>78.099999999999994</v>
      </c>
      <c r="AE65" s="1">
        <v>1.5309999999999999</v>
      </c>
      <c r="AF65" s="1">
        <v>33.319667010000003</v>
      </c>
      <c r="AG65" s="1" t="s">
        <v>154</v>
      </c>
      <c r="AH65" s="1">
        <v>40.072903320000002</v>
      </c>
      <c r="AI65" s="1">
        <v>91.6</v>
      </c>
      <c r="AJ65" s="1" t="s">
        <v>140</v>
      </c>
      <c r="AK65" s="1" t="s">
        <v>141</v>
      </c>
      <c r="AL65" s="1" t="s">
        <v>142</v>
      </c>
      <c r="AM65" s="1" t="s">
        <v>163</v>
      </c>
      <c r="AN65" s="1" t="s">
        <v>167</v>
      </c>
      <c r="AO65" s="1">
        <v>100</v>
      </c>
      <c r="AP65" s="1">
        <v>72</v>
      </c>
      <c r="AQ65" s="1">
        <v>2283.69</v>
      </c>
      <c r="AR65" s="1">
        <v>26.9071</v>
      </c>
      <c r="AS65" s="1">
        <v>751.16499999999996</v>
      </c>
      <c r="AT65" s="1">
        <v>1113.82</v>
      </c>
      <c r="AU65" s="1">
        <v>13.9528</v>
      </c>
      <c r="AV65" s="1">
        <v>1515.69</v>
      </c>
      <c r="AW65" s="1">
        <v>3302.44</v>
      </c>
      <c r="AX65" s="1">
        <v>299.529</v>
      </c>
      <c r="AY65" s="1">
        <v>10.243</v>
      </c>
      <c r="AZ65" s="1">
        <v>1.8365100000000001</v>
      </c>
      <c r="BA65" s="1">
        <v>3.36652</v>
      </c>
      <c r="BB65" s="1">
        <v>774.07899999999995</v>
      </c>
      <c r="BC65" s="1">
        <v>1.3696699999999999</v>
      </c>
      <c r="BD65" s="1">
        <v>1.8283400000000001</v>
      </c>
      <c r="BE65" s="1">
        <v>21.388300000000001</v>
      </c>
      <c r="BF65" s="1">
        <v>4.9020099999999998</v>
      </c>
      <c r="BG65" s="1">
        <v>1.9827900000000001</v>
      </c>
      <c r="BH65" s="1">
        <v>413.93099999999998</v>
      </c>
      <c r="BI65" s="1">
        <v>6.7748400000000002</v>
      </c>
      <c r="BJ65" s="1">
        <v>228.78899999999999</v>
      </c>
      <c r="BK65" s="1">
        <v>4.3492551519999996</v>
      </c>
      <c r="BL65" s="1">
        <v>1.1595344750000001</v>
      </c>
      <c r="BM65" s="1">
        <v>0.69368805099999997</v>
      </c>
      <c r="BN65" s="1">
        <v>5.7765226000000003E-2</v>
      </c>
      <c r="BO65" s="1" t="s">
        <v>155</v>
      </c>
      <c r="BP65" s="1" t="s">
        <v>146</v>
      </c>
      <c r="BQ65" s="1" t="s">
        <v>146</v>
      </c>
      <c r="BR65" s="1" t="s">
        <v>145</v>
      </c>
      <c r="BS65" s="1" t="s">
        <v>146</v>
      </c>
      <c r="BT65" s="1" t="s">
        <v>146</v>
      </c>
      <c r="BU65" s="1" t="s">
        <v>146</v>
      </c>
      <c r="BV65" s="1">
        <v>14.513335290000001</v>
      </c>
      <c r="BW65" s="1">
        <v>15.710052230000001</v>
      </c>
      <c r="BX65" s="1">
        <v>11.21285956</v>
      </c>
      <c r="BY65" s="1">
        <v>7.4371760519999999</v>
      </c>
      <c r="BZ65" s="1">
        <v>2.7509510929999998</v>
      </c>
      <c r="CA65" s="1">
        <v>-0.83523928199999997</v>
      </c>
      <c r="CB65" s="1">
        <v>-0.36569145400000003</v>
      </c>
      <c r="CC65" s="19" t="str">
        <f t="shared" si="3"/>
        <v>Low</v>
      </c>
      <c r="CD65" s="1" t="s">
        <v>625</v>
      </c>
      <c r="CE65" s="1">
        <v>42.572052399999997</v>
      </c>
      <c r="CF65" s="1" t="s">
        <v>148</v>
      </c>
      <c r="CG65" s="1">
        <v>8.7410926E-2</v>
      </c>
      <c r="CH65" s="1">
        <v>0.41728485300000001</v>
      </c>
      <c r="CI65" s="1">
        <v>4.1512881000000001E-2</v>
      </c>
      <c r="CJ65" s="1">
        <v>4.2243742000000001E-2</v>
      </c>
      <c r="CK65" s="1">
        <v>0.222912479</v>
      </c>
      <c r="CL65" s="1">
        <v>947.86</v>
      </c>
      <c r="CM65" s="2" t="s">
        <v>624</v>
      </c>
      <c r="CN65" s="1">
        <v>367.779</v>
      </c>
      <c r="CO65" s="1">
        <v>255.10400000000001</v>
      </c>
      <c r="CP65" s="1">
        <v>112.675</v>
      </c>
      <c r="CQ65" s="1">
        <v>235.49299999999999</v>
      </c>
      <c r="CR65" s="1">
        <v>126.989</v>
      </c>
      <c r="CS65" s="1">
        <v>0.22800000000000001</v>
      </c>
      <c r="CT65" s="1">
        <v>0</v>
      </c>
      <c r="CU65" s="1">
        <v>0.22800000000000001</v>
      </c>
      <c r="CV65" s="1">
        <v>0</v>
      </c>
      <c r="CW65" s="1">
        <v>5.0170000000000003</v>
      </c>
      <c r="CX65" s="1">
        <v>5.0170000000000003</v>
      </c>
      <c r="CY65" s="1">
        <v>5.1999999999999998E-2</v>
      </c>
      <c r="CZ65" s="1">
        <v>0.223</v>
      </c>
      <c r="DA65" s="1">
        <v>67.792000000000002</v>
      </c>
      <c r="DB65" s="1">
        <v>0</v>
      </c>
      <c r="DC65" s="1">
        <v>140.47</v>
      </c>
      <c r="DD65" s="1">
        <v>8.1000000000000003E-2</v>
      </c>
      <c r="DE65" s="1">
        <v>4.8079999999999998</v>
      </c>
      <c r="DF65" s="1">
        <v>4.8890000000000002</v>
      </c>
      <c r="DG65" s="1">
        <v>2.3769999999999998</v>
      </c>
      <c r="DH65" s="1">
        <v>0.221</v>
      </c>
      <c r="DI65" s="1">
        <v>2.5979999999999999</v>
      </c>
      <c r="DJ65" s="1">
        <v>14.829000000000001</v>
      </c>
      <c r="DK65" s="1">
        <v>4.8940000000000001</v>
      </c>
      <c r="DL65" s="1">
        <v>19.722999999999999</v>
      </c>
      <c r="DM65" s="1">
        <v>19.853000000000002</v>
      </c>
      <c r="DN65" s="1">
        <v>16.106000000000002</v>
      </c>
      <c r="DO65" s="1">
        <v>35.957999999999998</v>
      </c>
      <c r="DP65" s="1">
        <v>9.3559999999999999</v>
      </c>
      <c r="DQ65" s="1">
        <v>81.587000000000003</v>
      </c>
      <c r="DR65" s="1">
        <v>90.942999999999998</v>
      </c>
      <c r="DS65" s="1">
        <v>0</v>
      </c>
      <c r="DT65" s="1">
        <v>5.0170000000000003</v>
      </c>
      <c r="DU65" s="1">
        <v>5.0170000000000003</v>
      </c>
      <c r="DV65" s="7" t="s">
        <v>637</v>
      </c>
      <c r="DW65" s="1" t="s">
        <v>156</v>
      </c>
      <c r="DX65" s="1" t="s">
        <v>156</v>
      </c>
      <c r="DY65" s="1">
        <v>415.05599999999998</v>
      </c>
      <c r="DZ65" s="1" t="s">
        <v>624</v>
      </c>
      <c r="EA65" s="1">
        <v>161.04599999999999</v>
      </c>
      <c r="EB65" s="1">
        <v>103.12</v>
      </c>
      <c r="EC65" s="1">
        <v>55.606999999999999</v>
      </c>
      <c r="ED65" s="1" t="s">
        <v>156</v>
      </c>
      <c r="EE65" s="1" t="s">
        <v>157</v>
      </c>
      <c r="EF65" s="1" t="s">
        <v>156</v>
      </c>
      <c r="EG65" s="1" t="s">
        <v>157</v>
      </c>
      <c r="EH65" s="1" t="s">
        <v>138</v>
      </c>
      <c r="EI65" s="1" t="s">
        <v>635</v>
      </c>
      <c r="EJ65" s="1" t="s">
        <v>142</v>
      </c>
      <c r="EK65" s="1" t="s">
        <v>628</v>
      </c>
      <c r="EL65" s="1" t="s">
        <v>150</v>
      </c>
      <c r="EM65" s="1" t="s">
        <v>150</v>
      </c>
    </row>
    <row r="66" spans="1:143" ht="14.25" customHeight="1">
      <c r="A66" s="1" t="s">
        <v>254</v>
      </c>
      <c r="B66" s="1" t="str">
        <f>VLOOKUP(A66,DB_integrated_polypenols_intake!A:B,2,FALSE)</f>
        <v>Medellín</v>
      </c>
      <c r="C66" s="1" t="s">
        <v>152</v>
      </c>
      <c r="D66" s="1">
        <v>56</v>
      </c>
      <c r="E66" s="4" t="s">
        <v>159</v>
      </c>
      <c r="F66" s="1">
        <v>77.900000000000006</v>
      </c>
      <c r="G66" s="1">
        <v>64</v>
      </c>
      <c r="H66" s="1" t="s">
        <v>153</v>
      </c>
      <c r="I66" s="1">
        <v>23</v>
      </c>
      <c r="J66" s="1">
        <v>106</v>
      </c>
      <c r="K66" s="1">
        <v>193</v>
      </c>
      <c r="L66" s="1">
        <v>113</v>
      </c>
      <c r="M66" s="10">
        <v>3.015625</v>
      </c>
      <c r="N66" s="14">
        <f t="shared" si="2"/>
        <v>0.24689846949953256</v>
      </c>
      <c r="O66" s="12">
        <v>104</v>
      </c>
      <c r="P66" s="40">
        <v>0.54</v>
      </c>
      <c r="Q66" s="1">
        <v>76</v>
      </c>
      <c r="R66" s="1">
        <v>5.42</v>
      </c>
      <c r="S66" s="1">
        <v>5.97</v>
      </c>
      <c r="T66" s="1">
        <v>17.39</v>
      </c>
      <c r="U66" s="1">
        <v>0.34330074799999999</v>
      </c>
      <c r="V66" s="1">
        <v>5.68</v>
      </c>
      <c r="W66" s="1">
        <v>4.218</v>
      </c>
      <c r="X66" s="1">
        <v>109.3</v>
      </c>
      <c r="Y66" s="1">
        <f t="shared" si="0"/>
        <v>158.21727019498607</v>
      </c>
      <c r="Z66" s="1">
        <v>141.5</v>
      </c>
      <c r="AA66" s="1">
        <v>93.913409299999998</v>
      </c>
      <c r="AB66" s="1">
        <f t="shared" si="1"/>
        <v>1.0648106666666666</v>
      </c>
      <c r="AC66" s="1">
        <v>0.378918172</v>
      </c>
      <c r="AD66" s="1">
        <v>62.5</v>
      </c>
      <c r="AE66" s="1">
        <v>1.6020000000000001</v>
      </c>
      <c r="AF66" s="1">
        <v>24.35314159</v>
      </c>
      <c r="AG66" s="1" t="s">
        <v>153</v>
      </c>
      <c r="AH66" s="1">
        <v>41.444065479999999</v>
      </c>
      <c r="AI66" s="1">
        <v>80</v>
      </c>
      <c r="AJ66" s="1" t="s">
        <v>140</v>
      </c>
      <c r="AK66" s="1" t="s">
        <v>153</v>
      </c>
      <c r="AL66" s="1" t="s">
        <v>142</v>
      </c>
      <c r="AM66" s="1" t="s">
        <v>142</v>
      </c>
      <c r="AN66" s="1" t="s">
        <v>143</v>
      </c>
      <c r="AO66" s="1">
        <v>112</v>
      </c>
      <c r="AP66" s="1">
        <v>71</v>
      </c>
      <c r="AQ66" s="1">
        <v>1850.67</v>
      </c>
      <c r="AR66" s="1">
        <v>19.9435</v>
      </c>
      <c r="AS66" s="1">
        <v>871.40800000000002</v>
      </c>
      <c r="AT66" s="1">
        <v>1099.21</v>
      </c>
      <c r="AU66" s="1">
        <v>13.467700000000001</v>
      </c>
      <c r="AV66" s="1">
        <v>1076.93</v>
      </c>
      <c r="AW66" s="1">
        <v>3063.96</v>
      </c>
      <c r="AX66" s="1">
        <v>255.4</v>
      </c>
      <c r="AY66" s="1">
        <v>9.8766800000000003</v>
      </c>
      <c r="AZ66" s="1">
        <v>1.6526099999999999</v>
      </c>
      <c r="BA66" s="1">
        <v>3.6274799999999998</v>
      </c>
      <c r="BB66" s="1">
        <v>956.72699999999998</v>
      </c>
      <c r="BC66" s="1">
        <v>1.27884</v>
      </c>
      <c r="BD66" s="1">
        <v>1.91171</v>
      </c>
      <c r="BE66" s="1">
        <v>16.2698</v>
      </c>
      <c r="BF66" s="1">
        <v>4.2994199999999996</v>
      </c>
      <c r="BG66" s="1">
        <v>1.0806199999999999</v>
      </c>
      <c r="BH66" s="1">
        <v>369.15100000000001</v>
      </c>
      <c r="BI66" s="1">
        <v>7.0020699999999998</v>
      </c>
      <c r="BJ66" s="1">
        <v>293.62</v>
      </c>
      <c r="BK66" s="1">
        <v>11.44415223</v>
      </c>
      <c r="BL66" s="1">
        <v>1.451035952</v>
      </c>
      <c r="BM66" s="1">
        <v>0.75723174000000004</v>
      </c>
      <c r="BN66" s="1">
        <v>0.29963549699999997</v>
      </c>
      <c r="BO66" s="1" t="s">
        <v>144</v>
      </c>
      <c r="BP66" s="1" t="s">
        <v>145</v>
      </c>
      <c r="BQ66" s="1" t="s">
        <v>146</v>
      </c>
      <c r="BR66" s="1" t="s">
        <v>145</v>
      </c>
      <c r="BS66" s="1" t="s">
        <v>146</v>
      </c>
      <c r="BT66" s="1" t="s">
        <v>146</v>
      </c>
      <c r="BU66" s="1" t="s">
        <v>146</v>
      </c>
      <c r="BV66" s="1" t="s">
        <v>147</v>
      </c>
      <c r="BW66" s="1" t="s">
        <v>147</v>
      </c>
      <c r="BX66" s="1" t="s">
        <v>147</v>
      </c>
      <c r="BY66" s="1" t="s">
        <v>147</v>
      </c>
      <c r="BZ66" s="1" t="s">
        <v>147</v>
      </c>
      <c r="CA66" s="1">
        <v>-0.90965528299999998</v>
      </c>
      <c r="CB66" s="1">
        <v>-0.491439915</v>
      </c>
      <c r="CC66" s="19" t="str">
        <f t="shared" si="3"/>
        <v>Low</v>
      </c>
      <c r="CD66" s="1" t="s">
        <v>625</v>
      </c>
      <c r="CE66" s="1">
        <v>35.950000000000003</v>
      </c>
      <c r="CF66" s="1" t="s">
        <v>148</v>
      </c>
      <c r="CG66" s="1">
        <v>0.16698468599999999</v>
      </c>
      <c r="CH66" s="1">
        <v>0.10988795899999999</v>
      </c>
      <c r="CI66" s="1">
        <v>4.9904593999999997E-2</v>
      </c>
      <c r="CJ66" s="1">
        <v>0.12725671499999999</v>
      </c>
      <c r="CK66" s="1">
        <v>0.204706688</v>
      </c>
      <c r="CL66" s="1">
        <v>1231.789</v>
      </c>
      <c r="CM66" s="2" t="s">
        <v>621</v>
      </c>
      <c r="CN66" s="1">
        <v>80.62</v>
      </c>
      <c r="CO66" s="1">
        <v>66.501000000000005</v>
      </c>
      <c r="CP66" s="1">
        <v>14.119</v>
      </c>
      <c r="CQ66" s="1">
        <v>49.795000000000002</v>
      </c>
      <c r="CR66" s="1">
        <v>18.791</v>
      </c>
      <c r="CS66" s="1">
        <v>2.097</v>
      </c>
      <c r="CT66" s="1">
        <v>0</v>
      </c>
      <c r="CU66" s="1">
        <v>2.097</v>
      </c>
      <c r="CV66" s="1">
        <v>0</v>
      </c>
      <c r="CW66" s="1">
        <v>9.9369999999999994</v>
      </c>
      <c r="CX66" s="1">
        <v>9.9369999999999994</v>
      </c>
      <c r="CY66" s="1">
        <v>0</v>
      </c>
      <c r="CZ66" s="1">
        <v>0</v>
      </c>
      <c r="DA66" s="1">
        <v>0</v>
      </c>
      <c r="DB66" s="1">
        <v>0</v>
      </c>
      <c r="DC66" s="1">
        <v>48.56</v>
      </c>
      <c r="DD66" s="1">
        <v>0</v>
      </c>
      <c r="DE66" s="1">
        <v>0</v>
      </c>
      <c r="DF66" s="1">
        <v>0</v>
      </c>
      <c r="DG66" s="1">
        <v>0</v>
      </c>
      <c r="DH66" s="1">
        <v>1.22</v>
      </c>
      <c r="DI66" s="1">
        <v>1.22</v>
      </c>
      <c r="DJ66" s="1">
        <v>0</v>
      </c>
      <c r="DK66" s="1">
        <v>1.6E-2</v>
      </c>
      <c r="DL66" s="1">
        <v>1.6E-2</v>
      </c>
      <c r="DM66" s="1">
        <v>0.129</v>
      </c>
      <c r="DN66" s="1">
        <v>0.34399999999999997</v>
      </c>
      <c r="DO66" s="1">
        <v>0.47299999999999998</v>
      </c>
      <c r="DP66" s="1">
        <v>15.707000000000001</v>
      </c>
      <c r="DQ66" s="1">
        <v>2.5939999999999999</v>
      </c>
      <c r="DR66" s="1">
        <v>18.300999999999998</v>
      </c>
      <c r="DS66" s="1">
        <v>0</v>
      </c>
      <c r="DT66" s="1">
        <v>9.9369999999999994</v>
      </c>
      <c r="DU66" s="1">
        <v>9.9369999999999994</v>
      </c>
      <c r="DV66" s="7" t="s">
        <v>637</v>
      </c>
      <c r="DW66" s="1" t="s">
        <v>157</v>
      </c>
      <c r="DX66" s="1" t="s">
        <v>157</v>
      </c>
      <c r="DY66" s="1">
        <v>665.59100000000001</v>
      </c>
      <c r="DZ66" s="1" t="s">
        <v>623</v>
      </c>
      <c r="EA66" s="1">
        <v>43.563000000000002</v>
      </c>
      <c r="EB66" s="1">
        <v>26.907</v>
      </c>
      <c r="EC66" s="1">
        <v>10.153</v>
      </c>
      <c r="ED66" s="1" t="s">
        <v>149</v>
      </c>
      <c r="EE66" s="1" t="s">
        <v>157</v>
      </c>
      <c r="EF66" s="1" t="s">
        <v>157</v>
      </c>
      <c r="EG66" s="1" t="s">
        <v>157</v>
      </c>
      <c r="EH66" s="1" t="s">
        <v>621</v>
      </c>
      <c r="EI66" s="1" t="s">
        <v>628</v>
      </c>
      <c r="EJ66" s="1" t="s">
        <v>142</v>
      </c>
      <c r="EK66" s="1" t="s">
        <v>628</v>
      </c>
      <c r="EL66" s="1" t="s">
        <v>150</v>
      </c>
      <c r="EM66" s="1" t="s">
        <v>150</v>
      </c>
    </row>
    <row r="67" spans="1:143" ht="14.25" customHeight="1">
      <c r="A67" s="1" t="s">
        <v>255</v>
      </c>
      <c r="B67" s="1" t="str">
        <f>VLOOKUP(A67,DB_integrated_polypenols_intake!A:B,2,FALSE)</f>
        <v>Medellín</v>
      </c>
      <c r="C67" s="1" t="s">
        <v>152</v>
      </c>
      <c r="D67" s="1">
        <v>21</v>
      </c>
      <c r="E67" s="4" t="s">
        <v>137</v>
      </c>
      <c r="F67" s="1">
        <v>79.7</v>
      </c>
      <c r="G67" s="1">
        <v>47</v>
      </c>
      <c r="H67" s="1" t="s">
        <v>153</v>
      </c>
      <c r="I67" s="1">
        <v>10</v>
      </c>
      <c r="J67" s="1">
        <v>91</v>
      </c>
      <c r="K67" s="1">
        <v>148</v>
      </c>
      <c r="L67" s="1">
        <v>52</v>
      </c>
      <c r="M67" s="10">
        <v>3.1489361699999998</v>
      </c>
      <c r="N67" s="14">
        <f t="shared" ref="N67:N130" si="4">LOG10(L67/G67)</f>
        <v>4.390548569908171E-2</v>
      </c>
      <c r="O67" s="12">
        <v>21.1</v>
      </c>
      <c r="P67" s="40">
        <v>0.57999999999999996</v>
      </c>
      <c r="Q67" s="1">
        <v>76</v>
      </c>
      <c r="R67" s="1">
        <v>4.96</v>
      </c>
      <c r="S67" s="1">
        <v>11.2</v>
      </c>
      <c r="T67" s="1">
        <v>3.94</v>
      </c>
      <c r="U67" s="1">
        <v>2.842639594</v>
      </c>
      <c r="V67" s="1">
        <v>9.6300000000000008</v>
      </c>
      <c r="W67" s="1">
        <v>4.218</v>
      </c>
      <c r="X67" s="1">
        <v>155.4</v>
      </c>
      <c r="Y67" s="1">
        <f t="shared" si="0"/>
        <v>268.24512534818945</v>
      </c>
      <c r="Z67" s="1">
        <v>84.1</v>
      </c>
      <c r="AA67" s="1">
        <v>55.392332809999999</v>
      </c>
      <c r="AB67" s="1">
        <f t="shared" si="1"/>
        <v>1.805304</v>
      </c>
      <c r="AC67" s="1">
        <v>0.348630037</v>
      </c>
      <c r="AD67" s="1">
        <v>58.1</v>
      </c>
      <c r="AE67" s="1">
        <v>1.657</v>
      </c>
      <c r="AF67" s="1">
        <v>21.160752890000001</v>
      </c>
      <c r="AG67" s="1" t="s">
        <v>153</v>
      </c>
      <c r="AH67" s="1">
        <v>33.286669439999997</v>
      </c>
      <c r="AI67" s="1">
        <v>74</v>
      </c>
      <c r="AJ67" s="1" t="s">
        <v>153</v>
      </c>
      <c r="AK67" s="1" t="s">
        <v>153</v>
      </c>
      <c r="AL67" s="1" t="s">
        <v>142</v>
      </c>
      <c r="AM67" s="1" t="s">
        <v>163</v>
      </c>
      <c r="AN67" s="1" t="s">
        <v>167</v>
      </c>
      <c r="AO67" s="1">
        <v>113</v>
      </c>
      <c r="AP67" s="1">
        <v>71</v>
      </c>
      <c r="AQ67" s="1">
        <v>2260.91</v>
      </c>
      <c r="AR67" s="1">
        <v>18.333100000000002</v>
      </c>
      <c r="AS67" s="1">
        <v>896.2</v>
      </c>
      <c r="AT67" s="1">
        <v>1234.98</v>
      </c>
      <c r="AU67" s="1">
        <v>13.318</v>
      </c>
      <c r="AV67" s="1">
        <v>1546.02</v>
      </c>
      <c r="AW67" s="1">
        <v>3578.26</v>
      </c>
      <c r="AX67" s="1">
        <v>256.06099999999998</v>
      </c>
      <c r="AY67" s="1">
        <v>10.33</v>
      </c>
      <c r="AZ67" s="1">
        <v>1.6526099999999999</v>
      </c>
      <c r="BA67" s="1">
        <v>2.9615</v>
      </c>
      <c r="BB67" s="1">
        <v>1013.88</v>
      </c>
      <c r="BC67" s="1">
        <v>1.5940300000000001</v>
      </c>
      <c r="BD67" s="1">
        <v>1.9538</v>
      </c>
      <c r="BE67" s="1">
        <v>24.748200000000001</v>
      </c>
      <c r="BF67" s="1">
        <v>5.9747700000000004</v>
      </c>
      <c r="BG67" s="1">
        <v>2.34781</v>
      </c>
      <c r="BH67" s="1">
        <v>350.33600000000001</v>
      </c>
      <c r="BI67" s="1">
        <v>7.1726400000000003</v>
      </c>
      <c r="BJ67" s="1">
        <v>215.255</v>
      </c>
      <c r="BK67" s="1">
        <v>14.2702376</v>
      </c>
      <c r="BL67" s="1">
        <v>2.7593197950000001</v>
      </c>
      <c r="BM67" s="1">
        <v>1.879922442</v>
      </c>
      <c r="BN67" s="1">
        <v>3.6087236000000002E-2</v>
      </c>
      <c r="BO67" s="1" t="s">
        <v>144</v>
      </c>
      <c r="BP67" s="1" t="s">
        <v>145</v>
      </c>
      <c r="BQ67" s="1" t="s">
        <v>146</v>
      </c>
      <c r="BR67" s="1" t="s">
        <v>145</v>
      </c>
      <c r="BS67" s="1" t="s">
        <v>146</v>
      </c>
      <c r="BT67" s="1" t="s">
        <v>146</v>
      </c>
      <c r="BU67" s="1" t="s">
        <v>146</v>
      </c>
      <c r="BV67" s="1">
        <v>2.4020884069999999</v>
      </c>
      <c r="BW67" s="1">
        <v>11.11186069</v>
      </c>
      <c r="BX67" s="1">
        <v>3.620978198</v>
      </c>
      <c r="BY67" s="1">
        <v>0.82456766299999995</v>
      </c>
      <c r="BZ67" s="1">
        <v>4.2279153139999996</v>
      </c>
      <c r="CA67" s="1">
        <v>-0.75703056800000001</v>
      </c>
      <c r="CB67" s="1">
        <v>-0.334821127</v>
      </c>
      <c r="CC67" s="19" t="str">
        <f t="shared" ref="CC67:CC130" si="5">IF(CB67&lt;=_xlfn.PERCENTILE.EXC(CB$2:CB$312, 1/3), "Low", IF(CB67&lt;=_xlfn.PERCENTILE.INC(CB$2:CB$312, 2/3), "Medium", "High"))</f>
        <v>Low</v>
      </c>
      <c r="CD67" s="1" t="s">
        <v>625</v>
      </c>
      <c r="CE67" s="1">
        <v>31.21621622</v>
      </c>
      <c r="CF67" s="1" t="s">
        <v>148</v>
      </c>
      <c r="CG67" s="1">
        <v>0.10044601</v>
      </c>
      <c r="CH67" s="1">
        <v>0.38900341100000002</v>
      </c>
      <c r="CI67" s="1">
        <v>0.256624564</v>
      </c>
      <c r="CJ67" s="1">
        <v>6.1841760000000004E-3</v>
      </c>
      <c r="CK67" s="1">
        <v>1.296803E-2</v>
      </c>
      <c r="CL67" s="1">
        <v>1257.6279999999999</v>
      </c>
      <c r="CM67" s="2" t="s">
        <v>621</v>
      </c>
      <c r="CN67" s="1">
        <v>864.68700000000001</v>
      </c>
      <c r="CO67" s="1">
        <v>745.98800000000006</v>
      </c>
      <c r="CP67" s="1">
        <v>118.699</v>
      </c>
      <c r="CQ67" s="1">
        <v>576.33299999999997</v>
      </c>
      <c r="CR67" s="1">
        <v>239.31800000000001</v>
      </c>
      <c r="CS67" s="1">
        <v>1.456</v>
      </c>
      <c r="CT67" s="1">
        <v>0</v>
      </c>
      <c r="CU67" s="1">
        <v>1.456</v>
      </c>
      <c r="CV67" s="1">
        <v>0</v>
      </c>
      <c r="CW67" s="1">
        <v>47.247</v>
      </c>
      <c r="CX67" s="1">
        <v>47.247</v>
      </c>
      <c r="CY67" s="1">
        <v>0.33300000000000002</v>
      </c>
      <c r="CZ67" s="1">
        <v>1.4430000000000001</v>
      </c>
      <c r="DA67" s="1">
        <v>162.38</v>
      </c>
      <c r="DB67" s="1">
        <v>0</v>
      </c>
      <c r="DC67" s="1">
        <v>348.98</v>
      </c>
      <c r="DD67" s="1">
        <v>0.23</v>
      </c>
      <c r="DE67" s="1">
        <v>1.64</v>
      </c>
      <c r="DF67" s="1">
        <v>1.87</v>
      </c>
      <c r="DG67" s="1">
        <v>14.048999999999999</v>
      </c>
      <c r="DH67" s="1">
        <v>0.183</v>
      </c>
      <c r="DI67" s="1">
        <v>14.231999999999999</v>
      </c>
      <c r="DJ67" s="1">
        <v>37.950000000000003</v>
      </c>
      <c r="DK67" s="1">
        <v>10.920999999999999</v>
      </c>
      <c r="DL67" s="1">
        <v>48.871000000000002</v>
      </c>
      <c r="DM67" s="1">
        <v>6.1619999999999999</v>
      </c>
      <c r="DN67" s="1">
        <v>44.94</v>
      </c>
      <c r="DO67" s="1">
        <v>51.101999999999997</v>
      </c>
      <c r="DP67" s="1">
        <v>174.44900000000001</v>
      </c>
      <c r="DQ67" s="1">
        <v>13.768000000000001</v>
      </c>
      <c r="DR67" s="1">
        <v>188.21600000000001</v>
      </c>
      <c r="DS67" s="1">
        <v>0</v>
      </c>
      <c r="DT67" s="1">
        <v>47.247</v>
      </c>
      <c r="DU67" s="1">
        <v>47.247</v>
      </c>
      <c r="DV67" s="7" t="s">
        <v>637</v>
      </c>
      <c r="DW67" s="1" t="s">
        <v>149</v>
      </c>
      <c r="DX67" s="1" t="s">
        <v>156</v>
      </c>
      <c r="DY67" s="1">
        <v>556.24900000000002</v>
      </c>
      <c r="DZ67" s="1" t="s">
        <v>623</v>
      </c>
      <c r="EA67" s="1">
        <v>382.45100000000002</v>
      </c>
      <c r="EB67" s="1">
        <v>254.91200000000001</v>
      </c>
      <c r="EC67" s="1">
        <v>105.85</v>
      </c>
      <c r="ED67" s="1" t="s">
        <v>156</v>
      </c>
      <c r="EE67" s="1" t="s">
        <v>156</v>
      </c>
      <c r="EF67" s="1" t="s">
        <v>149</v>
      </c>
      <c r="EG67" s="1" t="s">
        <v>156</v>
      </c>
      <c r="EH67" s="1" t="s">
        <v>138</v>
      </c>
      <c r="EI67" s="1" t="s">
        <v>635</v>
      </c>
      <c r="EJ67" s="1" t="s">
        <v>142</v>
      </c>
      <c r="EK67" s="1" t="s">
        <v>628</v>
      </c>
      <c r="EL67" s="1" t="s">
        <v>150</v>
      </c>
      <c r="EM67" s="1" t="s">
        <v>150</v>
      </c>
    </row>
    <row r="68" spans="1:143" ht="14.25" customHeight="1">
      <c r="A68" s="1" t="s">
        <v>256</v>
      </c>
      <c r="B68" s="1" t="str">
        <f>VLOOKUP(A68,DB_integrated_polypenols_intake!A:B,2,FALSE)</f>
        <v>Medellín</v>
      </c>
      <c r="C68" s="1" t="s">
        <v>136</v>
      </c>
      <c r="D68" s="1">
        <v>43</v>
      </c>
      <c r="E68" s="4" t="s">
        <v>159</v>
      </c>
      <c r="F68" s="1">
        <v>78.5</v>
      </c>
      <c r="G68" s="1">
        <v>52</v>
      </c>
      <c r="H68" s="1" t="s">
        <v>153</v>
      </c>
      <c r="I68" s="1">
        <v>17</v>
      </c>
      <c r="J68" s="1">
        <v>116</v>
      </c>
      <c r="K68" s="1">
        <v>185</v>
      </c>
      <c r="L68" s="1">
        <v>86</v>
      </c>
      <c r="M68" s="10">
        <v>3.557692308</v>
      </c>
      <c r="N68" s="14">
        <f t="shared" si="4"/>
        <v>0.21849510760876853</v>
      </c>
      <c r="O68" s="12">
        <v>121.9</v>
      </c>
      <c r="P68" s="40">
        <v>0.5</v>
      </c>
      <c r="Q68" s="1">
        <v>77</v>
      </c>
      <c r="R68" s="1">
        <v>5.33</v>
      </c>
      <c r="S68" s="1">
        <v>0.47</v>
      </c>
      <c r="T68" s="1">
        <v>6.85</v>
      </c>
      <c r="U68" s="1">
        <v>6.8613139000000004E-2</v>
      </c>
      <c r="V68" s="1">
        <v>3.42</v>
      </c>
      <c r="W68" s="1">
        <v>4.2735000000000003</v>
      </c>
      <c r="X68" s="1">
        <v>75.900000000000006</v>
      </c>
      <c r="Y68" s="1">
        <f t="shared" si="0"/>
        <v>88.429217840982517</v>
      </c>
      <c r="Z68" s="1">
        <v>233</v>
      </c>
      <c r="AA68" s="1">
        <v>153.9475224</v>
      </c>
      <c r="AB68" s="1">
        <f t="shared" si="1"/>
        <v>0.64957200000000004</v>
      </c>
      <c r="AC68" s="1">
        <v>0.41246517199999999</v>
      </c>
      <c r="AD68" s="1">
        <v>63.2</v>
      </c>
      <c r="AE68" s="1">
        <v>1.68</v>
      </c>
      <c r="AF68" s="1">
        <v>22.392290249999999</v>
      </c>
      <c r="AG68" s="1" t="s">
        <v>153</v>
      </c>
      <c r="AH68" s="1">
        <v>34.178748970000001</v>
      </c>
      <c r="AI68" s="1">
        <v>79.400000000000006</v>
      </c>
      <c r="AJ68" s="1" t="s">
        <v>153</v>
      </c>
      <c r="AK68" s="1" t="s">
        <v>153</v>
      </c>
      <c r="AL68" s="1" t="s">
        <v>142</v>
      </c>
      <c r="AM68" s="1" t="s">
        <v>163</v>
      </c>
      <c r="AN68" s="1" t="s">
        <v>165</v>
      </c>
      <c r="AO68" s="1">
        <v>101</v>
      </c>
      <c r="AP68" s="1">
        <v>66</v>
      </c>
      <c r="AQ68" s="1">
        <v>2301.17</v>
      </c>
      <c r="AR68" s="1">
        <v>18.6648</v>
      </c>
      <c r="AS68" s="1">
        <v>708.51</v>
      </c>
      <c r="AT68" s="1">
        <v>1158.06</v>
      </c>
      <c r="AU68" s="1">
        <v>14.565200000000001</v>
      </c>
      <c r="AV68" s="1">
        <v>1325.11</v>
      </c>
      <c r="AW68" s="1">
        <v>3219.5</v>
      </c>
      <c r="AX68" s="1">
        <v>239.72900000000001</v>
      </c>
      <c r="AY68" s="1">
        <v>10.834199999999999</v>
      </c>
      <c r="AZ68" s="1">
        <v>1.48132</v>
      </c>
      <c r="BA68" s="1">
        <v>3.2022900000000001</v>
      </c>
      <c r="BB68" s="1">
        <v>912.06799999999998</v>
      </c>
      <c r="BC68" s="1">
        <v>1.60375</v>
      </c>
      <c r="BD68" s="1">
        <v>2.1240700000000001</v>
      </c>
      <c r="BE68" s="1">
        <v>17.644300000000001</v>
      </c>
      <c r="BF68" s="1">
        <v>5.2338800000000001</v>
      </c>
      <c r="BG68" s="1">
        <v>1.0806199999999999</v>
      </c>
      <c r="BH68" s="1">
        <v>449.80900000000003</v>
      </c>
      <c r="BI68" s="1">
        <v>7.2277800000000001</v>
      </c>
      <c r="BJ68" s="1">
        <v>111.797</v>
      </c>
      <c r="BK68" s="1">
        <v>1.1809585149999999</v>
      </c>
      <c r="BL68" s="1">
        <v>0.39681797299999999</v>
      </c>
      <c r="BM68" s="1">
        <v>0.231880909</v>
      </c>
      <c r="BN68" s="1">
        <v>3.3732092999999998E-2</v>
      </c>
      <c r="BO68" s="1" t="s">
        <v>155</v>
      </c>
      <c r="BP68" s="1" t="s">
        <v>146</v>
      </c>
      <c r="BQ68" s="1" t="s">
        <v>146</v>
      </c>
      <c r="BR68" s="1" t="s">
        <v>146</v>
      </c>
      <c r="BS68" s="1" t="s">
        <v>146</v>
      </c>
      <c r="BT68" s="1" t="s">
        <v>146</v>
      </c>
      <c r="BU68" s="1" t="s">
        <v>146</v>
      </c>
      <c r="BV68" s="1">
        <v>13.294731130000001</v>
      </c>
      <c r="BW68" s="1">
        <v>14.696880200000001</v>
      </c>
      <c r="BX68" s="1">
        <v>7.1178232650000002</v>
      </c>
      <c r="BY68" s="1">
        <v>3.9229228850000002</v>
      </c>
      <c r="BZ68" s="1">
        <v>3.4716184760000002</v>
      </c>
      <c r="CA68" s="1">
        <v>0.119681223</v>
      </c>
      <c r="CB68" s="1">
        <v>5.2012700000000002E-2</v>
      </c>
      <c r="CC68" s="19" t="str">
        <f t="shared" si="5"/>
        <v>Medium</v>
      </c>
      <c r="CD68" s="1" t="s">
        <v>622</v>
      </c>
      <c r="CE68" s="1">
        <v>21.682619649999999</v>
      </c>
      <c r="CF68" s="1" t="s">
        <v>148</v>
      </c>
      <c r="CG68" s="1">
        <v>0.23279359799999999</v>
      </c>
      <c r="CH68" s="1">
        <v>0.196538247</v>
      </c>
      <c r="CI68" s="1">
        <v>1.1650847000000001E-2</v>
      </c>
      <c r="CJ68" s="1">
        <v>0.320677461</v>
      </c>
      <c r="CK68" s="1">
        <v>0.12242695000000001</v>
      </c>
      <c r="CL68" s="1">
        <v>1128.8820000000001</v>
      </c>
      <c r="CM68" s="2" t="s">
        <v>621</v>
      </c>
      <c r="CN68" s="1">
        <v>818.15899999999999</v>
      </c>
      <c r="CO68" s="1">
        <v>693.57799999999997</v>
      </c>
      <c r="CP68" s="1">
        <v>124.581</v>
      </c>
      <c r="CQ68" s="1">
        <v>497.70600000000002</v>
      </c>
      <c r="CR68" s="1">
        <v>312.30099999999999</v>
      </c>
      <c r="CS68" s="1">
        <v>2.0710000000000002</v>
      </c>
      <c r="CT68" s="1">
        <v>0</v>
      </c>
      <c r="CU68" s="1">
        <v>2.0710000000000002</v>
      </c>
      <c r="CV68" s="1">
        <v>0</v>
      </c>
      <c r="CW68" s="1">
        <v>6.0819999999999999</v>
      </c>
      <c r="CX68" s="1">
        <v>6.0819999999999999</v>
      </c>
      <c r="CY68" s="1">
        <v>0</v>
      </c>
      <c r="CZ68" s="1">
        <v>0.21099999999999999</v>
      </c>
      <c r="DA68" s="1">
        <v>1.4319999999999999</v>
      </c>
      <c r="DB68" s="1">
        <v>0</v>
      </c>
      <c r="DC68" s="1">
        <v>229.458</v>
      </c>
      <c r="DD68" s="1">
        <v>5.8999999999999997E-2</v>
      </c>
      <c r="DE68" s="1">
        <v>7.8259999999999996</v>
      </c>
      <c r="DF68" s="1">
        <v>7.8860000000000001</v>
      </c>
      <c r="DG68" s="1">
        <v>0.311</v>
      </c>
      <c r="DH68" s="1">
        <v>0.67700000000000005</v>
      </c>
      <c r="DI68" s="1">
        <v>0.98799999999999999</v>
      </c>
      <c r="DJ68" s="1">
        <v>243.745</v>
      </c>
      <c r="DK68" s="1">
        <v>5.9</v>
      </c>
      <c r="DL68" s="1">
        <v>249.64500000000001</v>
      </c>
      <c r="DM68" s="1">
        <v>1.7649999999999999</v>
      </c>
      <c r="DN68" s="1">
        <v>3.0990000000000002</v>
      </c>
      <c r="DO68" s="1">
        <v>4.8630000000000004</v>
      </c>
      <c r="DP68" s="1">
        <v>206.434</v>
      </c>
      <c r="DQ68" s="1">
        <v>100.99</v>
      </c>
      <c r="DR68" s="1">
        <v>307.42399999999998</v>
      </c>
      <c r="DS68" s="1">
        <v>0</v>
      </c>
      <c r="DT68" s="1">
        <v>6.0819999999999999</v>
      </c>
      <c r="DU68" s="1">
        <v>6.0819999999999999</v>
      </c>
      <c r="DV68" s="7" t="s">
        <v>637</v>
      </c>
      <c r="DW68" s="1" t="s">
        <v>149</v>
      </c>
      <c r="DX68" s="1" t="s">
        <v>156</v>
      </c>
      <c r="DY68" s="1">
        <v>490.56900000000002</v>
      </c>
      <c r="DZ68" s="1" t="s">
        <v>624</v>
      </c>
      <c r="EA68" s="1">
        <v>355.541</v>
      </c>
      <c r="EB68" s="1">
        <v>216.28399999999999</v>
      </c>
      <c r="EC68" s="1">
        <v>135.714</v>
      </c>
      <c r="ED68" s="1" t="s">
        <v>156</v>
      </c>
      <c r="EE68" s="1" t="s">
        <v>156</v>
      </c>
      <c r="EF68" s="1" t="s">
        <v>149</v>
      </c>
      <c r="EG68" s="1" t="s">
        <v>156</v>
      </c>
      <c r="EH68" s="1" t="s">
        <v>165</v>
      </c>
      <c r="EI68" s="1" t="s">
        <v>635</v>
      </c>
      <c r="EJ68" s="1" t="s">
        <v>142</v>
      </c>
      <c r="EK68" s="1" t="s">
        <v>628</v>
      </c>
      <c r="EL68" s="1" t="s">
        <v>150</v>
      </c>
      <c r="EM68" s="1" t="s">
        <v>150</v>
      </c>
    </row>
    <row r="69" spans="1:143" ht="14.25" customHeight="1">
      <c r="A69" s="1" t="s">
        <v>257</v>
      </c>
      <c r="B69" s="1" t="str">
        <f>VLOOKUP(A69,DB_integrated_polypenols_intake!A:B,2,FALSE)</f>
        <v>Medellín</v>
      </c>
      <c r="C69" s="1" t="s">
        <v>152</v>
      </c>
      <c r="D69" s="1">
        <v>40</v>
      </c>
      <c r="E69" s="4" t="s">
        <v>137</v>
      </c>
      <c r="F69" s="1">
        <v>81.599999999999994</v>
      </c>
      <c r="G69" s="1">
        <v>87</v>
      </c>
      <c r="H69" s="1" t="s">
        <v>153</v>
      </c>
      <c r="I69" s="1">
        <v>32</v>
      </c>
      <c r="J69" s="1">
        <v>71</v>
      </c>
      <c r="K69" s="1">
        <v>190</v>
      </c>
      <c r="L69" s="1">
        <v>160</v>
      </c>
      <c r="M69" s="10">
        <v>2.183908046</v>
      </c>
      <c r="N69" s="14">
        <f t="shared" si="4"/>
        <v>0.26460073003730628</v>
      </c>
      <c r="O69" s="12">
        <v>60.4</v>
      </c>
      <c r="P69" s="40">
        <v>12.45</v>
      </c>
      <c r="Q69" s="1">
        <v>65</v>
      </c>
      <c r="R69" s="1">
        <v>6.06</v>
      </c>
      <c r="S69" s="1">
        <v>12.5</v>
      </c>
      <c r="T69" s="1">
        <v>6.36</v>
      </c>
      <c r="U69" s="1">
        <v>1.965408805</v>
      </c>
      <c r="V69" s="1">
        <v>14.25</v>
      </c>
      <c r="W69" s="1">
        <v>3.6074999999999999</v>
      </c>
      <c r="X69" s="1">
        <v>275.8</v>
      </c>
      <c r="Y69" s="1">
        <f t="shared" si="0"/>
        <v>2651.162790697676</v>
      </c>
      <c r="Z69" s="1">
        <v>60.1</v>
      </c>
      <c r="AA69" s="1">
        <v>43.768464819999998</v>
      </c>
      <c r="AB69" s="1">
        <f t="shared" si="1"/>
        <v>2.2847499999999998</v>
      </c>
      <c r="AC69" s="1">
        <v>0.336625699</v>
      </c>
      <c r="AD69" s="1">
        <v>81.7</v>
      </c>
      <c r="AE69" s="1">
        <v>1.619</v>
      </c>
      <c r="AF69" s="1">
        <v>31.169394019999999</v>
      </c>
      <c r="AG69" s="1" t="s">
        <v>154</v>
      </c>
      <c r="AH69" s="1">
        <v>42.129147230000001</v>
      </c>
      <c r="AI69" s="1">
        <v>99.8</v>
      </c>
      <c r="AJ69" s="1" t="s">
        <v>140</v>
      </c>
      <c r="AK69" s="1" t="s">
        <v>141</v>
      </c>
      <c r="AL69" s="1" t="s">
        <v>142</v>
      </c>
      <c r="AM69" s="1" t="s">
        <v>142</v>
      </c>
      <c r="AN69" s="1" t="s">
        <v>143</v>
      </c>
      <c r="AO69" s="1">
        <v>112</v>
      </c>
      <c r="AP69" s="1">
        <v>69</v>
      </c>
      <c r="AQ69" s="1">
        <v>1701.86</v>
      </c>
      <c r="AR69" s="1">
        <v>18.468299999999999</v>
      </c>
      <c r="AS69" s="1">
        <v>778.38</v>
      </c>
      <c r="AT69" s="1">
        <v>1092.6199999999999</v>
      </c>
      <c r="AU69" s="1">
        <v>13.4183</v>
      </c>
      <c r="AV69" s="1">
        <v>1187.43</v>
      </c>
      <c r="AW69" s="1">
        <v>2825.92</v>
      </c>
      <c r="AX69" s="1">
        <v>235.76400000000001</v>
      </c>
      <c r="AY69" s="1">
        <v>9.7652999999999999</v>
      </c>
      <c r="AZ69" s="1">
        <v>2.12676</v>
      </c>
      <c r="BA69" s="1">
        <v>3.3792</v>
      </c>
      <c r="BB69" s="1">
        <v>1037.53</v>
      </c>
      <c r="BC69" s="1">
        <v>1.13663</v>
      </c>
      <c r="BD69" s="1">
        <v>2.0749900000000001</v>
      </c>
      <c r="BE69" s="1">
        <v>16.067900000000002</v>
      </c>
      <c r="BF69" s="1">
        <v>5.43926</v>
      </c>
      <c r="BG69" s="1">
        <v>1.74529</v>
      </c>
      <c r="BH69" s="1">
        <v>294.267</v>
      </c>
      <c r="BI69" s="1">
        <v>6.9340200000000003</v>
      </c>
      <c r="BJ69" s="1">
        <v>318.44600000000003</v>
      </c>
      <c r="BK69" s="1">
        <v>5.6706666229999998</v>
      </c>
      <c r="BL69" s="1">
        <v>0.51241460299999997</v>
      </c>
      <c r="BM69" s="1">
        <v>0.495592908</v>
      </c>
      <c r="BN69" s="1">
        <v>1.5328069999999999E-2</v>
      </c>
      <c r="BO69" s="1" t="s">
        <v>144</v>
      </c>
      <c r="BP69" s="1" t="s">
        <v>146</v>
      </c>
      <c r="BQ69" s="1" t="s">
        <v>145</v>
      </c>
      <c r="BR69" s="1" t="s">
        <v>146</v>
      </c>
      <c r="BS69" s="1" t="s">
        <v>146</v>
      </c>
      <c r="BT69" s="1" t="s">
        <v>145</v>
      </c>
      <c r="BU69" s="1" t="s">
        <v>146</v>
      </c>
      <c r="BV69" s="1">
        <v>7.8563913010000004</v>
      </c>
      <c r="BW69" s="1">
        <v>14.70068569</v>
      </c>
      <c r="BX69" s="1">
        <v>5.327165945</v>
      </c>
      <c r="BY69" s="1">
        <v>2.6643474309999999</v>
      </c>
      <c r="BZ69" s="1">
        <v>6.0632999510000003</v>
      </c>
      <c r="CA69" s="1">
        <v>-1.3356103459999999</v>
      </c>
      <c r="CB69" s="1">
        <v>-0.78472993300000005</v>
      </c>
      <c r="CC69" s="19" t="str">
        <f t="shared" si="5"/>
        <v>Low</v>
      </c>
      <c r="CD69" s="1" t="s">
        <v>625</v>
      </c>
      <c r="CE69" s="1">
        <v>43.555110220000003</v>
      </c>
      <c r="CF69" s="1" t="s">
        <v>148</v>
      </c>
      <c r="CG69" s="1">
        <v>2.7923806999999998E-2</v>
      </c>
      <c r="CH69" s="1">
        <v>0.39530279200000001</v>
      </c>
      <c r="CI69" s="1">
        <v>3.2907763E-2</v>
      </c>
      <c r="CJ69" s="1">
        <v>0.19280398700000001</v>
      </c>
      <c r="CK69" s="1">
        <v>0.20311326599999999</v>
      </c>
      <c r="CL69" s="1">
        <v>3045.23</v>
      </c>
      <c r="CM69" s="2" t="s">
        <v>621</v>
      </c>
      <c r="CN69" s="1">
        <v>682.29</v>
      </c>
      <c r="CO69" s="1">
        <v>595.99400000000003</v>
      </c>
      <c r="CP69" s="1">
        <v>86.296000000000006</v>
      </c>
      <c r="CQ69" s="1">
        <v>107.84399999999999</v>
      </c>
      <c r="CR69" s="1">
        <v>561.322</v>
      </c>
      <c r="CS69" s="1">
        <v>0.22500000000000001</v>
      </c>
      <c r="CT69" s="1">
        <v>0</v>
      </c>
      <c r="CU69" s="1">
        <v>0.22500000000000001</v>
      </c>
      <c r="CV69" s="1">
        <v>0</v>
      </c>
      <c r="CW69" s="1">
        <v>12.898</v>
      </c>
      <c r="CX69" s="1">
        <v>12.898</v>
      </c>
      <c r="CY69" s="1">
        <v>0</v>
      </c>
      <c r="CZ69" s="1">
        <v>0.223</v>
      </c>
      <c r="DA69" s="1">
        <v>0</v>
      </c>
      <c r="DB69" s="1">
        <v>0</v>
      </c>
      <c r="DC69" s="1">
        <v>63.576999999999998</v>
      </c>
      <c r="DD69" s="1">
        <v>0.3</v>
      </c>
      <c r="DE69" s="1">
        <v>4.9329999999999998</v>
      </c>
      <c r="DF69" s="1">
        <v>5.2320000000000002</v>
      </c>
      <c r="DG69" s="1">
        <v>2.2480000000000002</v>
      </c>
      <c r="DH69" s="1">
        <v>0.38400000000000001</v>
      </c>
      <c r="DI69" s="1">
        <v>2.6320000000000001</v>
      </c>
      <c r="DJ69" s="1">
        <v>33.045999999999999</v>
      </c>
      <c r="DK69" s="1">
        <v>3.3570000000000002</v>
      </c>
      <c r="DL69" s="1">
        <v>36.402999999999999</v>
      </c>
      <c r="DM69" s="1">
        <v>0.46</v>
      </c>
      <c r="DN69" s="1">
        <v>3.4340000000000002</v>
      </c>
      <c r="DO69" s="1">
        <v>3.8940000000000001</v>
      </c>
      <c r="DP69" s="1">
        <v>496.10899999999998</v>
      </c>
      <c r="DQ69" s="1">
        <v>61.261000000000003</v>
      </c>
      <c r="DR69" s="1">
        <v>557.36900000000003</v>
      </c>
      <c r="DS69" s="1">
        <v>0</v>
      </c>
      <c r="DT69" s="1">
        <v>12.898</v>
      </c>
      <c r="DU69" s="1">
        <v>12.898</v>
      </c>
      <c r="DV69" s="7" t="s">
        <v>621</v>
      </c>
      <c r="DW69" s="1" t="s">
        <v>156</v>
      </c>
      <c r="DX69" s="1" t="s">
        <v>149</v>
      </c>
      <c r="DY69" s="1">
        <v>1789.354</v>
      </c>
      <c r="DZ69" s="1" t="s">
        <v>623</v>
      </c>
      <c r="EA69" s="1">
        <v>400.90800000000002</v>
      </c>
      <c r="EB69" s="1">
        <v>63.369</v>
      </c>
      <c r="EC69" s="1">
        <v>329.82799999999997</v>
      </c>
      <c r="ED69" s="1" t="s">
        <v>149</v>
      </c>
      <c r="EE69" s="1" t="s">
        <v>156</v>
      </c>
      <c r="EF69" s="1" t="s">
        <v>156</v>
      </c>
      <c r="EG69" s="1" t="s">
        <v>149</v>
      </c>
      <c r="EH69" s="1" t="s">
        <v>621</v>
      </c>
      <c r="EI69" s="1" t="s">
        <v>628</v>
      </c>
      <c r="EJ69" s="1" t="s">
        <v>142</v>
      </c>
      <c r="EK69" s="1" t="s">
        <v>628</v>
      </c>
      <c r="EL69" s="1" t="s">
        <v>150</v>
      </c>
      <c r="EM69" s="1" t="s">
        <v>150</v>
      </c>
    </row>
    <row r="70" spans="1:143" ht="14.25" customHeight="1">
      <c r="A70" s="1" t="s">
        <v>258</v>
      </c>
      <c r="B70" s="1" t="str">
        <f>VLOOKUP(A70,DB_integrated_polypenols_intake!A:B,2,FALSE)</f>
        <v>Medellín</v>
      </c>
      <c r="C70" s="1" t="s">
        <v>152</v>
      </c>
      <c r="D70" s="1">
        <v>54</v>
      </c>
      <c r="E70" s="4" t="s">
        <v>159</v>
      </c>
      <c r="F70" s="1">
        <v>101</v>
      </c>
      <c r="G70" s="1">
        <v>64</v>
      </c>
      <c r="H70" s="1" t="s">
        <v>153</v>
      </c>
      <c r="I70" s="1">
        <v>17</v>
      </c>
      <c r="J70" s="1">
        <v>110</v>
      </c>
      <c r="K70" s="1">
        <v>191</v>
      </c>
      <c r="L70" s="1">
        <v>87</v>
      </c>
      <c r="M70" s="10">
        <v>2.984375</v>
      </c>
      <c r="N70" s="14">
        <f t="shared" si="4"/>
        <v>0.13333927863473136</v>
      </c>
      <c r="O70" s="12">
        <v>77</v>
      </c>
      <c r="P70" s="40">
        <v>3.79</v>
      </c>
      <c r="Q70" s="1">
        <v>98</v>
      </c>
      <c r="R70" s="1">
        <v>5.45</v>
      </c>
      <c r="S70" s="1">
        <v>7.31</v>
      </c>
      <c r="T70" s="1">
        <v>14.85</v>
      </c>
      <c r="U70" s="1">
        <v>0.49225589199999997</v>
      </c>
      <c r="V70" s="1">
        <v>3.5</v>
      </c>
      <c r="W70" s="1">
        <v>5.4390000000000001</v>
      </c>
      <c r="X70" s="1">
        <v>47.2</v>
      </c>
      <c r="Y70" s="1">
        <f t="shared" si="0"/>
        <v>36.101083032490976</v>
      </c>
      <c r="Z70" s="1">
        <v>213.6</v>
      </c>
      <c r="AA70" s="1">
        <v>118.1939957</v>
      </c>
      <c r="AB70" s="1">
        <f t="shared" si="1"/>
        <v>0.84606666666666663</v>
      </c>
      <c r="AC70" s="1">
        <v>0.39382104000000001</v>
      </c>
      <c r="AD70" s="1">
        <v>71</v>
      </c>
      <c r="AE70" s="1">
        <v>1.577</v>
      </c>
      <c r="AF70" s="1">
        <v>28.54926699</v>
      </c>
      <c r="AG70" s="1" t="s">
        <v>139</v>
      </c>
      <c r="AH70" s="1">
        <v>41.294738510000002</v>
      </c>
      <c r="AI70" s="1">
        <v>84.4</v>
      </c>
      <c r="AJ70" s="1" t="s">
        <v>140</v>
      </c>
      <c r="AK70" s="1" t="s">
        <v>153</v>
      </c>
      <c r="AL70" s="1" t="s">
        <v>142</v>
      </c>
      <c r="AM70" s="1" t="s">
        <v>163</v>
      </c>
      <c r="AN70" s="1" t="s">
        <v>143</v>
      </c>
      <c r="AO70" s="1">
        <v>116</v>
      </c>
      <c r="AP70" s="1">
        <v>69</v>
      </c>
      <c r="AQ70" s="1">
        <v>1776.18</v>
      </c>
      <c r="AR70" s="1">
        <v>18.031300000000002</v>
      </c>
      <c r="AS70" s="1">
        <v>998.52700000000004</v>
      </c>
      <c r="AT70" s="1">
        <v>1303.74</v>
      </c>
      <c r="AU70" s="1">
        <v>12.15</v>
      </c>
      <c r="AV70" s="1">
        <v>1741.44</v>
      </c>
      <c r="AW70" s="1">
        <v>2761.54</v>
      </c>
      <c r="AX70" s="1">
        <v>238.93199999999999</v>
      </c>
      <c r="AY70" s="1">
        <v>10.638299999999999</v>
      </c>
      <c r="AZ70" s="1">
        <v>1.26627</v>
      </c>
      <c r="BA70" s="1">
        <v>3.3244699999999998</v>
      </c>
      <c r="BB70" s="1">
        <v>1031.75</v>
      </c>
      <c r="BC70" s="1">
        <v>1.2192499999999999</v>
      </c>
      <c r="BD70" s="1">
        <v>1.6110500000000001</v>
      </c>
      <c r="BE70" s="1">
        <v>17.1295</v>
      </c>
      <c r="BF70" s="1">
        <v>4.5694600000000003</v>
      </c>
      <c r="BG70" s="1">
        <v>1.35351</v>
      </c>
      <c r="BH70" s="1">
        <v>308.2</v>
      </c>
      <c r="BI70" s="1">
        <v>7.11843</v>
      </c>
      <c r="BJ70" s="1">
        <v>181.398</v>
      </c>
      <c r="BK70" s="1">
        <v>9.1939827399999992</v>
      </c>
      <c r="BL70" s="1">
        <v>1.8853142599999999</v>
      </c>
      <c r="BM70" s="1">
        <v>1.420383656</v>
      </c>
      <c r="BN70" s="1">
        <v>8.1685806E-2</v>
      </c>
      <c r="BO70" s="1" t="s">
        <v>155</v>
      </c>
      <c r="BP70" s="1" t="s">
        <v>146</v>
      </c>
      <c r="BQ70" s="1" t="s">
        <v>146</v>
      </c>
      <c r="BR70" s="1" t="s">
        <v>146</v>
      </c>
      <c r="BS70" s="1" t="s">
        <v>146</v>
      </c>
      <c r="BT70" s="1" t="s">
        <v>145</v>
      </c>
      <c r="BU70" s="1" t="s">
        <v>146</v>
      </c>
      <c r="BV70" s="1">
        <v>12.30390354</v>
      </c>
      <c r="BW70" s="1">
        <v>4.4023359649999998</v>
      </c>
      <c r="BX70" s="1">
        <v>7.6472698770000003</v>
      </c>
      <c r="BY70" s="1">
        <v>1.8668856140000001</v>
      </c>
      <c r="BZ70" s="1">
        <v>4.0882036319999999</v>
      </c>
      <c r="CA70" s="1">
        <v>-0.58209170300000002</v>
      </c>
      <c r="CB70" s="1">
        <v>-0.32775433700000001</v>
      </c>
      <c r="CC70" s="19" t="str">
        <f t="shared" si="5"/>
        <v>Low</v>
      </c>
      <c r="CD70" s="1" t="s">
        <v>625</v>
      </c>
      <c r="CE70" s="1">
        <v>38.630331750000003</v>
      </c>
      <c r="CF70" s="1" t="s">
        <v>148</v>
      </c>
      <c r="CG70" s="3">
        <v>8.1600000000000005E-5</v>
      </c>
      <c r="CH70" s="1">
        <v>0.50018363600000004</v>
      </c>
      <c r="CI70" s="1">
        <v>0.16596612899999999</v>
      </c>
      <c r="CJ70" s="1">
        <v>9.6143644E-2</v>
      </c>
      <c r="CK70" s="1">
        <v>0.106468068</v>
      </c>
      <c r="CL70" s="1">
        <v>1070.452</v>
      </c>
      <c r="CM70" s="2" t="s">
        <v>621</v>
      </c>
      <c r="CN70" s="1">
        <v>193.02099999999999</v>
      </c>
      <c r="CO70" s="1">
        <v>64.343000000000004</v>
      </c>
      <c r="CP70" s="1">
        <v>128.678</v>
      </c>
      <c r="CQ70" s="1">
        <v>25.045999999999999</v>
      </c>
      <c r="CR70" s="1">
        <v>137.78299999999999</v>
      </c>
      <c r="CS70" s="1">
        <v>4.2359999999999998</v>
      </c>
      <c r="CT70" s="1">
        <v>0</v>
      </c>
      <c r="CU70" s="1">
        <v>4.2359999999999998</v>
      </c>
      <c r="CV70" s="1">
        <v>0</v>
      </c>
      <c r="CW70" s="1">
        <v>25.957000000000001</v>
      </c>
      <c r="CX70" s="1">
        <v>25.957000000000001</v>
      </c>
      <c r="CY70" s="1">
        <v>0</v>
      </c>
      <c r="CZ70" s="1">
        <v>4.2359999999999998</v>
      </c>
      <c r="DA70" s="1">
        <v>0</v>
      </c>
      <c r="DB70" s="1">
        <v>0</v>
      </c>
      <c r="DC70" s="1">
        <v>6.0000000000000001E-3</v>
      </c>
      <c r="DD70" s="1">
        <v>0.27600000000000002</v>
      </c>
      <c r="DE70" s="1">
        <v>14.478999999999999</v>
      </c>
      <c r="DF70" s="1">
        <v>14.755000000000001</v>
      </c>
      <c r="DG70" s="1">
        <v>0.30099999999999999</v>
      </c>
      <c r="DH70" s="1">
        <v>1.155</v>
      </c>
      <c r="DI70" s="1">
        <v>1.456</v>
      </c>
      <c r="DJ70" s="1">
        <v>3.8610000000000002</v>
      </c>
      <c r="DK70" s="1">
        <v>4.968</v>
      </c>
      <c r="DL70" s="1">
        <v>8.8290000000000006</v>
      </c>
      <c r="DM70" s="1">
        <v>0.23</v>
      </c>
      <c r="DN70" s="1">
        <v>12.574</v>
      </c>
      <c r="DO70" s="1">
        <v>12.804</v>
      </c>
      <c r="DP70" s="1">
        <v>55.412999999999997</v>
      </c>
      <c r="DQ70" s="1">
        <v>69.524000000000001</v>
      </c>
      <c r="DR70" s="1">
        <v>124.937</v>
      </c>
      <c r="DS70" s="1">
        <v>0</v>
      </c>
      <c r="DT70" s="1">
        <v>25.957000000000001</v>
      </c>
      <c r="DU70" s="1">
        <v>25.957000000000001</v>
      </c>
      <c r="DV70" s="7" t="s">
        <v>637</v>
      </c>
      <c r="DW70" s="1" t="s">
        <v>157</v>
      </c>
      <c r="DX70" s="1" t="s">
        <v>156</v>
      </c>
      <c r="DY70" s="1">
        <v>602.67100000000005</v>
      </c>
      <c r="DZ70" s="1" t="s">
        <v>623</v>
      </c>
      <c r="EA70" s="1">
        <v>108.672</v>
      </c>
      <c r="EB70" s="1">
        <v>14.101000000000001</v>
      </c>
      <c r="EC70" s="1">
        <v>77.572999999999993</v>
      </c>
      <c r="ED70" s="1" t="s">
        <v>156</v>
      </c>
      <c r="EE70" s="1" t="s">
        <v>157</v>
      </c>
      <c r="EF70" s="1" t="s">
        <v>157</v>
      </c>
      <c r="EG70" s="1" t="s">
        <v>156</v>
      </c>
      <c r="EH70" s="1" t="s">
        <v>621</v>
      </c>
      <c r="EI70" s="1" t="s">
        <v>635</v>
      </c>
      <c r="EJ70" s="1" t="s">
        <v>142</v>
      </c>
      <c r="EK70" s="1" t="s">
        <v>630</v>
      </c>
      <c r="EL70" s="1" t="s">
        <v>150</v>
      </c>
      <c r="EM70" s="1" t="s">
        <v>150</v>
      </c>
    </row>
    <row r="71" spans="1:143" ht="14.25" customHeight="1">
      <c r="A71" s="1" t="s">
        <v>259</v>
      </c>
      <c r="B71" s="1" t="str">
        <f>VLOOKUP(A71,DB_integrated_polypenols_intake!A:B,2,FALSE)</f>
        <v>Medellín</v>
      </c>
      <c r="C71" s="1" t="s">
        <v>136</v>
      </c>
      <c r="D71" s="1">
        <v>48</v>
      </c>
      <c r="E71" s="4" t="s">
        <v>159</v>
      </c>
      <c r="F71" s="1">
        <v>85.6</v>
      </c>
      <c r="G71" s="1">
        <v>48</v>
      </c>
      <c r="H71" s="1" t="s">
        <v>153</v>
      </c>
      <c r="I71" s="1">
        <v>24</v>
      </c>
      <c r="J71" s="1">
        <v>94</v>
      </c>
      <c r="K71" s="1">
        <v>166</v>
      </c>
      <c r="L71" s="1">
        <v>120</v>
      </c>
      <c r="M71" s="10">
        <v>3.4583333330000001</v>
      </c>
      <c r="N71" s="14">
        <f t="shared" si="4"/>
        <v>0.3979400086720376</v>
      </c>
      <c r="O71" s="12">
        <v>216.5</v>
      </c>
      <c r="P71" s="40">
        <v>4.6100000000000003</v>
      </c>
      <c r="Q71" s="1">
        <v>86</v>
      </c>
      <c r="R71" s="1">
        <v>5.4</v>
      </c>
      <c r="S71" s="1">
        <v>0.68</v>
      </c>
      <c r="T71" s="1">
        <v>5.3</v>
      </c>
      <c r="U71" s="1">
        <v>0.128301887</v>
      </c>
      <c r="V71" s="1">
        <v>5.4</v>
      </c>
      <c r="W71" s="1">
        <v>4.7729999999999997</v>
      </c>
      <c r="X71" s="1">
        <v>82.3</v>
      </c>
      <c r="Y71" s="1">
        <f t="shared" si="0"/>
        <v>84.838963079340161</v>
      </c>
      <c r="Z71" s="1">
        <v>143.69999999999999</v>
      </c>
      <c r="AA71" s="1">
        <v>87.296598919999994</v>
      </c>
      <c r="AB71" s="1">
        <f t="shared" si="1"/>
        <v>1.1455200000000001</v>
      </c>
      <c r="AC71" s="1">
        <v>0.37441649500000002</v>
      </c>
      <c r="AD71" s="1">
        <v>66.8</v>
      </c>
      <c r="AE71" s="1">
        <v>1.7110000000000001</v>
      </c>
      <c r="AF71" s="1">
        <v>22.817940499999999</v>
      </c>
      <c r="AG71" s="1" t="s">
        <v>153</v>
      </c>
      <c r="AH71" s="1">
        <v>35.469623859999999</v>
      </c>
      <c r="AI71" s="1">
        <v>88.1</v>
      </c>
      <c r="AJ71" s="1" t="s">
        <v>140</v>
      </c>
      <c r="AK71" s="1" t="s">
        <v>153</v>
      </c>
      <c r="AL71" s="1" t="s">
        <v>142</v>
      </c>
      <c r="AM71" s="1" t="s">
        <v>142</v>
      </c>
      <c r="AN71" s="1" t="s">
        <v>165</v>
      </c>
      <c r="AO71" s="1">
        <v>103</v>
      </c>
      <c r="AP71" s="1">
        <v>72</v>
      </c>
      <c r="AQ71" s="1">
        <v>1963.55</v>
      </c>
      <c r="AR71" s="1">
        <v>14.470700000000001</v>
      </c>
      <c r="AS71" s="1">
        <v>344.654</v>
      </c>
      <c r="AT71" s="1">
        <v>794.02</v>
      </c>
      <c r="AU71" s="1">
        <v>12.587</v>
      </c>
      <c r="AV71" s="1">
        <v>993.35599999999999</v>
      </c>
      <c r="AW71" s="1">
        <v>2332.96</v>
      </c>
      <c r="AX71" s="1">
        <v>195.90199999999999</v>
      </c>
      <c r="AY71" s="1">
        <v>9.94956</v>
      </c>
      <c r="AZ71" s="1">
        <v>0.93591199999999997</v>
      </c>
      <c r="BA71" s="1">
        <v>2.9473699999999998</v>
      </c>
      <c r="BB71" s="1">
        <v>730.80399999999997</v>
      </c>
      <c r="BC71" s="1">
        <v>1.0789599999999999</v>
      </c>
      <c r="BD71" s="1">
        <v>1.3987000000000001</v>
      </c>
      <c r="BE71" s="1">
        <v>13.903</v>
      </c>
      <c r="BF71" s="1">
        <v>4.1508900000000004</v>
      </c>
      <c r="BG71" s="1">
        <v>1.67448</v>
      </c>
      <c r="BH71" s="1">
        <v>308.42899999999997</v>
      </c>
      <c r="BI71" s="1">
        <v>6.6727600000000002</v>
      </c>
      <c r="BJ71" s="1">
        <v>81.623199999999997</v>
      </c>
      <c r="BK71" s="1">
        <v>0.59921733499999996</v>
      </c>
      <c r="BL71" s="1">
        <v>0</v>
      </c>
      <c r="BM71" s="1">
        <v>0.171288054</v>
      </c>
      <c r="BN71" s="1">
        <v>0</v>
      </c>
      <c r="BO71" s="1" t="s">
        <v>155</v>
      </c>
      <c r="BP71" s="1" t="s">
        <v>146</v>
      </c>
      <c r="BQ71" s="1" t="s">
        <v>146</v>
      </c>
      <c r="BR71" s="1" t="s">
        <v>146</v>
      </c>
      <c r="BS71" s="1" t="s">
        <v>146</v>
      </c>
      <c r="BT71" s="1" t="s">
        <v>145</v>
      </c>
      <c r="BU71" s="1" t="s">
        <v>146</v>
      </c>
      <c r="BV71" s="1">
        <v>15.571470420000001</v>
      </c>
      <c r="BW71" s="1">
        <v>6.3162185759999998</v>
      </c>
      <c r="BX71" s="1">
        <v>9.5353579899999996</v>
      </c>
      <c r="BY71" s="1">
        <v>4.4825852599999996</v>
      </c>
      <c r="BZ71" s="1">
        <v>3.822477809</v>
      </c>
      <c r="CA71" s="1">
        <v>0.979825328</v>
      </c>
      <c r="CB71" s="1">
        <v>0.49889273299999998</v>
      </c>
      <c r="CC71" s="19" t="str">
        <f t="shared" si="5"/>
        <v>High</v>
      </c>
      <c r="CD71" s="1" t="s">
        <v>622</v>
      </c>
      <c r="CE71" s="1">
        <v>25.157775260000001</v>
      </c>
      <c r="CF71" s="1" t="s">
        <v>148</v>
      </c>
      <c r="CG71" s="1">
        <v>0.13909976199999999</v>
      </c>
      <c r="CH71" s="1">
        <v>0.10144927500000001</v>
      </c>
      <c r="CI71" s="1">
        <v>5.9427960000000002E-3</v>
      </c>
      <c r="CJ71" s="1">
        <v>0.12771259900000001</v>
      </c>
      <c r="CK71" s="1">
        <v>0.27681926200000001</v>
      </c>
      <c r="CL71" s="1">
        <v>350.26</v>
      </c>
      <c r="CM71" s="2" t="s">
        <v>624</v>
      </c>
      <c r="CN71" s="1">
        <v>60.042999999999999</v>
      </c>
      <c r="CO71" s="1">
        <v>14.71</v>
      </c>
      <c r="CP71" s="1">
        <v>45.332999999999998</v>
      </c>
      <c r="CQ71" s="1">
        <v>14.851000000000001</v>
      </c>
      <c r="CR71" s="1">
        <v>45.16</v>
      </c>
      <c r="CS71" s="1">
        <v>0</v>
      </c>
      <c r="CT71" s="1">
        <v>0</v>
      </c>
      <c r="CU71" s="1">
        <v>0</v>
      </c>
      <c r="CV71" s="1">
        <v>0</v>
      </c>
      <c r="CW71" s="1">
        <v>3.2000000000000001E-2</v>
      </c>
      <c r="CX71" s="1">
        <v>3.2000000000000001E-2</v>
      </c>
      <c r="CY71" s="1">
        <v>0</v>
      </c>
      <c r="CZ71" s="1">
        <v>0</v>
      </c>
      <c r="DA71" s="1">
        <v>0</v>
      </c>
      <c r="DB71" s="1">
        <v>0</v>
      </c>
      <c r="DC71" s="1">
        <v>3.327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10.977</v>
      </c>
      <c r="DK71" s="1">
        <v>0.49</v>
      </c>
      <c r="DL71" s="1">
        <v>11.467000000000001</v>
      </c>
      <c r="DM71" s="1">
        <v>0.192</v>
      </c>
      <c r="DN71" s="1">
        <v>0.72</v>
      </c>
      <c r="DO71" s="1">
        <v>0.91100000000000003</v>
      </c>
      <c r="DP71" s="1">
        <v>0.13700000000000001</v>
      </c>
      <c r="DQ71" s="1">
        <v>44.07</v>
      </c>
      <c r="DR71" s="1">
        <v>44.206000000000003</v>
      </c>
      <c r="DS71" s="1">
        <v>0</v>
      </c>
      <c r="DT71" s="1">
        <v>3.2000000000000001E-2</v>
      </c>
      <c r="DU71" s="1">
        <v>3.2000000000000001E-2</v>
      </c>
      <c r="DV71" s="7" t="s">
        <v>138</v>
      </c>
      <c r="DW71" s="1" t="s">
        <v>157</v>
      </c>
      <c r="DX71" s="1" t="s">
        <v>157</v>
      </c>
      <c r="DY71" s="1">
        <v>178.381</v>
      </c>
      <c r="DZ71" s="1" t="s">
        <v>624</v>
      </c>
      <c r="EA71" s="1">
        <v>30.579000000000001</v>
      </c>
      <c r="EB71" s="1">
        <v>7.5629999999999997</v>
      </c>
      <c r="EC71" s="1">
        <v>22.998999999999999</v>
      </c>
      <c r="ED71" s="1" t="s">
        <v>157</v>
      </c>
      <c r="EE71" s="1" t="s">
        <v>157</v>
      </c>
      <c r="EF71" s="1" t="s">
        <v>157</v>
      </c>
      <c r="EG71" s="1" t="s">
        <v>157</v>
      </c>
      <c r="EH71" s="1" t="s">
        <v>165</v>
      </c>
      <c r="EI71" s="1" t="s">
        <v>628</v>
      </c>
      <c r="EJ71" s="1" t="s">
        <v>142</v>
      </c>
      <c r="EK71" s="1" t="s">
        <v>628</v>
      </c>
      <c r="EL71" s="1" t="s">
        <v>150</v>
      </c>
      <c r="EM71" s="1" t="s">
        <v>150</v>
      </c>
    </row>
    <row r="72" spans="1:143" ht="14.25" customHeight="1">
      <c r="A72" s="1" t="s">
        <v>260</v>
      </c>
      <c r="B72" s="1" t="str">
        <f>VLOOKUP(A72,DB_integrated_polypenols_intake!A:B,2,FALSE)</f>
        <v>Medellín</v>
      </c>
      <c r="C72" s="1" t="s">
        <v>136</v>
      </c>
      <c r="D72" s="1">
        <v>45</v>
      </c>
      <c r="E72" s="4" t="s">
        <v>159</v>
      </c>
      <c r="F72" s="1">
        <v>121</v>
      </c>
      <c r="G72" s="1">
        <v>43</v>
      </c>
      <c r="H72" s="1" t="s">
        <v>153</v>
      </c>
      <c r="I72" s="1">
        <v>50</v>
      </c>
      <c r="J72" s="1">
        <v>119</v>
      </c>
      <c r="K72" s="1">
        <v>212</v>
      </c>
      <c r="L72" s="1">
        <v>249</v>
      </c>
      <c r="M72" s="10">
        <v>4.9302325580000002</v>
      </c>
      <c r="N72" s="14">
        <f t="shared" si="4"/>
        <v>0.76273089151614981</v>
      </c>
      <c r="O72" s="12">
        <v>191.7</v>
      </c>
      <c r="P72" s="40">
        <v>1.4</v>
      </c>
      <c r="Q72" s="1">
        <v>85</v>
      </c>
      <c r="R72" s="1">
        <v>5.64</v>
      </c>
      <c r="S72" s="1">
        <v>1.77</v>
      </c>
      <c r="T72" s="1">
        <v>2.54</v>
      </c>
      <c r="U72" s="1">
        <v>0.69685039400000004</v>
      </c>
      <c r="V72" s="1">
        <v>10.35</v>
      </c>
      <c r="W72" s="1">
        <v>4.7175000000000002</v>
      </c>
      <c r="X72" s="1">
        <v>130.4</v>
      </c>
      <c r="Y72" s="1">
        <f t="shared" si="0"/>
        <v>170.02053388090346</v>
      </c>
      <c r="Z72" s="1">
        <v>75.900000000000006</v>
      </c>
      <c r="AA72" s="1">
        <v>46.081887510000001</v>
      </c>
      <c r="AB72" s="1">
        <f t="shared" si="1"/>
        <v>2.1700499999999998</v>
      </c>
      <c r="AC72" s="1">
        <v>0.33917971000000002</v>
      </c>
      <c r="AD72" s="1">
        <v>87.4</v>
      </c>
      <c r="AE72" s="1">
        <v>1.766</v>
      </c>
      <c r="AF72" s="1">
        <v>28.023994179999999</v>
      </c>
      <c r="AG72" s="1" t="s">
        <v>139</v>
      </c>
      <c r="AH72" s="1">
        <v>35.986767579999999</v>
      </c>
      <c r="AI72" s="1">
        <v>100.4</v>
      </c>
      <c r="AJ72" s="1" t="s">
        <v>140</v>
      </c>
      <c r="AK72" s="1" t="s">
        <v>141</v>
      </c>
      <c r="AL72" s="1" t="s">
        <v>163</v>
      </c>
      <c r="AM72" s="1" t="s">
        <v>142</v>
      </c>
      <c r="AN72" s="1" t="s">
        <v>143</v>
      </c>
      <c r="AO72" s="1">
        <v>115</v>
      </c>
      <c r="AP72" s="1">
        <v>68</v>
      </c>
      <c r="AQ72" s="1">
        <v>1960.49</v>
      </c>
      <c r="AR72" s="1">
        <v>12.9254</v>
      </c>
      <c r="AS72" s="1">
        <v>823.56399999999996</v>
      </c>
      <c r="AT72" s="1">
        <v>1054.95</v>
      </c>
      <c r="AU72" s="1">
        <v>12.755100000000001</v>
      </c>
      <c r="AV72" s="1">
        <v>1684.05</v>
      </c>
      <c r="AW72" s="1">
        <v>2737.65</v>
      </c>
      <c r="AX72" s="1">
        <v>216.23500000000001</v>
      </c>
      <c r="AY72" s="1">
        <v>10.3856</v>
      </c>
      <c r="AZ72" s="1">
        <v>1.3475600000000001</v>
      </c>
      <c r="BA72" s="1">
        <v>3.6391800000000001</v>
      </c>
      <c r="BB72" s="1">
        <v>759.53300000000002</v>
      </c>
      <c r="BC72" s="1">
        <v>1.08531</v>
      </c>
      <c r="BD72" s="1">
        <v>1.78146</v>
      </c>
      <c r="BE72" s="1">
        <v>11.595000000000001</v>
      </c>
      <c r="BF72" s="1">
        <v>4.3872600000000004</v>
      </c>
      <c r="BG72" s="1">
        <v>1.29253</v>
      </c>
      <c r="BH72" s="1">
        <v>307.92500000000001</v>
      </c>
      <c r="BI72" s="1">
        <v>7.12364</v>
      </c>
      <c r="BJ72" s="1">
        <v>186.518</v>
      </c>
      <c r="BK72" s="1">
        <v>1.5880860290000001</v>
      </c>
      <c r="BL72" s="1">
        <v>0.673373428</v>
      </c>
      <c r="BM72" s="1">
        <v>0.85711587899999997</v>
      </c>
      <c r="BN72" s="1">
        <v>8.6753357000000003E-2</v>
      </c>
      <c r="BO72" s="1" t="s">
        <v>155</v>
      </c>
      <c r="BP72" s="1" t="s">
        <v>146</v>
      </c>
      <c r="BQ72" s="1" t="s">
        <v>145</v>
      </c>
      <c r="BR72" s="1" t="s">
        <v>146</v>
      </c>
      <c r="BS72" s="1" t="s">
        <v>146</v>
      </c>
      <c r="BT72" s="1" t="s">
        <v>146</v>
      </c>
      <c r="BU72" s="1" t="s">
        <v>146</v>
      </c>
      <c r="BV72" s="1">
        <v>14.29580241</v>
      </c>
      <c r="BW72" s="1">
        <v>6.3313885079999999</v>
      </c>
      <c r="BX72" s="1">
        <v>5.6909057670000003</v>
      </c>
      <c r="BY72" s="1">
        <v>4.6617516520000004</v>
      </c>
      <c r="BZ72" s="1">
        <v>3.9252779379999998</v>
      </c>
      <c r="CA72" s="1">
        <v>1.138455725</v>
      </c>
      <c r="CB72" s="1">
        <v>0.58084475800000002</v>
      </c>
      <c r="CC72" s="19" t="str">
        <f t="shared" si="5"/>
        <v>High</v>
      </c>
      <c r="CD72" s="1" t="s">
        <v>622</v>
      </c>
      <c r="CE72" s="1">
        <v>28.820717129999998</v>
      </c>
      <c r="CF72" s="1" t="s">
        <v>148</v>
      </c>
      <c r="CG72" s="1">
        <v>1.6630445000000001E-2</v>
      </c>
      <c r="CH72" s="1">
        <v>0.161674383</v>
      </c>
      <c r="CI72" s="1">
        <v>0.64058710500000005</v>
      </c>
      <c r="CJ72" s="1">
        <v>3.2064002000000001E-2</v>
      </c>
      <c r="CK72" s="1">
        <v>9.5436076999999994E-2</v>
      </c>
      <c r="CL72" s="1">
        <v>591.12199999999996</v>
      </c>
      <c r="CM72" s="2" t="s">
        <v>624</v>
      </c>
      <c r="CN72" s="1">
        <v>1134.3679999999999</v>
      </c>
      <c r="CO72" s="1">
        <v>909.74300000000005</v>
      </c>
      <c r="CP72" s="1">
        <v>224.625</v>
      </c>
      <c r="CQ72" s="1">
        <v>729.20100000000002</v>
      </c>
      <c r="CR72" s="1">
        <v>363.98200000000003</v>
      </c>
      <c r="CS72" s="1">
        <v>2.4849999999999999</v>
      </c>
      <c r="CT72" s="1">
        <v>0</v>
      </c>
      <c r="CU72" s="1">
        <v>2.4849999999999999</v>
      </c>
      <c r="CV72" s="1">
        <v>0</v>
      </c>
      <c r="CW72" s="1">
        <v>38.683999999999997</v>
      </c>
      <c r="CX72" s="1">
        <v>38.683999999999997</v>
      </c>
      <c r="CY72" s="1">
        <v>1.7000000000000001E-2</v>
      </c>
      <c r="CZ72" s="1">
        <v>0.253</v>
      </c>
      <c r="DA72" s="1">
        <v>0</v>
      </c>
      <c r="DB72" s="1">
        <v>0</v>
      </c>
      <c r="DC72" s="1">
        <v>59.317</v>
      </c>
      <c r="DD72" s="1">
        <v>0</v>
      </c>
      <c r="DE72" s="1">
        <v>31.283999999999999</v>
      </c>
      <c r="DF72" s="1">
        <v>31.283999999999999</v>
      </c>
      <c r="DG72" s="1">
        <v>0</v>
      </c>
      <c r="DH72" s="1">
        <v>1.218</v>
      </c>
      <c r="DI72" s="1">
        <v>1.218</v>
      </c>
      <c r="DJ72" s="1">
        <v>636.52700000000004</v>
      </c>
      <c r="DK72" s="1">
        <v>0.85399999999999998</v>
      </c>
      <c r="DL72" s="1">
        <v>637.38099999999997</v>
      </c>
      <c r="DM72" s="1">
        <v>0.14299999999999999</v>
      </c>
      <c r="DN72" s="1">
        <v>1.859</v>
      </c>
      <c r="DO72" s="1">
        <v>2.0019999999999998</v>
      </c>
      <c r="DP72" s="1">
        <v>211.22399999999999</v>
      </c>
      <c r="DQ72" s="1">
        <v>150.696</v>
      </c>
      <c r="DR72" s="1">
        <v>361.92</v>
      </c>
      <c r="DS72" s="1">
        <v>0</v>
      </c>
      <c r="DT72" s="1">
        <v>38.683999999999997</v>
      </c>
      <c r="DU72" s="1">
        <v>38.683999999999997</v>
      </c>
      <c r="DV72" s="7" t="s">
        <v>138</v>
      </c>
      <c r="DW72" s="1" t="s">
        <v>149</v>
      </c>
      <c r="DX72" s="1" t="s">
        <v>156</v>
      </c>
      <c r="DY72" s="1">
        <v>301.51799999999997</v>
      </c>
      <c r="DZ72" s="1" t="s">
        <v>624</v>
      </c>
      <c r="EA72" s="1">
        <v>578.61400000000003</v>
      </c>
      <c r="EB72" s="1">
        <v>371.94799999999998</v>
      </c>
      <c r="EC72" s="1">
        <v>185.65899999999999</v>
      </c>
      <c r="ED72" s="1" t="s">
        <v>157</v>
      </c>
      <c r="EE72" s="1" t="s">
        <v>149</v>
      </c>
      <c r="EF72" s="1" t="s">
        <v>149</v>
      </c>
      <c r="EG72" s="1" t="s">
        <v>156</v>
      </c>
      <c r="EH72" s="1" t="s">
        <v>621</v>
      </c>
      <c r="EI72" s="1" t="s">
        <v>628</v>
      </c>
      <c r="EJ72" s="1" t="s">
        <v>163</v>
      </c>
      <c r="EK72" s="1" t="s">
        <v>629</v>
      </c>
      <c r="EL72" s="1" t="s">
        <v>150</v>
      </c>
      <c r="EM72" s="1" t="s">
        <v>150</v>
      </c>
    </row>
    <row r="73" spans="1:143" ht="14.25" customHeight="1">
      <c r="A73" s="1" t="s">
        <v>261</v>
      </c>
      <c r="B73" s="1" t="str">
        <f>VLOOKUP(A73,DB_integrated_polypenols_intake!A:B,2,FALSE)</f>
        <v>Bogotá</v>
      </c>
      <c r="C73" s="1" t="s">
        <v>152</v>
      </c>
      <c r="D73" s="1">
        <v>44</v>
      </c>
      <c r="E73" s="4" t="s">
        <v>159</v>
      </c>
      <c r="F73" s="1">
        <v>125</v>
      </c>
      <c r="G73" s="1">
        <v>58</v>
      </c>
      <c r="H73" s="1" t="s">
        <v>153</v>
      </c>
      <c r="I73" s="1">
        <v>20</v>
      </c>
      <c r="J73" s="1">
        <v>182</v>
      </c>
      <c r="K73" s="1">
        <v>255</v>
      </c>
      <c r="L73" s="1">
        <v>101</v>
      </c>
      <c r="M73" s="10">
        <v>4.396551724</v>
      </c>
      <c r="N73" s="14">
        <f t="shared" si="4"/>
        <v>0.2408933802197053</v>
      </c>
      <c r="O73" s="12">
        <v>227.1</v>
      </c>
      <c r="P73" s="40">
        <v>1.2</v>
      </c>
      <c r="Q73" s="1">
        <v>82</v>
      </c>
      <c r="R73" s="1">
        <v>5.5</v>
      </c>
      <c r="S73" s="1">
        <v>2.99</v>
      </c>
      <c r="T73" s="1">
        <v>9.42</v>
      </c>
      <c r="U73" s="1">
        <v>0.31740976599999998</v>
      </c>
      <c r="V73" s="1">
        <v>5.25</v>
      </c>
      <c r="W73" s="1">
        <v>4.5510000000000002</v>
      </c>
      <c r="X73" s="1">
        <v>88.9</v>
      </c>
      <c r="Y73" s="1">
        <f t="shared" si="0"/>
        <v>99.904852521408174</v>
      </c>
      <c r="Z73" s="1">
        <v>149.6</v>
      </c>
      <c r="AA73" s="1">
        <v>94.170825879999995</v>
      </c>
      <c r="AB73" s="1">
        <f t="shared" si="1"/>
        <v>1.0619000000000001</v>
      </c>
      <c r="AC73" s="1">
        <v>0.37908893100000002</v>
      </c>
      <c r="AD73" s="1">
        <v>68.400000000000006</v>
      </c>
      <c r="AE73" s="1">
        <v>1.629</v>
      </c>
      <c r="AF73" s="1">
        <v>25.77590563</v>
      </c>
      <c r="AG73" s="1" t="s">
        <v>139</v>
      </c>
      <c r="AH73" s="1">
        <v>40.16813835</v>
      </c>
      <c r="AI73" s="1">
        <v>87.6</v>
      </c>
      <c r="AJ73" s="1" t="s">
        <v>140</v>
      </c>
      <c r="AK73" s="1" t="s">
        <v>141</v>
      </c>
      <c r="AL73" s="1" t="s">
        <v>163</v>
      </c>
      <c r="AM73" s="1" t="s">
        <v>163</v>
      </c>
      <c r="AN73" s="1" t="s">
        <v>143</v>
      </c>
      <c r="AO73" s="1">
        <v>105</v>
      </c>
      <c r="AP73" s="1">
        <v>79</v>
      </c>
      <c r="AQ73" s="1">
        <v>1688.14</v>
      </c>
      <c r="AR73" s="1">
        <v>12.312799999999999</v>
      </c>
      <c r="AS73" s="1">
        <v>422.41800000000001</v>
      </c>
      <c r="AT73" s="1">
        <v>870.024</v>
      </c>
      <c r="AU73" s="1">
        <v>13.9398</v>
      </c>
      <c r="AV73" s="1">
        <v>870.01599999999996</v>
      </c>
      <c r="AW73" s="1">
        <v>2637.88</v>
      </c>
      <c r="AX73" s="1">
        <v>209.65899999999999</v>
      </c>
      <c r="AY73" s="1">
        <v>10.694599999999999</v>
      </c>
      <c r="AZ73" s="1">
        <v>1.1049</v>
      </c>
      <c r="BA73" s="1">
        <v>2.3723200000000002</v>
      </c>
      <c r="BB73" s="1">
        <v>610.23</v>
      </c>
      <c r="BC73" s="1">
        <v>0.77907800000000005</v>
      </c>
      <c r="BD73" s="1">
        <v>1.2808200000000001</v>
      </c>
      <c r="BE73" s="1">
        <v>15.985300000000001</v>
      </c>
      <c r="BF73" s="1">
        <v>5.0405699999999998</v>
      </c>
      <c r="BG73" s="1">
        <v>1.6830000000000001</v>
      </c>
      <c r="BH73" s="1">
        <v>324.14299999999997</v>
      </c>
      <c r="BI73" s="1">
        <v>7.1413700000000002</v>
      </c>
      <c r="BJ73" s="1">
        <v>136.095</v>
      </c>
      <c r="BK73" s="1">
        <v>0</v>
      </c>
      <c r="BL73" s="1">
        <v>0</v>
      </c>
      <c r="BM73" s="1">
        <v>0</v>
      </c>
      <c r="BN73" s="1">
        <v>0</v>
      </c>
      <c r="BO73" s="1" t="s">
        <v>155</v>
      </c>
      <c r="BP73" s="1" t="s">
        <v>146</v>
      </c>
      <c r="BQ73" s="1" t="s">
        <v>146</v>
      </c>
      <c r="BR73" s="1" t="s">
        <v>146</v>
      </c>
      <c r="BS73" s="1" t="s">
        <v>146</v>
      </c>
      <c r="BT73" s="1" t="s">
        <v>146</v>
      </c>
      <c r="BU73" s="1" t="s">
        <v>146</v>
      </c>
      <c r="BV73" s="1">
        <v>12.27825977</v>
      </c>
      <c r="BW73" s="1">
        <v>7.2941499810000003</v>
      </c>
      <c r="BX73" s="1">
        <v>4.8376762150000001</v>
      </c>
      <c r="BY73" s="1">
        <v>3.9759524470000001</v>
      </c>
      <c r="BZ73" s="1">
        <v>4.0480054760000002</v>
      </c>
      <c r="CA73" s="1">
        <v>0.61094573200000002</v>
      </c>
      <c r="CB73" s="1">
        <v>0.36193467499999998</v>
      </c>
      <c r="CC73" s="19" t="str">
        <f t="shared" si="5"/>
        <v>High</v>
      </c>
      <c r="CD73" s="1" t="s">
        <v>622</v>
      </c>
      <c r="CE73" s="1">
        <v>38.808219180000002</v>
      </c>
      <c r="CF73" s="1" t="s">
        <v>148</v>
      </c>
      <c r="CG73" s="1">
        <v>9.9674222000000007E-2</v>
      </c>
      <c r="CH73" s="1">
        <v>0.185901435</v>
      </c>
      <c r="CI73" s="1">
        <v>2.9851435999999999E-2</v>
      </c>
      <c r="CJ73" s="1">
        <v>0.18876643300000001</v>
      </c>
      <c r="CK73" s="1">
        <v>0.24481874300000001</v>
      </c>
      <c r="CL73" s="1">
        <v>1556.9960000000001</v>
      </c>
      <c r="CM73" s="2" t="s">
        <v>621</v>
      </c>
      <c r="CN73" s="1">
        <v>1682.6279999999999</v>
      </c>
      <c r="CO73" s="1">
        <v>1014.05</v>
      </c>
      <c r="CP73" s="1">
        <v>668.57799999999997</v>
      </c>
      <c r="CQ73" s="1">
        <v>180.154</v>
      </c>
      <c r="CR73" s="1">
        <v>1469.34</v>
      </c>
      <c r="CS73" s="1">
        <v>11.045</v>
      </c>
      <c r="CT73" s="1">
        <v>0</v>
      </c>
      <c r="CU73" s="1">
        <v>11.045</v>
      </c>
      <c r="CV73" s="1">
        <v>0.05</v>
      </c>
      <c r="CW73" s="1">
        <v>22.018000000000001</v>
      </c>
      <c r="CX73" s="1">
        <v>22.068000000000001</v>
      </c>
      <c r="CY73" s="1">
        <v>2.1000000000000001E-2</v>
      </c>
      <c r="CZ73" s="1">
        <v>1.0209999999999999</v>
      </c>
      <c r="DA73" s="1">
        <v>4.38</v>
      </c>
      <c r="DB73" s="1">
        <v>0</v>
      </c>
      <c r="DC73" s="1">
        <v>155.268</v>
      </c>
      <c r="DD73" s="1">
        <v>0.11899999999999999</v>
      </c>
      <c r="DE73" s="1">
        <v>0.84699999999999998</v>
      </c>
      <c r="DF73" s="1">
        <v>0.96599999999999997</v>
      </c>
      <c r="DG73" s="1">
        <v>7.0000000000000007E-2</v>
      </c>
      <c r="DH73" s="1">
        <v>1.2829999999999999</v>
      </c>
      <c r="DI73" s="1">
        <v>1.353</v>
      </c>
      <c r="DJ73" s="1">
        <v>13.332000000000001</v>
      </c>
      <c r="DK73" s="1">
        <v>4.8550000000000004</v>
      </c>
      <c r="DL73" s="1">
        <v>18.187000000000001</v>
      </c>
      <c r="DM73" s="1">
        <v>0.97799999999999998</v>
      </c>
      <c r="DN73" s="1">
        <v>7.9770000000000003</v>
      </c>
      <c r="DO73" s="1">
        <v>8.9559999999999995</v>
      </c>
      <c r="DP73" s="1">
        <v>828.64599999999996</v>
      </c>
      <c r="DQ73" s="1">
        <v>631.45799999999997</v>
      </c>
      <c r="DR73" s="1">
        <v>1460.104</v>
      </c>
      <c r="DS73" s="1">
        <v>0.05</v>
      </c>
      <c r="DT73" s="1">
        <v>22.018000000000001</v>
      </c>
      <c r="DU73" s="1">
        <v>22.068000000000001</v>
      </c>
      <c r="DV73" s="7" t="s">
        <v>621</v>
      </c>
      <c r="DW73" s="1" t="s">
        <v>156</v>
      </c>
      <c r="DX73" s="1" t="s">
        <v>149</v>
      </c>
      <c r="DY73" s="1">
        <v>922.31500000000005</v>
      </c>
      <c r="DZ73" s="1" t="s">
        <v>623</v>
      </c>
      <c r="EA73" s="1">
        <v>996.73500000000001</v>
      </c>
      <c r="EB73" s="1">
        <v>106.717</v>
      </c>
      <c r="EC73" s="1">
        <v>870.39</v>
      </c>
      <c r="ED73" s="1" t="s">
        <v>149</v>
      </c>
      <c r="EE73" s="1" t="s">
        <v>149</v>
      </c>
      <c r="EF73" s="1" t="s">
        <v>156</v>
      </c>
      <c r="EG73" s="1" t="s">
        <v>149</v>
      </c>
      <c r="EH73" s="1" t="s">
        <v>621</v>
      </c>
      <c r="EI73" s="1" t="s">
        <v>635</v>
      </c>
      <c r="EJ73" s="1" t="s">
        <v>163</v>
      </c>
      <c r="EK73" s="1" t="s">
        <v>629</v>
      </c>
      <c r="EL73" s="1" t="s">
        <v>150</v>
      </c>
      <c r="EM73" s="1" t="s">
        <v>150</v>
      </c>
    </row>
    <row r="74" spans="1:143" ht="14.25" customHeight="1">
      <c r="A74" s="1" t="s">
        <v>262</v>
      </c>
      <c r="B74" s="1" t="str">
        <f>VLOOKUP(A74,DB_integrated_polypenols_intake!A:B,2,FALSE)</f>
        <v>Bogotá</v>
      </c>
      <c r="C74" s="1" t="s">
        <v>152</v>
      </c>
      <c r="D74" s="1">
        <v>26</v>
      </c>
      <c r="E74" s="4" t="s">
        <v>137</v>
      </c>
      <c r="F74" s="1">
        <v>78</v>
      </c>
      <c r="G74" s="1">
        <v>55</v>
      </c>
      <c r="H74" s="1" t="s">
        <v>153</v>
      </c>
      <c r="I74" s="1">
        <v>14</v>
      </c>
      <c r="J74" s="1">
        <v>111</v>
      </c>
      <c r="K74" s="1">
        <v>175</v>
      </c>
      <c r="L74" s="1">
        <v>70</v>
      </c>
      <c r="M74" s="10">
        <v>3.1818181820000002</v>
      </c>
      <c r="N74" s="14">
        <f t="shared" si="4"/>
        <v>0.10473535052001298</v>
      </c>
      <c r="O74" s="12">
        <v>83.1</v>
      </c>
      <c r="P74" s="40">
        <v>0.6</v>
      </c>
      <c r="Q74" s="1">
        <v>78</v>
      </c>
      <c r="R74" s="1">
        <v>5.6</v>
      </c>
      <c r="S74" s="1">
        <v>5.73</v>
      </c>
      <c r="T74" s="1">
        <v>9.64</v>
      </c>
      <c r="U74" s="1">
        <v>0.59439834000000003</v>
      </c>
      <c r="V74" s="1">
        <v>10.87</v>
      </c>
      <c r="W74" s="1">
        <v>4.3289999999999997</v>
      </c>
      <c r="X74" s="1">
        <v>160</v>
      </c>
      <c r="Y74" s="1">
        <f t="shared" si="0"/>
        <v>262.24366706875759</v>
      </c>
      <c r="Z74" s="1">
        <v>74.099999999999994</v>
      </c>
      <c r="AA74" s="1">
        <v>47.815135210000001</v>
      </c>
      <c r="AB74" s="1">
        <f t="shared" si="1"/>
        <v>2.0913879999999998</v>
      </c>
      <c r="AC74" s="1">
        <v>0.34103452499999998</v>
      </c>
      <c r="AD74" s="1">
        <v>55.2</v>
      </c>
      <c r="AE74" s="1">
        <v>1.5429999999999999</v>
      </c>
      <c r="AF74" s="1">
        <v>23.185006690000002</v>
      </c>
      <c r="AG74" s="1" t="s">
        <v>153</v>
      </c>
      <c r="AH74" s="1">
        <v>33.473915349999999</v>
      </c>
      <c r="AI74" s="1">
        <v>77.7</v>
      </c>
      <c r="AJ74" s="1" t="s">
        <v>153</v>
      </c>
      <c r="AK74" s="1" t="s">
        <v>153</v>
      </c>
      <c r="AL74" s="1" t="s">
        <v>142</v>
      </c>
      <c r="AM74" s="1" t="s">
        <v>163</v>
      </c>
      <c r="AN74" s="1" t="s">
        <v>143</v>
      </c>
      <c r="AO74" s="1">
        <v>106</v>
      </c>
      <c r="AP74" s="1">
        <v>73</v>
      </c>
      <c r="AQ74" s="1">
        <v>2040.41</v>
      </c>
      <c r="AR74" s="1">
        <v>15.0191</v>
      </c>
      <c r="AS74" s="1">
        <v>774.93100000000004</v>
      </c>
      <c r="AT74" s="1">
        <v>1184.52</v>
      </c>
      <c r="AU74" s="1">
        <v>15.520099999999999</v>
      </c>
      <c r="AV74" s="1">
        <v>1538.63</v>
      </c>
      <c r="AW74" s="1">
        <v>3235.69</v>
      </c>
      <c r="AX74" s="1">
        <v>258.334</v>
      </c>
      <c r="AY74" s="1">
        <v>10.758900000000001</v>
      </c>
      <c r="AZ74" s="1">
        <v>1.5824</v>
      </c>
      <c r="BA74" s="1">
        <v>2.92943</v>
      </c>
      <c r="BB74" s="1">
        <v>799.774</v>
      </c>
      <c r="BC74" s="1">
        <v>1.6469499999999999</v>
      </c>
      <c r="BD74" s="1">
        <v>2.4733399999999999</v>
      </c>
      <c r="BE74" s="1">
        <v>19.8992</v>
      </c>
      <c r="BF74" s="1">
        <v>4.5811099999999998</v>
      </c>
      <c r="BG74" s="1">
        <v>1.1509199999999999</v>
      </c>
      <c r="BH74" s="1">
        <v>318.95699999999999</v>
      </c>
      <c r="BI74" s="1">
        <v>7.25929</v>
      </c>
      <c r="BJ74" s="1">
        <v>98.958600000000004</v>
      </c>
      <c r="BK74" s="1">
        <v>0.74942326299999995</v>
      </c>
      <c r="BL74" s="1">
        <v>0.22370273800000001</v>
      </c>
      <c r="BM74" s="1">
        <v>0.11286439400000001</v>
      </c>
      <c r="BN74" s="1">
        <v>0</v>
      </c>
      <c r="BO74" s="1" t="s">
        <v>155</v>
      </c>
      <c r="BP74" s="1" t="s">
        <v>146</v>
      </c>
      <c r="BQ74" s="1" t="s">
        <v>146</v>
      </c>
      <c r="BR74" s="1" t="s">
        <v>146</v>
      </c>
      <c r="BS74" s="1" t="s">
        <v>146</v>
      </c>
      <c r="BT74" s="1" t="s">
        <v>146</v>
      </c>
      <c r="BU74" s="1" t="s">
        <v>146</v>
      </c>
      <c r="BV74" s="1">
        <v>13.859930690000001</v>
      </c>
      <c r="BW74" s="1">
        <v>6.6020953489999998</v>
      </c>
      <c r="BX74" s="1">
        <v>6.8835898999999996</v>
      </c>
      <c r="BY74" s="1">
        <v>2.882039604</v>
      </c>
      <c r="BZ74" s="1">
        <v>6.219882245</v>
      </c>
      <c r="CA74" s="1">
        <v>0.92637117899999999</v>
      </c>
      <c r="CB74" s="1">
        <v>0.45410351900000001</v>
      </c>
      <c r="CC74" s="19" t="str">
        <f t="shared" si="5"/>
        <v>High</v>
      </c>
      <c r="CD74" s="1" t="s">
        <v>622</v>
      </c>
      <c r="CE74" s="1">
        <v>36.283140279999998</v>
      </c>
      <c r="CF74" s="1" t="s">
        <v>148</v>
      </c>
      <c r="CG74" s="1">
        <v>0.11690832299999999</v>
      </c>
      <c r="CH74" s="1">
        <v>0.16291814099999999</v>
      </c>
      <c r="CI74" s="1">
        <v>5.3659090000000003E-3</v>
      </c>
      <c r="CJ74" s="1">
        <v>0.21155383</v>
      </c>
      <c r="CK74" s="1">
        <v>0.182897591</v>
      </c>
      <c r="CL74" s="1">
        <v>3545.23</v>
      </c>
      <c r="CM74" s="2" t="s">
        <v>621</v>
      </c>
      <c r="CN74" s="1">
        <v>2510.6320000000001</v>
      </c>
      <c r="CO74" s="1">
        <v>2267.3449999999998</v>
      </c>
      <c r="CP74" s="1">
        <v>243.28700000000001</v>
      </c>
      <c r="CQ74" s="1">
        <v>1994.623</v>
      </c>
      <c r="CR74" s="1">
        <v>484.495</v>
      </c>
      <c r="CS74" s="1">
        <v>3.7949999999999999</v>
      </c>
      <c r="CT74" s="1">
        <v>0</v>
      </c>
      <c r="CU74" s="1">
        <v>3.7949999999999999</v>
      </c>
      <c r="CV74" s="1">
        <v>0</v>
      </c>
      <c r="CW74" s="1">
        <v>27.719000000000001</v>
      </c>
      <c r="CX74" s="1">
        <v>27.719000000000001</v>
      </c>
      <c r="CY74" s="1">
        <v>0</v>
      </c>
      <c r="CZ74" s="1">
        <v>0.94899999999999995</v>
      </c>
      <c r="DA74" s="1">
        <v>0</v>
      </c>
      <c r="DB74" s="1">
        <v>0</v>
      </c>
      <c r="DC74" s="1">
        <v>1976.7729999999999</v>
      </c>
      <c r="DD74" s="1">
        <v>0.98599999999999999</v>
      </c>
      <c r="DE74" s="1">
        <v>0</v>
      </c>
      <c r="DF74" s="1">
        <v>0.98599999999999999</v>
      </c>
      <c r="DG74" s="1">
        <v>6.2480000000000002</v>
      </c>
      <c r="DH74" s="1">
        <v>0.17100000000000001</v>
      </c>
      <c r="DI74" s="1">
        <v>6.4189999999999996</v>
      </c>
      <c r="DJ74" s="1">
        <v>7.0220000000000002</v>
      </c>
      <c r="DK74" s="1">
        <v>3.4220000000000002</v>
      </c>
      <c r="DL74" s="1">
        <v>10.444000000000001</v>
      </c>
      <c r="DM74" s="1">
        <v>0.42199999999999999</v>
      </c>
      <c r="DN74" s="1">
        <v>31.149000000000001</v>
      </c>
      <c r="DO74" s="1">
        <v>31.57</v>
      </c>
      <c r="DP74" s="1">
        <v>272.06700000000001</v>
      </c>
      <c r="DQ74" s="1">
        <v>180.79400000000001</v>
      </c>
      <c r="DR74" s="1">
        <v>452.86099999999999</v>
      </c>
      <c r="DS74" s="1">
        <v>0</v>
      </c>
      <c r="DT74" s="1">
        <v>27.719000000000001</v>
      </c>
      <c r="DU74" s="1">
        <v>27.719000000000001</v>
      </c>
      <c r="DV74" s="7" t="s">
        <v>621</v>
      </c>
      <c r="DW74" s="1" t="s">
        <v>149</v>
      </c>
      <c r="DX74" s="1" t="s">
        <v>149</v>
      </c>
      <c r="DY74" s="1">
        <v>1737.509</v>
      </c>
      <c r="DZ74" s="1" t="s">
        <v>623</v>
      </c>
      <c r="EA74" s="1">
        <v>1230.4549999999999</v>
      </c>
      <c r="EB74" s="1">
        <v>977.56</v>
      </c>
      <c r="EC74" s="1">
        <v>237.45</v>
      </c>
      <c r="ED74" s="1" t="s">
        <v>149</v>
      </c>
      <c r="EE74" s="1" t="s">
        <v>149</v>
      </c>
      <c r="EF74" s="1" t="s">
        <v>149</v>
      </c>
      <c r="EG74" s="1" t="s">
        <v>149</v>
      </c>
      <c r="EH74" s="1" t="s">
        <v>621</v>
      </c>
      <c r="EI74" s="1" t="s">
        <v>635</v>
      </c>
      <c r="EJ74" s="1" t="s">
        <v>142</v>
      </c>
      <c r="EK74" s="1" t="s">
        <v>628</v>
      </c>
      <c r="EL74" s="1" t="s">
        <v>150</v>
      </c>
      <c r="EM74" s="1" t="s">
        <v>150</v>
      </c>
    </row>
    <row r="75" spans="1:143" ht="14.25" customHeight="1">
      <c r="A75" s="1" t="s">
        <v>263</v>
      </c>
      <c r="B75" s="1" t="str">
        <f>VLOOKUP(A75,DB_integrated_polypenols_intake!A:B,2,FALSE)</f>
        <v>Bogotá</v>
      </c>
      <c r="C75" s="1" t="s">
        <v>152</v>
      </c>
      <c r="D75" s="1">
        <v>29</v>
      </c>
      <c r="E75" s="4" t="s">
        <v>137</v>
      </c>
      <c r="F75" s="1">
        <v>88.6</v>
      </c>
      <c r="G75" s="1">
        <v>43</v>
      </c>
      <c r="H75" s="1" t="s">
        <v>153</v>
      </c>
      <c r="I75" s="1">
        <v>13</v>
      </c>
      <c r="J75" s="1">
        <v>120</v>
      </c>
      <c r="K75" s="1">
        <v>169</v>
      </c>
      <c r="L75" s="1">
        <v>64</v>
      </c>
      <c r="M75" s="10">
        <v>3.9302325580000002</v>
      </c>
      <c r="N75" s="14">
        <f t="shared" si="4"/>
        <v>0.17271151840430063</v>
      </c>
      <c r="O75" s="12">
        <v>176.9</v>
      </c>
      <c r="P75" s="40">
        <v>0.9</v>
      </c>
      <c r="Q75" s="1">
        <v>77</v>
      </c>
      <c r="R75" s="1">
        <v>5.3</v>
      </c>
      <c r="S75" s="1">
        <v>7.43</v>
      </c>
      <c r="T75" s="1">
        <v>5.15</v>
      </c>
      <c r="U75" s="1">
        <v>1.4427184470000001</v>
      </c>
      <c r="V75" s="1">
        <v>10.4</v>
      </c>
      <c r="W75" s="1">
        <v>4.2735000000000003</v>
      </c>
      <c r="X75" s="1">
        <v>159.4</v>
      </c>
      <c r="Y75" s="1">
        <f t="shared" si="0"/>
        <v>268.90756302520998</v>
      </c>
      <c r="Z75" s="1">
        <v>77.7</v>
      </c>
      <c r="AA75" s="1">
        <v>50.625050620000003</v>
      </c>
      <c r="AB75" s="1">
        <f t="shared" si="1"/>
        <v>1.9753066666666668</v>
      </c>
      <c r="AC75" s="1">
        <v>0.34394349000000002</v>
      </c>
      <c r="AD75" s="1">
        <v>57.8</v>
      </c>
      <c r="AE75" s="1">
        <v>1.5569999999999999</v>
      </c>
      <c r="AF75" s="1">
        <v>23.842435330000001</v>
      </c>
      <c r="AG75" s="1" t="s">
        <v>153</v>
      </c>
      <c r="AH75" s="1">
        <v>34.896469459999999</v>
      </c>
      <c r="AI75" s="1">
        <v>80.900000000000006</v>
      </c>
      <c r="AJ75" s="1" t="s">
        <v>140</v>
      </c>
      <c r="AK75" s="1" t="s">
        <v>153</v>
      </c>
      <c r="AL75" s="1" t="s">
        <v>142</v>
      </c>
      <c r="AM75" s="1" t="s">
        <v>142</v>
      </c>
      <c r="AN75" s="1" t="s">
        <v>143</v>
      </c>
      <c r="AO75" s="1">
        <v>140</v>
      </c>
      <c r="AP75" s="1">
        <v>87</v>
      </c>
      <c r="AQ75" s="1">
        <v>1649.65</v>
      </c>
      <c r="AR75" s="1">
        <v>18.062799999999999</v>
      </c>
      <c r="AS75" s="1">
        <v>367.19799999999998</v>
      </c>
      <c r="AT75" s="1">
        <v>910.28200000000004</v>
      </c>
      <c r="AU75" s="1">
        <v>12.021599999999999</v>
      </c>
      <c r="AV75" s="1">
        <v>883.45</v>
      </c>
      <c r="AW75" s="1">
        <v>2756.56</v>
      </c>
      <c r="AX75" s="1">
        <v>213.673</v>
      </c>
      <c r="AY75" s="1">
        <v>10.8401</v>
      </c>
      <c r="AZ75" s="1">
        <v>1.1291500000000001</v>
      </c>
      <c r="BA75" s="1">
        <v>2.9219900000000001</v>
      </c>
      <c r="BB75" s="1">
        <v>657.44600000000003</v>
      </c>
      <c r="BC75" s="1">
        <v>0.81470600000000004</v>
      </c>
      <c r="BD75" s="1">
        <v>1.4851099999999999</v>
      </c>
      <c r="BE75" s="1">
        <v>16.5762</v>
      </c>
      <c r="BF75" s="1">
        <v>4.8975999999999997</v>
      </c>
      <c r="BG75" s="1">
        <v>0.87861699999999998</v>
      </c>
      <c r="BH75" s="1">
        <v>290.495</v>
      </c>
      <c r="BI75" s="1">
        <v>7.5933900000000003</v>
      </c>
      <c r="BJ75" s="1">
        <v>189.233</v>
      </c>
      <c r="BK75" s="1">
        <v>1.1239677910000001</v>
      </c>
      <c r="BL75" s="1">
        <v>0.133750855</v>
      </c>
      <c r="BM75" s="1">
        <v>0.114792463</v>
      </c>
      <c r="BN75" s="1">
        <v>1.3444747999999999E-2</v>
      </c>
      <c r="BO75" s="1" t="s">
        <v>144</v>
      </c>
      <c r="BP75" s="1" t="s">
        <v>145</v>
      </c>
      <c r="BQ75" s="1" t="s">
        <v>146</v>
      </c>
      <c r="BR75" s="1" t="s">
        <v>145</v>
      </c>
      <c r="BS75" s="1" t="s">
        <v>146</v>
      </c>
      <c r="BT75" s="1" t="s">
        <v>146</v>
      </c>
      <c r="BU75" s="1" t="s">
        <v>146</v>
      </c>
      <c r="BV75" s="1">
        <v>6.2151049880000002</v>
      </c>
      <c r="BW75" s="1">
        <v>25.057551910000001</v>
      </c>
      <c r="BX75" s="1">
        <v>2.4036319549999998</v>
      </c>
      <c r="BY75" s="1">
        <v>1.630071622</v>
      </c>
      <c r="BZ75" s="1">
        <v>8.0630094749999994</v>
      </c>
      <c r="CA75" s="1">
        <v>0.26607393699999998</v>
      </c>
      <c r="CB75" s="1">
        <v>0.16125693199999999</v>
      </c>
      <c r="CC75" s="19" t="str">
        <f t="shared" si="5"/>
        <v>Medium</v>
      </c>
      <c r="CD75" s="1" t="s">
        <v>622</v>
      </c>
      <c r="CE75" s="1">
        <v>37.508034610000003</v>
      </c>
      <c r="CF75" s="1" t="s">
        <v>148</v>
      </c>
      <c r="CG75" s="1">
        <v>0.15539063</v>
      </c>
      <c r="CH75" s="1">
        <v>0.188986813</v>
      </c>
      <c r="CI75" s="1">
        <v>1.3385462000000001E-2</v>
      </c>
      <c r="CJ75" s="1">
        <v>9.2472335000000003E-2</v>
      </c>
      <c r="CK75" s="1">
        <v>0.15380027800000001</v>
      </c>
      <c r="CL75" s="1">
        <v>1129.2909999999999</v>
      </c>
      <c r="CM75" s="2" t="s">
        <v>621</v>
      </c>
      <c r="CN75" s="1">
        <v>389.23</v>
      </c>
      <c r="CO75" s="1">
        <v>283.21300000000002</v>
      </c>
      <c r="CP75" s="1">
        <v>106.017</v>
      </c>
      <c r="CQ75" s="1">
        <v>337.09899999999999</v>
      </c>
      <c r="CR75" s="1">
        <v>39.378999999999998</v>
      </c>
      <c r="CS75" s="1">
        <v>2.1179999999999999</v>
      </c>
      <c r="CT75" s="1">
        <v>0</v>
      </c>
      <c r="CU75" s="1">
        <v>2.1179999999999999</v>
      </c>
      <c r="CV75" s="1">
        <v>0</v>
      </c>
      <c r="CW75" s="1">
        <v>10.634</v>
      </c>
      <c r="CX75" s="1">
        <v>10.634</v>
      </c>
      <c r="CY75" s="1">
        <v>0</v>
      </c>
      <c r="CZ75" s="1">
        <v>2.1179999999999999</v>
      </c>
      <c r="DA75" s="1">
        <v>1.6060000000000001</v>
      </c>
      <c r="DB75" s="1">
        <v>0</v>
      </c>
      <c r="DC75" s="1">
        <v>217.56100000000001</v>
      </c>
      <c r="DD75" s="1">
        <v>0</v>
      </c>
      <c r="DE75" s="1">
        <v>84.207999999999998</v>
      </c>
      <c r="DF75" s="1">
        <v>84.207999999999998</v>
      </c>
      <c r="DG75" s="1">
        <v>0</v>
      </c>
      <c r="DH75" s="1">
        <v>0.29499999999999998</v>
      </c>
      <c r="DI75" s="1">
        <v>0.29499999999999998</v>
      </c>
      <c r="DJ75" s="1">
        <v>19.677</v>
      </c>
      <c r="DK75" s="1">
        <v>4.4480000000000004</v>
      </c>
      <c r="DL75" s="1">
        <v>24.125</v>
      </c>
      <c r="DM75" s="1">
        <v>2.0219999999999998</v>
      </c>
      <c r="DN75" s="1">
        <v>1.038</v>
      </c>
      <c r="DO75" s="1">
        <v>3.06</v>
      </c>
      <c r="DP75" s="1">
        <v>30.925999999999998</v>
      </c>
      <c r="DQ75" s="1">
        <v>5.3929999999999998</v>
      </c>
      <c r="DR75" s="1">
        <v>36.319000000000003</v>
      </c>
      <c r="DS75" s="1">
        <v>0</v>
      </c>
      <c r="DT75" s="1">
        <v>10.634</v>
      </c>
      <c r="DU75" s="1">
        <v>10.634</v>
      </c>
      <c r="DV75" s="7" t="s">
        <v>637</v>
      </c>
      <c r="DW75" s="1" t="s">
        <v>149</v>
      </c>
      <c r="DX75" s="1" t="s">
        <v>157</v>
      </c>
      <c r="DY75" s="1">
        <v>684.56399999999996</v>
      </c>
      <c r="DZ75" s="1" t="s">
        <v>623</v>
      </c>
      <c r="EA75" s="1">
        <v>235.947</v>
      </c>
      <c r="EB75" s="1">
        <v>204.346</v>
      </c>
      <c r="EC75" s="1">
        <v>23.870999999999999</v>
      </c>
      <c r="ED75" s="1" t="s">
        <v>149</v>
      </c>
      <c r="EE75" s="1" t="s">
        <v>156</v>
      </c>
      <c r="EF75" s="1" t="s">
        <v>149</v>
      </c>
      <c r="EG75" s="1" t="s">
        <v>157</v>
      </c>
      <c r="EH75" s="1" t="s">
        <v>621</v>
      </c>
      <c r="EI75" s="1" t="s">
        <v>628</v>
      </c>
      <c r="EJ75" s="1" t="s">
        <v>142</v>
      </c>
      <c r="EK75" s="1" t="s">
        <v>628</v>
      </c>
      <c r="EL75" s="1" t="s">
        <v>150</v>
      </c>
      <c r="EM75" s="1" t="s">
        <v>150</v>
      </c>
    </row>
    <row r="76" spans="1:143" ht="14.25" customHeight="1">
      <c r="A76" s="1" t="s">
        <v>265</v>
      </c>
      <c r="B76" s="1" t="str">
        <f>VLOOKUP(A76,DB_integrated_polypenols_intake!A:B,2,FALSE)</f>
        <v>Bogotá</v>
      </c>
      <c r="C76" s="1" t="s">
        <v>152</v>
      </c>
      <c r="D76" s="1">
        <v>33</v>
      </c>
      <c r="E76" s="4" t="s">
        <v>137</v>
      </c>
      <c r="F76" s="1">
        <v>83.8</v>
      </c>
      <c r="G76" s="1">
        <v>48</v>
      </c>
      <c r="H76" s="1" t="s">
        <v>153</v>
      </c>
      <c r="I76" s="1">
        <v>10</v>
      </c>
      <c r="J76" s="1">
        <v>134</v>
      </c>
      <c r="K76" s="1">
        <v>189</v>
      </c>
      <c r="L76" s="1">
        <v>51</v>
      </c>
      <c r="M76" s="10">
        <v>3.9375</v>
      </c>
      <c r="N76" s="14">
        <f t="shared" si="4"/>
        <v>2.6328938722349149E-2</v>
      </c>
      <c r="O76" s="12">
        <v>168.6</v>
      </c>
      <c r="P76" s="40">
        <v>1.9</v>
      </c>
      <c r="Q76" s="1">
        <v>82</v>
      </c>
      <c r="R76" s="1">
        <v>5.6</v>
      </c>
      <c r="S76" s="1">
        <v>5.86</v>
      </c>
      <c r="T76" s="1">
        <v>10.199999999999999</v>
      </c>
      <c r="U76" s="1">
        <v>0.57450980399999996</v>
      </c>
      <c r="V76" s="1">
        <v>6.26</v>
      </c>
      <c r="W76" s="1">
        <v>4.5510000000000002</v>
      </c>
      <c r="X76" s="1">
        <v>100</v>
      </c>
      <c r="Y76" s="1">
        <f t="shared" si="0"/>
        <v>119.12464319695525</v>
      </c>
      <c r="Z76" s="1">
        <v>125.8</v>
      </c>
      <c r="AA76" s="1">
        <v>78.977130349999996</v>
      </c>
      <c r="AB76" s="1">
        <f t="shared" si="1"/>
        <v>1.2661893333333334</v>
      </c>
      <c r="AC76" s="1">
        <v>0.36841660500000001</v>
      </c>
      <c r="AD76" s="1">
        <v>67.2</v>
      </c>
      <c r="AE76" s="1">
        <v>1.6060000000000001</v>
      </c>
      <c r="AF76" s="1">
        <v>26.054226910000001</v>
      </c>
      <c r="AG76" s="1" t="s">
        <v>139</v>
      </c>
      <c r="AH76" s="1">
        <v>35.562256470000001</v>
      </c>
      <c r="AI76" s="1">
        <v>87</v>
      </c>
      <c r="AJ76" s="1" t="s">
        <v>140</v>
      </c>
      <c r="AK76" s="1" t="s">
        <v>141</v>
      </c>
      <c r="AL76" s="1" t="s">
        <v>142</v>
      </c>
      <c r="AM76" s="1" t="s">
        <v>163</v>
      </c>
      <c r="AN76" s="1" t="s">
        <v>143</v>
      </c>
      <c r="AO76" s="1">
        <v>109</v>
      </c>
      <c r="AP76" s="1">
        <v>72</v>
      </c>
      <c r="AQ76" s="1">
        <v>2306.75</v>
      </c>
      <c r="AR76" s="1">
        <v>18.0824</v>
      </c>
      <c r="AS76" s="1">
        <v>489.40699999999998</v>
      </c>
      <c r="AT76" s="1">
        <v>902.79700000000003</v>
      </c>
      <c r="AU76" s="1">
        <v>11.706300000000001</v>
      </c>
      <c r="AV76" s="1">
        <v>1061.04</v>
      </c>
      <c r="AW76" s="1">
        <v>2761.87</v>
      </c>
      <c r="AX76" s="1">
        <v>250.559</v>
      </c>
      <c r="AY76" s="1">
        <v>9.6537500000000005</v>
      </c>
      <c r="AZ76" s="1">
        <v>1.2866500000000001</v>
      </c>
      <c r="BA76" s="1">
        <v>2.6924000000000001</v>
      </c>
      <c r="BB76" s="1">
        <v>686.01099999999997</v>
      </c>
      <c r="BC76" s="1">
        <v>0.73896399999999995</v>
      </c>
      <c r="BD76" s="1">
        <v>1.46584</v>
      </c>
      <c r="BE76" s="1">
        <v>14.167</v>
      </c>
      <c r="BF76" s="1">
        <v>4.9729799999999997</v>
      </c>
      <c r="BG76" s="1">
        <v>1.32474</v>
      </c>
      <c r="BH76" s="1">
        <v>306.93700000000001</v>
      </c>
      <c r="BI76" s="1">
        <v>7.4378000000000002</v>
      </c>
      <c r="BJ76" s="1">
        <v>197.85400000000001</v>
      </c>
      <c r="BK76" s="1">
        <v>1.950016119</v>
      </c>
      <c r="BL76" s="1">
        <v>0.53258207400000002</v>
      </c>
      <c r="BM76" s="1">
        <v>0.19751811499999999</v>
      </c>
      <c r="BN76" s="1">
        <v>0</v>
      </c>
      <c r="BO76" s="1" t="s">
        <v>155</v>
      </c>
      <c r="BP76" s="1" t="s">
        <v>146</v>
      </c>
      <c r="BQ76" s="1" t="s">
        <v>146</v>
      </c>
      <c r="BR76" s="1" t="s">
        <v>145</v>
      </c>
      <c r="BS76" s="1" t="s">
        <v>146</v>
      </c>
      <c r="BT76" s="1" t="s">
        <v>146</v>
      </c>
      <c r="BU76" s="1" t="s">
        <v>146</v>
      </c>
      <c r="BV76" s="1">
        <v>17.25733121</v>
      </c>
      <c r="BW76" s="1">
        <v>7.5093513359999999</v>
      </c>
      <c r="BX76" s="1">
        <v>9.1346711299999992</v>
      </c>
      <c r="BY76" s="1">
        <v>2.8441733899999999</v>
      </c>
      <c r="BZ76" s="1">
        <v>4.6069218679999997</v>
      </c>
      <c r="CA76" s="1">
        <v>0.89064628800000001</v>
      </c>
      <c r="CB76" s="1">
        <v>0.38606254400000001</v>
      </c>
      <c r="CC76" s="19" t="str">
        <f t="shared" si="5"/>
        <v>High</v>
      </c>
      <c r="CD76" s="1" t="s">
        <v>622</v>
      </c>
      <c r="CE76" s="1">
        <v>39.080459769999997</v>
      </c>
      <c r="CF76" s="1" t="s">
        <v>148</v>
      </c>
      <c r="CG76" s="1">
        <v>7.6831667000000006E-2</v>
      </c>
      <c r="CH76" s="1">
        <v>0.14878708399999999</v>
      </c>
      <c r="CI76" s="1">
        <v>8.4002620000000004E-3</v>
      </c>
      <c r="CJ76" s="1">
        <v>0.20164727099999999</v>
      </c>
      <c r="CK76" s="1">
        <v>0.28675626900000001</v>
      </c>
      <c r="CL76" s="1">
        <v>1479.95</v>
      </c>
      <c r="CM76" s="2" t="s">
        <v>621</v>
      </c>
      <c r="CN76" s="1">
        <v>485.61799999999999</v>
      </c>
      <c r="CO76" s="1">
        <v>460.42599999999999</v>
      </c>
      <c r="CP76" s="1">
        <v>25.192</v>
      </c>
      <c r="CQ76" s="1">
        <v>320.678</v>
      </c>
      <c r="CR76" s="1">
        <v>161.03200000000001</v>
      </c>
      <c r="CS76" s="1">
        <v>2.6920000000000002</v>
      </c>
      <c r="CT76" s="1">
        <v>0</v>
      </c>
      <c r="CU76" s="1">
        <v>2.6920000000000002</v>
      </c>
      <c r="CV76" s="1">
        <v>1.2999999999999999E-2</v>
      </c>
      <c r="CW76" s="1">
        <v>1.204</v>
      </c>
      <c r="CX76" s="1">
        <v>1.2170000000000001</v>
      </c>
      <c r="CY76" s="1">
        <v>0</v>
      </c>
      <c r="CZ76" s="1">
        <v>2.5529999999999999</v>
      </c>
      <c r="DA76" s="1">
        <v>1.6060000000000001</v>
      </c>
      <c r="DB76" s="1">
        <v>0</v>
      </c>
      <c r="DC76" s="1">
        <v>262.34199999999998</v>
      </c>
      <c r="DD76" s="1">
        <v>6.4000000000000001E-2</v>
      </c>
      <c r="DE76" s="1">
        <v>0</v>
      </c>
      <c r="DF76" s="1">
        <v>6.4000000000000001E-2</v>
      </c>
      <c r="DG76" s="1">
        <v>24.885999999999999</v>
      </c>
      <c r="DH76" s="1">
        <v>0.92</v>
      </c>
      <c r="DI76" s="1">
        <v>25.806999999999999</v>
      </c>
      <c r="DJ76" s="1">
        <v>16.579000000000001</v>
      </c>
      <c r="DK76" s="1">
        <v>4.9749999999999996</v>
      </c>
      <c r="DL76" s="1">
        <v>21.555</v>
      </c>
      <c r="DM76" s="1">
        <v>2.819</v>
      </c>
      <c r="DN76" s="1">
        <v>3.6459999999999999</v>
      </c>
      <c r="DO76" s="1">
        <v>6.4649999999999999</v>
      </c>
      <c r="DP76" s="1">
        <v>140.11500000000001</v>
      </c>
      <c r="DQ76" s="1">
        <v>14.442</v>
      </c>
      <c r="DR76" s="1">
        <v>154.55699999999999</v>
      </c>
      <c r="DS76" s="1">
        <v>1.2999999999999999E-2</v>
      </c>
      <c r="DT76" s="1">
        <v>1.204</v>
      </c>
      <c r="DU76" s="1">
        <v>1.2170000000000001</v>
      </c>
      <c r="DV76" s="7" t="s">
        <v>621</v>
      </c>
      <c r="DW76" s="1" t="s">
        <v>149</v>
      </c>
      <c r="DX76" s="1" t="s">
        <v>156</v>
      </c>
      <c r="DY76" s="1">
        <v>641.57399999999996</v>
      </c>
      <c r="DZ76" s="1" t="s">
        <v>623</v>
      </c>
      <c r="EA76" s="1">
        <v>210.52</v>
      </c>
      <c r="EB76" s="1">
        <v>139.017</v>
      </c>
      <c r="EC76" s="1">
        <v>69.808999999999997</v>
      </c>
      <c r="ED76" s="1" t="s">
        <v>156</v>
      </c>
      <c r="EE76" s="1" t="s">
        <v>156</v>
      </c>
      <c r="EF76" s="1" t="s">
        <v>149</v>
      </c>
      <c r="EG76" s="1" t="s">
        <v>156</v>
      </c>
      <c r="EH76" s="1" t="s">
        <v>621</v>
      </c>
      <c r="EI76" s="1" t="s">
        <v>635</v>
      </c>
      <c r="EJ76" s="1" t="s">
        <v>142</v>
      </c>
      <c r="EK76" s="1" t="s">
        <v>629</v>
      </c>
      <c r="EL76" s="1" t="s">
        <v>150</v>
      </c>
      <c r="EM76" s="1" t="s">
        <v>150</v>
      </c>
    </row>
    <row r="77" spans="1:143" ht="14.25" customHeight="1">
      <c r="A77" s="1" t="s">
        <v>266</v>
      </c>
      <c r="B77" s="1" t="str">
        <f>VLOOKUP(A77,DB_integrated_polypenols_intake!A:B,2,FALSE)</f>
        <v>Bogotá</v>
      </c>
      <c r="C77" s="1" t="s">
        <v>152</v>
      </c>
      <c r="D77" s="1">
        <v>43</v>
      </c>
      <c r="E77" s="4" t="s">
        <v>159</v>
      </c>
      <c r="F77" s="1">
        <v>80.8</v>
      </c>
      <c r="G77" s="1">
        <v>57</v>
      </c>
      <c r="H77" s="1" t="s">
        <v>153</v>
      </c>
      <c r="I77" s="1">
        <v>22</v>
      </c>
      <c r="J77" s="1">
        <v>116</v>
      </c>
      <c r="K77" s="1">
        <v>188</v>
      </c>
      <c r="L77" s="1">
        <v>111</v>
      </c>
      <c r="M77" s="10">
        <v>3.2982456139999998</v>
      </c>
      <c r="N77" s="14">
        <f t="shared" si="4"/>
        <v>0.28944812311416607</v>
      </c>
      <c r="O77" s="12">
        <v>217</v>
      </c>
      <c r="P77" s="40">
        <v>1.5</v>
      </c>
      <c r="Q77" s="1">
        <v>79</v>
      </c>
      <c r="R77" s="1">
        <v>5.6</v>
      </c>
      <c r="S77" s="1">
        <v>4.63</v>
      </c>
      <c r="T77" s="1">
        <v>8.56</v>
      </c>
      <c r="U77" s="1">
        <v>0.54088784999999995</v>
      </c>
      <c r="V77" s="1">
        <v>6.84</v>
      </c>
      <c r="W77" s="1">
        <v>4.3845000000000001</v>
      </c>
      <c r="X77" s="1">
        <v>114.4</v>
      </c>
      <c r="Y77" s="1">
        <f t="shared" si="0"/>
        <v>154.66365178066704</v>
      </c>
      <c r="Z77" s="1">
        <v>116.4</v>
      </c>
      <c r="AA77" s="1">
        <v>75.025058369999996</v>
      </c>
      <c r="AB77" s="1">
        <f t="shared" si="1"/>
        <v>1.3328880000000001</v>
      </c>
      <c r="AC77" s="1">
        <v>0.36541514000000003</v>
      </c>
      <c r="AD77" s="1">
        <v>57.6</v>
      </c>
      <c r="AE77" s="1">
        <v>1.5429999999999999</v>
      </c>
      <c r="AF77" s="1">
        <v>24.193050459999998</v>
      </c>
      <c r="AG77" s="1" t="s">
        <v>153</v>
      </c>
      <c r="AH77" s="1">
        <v>38.16696512</v>
      </c>
      <c r="AI77" s="1">
        <v>76.599999999999994</v>
      </c>
      <c r="AJ77" s="1" t="s">
        <v>153</v>
      </c>
      <c r="AK77" s="1" t="s">
        <v>153</v>
      </c>
      <c r="AL77" s="1" t="s">
        <v>142</v>
      </c>
      <c r="AM77" s="1" t="s">
        <v>142</v>
      </c>
      <c r="AN77" s="1" t="s">
        <v>143</v>
      </c>
      <c r="AO77" s="1">
        <v>109</v>
      </c>
      <c r="AP77" s="1">
        <v>71</v>
      </c>
      <c r="AQ77" s="1">
        <v>1787.81</v>
      </c>
      <c r="AR77" s="1">
        <v>17.343299999999999</v>
      </c>
      <c r="AS77" s="1">
        <v>604.09799999999996</v>
      </c>
      <c r="AT77" s="1">
        <v>1069.8</v>
      </c>
      <c r="AU77" s="1">
        <v>14.3743</v>
      </c>
      <c r="AV77" s="1">
        <v>1527.37</v>
      </c>
      <c r="AW77" s="1">
        <v>2655.04</v>
      </c>
      <c r="AX77" s="1">
        <v>244.78800000000001</v>
      </c>
      <c r="AY77" s="1">
        <v>10.6914</v>
      </c>
      <c r="AZ77" s="1">
        <v>2.0944699999999998</v>
      </c>
      <c r="BA77" s="1">
        <v>3.2381799999999998</v>
      </c>
      <c r="BB77" s="1">
        <v>760.44100000000003</v>
      </c>
      <c r="BC77" s="1">
        <v>1.0476399999999999</v>
      </c>
      <c r="BD77" s="1">
        <v>1.62961</v>
      </c>
      <c r="BE77" s="1">
        <v>15.214</v>
      </c>
      <c r="BF77" s="1">
        <v>5.10182</v>
      </c>
      <c r="BG77" s="1">
        <v>1.01881</v>
      </c>
      <c r="BH77" s="1">
        <v>361.77699999999999</v>
      </c>
      <c r="BI77" s="1">
        <v>7.2167899999999996</v>
      </c>
      <c r="BJ77" s="1">
        <v>180.88</v>
      </c>
      <c r="BK77" s="1">
        <v>0.17178659099999999</v>
      </c>
      <c r="BL77" s="1">
        <v>0.121845235</v>
      </c>
      <c r="BM77" s="1">
        <v>0.12045415199999999</v>
      </c>
      <c r="BN77" s="1">
        <v>2.0854260999999999E-2</v>
      </c>
      <c r="BO77" s="1" t="s">
        <v>155</v>
      </c>
      <c r="BP77" s="1" t="s">
        <v>146</v>
      </c>
      <c r="BQ77" s="1" t="s">
        <v>146</v>
      </c>
      <c r="BR77" s="1" t="s">
        <v>146</v>
      </c>
      <c r="BS77" s="1" t="s">
        <v>146</v>
      </c>
      <c r="BT77" s="1" t="s">
        <v>146</v>
      </c>
      <c r="BU77" s="1" t="s">
        <v>146</v>
      </c>
      <c r="BV77" s="1">
        <v>16.49515693</v>
      </c>
      <c r="BW77" s="1">
        <v>11.637454269999999</v>
      </c>
      <c r="BX77" s="1">
        <v>9.6204798280000006</v>
      </c>
      <c r="BY77" s="1">
        <v>2.8875873580000002</v>
      </c>
      <c r="BZ77" s="1">
        <v>4.6659660440000001</v>
      </c>
      <c r="CA77" s="1">
        <v>-0.120895197</v>
      </c>
      <c r="CB77" s="1">
        <v>-6.7614762999999994E-2</v>
      </c>
      <c r="CC77" s="19" t="str">
        <f t="shared" si="5"/>
        <v>Medium</v>
      </c>
      <c r="CD77" s="1" t="s">
        <v>625</v>
      </c>
      <c r="CE77" s="1">
        <v>35.712793730000001</v>
      </c>
      <c r="CF77" s="1" t="s">
        <v>148</v>
      </c>
      <c r="CG77" s="1">
        <v>2.7472184E-2</v>
      </c>
      <c r="CH77" s="1">
        <v>0.22502812899999999</v>
      </c>
      <c r="CI77" s="1">
        <v>6.0320039999999997E-3</v>
      </c>
      <c r="CJ77" s="1">
        <v>0.108013502</v>
      </c>
      <c r="CK77" s="1">
        <v>0.375046881</v>
      </c>
      <c r="CL77" s="1">
        <v>867.38499999999999</v>
      </c>
      <c r="CM77" s="2" t="s">
        <v>624</v>
      </c>
      <c r="CN77" s="1">
        <v>788.36500000000001</v>
      </c>
      <c r="CO77" s="1">
        <v>602.90599999999995</v>
      </c>
      <c r="CP77" s="1">
        <v>185.459</v>
      </c>
      <c r="CQ77" s="1">
        <v>105.383</v>
      </c>
      <c r="CR77" s="1">
        <v>665.23299999999995</v>
      </c>
      <c r="CS77" s="1">
        <v>10.544</v>
      </c>
      <c r="CT77" s="1">
        <v>0</v>
      </c>
      <c r="CU77" s="1">
        <v>10.544</v>
      </c>
      <c r="CV77" s="1">
        <v>0</v>
      </c>
      <c r="CW77" s="1">
        <v>5.5979999999999999</v>
      </c>
      <c r="CX77" s="1">
        <v>5.5979999999999999</v>
      </c>
      <c r="CY77" s="1">
        <v>1.607</v>
      </c>
      <c r="CZ77" s="1">
        <v>4.782</v>
      </c>
      <c r="DA77" s="1">
        <v>24.652999999999999</v>
      </c>
      <c r="DB77" s="1">
        <v>0</v>
      </c>
      <c r="DC77" s="1">
        <v>72.373000000000005</v>
      </c>
      <c r="DD77" s="1">
        <v>0.38700000000000001</v>
      </c>
      <c r="DE77" s="1">
        <v>0</v>
      </c>
      <c r="DF77" s="1">
        <v>0.38700000000000001</v>
      </c>
      <c r="DG77" s="1">
        <v>0</v>
      </c>
      <c r="DH77" s="1">
        <v>3.5000000000000003E-2</v>
      </c>
      <c r="DI77" s="1">
        <v>3.5000000000000003E-2</v>
      </c>
      <c r="DJ77" s="1">
        <v>3.5489999999999999</v>
      </c>
      <c r="DK77" s="1">
        <v>1.9379999999999999</v>
      </c>
      <c r="DL77" s="1">
        <v>5.4870000000000001</v>
      </c>
      <c r="DM77" s="1">
        <v>4.3419999999999996</v>
      </c>
      <c r="DN77" s="1">
        <v>9.298</v>
      </c>
      <c r="DO77" s="1">
        <v>13.638999999999999</v>
      </c>
      <c r="DP77" s="1">
        <v>482.93200000000002</v>
      </c>
      <c r="DQ77" s="1">
        <v>168.59</v>
      </c>
      <c r="DR77" s="1">
        <v>651.52099999999996</v>
      </c>
      <c r="DS77" s="1">
        <v>0</v>
      </c>
      <c r="DT77" s="1">
        <v>5.5979999999999999</v>
      </c>
      <c r="DU77" s="1">
        <v>5.5979999999999999</v>
      </c>
      <c r="DV77" s="7" t="s">
        <v>637</v>
      </c>
      <c r="DW77" s="1" t="s">
        <v>156</v>
      </c>
      <c r="DX77" s="1" t="s">
        <v>149</v>
      </c>
      <c r="DY77" s="1">
        <v>485.166</v>
      </c>
      <c r="DZ77" s="1" t="s">
        <v>624</v>
      </c>
      <c r="EA77" s="1">
        <v>440.96699999999998</v>
      </c>
      <c r="EB77" s="1">
        <v>58.945</v>
      </c>
      <c r="EC77" s="1">
        <v>372.09399999999999</v>
      </c>
      <c r="ED77" s="1" t="s">
        <v>156</v>
      </c>
      <c r="EE77" s="1" t="s">
        <v>149</v>
      </c>
      <c r="EF77" s="1" t="s">
        <v>156</v>
      </c>
      <c r="EG77" s="1" t="s">
        <v>149</v>
      </c>
      <c r="EH77" s="1" t="s">
        <v>621</v>
      </c>
      <c r="EI77" s="1" t="s">
        <v>628</v>
      </c>
      <c r="EJ77" s="1" t="s">
        <v>142</v>
      </c>
      <c r="EK77" s="1" t="s">
        <v>628</v>
      </c>
      <c r="EL77" s="1" t="s">
        <v>150</v>
      </c>
      <c r="EM77" s="1" t="s">
        <v>150</v>
      </c>
    </row>
    <row r="78" spans="1:143" ht="14.25" customHeight="1">
      <c r="A78" s="1" t="s">
        <v>270</v>
      </c>
      <c r="B78" s="1" t="str">
        <f>VLOOKUP(A78,DB_integrated_polypenols_intake!A:B,2,FALSE)</f>
        <v>Bogotá</v>
      </c>
      <c r="C78" s="1" t="s">
        <v>152</v>
      </c>
      <c r="D78" s="1">
        <v>39</v>
      </c>
      <c r="E78" s="4" t="s">
        <v>137</v>
      </c>
      <c r="F78" s="1">
        <v>79.5</v>
      </c>
      <c r="G78" s="1">
        <v>35</v>
      </c>
      <c r="H78" s="1" t="s">
        <v>153</v>
      </c>
      <c r="I78" s="1">
        <v>35</v>
      </c>
      <c r="J78" s="1">
        <v>86</v>
      </c>
      <c r="K78" s="1">
        <v>139</v>
      </c>
      <c r="L78" s="1">
        <v>174</v>
      </c>
      <c r="M78" s="10">
        <v>3.9714285710000001</v>
      </c>
      <c r="N78" s="14">
        <f t="shared" si="4"/>
        <v>0.69648120393232404</v>
      </c>
      <c r="O78" s="12">
        <v>48.5</v>
      </c>
      <c r="P78" s="40">
        <v>4.4000000000000004</v>
      </c>
      <c r="Q78" s="1">
        <v>83</v>
      </c>
      <c r="R78" s="1">
        <v>5.7</v>
      </c>
      <c r="S78" s="1">
        <v>17.600000000000001</v>
      </c>
      <c r="T78" s="1">
        <v>5.18</v>
      </c>
      <c r="U78" s="1">
        <v>3.3976833979999999</v>
      </c>
      <c r="V78" s="1">
        <v>35.69</v>
      </c>
      <c r="W78" s="1">
        <v>4.6064999999999996</v>
      </c>
      <c r="X78" s="1">
        <v>315.3</v>
      </c>
      <c r="Y78" s="1">
        <f t="shared" si="0"/>
        <v>645.09715318572091</v>
      </c>
      <c r="Z78" s="1">
        <v>23.2</v>
      </c>
      <c r="AA78" s="1">
        <v>13.68563316</v>
      </c>
      <c r="AB78" s="1">
        <f t="shared" si="1"/>
        <v>7.3069326666666665</v>
      </c>
      <c r="AC78" s="1">
        <v>0.28772383699999998</v>
      </c>
      <c r="AD78" s="1">
        <v>81.599999999999994</v>
      </c>
      <c r="AE78" s="1">
        <v>1.581</v>
      </c>
      <c r="AF78" s="1">
        <v>32.645732590000001</v>
      </c>
      <c r="AG78" s="1" t="s">
        <v>154</v>
      </c>
      <c r="AH78" s="1">
        <v>41.026784059999997</v>
      </c>
      <c r="AI78" s="1">
        <v>100.6</v>
      </c>
      <c r="AJ78" s="1" t="s">
        <v>140</v>
      </c>
      <c r="AK78" s="1" t="s">
        <v>141</v>
      </c>
      <c r="AL78" s="1" t="s">
        <v>142</v>
      </c>
      <c r="AM78" s="1" t="s">
        <v>142</v>
      </c>
      <c r="AN78" s="1" t="s">
        <v>143</v>
      </c>
      <c r="AO78" s="1">
        <v>110</v>
      </c>
      <c r="AP78" s="1">
        <v>78</v>
      </c>
      <c r="AQ78" s="1">
        <v>2059.94</v>
      </c>
      <c r="AR78" s="1">
        <v>18.0717</v>
      </c>
      <c r="AS78" s="1">
        <v>632.03099999999995</v>
      </c>
      <c r="AT78" s="1">
        <v>990.22500000000002</v>
      </c>
      <c r="AU78" s="1">
        <v>15.730600000000001</v>
      </c>
      <c r="AV78" s="1">
        <v>1586.49</v>
      </c>
      <c r="AW78" s="1">
        <v>2143.9899999999998</v>
      </c>
      <c r="AX78" s="1">
        <v>235.06</v>
      </c>
      <c r="AY78" s="1">
        <v>10.8072</v>
      </c>
      <c r="AZ78" s="1">
        <v>1.18893</v>
      </c>
      <c r="BA78" s="1">
        <v>3.43723</v>
      </c>
      <c r="BB78" s="1">
        <v>861.34900000000005</v>
      </c>
      <c r="BC78" s="1">
        <v>1.51292</v>
      </c>
      <c r="BD78" s="1">
        <v>2.04704</v>
      </c>
      <c r="BE78" s="1">
        <v>19.772200000000002</v>
      </c>
      <c r="BF78" s="1">
        <v>4.5636099999999997</v>
      </c>
      <c r="BG78" s="1">
        <v>1.3965000000000001</v>
      </c>
      <c r="BH78" s="1">
        <v>382.07299999999998</v>
      </c>
      <c r="BI78" s="1">
        <v>7.2123699999999999</v>
      </c>
      <c r="BJ78" s="1">
        <v>111.68899999999999</v>
      </c>
      <c r="BK78" s="1">
        <v>5.1906988429999998</v>
      </c>
      <c r="BL78" s="1">
        <v>1.0413262059999999</v>
      </c>
      <c r="BM78" s="1">
        <v>2.7452551280000002</v>
      </c>
      <c r="BN78" s="1">
        <v>1.9458113999999999E-2</v>
      </c>
      <c r="BO78" s="1" t="s">
        <v>144</v>
      </c>
      <c r="BP78" s="1" t="s">
        <v>146</v>
      </c>
      <c r="BQ78" s="1" t="s">
        <v>145</v>
      </c>
      <c r="BR78" s="1" t="s">
        <v>145</v>
      </c>
      <c r="BS78" s="1" t="s">
        <v>146</v>
      </c>
      <c r="BT78" s="1" t="s">
        <v>145</v>
      </c>
      <c r="BU78" s="1" t="s">
        <v>145</v>
      </c>
      <c r="BV78" s="1">
        <v>15.061438069999999</v>
      </c>
      <c r="BW78" s="1">
        <v>10.95057388</v>
      </c>
      <c r="BX78" s="1">
        <v>7.6184044320000002</v>
      </c>
      <c r="BY78" s="1">
        <v>4.0177653849999997</v>
      </c>
      <c r="BZ78" s="1">
        <v>5.2258313599999999</v>
      </c>
      <c r="CA78" s="1">
        <v>-0.102436681</v>
      </c>
      <c r="CB78" s="1">
        <v>-4.9726543999999998E-2</v>
      </c>
      <c r="CC78" s="19" t="str">
        <f t="shared" si="5"/>
        <v>Medium</v>
      </c>
      <c r="CD78" s="1" t="s">
        <v>625</v>
      </c>
      <c r="CE78" s="1">
        <v>44.568588470000002</v>
      </c>
      <c r="CF78" s="1" t="s">
        <v>148</v>
      </c>
      <c r="CG78" s="1">
        <v>2.7487961000000002E-2</v>
      </c>
      <c r="CH78" s="1">
        <v>0.77802300700000004</v>
      </c>
      <c r="CI78" s="1">
        <v>6.4840824000000005E-2</v>
      </c>
      <c r="CJ78" s="1">
        <v>7.5107009000000002E-2</v>
      </c>
      <c r="CK78" s="1">
        <v>4.7819689999999996E-3</v>
      </c>
      <c r="CL78" s="1">
        <v>356.56599999999997</v>
      </c>
      <c r="CM78" s="2" t="s">
        <v>624</v>
      </c>
      <c r="CN78" s="1">
        <v>49.927</v>
      </c>
      <c r="CO78" s="1">
        <v>36.072000000000003</v>
      </c>
      <c r="CP78" s="1">
        <v>13.853999999999999</v>
      </c>
      <c r="CQ78" s="1">
        <v>27.172999999999998</v>
      </c>
      <c r="CR78" s="1">
        <v>20.779</v>
      </c>
      <c r="CS78" s="1">
        <v>1.806</v>
      </c>
      <c r="CT78" s="1">
        <v>0</v>
      </c>
      <c r="CU78" s="1">
        <v>1.806</v>
      </c>
      <c r="CV78" s="1">
        <v>0</v>
      </c>
      <c r="CW78" s="1">
        <v>0.16900000000000001</v>
      </c>
      <c r="CX78" s="1">
        <v>0.16900000000000001</v>
      </c>
      <c r="CY78" s="1">
        <v>0</v>
      </c>
      <c r="CZ78" s="1">
        <v>1.3959999999999999</v>
      </c>
      <c r="DA78" s="1">
        <v>0</v>
      </c>
      <c r="DB78" s="1">
        <v>0</v>
      </c>
      <c r="DC78" s="1">
        <v>3.7440000000000002</v>
      </c>
      <c r="DD78" s="1">
        <v>6.7430000000000003</v>
      </c>
      <c r="DE78" s="1">
        <v>1.744</v>
      </c>
      <c r="DF78" s="1">
        <v>8.4879999999999995</v>
      </c>
      <c r="DG78" s="1">
        <v>14.61</v>
      </c>
      <c r="DH78" s="1">
        <v>0</v>
      </c>
      <c r="DI78" s="1">
        <v>14.61</v>
      </c>
      <c r="DJ78" s="1">
        <v>0.28699999999999998</v>
      </c>
      <c r="DK78" s="1">
        <v>4.3999999999999997E-2</v>
      </c>
      <c r="DL78" s="1">
        <v>0.33100000000000002</v>
      </c>
      <c r="DM78" s="1">
        <v>0.33100000000000002</v>
      </c>
      <c r="DN78" s="1">
        <v>1.1399999999999999</v>
      </c>
      <c r="DO78" s="1">
        <v>1.4710000000000001</v>
      </c>
      <c r="DP78" s="1">
        <v>8.5429999999999993</v>
      </c>
      <c r="DQ78" s="1">
        <v>10.747999999999999</v>
      </c>
      <c r="DR78" s="1">
        <v>19.29</v>
      </c>
      <c r="DS78" s="1">
        <v>0</v>
      </c>
      <c r="DT78" s="1">
        <v>0.16900000000000001</v>
      </c>
      <c r="DU78" s="1">
        <v>0.16900000000000001</v>
      </c>
      <c r="DV78" s="7" t="s">
        <v>138</v>
      </c>
      <c r="DW78" s="1" t="s">
        <v>157</v>
      </c>
      <c r="DX78" s="1" t="s">
        <v>157</v>
      </c>
      <c r="DY78" s="1">
        <v>173.095</v>
      </c>
      <c r="DZ78" s="1" t="s">
        <v>624</v>
      </c>
      <c r="EA78" s="1">
        <v>24.236999999999998</v>
      </c>
      <c r="EB78" s="1">
        <v>13.191000000000001</v>
      </c>
      <c r="EC78" s="1">
        <v>10.087</v>
      </c>
      <c r="ED78" s="1" t="s">
        <v>157</v>
      </c>
      <c r="EE78" s="1" t="s">
        <v>157</v>
      </c>
      <c r="EF78" s="1" t="s">
        <v>157</v>
      </c>
      <c r="EG78" s="1" t="s">
        <v>157</v>
      </c>
      <c r="EH78" s="1" t="s">
        <v>621</v>
      </c>
      <c r="EI78" s="1" t="s">
        <v>628</v>
      </c>
      <c r="EJ78" s="1" t="s">
        <v>142</v>
      </c>
      <c r="EK78" s="1" t="s">
        <v>628</v>
      </c>
      <c r="EL78" s="1" t="s">
        <v>150</v>
      </c>
      <c r="EM78" s="1" t="s">
        <v>150</v>
      </c>
    </row>
    <row r="79" spans="1:143" ht="14.25" customHeight="1">
      <c r="A79" s="1" t="s">
        <v>274</v>
      </c>
      <c r="B79" s="1" t="str">
        <f>VLOOKUP(A79,DB_integrated_polypenols_intake!A:B,2,FALSE)</f>
        <v>Bogotá</v>
      </c>
      <c r="C79" s="1" t="s">
        <v>152</v>
      </c>
      <c r="D79" s="1">
        <v>44</v>
      </c>
      <c r="E79" s="4" t="s">
        <v>159</v>
      </c>
      <c r="F79" s="1">
        <v>102</v>
      </c>
      <c r="G79" s="1">
        <v>51</v>
      </c>
      <c r="H79" s="1" t="s">
        <v>153</v>
      </c>
      <c r="I79" s="1">
        <v>25</v>
      </c>
      <c r="J79" s="1">
        <v>125</v>
      </c>
      <c r="K79" s="1">
        <v>198</v>
      </c>
      <c r="L79" s="1">
        <v>127</v>
      </c>
      <c r="M79" s="10">
        <v>3.8823529410000002</v>
      </c>
      <c r="N79" s="14">
        <f t="shared" si="4"/>
        <v>0.39623354485802048</v>
      </c>
      <c r="O79" s="12">
        <v>83.8</v>
      </c>
      <c r="P79" s="40">
        <v>3.7</v>
      </c>
      <c r="Q79" s="1">
        <v>76</v>
      </c>
      <c r="R79" s="1">
        <v>5.6</v>
      </c>
      <c r="S79" s="1">
        <v>3.43</v>
      </c>
      <c r="T79" s="1">
        <v>8.06</v>
      </c>
      <c r="U79" s="1">
        <v>0.42555831300000002</v>
      </c>
      <c r="V79" s="1">
        <v>4.55</v>
      </c>
      <c r="W79" s="1">
        <v>4.218</v>
      </c>
      <c r="X79" s="1">
        <v>94.3</v>
      </c>
      <c r="Y79" s="1">
        <f t="shared" si="0"/>
        <v>126.74094707520892</v>
      </c>
      <c r="Z79" s="1">
        <v>176.2</v>
      </c>
      <c r="AA79" s="1">
        <v>117.2369594</v>
      </c>
      <c r="AB79" s="1">
        <f t="shared" si="1"/>
        <v>0.85297333333333336</v>
      </c>
      <c r="AC79" s="1">
        <v>0.393274181</v>
      </c>
      <c r="AD79" s="1">
        <v>59</v>
      </c>
      <c r="AE79" s="1">
        <v>1.6339999999999999</v>
      </c>
      <c r="AF79" s="1">
        <v>22.09774243</v>
      </c>
      <c r="AG79" s="1" t="s">
        <v>153</v>
      </c>
      <c r="AH79" s="1">
        <v>36.320746649999997</v>
      </c>
      <c r="AI79" s="1">
        <v>81</v>
      </c>
      <c r="AJ79" s="1" t="s">
        <v>140</v>
      </c>
      <c r="AK79" s="1" t="s">
        <v>153</v>
      </c>
      <c r="AL79" s="1" t="s">
        <v>163</v>
      </c>
      <c r="AM79" s="1" t="s">
        <v>142</v>
      </c>
      <c r="AN79" s="1" t="s">
        <v>143</v>
      </c>
      <c r="AO79" s="1">
        <v>101</v>
      </c>
      <c r="AP79" s="1">
        <v>64</v>
      </c>
      <c r="AQ79" s="1">
        <v>1916.42</v>
      </c>
      <c r="AR79" s="1">
        <v>14.9278</v>
      </c>
      <c r="AS79" s="1">
        <v>652.60900000000004</v>
      </c>
      <c r="AT79" s="1">
        <v>1140.1500000000001</v>
      </c>
      <c r="AU79" s="1">
        <v>13.045</v>
      </c>
      <c r="AV79" s="1">
        <v>1246.3599999999999</v>
      </c>
      <c r="AW79" s="1">
        <v>3470.79</v>
      </c>
      <c r="AX79" s="1">
        <v>217.554</v>
      </c>
      <c r="AY79" s="1">
        <v>11.719900000000001</v>
      </c>
      <c r="AZ79" s="1">
        <v>1.3687199999999999</v>
      </c>
      <c r="BA79" s="1">
        <v>2.5201199999999999</v>
      </c>
      <c r="BB79" s="1">
        <v>740.71600000000001</v>
      </c>
      <c r="BC79" s="1">
        <v>1.1045100000000001</v>
      </c>
      <c r="BD79" s="1">
        <v>2.7584399999999998</v>
      </c>
      <c r="BE79" s="1">
        <v>14.6432</v>
      </c>
      <c r="BF79" s="1">
        <v>4.6269499999999999</v>
      </c>
      <c r="BG79" s="1">
        <v>2.4479000000000002</v>
      </c>
      <c r="BH79" s="1">
        <v>315.81299999999999</v>
      </c>
      <c r="BI79" s="1">
        <v>7.4684400000000002</v>
      </c>
      <c r="BJ79" s="1">
        <v>176.304</v>
      </c>
      <c r="BK79" s="1">
        <v>1.9424159459999999</v>
      </c>
      <c r="BL79" s="1">
        <v>0.70821606699999995</v>
      </c>
      <c r="BM79" s="1">
        <v>0.226152569</v>
      </c>
      <c r="BN79" s="1">
        <v>0</v>
      </c>
      <c r="BO79" s="1" t="s">
        <v>144</v>
      </c>
      <c r="BP79" s="1" t="s">
        <v>145</v>
      </c>
      <c r="BQ79" s="1" t="s">
        <v>146</v>
      </c>
      <c r="BR79" s="1" t="s">
        <v>146</v>
      </c>
      <c r="BS79" s="1" t="s">
        <v>146</v>
      </c>
      <c r="BT79" s="1" t="s">
        <v>145</v>
      </c>
      <c r="BU79" s="1" t="s">
        <v>146</v>
      </c>
      <c r="BV79" s="1">
        <v>12.03329589</v>
      </c>
      <c r="BW79" s="1">
        <v>6.3630219309999996</v>
      </c>
      <c r="BX79" s="1">
        <v>6.9191660449999999</v>
      </c>
      <c r="BY79" s="1">
        <v>2.4878512019999999</v>
      </c>
      <c r="BZ79" s="1">
        <v>4.7948088719999999</v>
      </c>
      <c r="CA79" s="1">
        <v>0.19334934500000001</v>
      </c>
      <c r="CB79" s="1">
        <v>0.10091301900000001</v>
      </c>
      <c r="CC79" s="19" t="str">
        <f t="shared" si="5"/>
        <v>Medium</v>
      </c>
      <c r="CD79" s="1" t="s">
        <v>622</v>
      </c>
      <c r="CE79" s="1">
        <v>35.654320990000002</v>
      </c>
      <c r="CF79" s="1" t="s">
        <v>148</v>
      </c>
      <c r="CG79" s="1">
        <v>3.1166199999999999E-4</v>
      </c>
      <c r="CH79" s="1">
        <v>0.15617403199999999</v>
      </c>
      <c r="CI79" s="1">
        <v>1.4585801000000001E-2</v>
      </c>
      <c r="CJ79" s="1">
        <v>0.72570591500000003</v>
      </c>
      <c r="CK79" s="1">
        <v>1.5957115000000001E-2</v>
      </c>
      <c r="CL79" s="1">
        <v>1017.227</v>
      </c>
      <c r="CM79" s="2" t="s">
        <v>621</v>
      </c>
      <c r="CN79" s="1">
        <v>694.06299999999999</v>
      </c>
      <c r="CO79" s="1">
        <v>635.68799999999999</v>
      </c>
      <c r="CP79" s="1">
        <v>58.375</v>
      </c>
      <c r="CQ79" s="1">
        <v>626.75199999999995</v>
      </c>
      <c r="CR79" s="1">
        <v>56.976999999999997</v>
      </c>
      <c r="CS79" s="1">
        <v>5.4779999999999998</v>
      </c>
      <c r="CT79" s="1">
        <v>0</v>
      </c>
      <c r="CU79" s="1">
        <v>5.4779999999999998</v>
      </c>
      <c r="CV79" s="1">
        <v>0</v>
      </c>
      <c r="CW79" s="1">
        <v>4.8559999999999999</v>
      </c>
      <c r="CX79" s="1">
        <v>4.8559999999999999</v>
      </c>
      <c r="CY79" s="1">
        <v>0</v>
      </c>
      <c r="CZ79" s="1">
        <v>3.0000000000000001E-3</v>
      </c>
      <c r="DA79" s="1">
        <v>0</v>
      </c>
      <c r="DB79" s="1">
        <v>0</v>
      </c>
      <c r="DC79" s="1">
        <v>493.666</v>
      </c>
      <c r="DD79" s="1">
        <v>91.775999999999996</v>
      </c>
      <c r="DE79" s="1">
        <v>23.898</v>
      </c>
      <c r="DF79" s="1">
        <v>115.67400000000001</v>
      </c>
      <c r="DG79" s="1">
        <v>13.898</v>
      </c>
      <c r="DH79" s="1">
        <v>8.8999999999999996E-2</v>
      </c>
      <c r="DI79" s="1">
        <v>13.986000000000001</v>
      </c>
      <c r="DJ79" s="1">
        <v>2.6309999999999998</v>
      </c>
      <c r="DK79" s="1">
        <v>0.79500000000000004</v>
      </c>
      <c r="DL79" s="1">
        <v>3.4260000000000002</v>
      </c>
      <c r="DM79" s="1">
        <v>2.4E-2</v>
      </c>
      <c r="DN79" s="1">
        <v>8.5429999999999993</v>
      </c>
      <c r="DO79" s="1">
        <v>8.5670000000000002</v>
      </c>
      <c r="DP79" s="1">
        <v>28.215</v>
      </c>
      <c r="DQ79" s="1">
        <v>20.195</v>
      </c>
      <c r="DR79" s="1">
        <v>48.41</v>
      </c>
      <c r="DS79" s="1">
        <v>0</v>
      </c>
      <c r="DT79" s="1">
        <v>4.8559999999999999</v>
      </c>
      <c r="DU79" s="1">
        <v>4.8559999999999999</v>
      </c>
      <c r="DV79" s="7" t="s">
        <v>637</v>
      </c>
      <c r="DW79" s="1" t="s">
        <v>149</v>
      </c>
      <c r="DX79" s="1" t="s">
        <v>157</v>
      </c>
      <c r="DY79" s="1">
        <v>530.79600000000005</v>
      </c>
      <c r="DZ79" s="1" t="s">
        <v>623</v>
      </c>
      <c r="EA79" s="1">
        <v>362.16699999999997</v>
      </c>
      <c r="EB79" s="1">
        <v>327.04300000000001</v>
      </c>
      <c r="EC79" s="1">
        <v>29.731000000000002</v>
      </c>
      <c r="ED79" s="1" t="s">
        <v>156</v>
      </c>
      <c r="EE79" s="1" t="s">
        <v>156</v>
      </c>
      <c r="EF79" s="1" t="s">
        <v>149</v>
      </c>
      <c r="EG79" s="1" t="s">
        <v>157</v>
      </c>
      <c r="EH79" s="1" t="s">
        <v>621</v>
      </c>
      <c r="EI79" s="1" t="s">
        <v>628</v>
      </c>
      <c r="EJ79" s="1" t="s">
        <v>163</v>
      </c>
      <c r="EK79" s="1" t="s">
        <v>629</v>
      </c>
      <c r="EL79" s="1" t="s">
        <v>150</v>
      </c>
      <c r="EM79" s="1" t="s">
        <v>150</v>
      </c>
    </row>
    <row r="80" spans="1:143" ht="14.25" customHeight="1">
      <c r="A80" s="1" t="s">
        <v>275</v>
      </c>
      <c r="B80" s="1" t="str">
        <f>VLOOKUP(A80,DB_integrated_polypenols_intake!A:B,2,FALSE)</f>
        <v>Bogotá</v>
      </c>
      <c r="C80" s="1" t="s">
        <v>152</v>
      </c>
      <c r="D80" s="1">
        <v>32</v>
      </c>
      <c r="E80" s="4" t="s">
        <v>137</v>
      </c>
      <c r="F80" s="1">
        <v>97.5</v>
      </c>
      <c r="G80" s="1">
        <v>66</v>
      </c>
      <c r="H80" s="1" t="s">
        <v>153</v>
      </c>
      <c r="I80" s="1">
        <v>27</v>
      </c>
      <c r="J80" s="1">
        <v>127</v>
      </c>
      <c r="K80" s="1">
        <v>203</v>
      </c>
      <c r="L80" s="1">
        <v>136</v>
      </c>
      <c r="M80" s="10">
        <v>3.075757576</v>
      </c>
      <c r="N80" s="14">
        <f t="shared" si="4"/>
        <v>0.31399497282834882</v>
      </c>
      <c r="O80" s="12">
        <v>66.8</v>
      </c>
      <c r="P80" s="40">
        <v>1.6</v>
      </c>
      <c r="Q80" s="1">
        <v>76</v>
      </c>
      <c r="R80" s="1">
        <v>5.0999999999999996</v>
      </c>
      <c r="S80" s="1">
        <v>10.3</v>
      </c>
      <c r="T80" s="1">
        <v>12.49</v>
      </c>
      <c r="U80" s="1">
        <v>0.82465972799999998</v>
      </c>
      <c r="V80" s="1">
        <v>21.6</v>
      </c>
      <c r="W80" s="1">
        <v>4.218</v>
      </c>
      <c r="X80" s="1">
        <v>266.8</v>
      </c>
      <c r="Y80" s="1">
        <f t="shared" si="0"/>
        <v>601.67130919220062</v>
      </c>
      <c r="Z80" s="1">
        <v>38.299999999999997</v>
      </c>
      <c r="AA80" s="1">
        <v>24.695748380000001</v>
      </c>
      <c r="AB80" s="1">
        <f t="shared" si="1"/>
        <v>4.0492800000000004</v>
      </c>
      <c r="AC80" s="1">
        <v>0.310636411</v>
      </c>
      <c r="AD80" s="1">
        <v>74.400000000000006</v>
      </c>
      <c r="AE80" s="1">
        <v>1.62</v>
      </c>
      <c r="AF80" s="1">
        <v>28.349336990000001</v>
      </c>
      <c r="AG80" s="1" t="s">
        <v>139</v>
      </c>
      <c r="AH80" s="1">
        <v>36.201112709999997</v>
      </c>
      <c r="AI80" s="1">
        <v>85.4</v>
      </c>
      <c r="AJ80" s="1" t="s">
        <v>140</v>
      </c>
      <c r="AK80" s="1" t="s">
        <v>153</v>
      </c>
      <c r="AL80" s="1" t="s">
        <v>142</v>
      </c>
      <c r="AM80" s="1" t="s">
        <v>142</v>
      </c>
      <c r="AN80" s="1" t="s">
        <v>143</v>
      </c>
      <c r="AO80" s="1">
        <v>105</v>
      </c>
      <c r="AP80" s="1">
        <v>71</v>
      </c>
      <c r="AQ80" s="1">
        <v>1881.01</v>
      </c>
      <c r="AR80" s="1">
        <v>12.3818</v>
      </c>
      <c r="AS80" s="1">
        <v>589.928</v>
      </c>
      <c r="AT80" s="1">
        <v>930.49400000000003</v>
      </c>
      <c r="AU80" s="1">
        <v>11.5822</v>
      </c>
      <c r="AV80" s="1">
        <v>1437.24</v>
      </c>
      <c r="AW80" s="1">
        <v>2300.4</v>
      </c>
      <c r="AX80" s="1">
        <v>181.36799999999999</v>
      </c>
      <c r="AY80" s="1">
        <v>10.2403</v>
      </c>
      <c r="AZ80" s="1">
        <v>1.00057</v>
      </c>
      <c r="BA80" s="1">
        <v>2.3447900000000002</v>
      </c>
      <c r="BB80" s="1">
        <v>665.50699999999995</v>
      </c>
      <c r="BC80" s="1">
        <v>0.86563400000000001</v>
      </c>
      <c r="BD80" s="1">
        <v>1.6614800000000001</v>
      </c>
      <c r="BE80" s="1">
        <v>18.145399999999999</v>
      </c>
      <c r="BF80" s="1">
        <v>4.0530299999999997</v>
      </c>
      <c r="BG80" s="1">
        <v>1.39808</v>
      </c>
      <c r="BH80" s="1">
        <v>336.91399999999999</v>
      </c>
      <c r="BI80" s="1">
        <v>7.5376200000000004</v>
      </c>
      <c r="BJ80" s="1">
        <v>108.595</v>
      </c>
      <c r="BK80" s="1">
        <v>1.0400341310000001</v>
      </c>
      <c r="BL80" s="1">
        <v>0.210800143</v>
      </c>
      <c r="BM80" s="1">
        <v>0.18066523900000001</v>
      </c>
      <c r="BN80" s="1">
        <v>0</v>
      </c>
      <c r="BO80" s="1" t="s">
        <v>155</v>
      </c>
      <c r="BP80" s="1" t="s">
        <v>146</v>
      </c>
      <c r="BQ80" s="1" t="s">
        <v>146</v>
      </c>
      <c r="BR80" s="1" t="s">
        <v>146</v>
      </c>
      <c r="BS80" s="1" t="s">
        <v>146</v>
      </c>
      <c r="BT80" s="1" t="s">
        <v>146</v>
      </c>
      <c r="BU80" s="1" t="s">
        <v>145</v>
      </c>
      <c r="BV80" s="1">
        <v>9.6126206730000003</v>
      </c>
      <c r="BW80" s="1">
        <v>24.586009279999999</v>
      </c>
      <c r="BX80" s="1">
        <v>4.6626741100000002</v>
      </c>
      <c r="BY80" s="1">
        <v>2.6947856959999998</v>
      </c>
      <c r="BZ80" s="1">
        <v>8.0898006569999996</v>
      </c>
      <c r="CA80" s="1">
        <v>1.007978166</v>
      </c>
      <c r="CB80" s="1">
        <v>0.53587355999999997</v>
      </c>
      <c r="CC80" s="19" t="str">
        <f t="shared" si="5"/>
        <v>High</v>
      </c>
      <c r="CD80" s="1" t="s">
        <v>622</v>
      </c>
      <c r="CE80" s="1">
        <v>38.060889930000002</v>
      </c>
      <c r="CF80" s="1" t="s">
        <v>148</v>
      </c>
      <c r="CG80" s="1">
        <v>4.8911057000000001E-2</v>
      </c>
      <c r="CH80" s="1">
        <v>0.19358123999999999</v>
      </c>
      <c r="CI80" s="1">
        <v>9.1920409999999998E-3</v>
      </c>
      <c r="CJ80" s="1">
        <v>0.325090092</v>
      </c>
      <c r="CK80" s="1">
        <v>0.16182691799999999</v>
      </c>
      <c r="CL80" s="1">
        <v>460.49299999999999</v>
      </c>
      <c r="CM80" s="2" t="s">
        <v>624</v>
      </c>
      <c r="CN80" s="1">
        <v>226.97399999999999</v>
      </c>
      <c r="CO80" s="1">
        <v>216.673</v>
      </c>
      <c r="CP80" s="1">
        <v>10.301</v>
      </c>
      <c r="CQ80" s="1">
        <v>129.625</v>
      </c>
      <c r="CR80" s="1">
        <v>96.195999999999998</v>
      </c>
      <c r="CS80" s="1">
        <v>0</v>
      </c>
      <c r="CT80" s="1">
        <v>0</v>
      </c>
      <c r="CU80" s="1">
        <v>0</v>
      </c>
      <c r="CV80" s="1">
        <v>0</v>
      </c>
      <c r="CW80" s="1">
        <v>1.153</v>
      </c>
      <c r="CX80" s="1">
        <v>1.153</v>
      </c>
      <c r="CY80" s="1">
        <v>0</v>
      </c>
      <c r="CZ80" s="1">
        <v>0</v>
      </c>
      <c r="DA80" s="1">
        <v>92.5</v>
      </c>
      <c r="DB80" s="1">
        <v>0</v>
      </c>
      <c r="DC80" s="1">
        <v>4.0730000000000004</v>
      </c>
      <c r="DD80" s="1">
        <v>3.7999999999999999E-2</v>
      </c>
      <c r="DE80" s="1">
        <v>0.27</v>
      </c>
      <c r="DF80" s="1">
        <v>0.307</v>
      </c>
      <c r="DG80" s="1">
        <v>0.10199999999999999</v>
      </c>
      <c r="DH80" s="1">
        <v>3.2000000000000001E-2</v>
      </c>
      <c r="DI80" s="1">
        <v>0.13400000000000001</v>
      </c>
      <c r="DJ80" s="1">
        <v>29.129000000000001</v>
      </c>
      <c r="DK80" s="1">
        <v>3.4820000000000002</v>
      </c>
      <c r="DL80" s="1">
        <v>32.610999999999997</v>
      </c>
      <c r="DM80" s="1">
        <v>0.73399999999999999</v>
      </c>
      <c r="DN80" s="1">
        <v>0.43</v>
      </c>
      <c r="DO80" s="1">
        <v>1.1639999999999999</v>
      </c>
      <c r="DP80" s="1">
        <v>90.094999999999999</v>
      </c>
      <c r="DQ80" s="1">
        <v>4.931</v>
      </c>
      <c r="DR80" s="1">
        <v>95.025000000000006</v>
      </c>
      <c r="DS80" s="1">
        <v>0</v>
      </c>
      <c r="DT80" s="1">
        <v>1.153</v>
      </c>
      <c r="DU80" s="1">
        <v>1.153</v>
      </c>
      <c r="DV80" s="7" t="s">
        <v>138</v>
      </c>
      <c r="DW80" s="1" t="s">
        <v>156</v>
      </c>
      <c r="DX80" s="1" t="s">
        <v>157</v>
      </c>
      <c r="DY80" s="1">
        <v>244.81200000000001</v>
      </c>
      <c r="DZ80" s="1" t="s">
        <v>624</v>
      </c>
      <c r="EA80" s="1">
        <v>120.666</v>
      </c>
      <c r="EB80" s="1">
        <v>68.912000000000006</v>
      </c>
      <c r="EC80" s="1">
        <v>51.140999999999998</v>
      </c>
      <c r="ED80" s="1" t="s">
        <v>157</v>
      </c>
      <c r="EE80" s="1" t="s">
        <v>157</v>
      </c>
      <c r="EF80" s="1" t="s">
        <v>156</v>
      </c>
      <c r="EG80" s="1" t="s">
        <v>157</v>
      </c>
      <c r="EH80" s="1" t="s">
        <v>621</v>
      </c>
      <c r="EI80" s="1" t="s">
        <v>628</v>
      </c>
      <c r="EJ80" s="1" t="s">
        <v>142</v>
      </c>
      <c r="EK80" s="1" t="s">
        <v>628</v>
      </c>
      <c r="EL80" s="1" t="s">
        <v>150</v>
      </c>
      <c r="EM80" s="1" t="s">
        <v>150</v>
      </c>
    </row>
    <row r="81" spans="1:143" ht="14.25" customHeight="1">
      <c r="A81" s="1" t="s">
        <v>276</v>
      </c>
      <c r="B81" s="1" t="str">
        <f>VLOOKUP(A81,DB_integrated_polypenols_intake!A:B,2,FALSE)</f>
        <v>Bogotá</v>
      </c>
      <c r="C81" s="1" t="s">
        <v>152</v>
      </c>
      <c r="D81" s="1">
        <v>50</v>
      </c>
      <c r="E81" s="4" t="s">
        <v>159</v>
      </c>
      <c r="F81" s="1">
        <v>117</v>
      </c>
      <c r="G81" s="1">
        <v>44</v>
      </c>
      <c r="H81" s="1" t="s">
        <v>153</v>
      </c>
      <c r="I81" s="1">
        <v>53</v>
      </c>
      <c r="J81" s="1">
        <v>146</v>
      </c>
      <c r="K81" s="1">
        <v>223</v>
      </c>
      <c r="L81" s="1">
        <v>266</v>
      </c>
      <c r="M81" s="10">
        <v>5.0681818180000002</v>
      </c>
      <c r="N81" s="14">
        <f t="shared" si="4"/>
        <v>0.78142896014487961</v>
      </c>
      <c r="O81" s="12">
        <v>40</v>
      </c>
      <c r="P81" s="40">
        <v>1</v>
      </c>
      <c r="Q81" s="1">
        <v>90</v>
      </c>
      <c r="R81" s="1">
        <v>5.8</v>
      </c>
      <c r="S81" s="1">
        <v>10.1</v>
      </c>
      <c r="T81" s="1">
        <v>8.06</v>
      </c>
      <c r="U81" s="1">
        <v>1.2531017369999999</v>
      </c>
      <c r="V81" s="1">
        <v>10.36</v>
      </c>
      <c r="W81" s="1">
        <v>4.9950000000000001</v>
      </c>
      <c r="X81" s="1">
        <v>116.5</v>
      </c>
      <c r="Y81" s="1">
        <f t="shared" si="0"/>
        <v>138.59531772575249</v>
      </c>
      <c r="Z81" s="1">
        <v>74.7</v>
      </c>
      <c r="AA81" s="1">
        <v>43.479773209999998</v>
      </c>
      <c r="AB81" s="1">
        <f t="shared" si="1"/>
        <v>2.2999199999999997</v>
      </c>
      <c r="AC81" s="1">
        <v>0.33630033599999998</v>
      </c>
      <c r="AD81" s="1">
        <v>81.2</v>
      </c>
      <c r="AE81" s="1">
        <v>1.5740000000000001</v>
      </c>
      <c r="AF81" s="1">
        <v>32.775292270000001</v>
      </c>
      <c r="AG81" s="1" t="s">
        <v>154</v>
      </c>
      <c r="AH81" s="1">
        <v>46.21540332</v>
      </c>
      <c r="AI81" s="1">
        <v>101.3</v>
      </c>
      <c r="AJ81" s="1" t="s">
        <v>140</v>
      </c>
      <c r="AK81" s="1" t="s">
        <v>141</v>
      </c>
      <c r="AL81" s="1" t="s">
        <v>163</v>
      </c>
      <c r="AM81" s="1" t="s">
        <v>163</v>
      </c>
      <c r="AN81" s="1" t="s">
        <v>143</v>
      </c>
      <c r="AO81" s="1">
        <v>114</v>
      </c>
      <c r="AP81" s="1">
        <v>74</v>
      </c>
      <c r="AQ81" s="1">
        <v>1918.64</v>
      </c>
      <c r="AR81" s="1">
        <v>16.776399999999999</v>
      </c>
      <c r="AS81" s="1">
        <v>531.38599999999997</v>
      </c>
      <c r="AT81" s="1">
        <v>960.96900000000005</v>
      </c>
      <c r="AU81" s="1">
        <v>12.702199999999999</v>
      </c>
      <c r="AV81" s="1">
        <v>769.76</v>
      </c>
      <c r="AW81" s="1">
        <v>2859.91</v>
      </c>
      <c r="AX81" s="1">
        <v>233.26599999999999</v>
      </c>
      <c r="AY81" s="1">
        <v>10.4298</v>
      </c>
      <c r="AZ81" s="1">
        <v>1.3371200000000001</v>
      </c>
      <c r="BA81" s="1">
        <v>3.4187799999999999</v>
      </c>
      <c r="BB81" s="1">
        <v>721.57799999999997</v>
      </c>
      <c r="BC81" s="1">
        <v>1.07264</v>
      </c>
      <c r="BD81" s="1">
        <v>1.5807800000000001</v>
      </c>
      <c r="BE81" s="1">
        <v>13.2173</v>
      </c>
      <c r="BF81" s="1">
        <v>5.2244000000000002</v>
      </c>
      <c r="BG81" s="1">
        <v>0.81406800000000001</v>
      </c>
      <c r="BH81" s="1">
        <v>362.56900000000002</v>
      </c>
      <c r="BI81" s="1">
        <v>7.1197400000000002</v>
      </c>
      <c r="BJ81" s="1">
        <v>169.84800000000001</v>
      </c>
      <c r="BK81" s="1">
        <v>9.8698480960000001</v>
      </c>
      <c r="BL81" s="1">
        <v>2.9204681219999999</v>
      </c>
      <c r="BM81" s="1">
        <v>1.2240857679999999</v>
      </c>
      <c r="BN81" s="1">
        <v>5.2778578999999999E-2</v>
      </c>
      <c r="BO81" s="1" t="s">
        <v>144</v>
      </c>
      <c r="BP81" s="1" t="s">
        <v>146</v>
      </c>
      <c r="BQ81" s="1" t="s">
        <v>145</v>
      </c>
      <c r="BR81" s="1" t="s">
        <v>145</v>
      </c>
      <c r="BS81" s="1" t="s">
        <v>146</v>
      </c>
      <c r="BT81" s="1" t="s">
        <v>146</v>
      </c>
      <c r="BU81" s="1" t="s">
        <v>146</v>
      </c>
      <c r="BV81" s="1">
        <v>19.097120879999999</v>
      </c>
      <c r="BW81" s="1">
        <v>3.7559863629999999</v>
      </c>
      <c r="BX81" s="1">
        <v>6.3541744590000002</v>
      </c>
      <c r="BY81" s="1">
        <v>9.1003126909999992</v>
      </c>
      <c r="BZ81" s="1">
        <v>4.6535327430000004</v>
      </c>
      <c r="CA81" s="1">
        <v>8.7521964999999993E-2</v>
      </c>
      <c r="CB81" s="1">
        <v>4.5608111E-2</v>
      </c>
      <c r="CC81" s="19" t="str">
        <f t="shared" si="5"/>
        <v>Medium</v>
      </c>
      <c r="CD81" s="1" t="s">
        <v>622</v>
      </c>
      <c r="CE81" s="1">
        <v>44.92398815</v>
      </c>
      <c r="CF81" s="1" t="s">
        <v>148</v>
      </c>
      <c r="CG81" s="1">
        <v>0.107567411</v>
      </c>
      <c r="CH81" s="1">
        <v>0.57559357</v>
      </c>
      <c r="CI81" s="1">
        <v>9.7773912000000004E-2</v>
      </c>
      <c r="CJ81" s="1">
        <v>3.2988627999999999E-2</v>
      </c>
      <c r="CK81" s="1">
        <v>6.0822782999999998E-2</v>
      </c>
      <c r="CL81" s="1">
        <v>2001.2090000000001</v>
      </c>
      <c r="CM81" s="2" t="s">
        <v>621</v>
      </c>
      <c r="CN81" s="1">
        <v>1211.577</v>
      </c>
      <c r="CO81" s="1">
        <v>1047.3219999999999</v>
      </c>
      <c r="CP81" s="1">
        <v>164.255</v>
      </c>
      <c r="CQ81" s="1">
        <v>843.00199999999995</v>
      </c>
      <c r="CR81" s="1">
        <v>349.25599999999997</v>
      </c>
      <c r="CS81" s="1">
        <v>2.7440000000000002</v>
      </c>
      <c r="CT81" s="1">
        <v>0</v>
      </c>
      <c r="CU81" s="1">
        <v>2.7440000000000002</v>
      </c>
      <c r="CV81" s="1">
        <v>0</v>
      </c>
      <c r="CW81" s="1">
        <v>16.574999999999999</v>
      </c>
      <c r="CX81" s="1">
        <v>16.574999999999999</v>
      </c>
      <c r="CY81" s="1">
        <v>0</v>
      </c>
      <c r="CZ81" s="1">
        <v>0.72899999999999998</v>
      </c>
      <c r="DA81" s="1">
        <v>79.756</v>
      </c>
      <c r="DB81" s="1">
        <v>0</v>
      </c>
      <c r="DC81" s="1">
        <v>671.86099999999999</v>
      </c>
      <c r="DD81" s="1">
        <v>1.0169999999999999</v>
      </c>
      <c r="DE81" s="1">
        <v>1.161</v>
      </c>
      <c r="DF81" s="1">
        <v>2.1779999999999999</v>
      </c>
      <c r="DG81" s="1">
        <v>5.0839999999999996</v>
      </c>
      <c r="DH81" s="1">
        <v>0.121</v>
      </c>
      <c r="DI81" s="1">
        <v>5.2039999999999997</v>
      </c>
      <c r="DJ81" s="1">
        <v>65.198999999999998</v>
      </c>
      <c r="DK81" s="1">
        <v>18.803999999999998</v>
      </c>
      <c r="DL81" s="1">
        <v>84.003</v>
      </c>
      <c r="DM81" s="1">
        <v>24.640999999999998</v>
      </c>
      <c r="DN81" s="1">
        <v>26.85</v>
      </c>
      <c r="DO81" s="1">
        <v>51.491</v>
      </c>
      <c r="DP81" s="1">
        <v>197.02099999999999</v>
      </c>
      <c r="DQ81" s="1">
        <v>100.745</v>
      </c>
      <c r="DR81" s="1">
        <v>297.76499999999999</v>
      </c>
      <c r="DS81" s="1">
        <v>0</v>
      </c>
      <c r="DT81" s="1">
        <v>16.574999999999999</v>
      </c>
      <c r="DU81" s="1">
        <v>16.574999999999999</v>
      </c>
      <c r="DV81" s="7" t="s">
        <v>621</v>
      </c>
      <c r="DW81" s="1" t="s">
        <v>149</v>
      </c>
      <c r="DX81" s="1" t="s">
        <v>156</v>
      </c>
      <c r="DY81" s="1">
        <v>1043.0350000000001</v>
      </c>
      <c r="DZ81" s="1" t="s">
        <v>623</v>
      </c>
      <c r="EA81" s="1">
        <v>631.47699999999998</v>
      </c>
      <c r="EB81" s="1">
        <v>439.375</v>
      </c>
      <c r="EC81" s="1">
        <v>182.03299999999999</v>
      </c>
      <c r="ED81" s="1" t="s">
        <v>149</v>
      </c>
      <c r="EE81" s="1" t="s">
        <v>149</v>
      </c>
      <c r="EF81" s="1" t="s">
        <v>149</v>
      </c>
      <c r="EG81" s="1" t="s">
        <v>156</v>
      </c>
      <c r="EH81" s="1" t="s">
        <v>621</v>
      </c>
      <c r="EI81" s="1" t="s">
        <v>635</v>
      </c>
      <c r="EJ81" s="1" t="s">
        <v>163</v>
      </c>
      <c r="EK81" s="1" t="s">
        <v>629</v>
      </c>
      <c r="EL81" s="1" t="s">
        <v>150</v>
      </c>
      <c r="EM81" s="1" t="s">
        <v>150</v>
      </c>
    </row>
    <row r="82" spans="1:143" ht="14.25" customHeight="1">
      <c r="A82" s="1" t="s">
        <v>277</v>
      </c>
      <c r="B82" s="1" t="str">
        <f>VLOOKUP(A82,DB_integrated_polypenols_intake!A:B,2,FALSE)</f>
        <v>Bogotá</v>
      </c>
      <c r="C82" s="1" t="s">
        <v>152</v>
      </c>
      <c r="D82" s="1">
        <v>33</v>
      </c>
      <c r="E82" s="4" t="s">
        <v>137</v>
      </c>
      <c r="F82" s="1">
        <v>97.7</v>
      </c>
      <c r="G82" s="1">
        <v>55</v>
      </c>
      <c r="H82" s="1" t="s">
        <v>153</v>
      </c>
      <c r="I82" s="1">
        <v>20</v>
      </c>
      <c r="J82" s="1">
        <v>144</v>
      </c>
      <c r="K82" s="1">
        <v>219</v>
      </c>
      <c r="L82" s="1">
        <v>100</v>
      </c>
      <c r="M82" s="10">
        <v>3.981818182</v>
      </c>
      <c r="N82" s="14">
        <f t="shared" si="4"/>
        <v>0.25963731050575611</v>
      </c>
      <c r="O82" s="12">
        <v>128.4</v>
      </c>
      <c r="P82" s="40">
        <v>1.3</v>
      </c>
      <c r="Q82" s="1">
        <v>79</v>
      </c>
      <c r="R82" s="1">
        <v>5.3</v>
      </c>
      <c r="S82" s="1">
        <v>5.01</v>
      </c>
      <c r="T82" s="1">
        <v>5.74</v>
      </c>
      <c r="U82" s="1">
        <v>0.87282230000000005</v>
      </c>
      <c r="V82" s="1">
        <v>7.26</v>
      </c>
      <c r="W82" s="1">
        <v>4.3845000000000001</v>
      </c>
      <c r="X82" s="1">
        <v>119</v>
      </c>
      <c r="Y82" s="1">
        <f t="shared" si="0"/>
        <v>164.1605426794799</v>
      </c>
      <c r="Z82" s="1">
        <v>109.8</v>
      </c>
      <c r="AA82" s="1">
        <v>70.684765740000003</v>
      </c>
      <c r="AB82" s="1">
        <f t="shared" si="1"/>
        <v>1.4147319999999999</v>
      </c>
      <c r="AC82" s="1">
        <v>0.36199173600000001</v>
      </c>
      <c r="AD82" s="1">
        <v>63.8</v>
      </c>
      <c r="AE82" s="1">
        <v>1.6220000000000001</v>
      </c>
      <c r="AF82" s="1">
        <v>24.25040405</v>
      </c>
      <c r="AG82" s="1" t="s">
        <v>153</v>
      </c>
      <c r="AH82" s="1">
        <v>37.693989360000003</v>
      </c>
      <c r="AI82" s="1">
        <v>85.7</v>
      </c>
      <c r="AJ82" s="1" t="s">
        <v>140</v>
      </c>
      <c r="AK82" s="1" t="s">
        <v>153</v>
      </c>
      <c r="AL82" s="1" t="s">
        <v>142</v>
      </c>
      <c r="AM82" s="1" t="s">
        <v>163</v>
      </c>
      <c r="AN82" s="1" t="s">
        <v>143</v>
      </c>
      <c r="AO82" s="1">
        <v>96</v>
      </c>
      <c r="AP82" s="1">
        <v>59</v>
      </c>
      <c r="AQ82" s="1">
        <v>2162.0100000000002</v>
      </c>
      <c r="AR82" s="1">
        <v>17.9148</v>
      </c>
      <c r="AS82" s="1">
        <v>531.77099999999996</v>
      </c>
      <c r="AT82" s="1">
        <v>932.54700000000003</v>
      </c>
      <c r="AU82" s="1">
        <v>14.5901</v>
      </c>
      <c r="AV82" s="1">
        <v>1648.05</v>
      </c>
      <c r="AW82" s="1">
        <v>2902.14</v>
      </c>
      <c r="AX82" s="1">
        <v>238.72</v>
      </c>
      <c r="AY82" s="1">
        <v>10.026300000000001</v>
      </c>
      <c r="AZ82" s="1">
        <v>1.5559799999999999</v>
      </c>
      <c r="BA82" s="1">
        <v>4.3057299999999996</v>
      </c>
      <c r="BB82" s="1">
        <v>608.01900000000001</v>
      </c>
      <c r="BC82" s="1">
        <v>1.15608</v>
      </c>
      <c r="BD82" s="1">
        <v>1.5222500000000001</v>
      </c>
      <c r="BE82" s="1">
        <v>13.3119</v>
      </c>
      <c r="BF82" s="1">
        <v>4.9502499999999996</v>
      </c>
      <c r="BG82" s="1">
        <v>2.9123399999999999</v>
      </c>
      <c r="BH82" s="1">
        <v>375.7</v>
      </c>
      <c r="BI82" s="1">
        <v>6.8033799999999998</v>
      </c>
      <c r="BJ82" s="1">
        <v>102.34399999999999</v>
      </c>
      <c r="BK82" s="1">
        <v>0</v>
      </c>
      <c r="BL82" s="1">
        <v>0</v>
      </c>
      <c r="BM82" s="1">
        <v>0</v>
      </c>
      <c r="BN82" s="1">
        <v>0</v>
      </c>
      <c r="BO82" s="1" t="s">
        <v>155</v>
      </c>
      <c r="BP82" s="1" t="s">
        <v>146</v>
      </c>
      <c r="BQ82" s="1" t="s">
        <v>146</v>
      </c>
      <c r="BR82" s="1" t="s">
        <v>146</v>
      </c>
      <c r="BS82" s="1" t="s">
        <v>146</v>
      </c>
      <c r="BT82" s="1" t="s">
        <v>146</v>
      </c>
      <c r="BU82" s="1" t="s">
        <v>146</v>
      </c>
      <c r="BV82" s="1" t="s">
        <v>147</v>
      </c>
      <c r="BW82" s="1" t="s">
        <v>147</v>
      </c>
      <c r="BX82" s="1" t="s">
        <v>147</v>
      </c>
      <c r="BY82" s="1" t="s">
        <v>147</v>
      </c>
      <c r="BZ82" s="1" t="s">
        <v>147</v>
      </c>
      <c r="CA82" s="1">
        <v>0.25640611400000002</v>
      </c>
      <c r="CB82" s="1">
        <v>0.118596722</v>
      </c>
      <c r="CC82" s="19" t="str">
        <f t="shared" si="5"/>
        <v>Medium</v>
      </c>
      <c r="CD82" s="1" t="s">
        <v>622</v>
      </c>
      <c r="CE82" s="1">
        <v>38.147024500000001</v>
      </c>
      <c r="CF82" s="1" t="s">
        <v>148</v>
      </c>
      <c r="CG82" s="1">
        <v>4.6380042000000003E-2</v>
      </c>
      <c r="CH82" s="1">
        <v>0.160229757</v>
      </c>
      <c r="CI82" s="1">
        <v>7.1884778999999996E-2</v>
      </c>
      <c r="CJ82" s="1">
        <v>0.146212868</v>
      </c>
      <c r="CK82" s="1">
        <v>0.42577907300000001</v>
      </c>
      <c r="CL82" s="1">
        <v>1263.6379999999999</v>
      </c>
      <c r="CM82" s="2" t="s">
        <v>621</v>
      </c>
      <c r="CN82" s="1">
        <v>1151.1569999999999</v>
      </c>
      <c r="CO82" s="1">
        <v>831.34100000000001</v>
      </c>
      <c r="CP82" s="1">
        <v>319.81599999999997</v>
      </c>
      <c r="CQ82" s="1">
        <v>250.083</v>
      </c>
      <c r="CR82" s="1">
        <v>880.07799999999997</v>
      </c>
      <c r="CS82" s="1">
        <v>20.483000000000001</v>
      </c>
      <c r="CT82" s="1">
        <v>0</v>
      </c>
      <c r="CU82" s="1">
        <v>20.483000000000001</v>
      </c>
      <c r="CV82" s="1">
        <v>0.17399999999999999</v>
      </c>
      <c r="CW82" s="1">
        <v>0.32900000000000001</v>
      </c>
      <c r="CX82" s="1">
        <v>0.503</v>
      </c>
      <c r="CY82" s="1">
        <v>0.01</v>
      </c>
      <c r="CZ82" s="1">
        <v>12.823</v>
      </c>
      <c r="DA82" s="1">
        <v>1.6060000000000001</v>
      </c>
      <c r="DB82" s="1">
        <v>0</v>
      </c>
      <c r="DC82" s="1">
        <v>219.05199999999999</v>
      </c>
      <c r="DD82" s="1">
        <v>0</v>
      </c>
      <c r="DE82" s="1">
        <v>0</v>
      </c>
      <c r="DF82" s="1">
        <v>0</v>
      </c>
      <c r="DG82" s="1">
        <v>3.7080000000000002</v>
      </c>
      <c r="DH82" s="1">
        <v>0.29799999999999999</v>
      </c>
      <c r="DI82" s="1">
        <v>4.0060000000000002</v>
      </c>
      <c r="DJ82" s="1">
        <v>11.855</v>
      </c>
      <c r="DK82" s="1">
        <v>4.26</v>
      </c>
      <c r="DL82" s="1">
        <v>16.116</v>
      </c>
      <c r="DM82" s="1">
        <v>2.0590000000000002</v>
      </c>
      <c r="DN82" s="1">
        <v>1.9390000000000001</v>
      </c>
      <c r="DO82" s="1">
        <v>3.9980000000000002</v>
      </c>
      <c r="DP82" s="1">
        <v>563.05700000000002</v>
      </c>
      <c r="DQ82" s="1">
        <v>312.95699999999999</v>
      </c>
      <c r="DR82" s="1">
        <v>876.01400000000001</v>
      </c>
      <c r="DS82" s="1">
        <v>0.17399999999999999</v>
      </c>
      <c r="DT82" s="1">
        <v>0.32900000000000001</v>
      </c>
      <c r="DU82" s="1">
        <v>0.503</v>
      </c>
      <c r="DV82" s="7" t="s">
        <v>637</v>
      </c>
      <c r="DW82" s="1" t="s">
        <v>149</v>
      </c>
      <c r="DX82" s="1" t="s">
        <v>149</v>
      </c>
      <c r="DY82" s="1">
        <v>584.47400000000005</v>
      </c>
      <c r="DZ82" s="1" t="s">
        <v>623</v>
      </c>
      <c r="EA82" s="1">
        <v>532.447</v>
      </c>
      <c r="EB82" s="1">
        <v>115.672</v>
      </c>
      <c r="EC82" s="1">
        <v>407.065</v>
      </c>
      <c r="ED82" s="1" t="s">
        <v>156</v>
      </c>
      <c r="EE82" s="1" t="s">
        <v>149</v>
      </c>
      <c r="EF82" s="1" t="s">
        <v>156</v>
      </c>
      <c r="EG82" s="1" t="s">
        <v>149</v>
      </c>
      <c r="EH82" s="1" t="s">
        <v>621</v>
      </c>
      <c r="EI82" s="1" t="s">
        <v>635</v>
      </c>
      <c r="EJ82" s="1" t="s">
        <v>142</v>
      </c>
      <c r="EK82" s="1" t="s">
        <v>628</v>
      </c>
      <c r="EL82" s="1" t="s">
        <v>150</v>
      </c>
      <c r="EM82" s="1" t="s">
        <v>150</v>
      </c>
    </row>
    <row r="83" spans="1:143" ht="14.25" customHeight="1">
      <c r="A83" s="1" t="s">
        <v>279</v>
      </c>
      <c r="B83" s="1" t="str">
        <f>VLOOKUP(A83,DB_integrated_polypenols_intake!A:B,2,FALSE)</f>
        <v>Bogotá</v>
      </c>
      <c r="C83" s="1" t="s">
        <v>152</v>
      </c>
      <c r="D83" s="1">
        <v>52</v>
      </c>
      <c r="E83" s="4" t="s">
        <v>159</v>
      </c>
      <c r="F83" s="1">
        <v>85.4</v>
      </c>
      <c r="G83" s="1">
        <v>61</v>
      </c>
      <c r="H83" s="1" t="s">
        <v>153</v>
      </c>
      <c r="I83" s="1">
        <v>20</v>
      </c>
      <c r="J83" s="1">
        <v>97</v>
      </c>
      <c r="K83" s="1">
        <v>178</v>
      </c>
      <c r="L83" s="1">
        <v>99</v>
      </c>
      <c r="M83" s="10">
        <v>2.918032787</v>
      </c>
      <c r="N83" s="14">
        <f t="shared" si="4"/>
        <v>0.2103053595867829</v>
      </c>
      <c r="O83" s="12">
        <v>180</v>
      </c>
      <c r="P83" s="40">
        <v>1.5</v>
      </c>
      <c r="Q83" s="1">
        <v>85</v>
      </c>
      <c r="R83" s="1">
        <v>6</v>
      </c>
      <c r="S83" s="1">
        <v>2.92</v>
      </c>
      <c r="T83" s="1">
        <v>7.29</v>
      </c>
      <c r="U83" s="1">
        <v>0.40054869700000001</v>
      </c>
      <c r="V83" s="1">
        <v>6.69</v>
      </c>
      <c r="W83" s="1">
        <v>4.7175000000000002</v>
      </c>
      <c r="X83" s="1">
        <v>97.3</v>
      </c>
      <c r="Y83" s="1">
        <f t="shared" si="0"/>
        <v>109.89733059548253</v>
      </c>
      <c r="Z83" s="1">
        <v>116.6</v>
      </c>
      <c r="AA83" s="1">
        <v>71.292606239999998</v>
      </c>
      <c r="AB83" s="1">
        <f t="shared" si="1"/>
        <v>1.4026700000000003</v>
      </c>
      <c r="AC83" s="1">
        <v>0.362479679</v>
      </c>
      <c r="AD83" s="1">
        <v>52.4</v>
      </c>
      <c r="AE83" s="1">
        <v>1.5109999999999999</v>
      </c>
      <c r="AF83" s="1">
        <v>22.951039389999998</v>
      </c>
      <c r="AG83" s="1" t="s">
        <v>153</v>
      </c>
      <c r="AH83" s="1">
        <v>38.116554010000002</v>
      </c>
      <c r="AI83" s="1">
        <v>78.3</v>
      </c>
      <c r="AJ83" s="1" t="s">
        <v>153</v>
      </c>
      <c r="AK83" s="1" t="s">
        <v>153</v>
      </c>
      <c r="AL83" s="1" t="s">
        <v>142</v>
      </c>
      <c r="AM83" s="1" t="s">
        <v>142</v>
      </c>
      <c r="AN83" s="1" t="s">
        <v>143</v>
      </c>
      <c r="AO83" s="1">
        <v>102</v>
      </c>
      <c r="AP83" s="1">
        <v>67</v>
      </c>
      <c r="AQ83" s="1">
        <v>1989.93</v>
      </c>
      <c r="AR83" s="1">
        <v>15.7338</v>
      </c>
      <c r="AS83" s="1">
        <v>1039.8900000000001</v>
      </c>
      <c r="AT83" s="1">
        <v>1311.82</v>
      </c>
      <c r="AU83" s="1">
        <v>11.3748</v>
      </c>
      <c r="AV83" s="1">
        <v>1336.98</v>
      </c>
      <c r="AW83" s="1">
        <v>2740.73</v>
      </c>
      <c r="AX83" s="1">
        <v>238.60900000000001</v>
      </c>
      <c r="AY83" s="1">
        <v>10.8667</v>
      </c>
      <c r="AZ83" s="1">
        <v>1.0554600000000001</v>
      </c>
      <c r="BA83" s="1">
        <v>2.77481</v>
      </c>
      <c r="BB83" s="1">
        <v>1013.37</v>
      </c>
      <c r="BC83" s="1">
        <v>0.74721400000000004</v>
      </c>
      <c r="BD83" s="1">
        <v>1.6237900000000001</v>
      </c>
      <c r="BE83" s="1">
        <v>11.515700000000001</v>
      </c>
      <c r="BF83" s="1">
        <v>4.7694900000000002</v>
      </c>
      <c r="BG83" s="1">
        <v>0.95847599999999999</v>
      </c>
      <c r="BH83" s="1">
        <v>304.82100000000003</v>
      </c>
      <c r="BI83" s="1">
        <v>7.62845</v>
      </c>
      <c r="BJ83" s="1">
        <v>176.72200000000001</v>
      </c>
      <c r="BK83" s="1">
        <v>0</v>
      </c>
      <c r="BL83" s="1">
        <v>0</v>
      </c>
      <c r="BM83" s="1">
        <v>0</v>
      </c>
      <c r="BN83" s="1">
        <v>0</v>
      </c>
      <c r="BO83" s="1" t="s">
        <v>155</v>
      </c>
      <c r="BP83" s="1" t="s">
        <v>146</v>
      </c>
      <c r="BQ83" s="1" t="s">
        <v>146</v>
      </c>
      <c r="BR83" s="1" t="s">
        <v>145</v>
      </c>
      <c r="BS83" s="1" t="s">
        <v>146</v>
      </c>
      <c r="BT83" s="1" t="s">
        <v>146</v>
      </c>
      <c r="BU83" s="1" t="s">
        <v>146</v>
      </c>
      <c r="BV83" s="1">
        <v>10.473503089999999</v>
      </c>
      <c r="BW83" s="1">
        <v>16.200589019999999</v>
      </c>
      <c r="BX83" s="1">
        <v>2.4542186969999999</v>
      </c>
      <c r="BY83" s="1">
        <v>1.2169999920000001</v>
      </c>
      <c r="BZ83" s="1">
        <v>6.1768547539999998</v>
      </c>
      <c r="CA83" s="1">
        <v>1.0676028070000001</v>
      </c>
      <c r="CB83" s="1">
        <v>0.536483822</v>
      </c>
      <c r="CC83" s="19" t="str">
        <f t="shared" si="5"/>
        <v>High</v>
      </c>
      <c r="CD83" s="1" t="s">
        <v>622</v>
      </c>
      <c r="CE83" s="1">
        <v>37.404853129999999</v>
      </c>
      <c r="CF83" s="1" t="s">
        <v>148</v>
      </c>
      <c r="CG83" s="1">
        <v>4.7287389999999999E-2</v>
      </c>
      <c r="CH83" s="1">
        <v>6.3245357000000002E-2</v>
      </c>
      <c r="CI83" s="1">
        <v>3.1036169999999999E-3</v>
      </c>
      <c r="CJ83" s="1">
        <v>0.33125610900000002</v>
      </c>
      <c r="CK83" s="1">
        <v>0.34728738999999997</v>
      </c>
      <c r="CL83" s="1">
        <v>1125.3679999999999</v>
      </c>
      <c r="CM83" s="2" t="s">
        <v>621</v>
      </c>
      <c r="CN83" s="1">
        <v>1008.337</v>
      </c>
      <c r="CO83" s="1">
        <v>652.33299999999997</v>
      </c>
      <c r="CP83" s="1">
        <v>356.00400000000002</v>
      </c>
      <c r="CQ83" s="1">
        <v>46.323999999999998</v>
      </c>
      <c r="CR83" s="1">
        <v>950.32799999999997</v>
      </c>
      <c r="CS83" s="1">
        <v>7.5410000000000004</v>
      </c>
      <c r="CT83" s="1">
        <v>0</v>
      </c>
      <c r="CU83" s="1">
        <v>7.5410000000000004</v>
      </c>
      <c r="CV83" s="1">
        <v>0</v>
      </c>
      <c r="CW83" s="1">
        <v>4.1429999999999998</v>
      </c>
      <c r="CX83" s="1">
        <v>4.1429999999999998</v>
      </c>
      <c r="CY83" s="1">
        <v>0</v>
      </c>
      <c r="CZ83" s="1">
        <v>1.1080000000000001</v>
      </c>
      <c r="DA83" s="1">
        <v>0</v>
      </c>
      <c r="DB83" s="1">
        <v>0</v>
      </c>
      <c r="DC83" s="1">
        <v>29.702999999999999</v>
      </c>
      <c r="DD83" s="1">
        <v>0.123</v>
      </c>
      <c r="DE83" s="1">
        <v>0.874</v>
      </c>
      <c r="DF83" s="1">
        <v>0.997</v>
      </c>
      <c r="DG83" s="1">
        <v>3.7</v>
      </c>
      <c r="DH83" s="1">
        <v>8.4000000000000005E-2</v>
      </c>
      <c r="DI83" s="1">
        <v>3.7839999999999998</v>
      </c>
      <c r="DJ83" s="1">
        <v>9.2210000000000001</v>
      </c>
      <c r="DK83" s="1">
        <v>2.609</v>
      </c>
      <c r="DL83" s="1">
        <v>11.83</v>
      </c>
      <c r="DM83" s="1">
        <v>0.32500000000000001</v>
      </c>
      <c r="DN83" s="1">
        <v>1.468</v>
      </c>
      <c r="DO83" s="1">
        <v>1.7929999999999999</v>
      </c>
      <c r="DP83" s="1">
        <v>601.67499999999995</v>
      </c>
      <c r="DQ83" s="1">
        <v>346.79</v>
      </c>
      <c r="DR83" s="1">
        <v>948.46500000000003</v>
      </c>
      <c r="DS83" s="1">
        <v>0</v>
      </c>
      <c r="DT83" s="1">
        <v>4.1429999999999998</v>
      </c>
      <c r="DU83" s="1">
        <v>4.1429999999999998</v>
      </c>
      <c r="DV83" s="7" t="s">
        <v>637</v>
      </c>
      <c r="DW83" s="1" t="s">
        <v>157</v>
      </c>
      <c r="DX83" s="1" t="s">
        <v>149</v>
      </c>
      <c r="DY83" s="1">
        <v>565.53099999999995</v>
      </c>
      <c r="DZ83" s="1" t="s">
        <v>623</v>
      </c>
      <c r="EA83" s="1">
        <v>506.72</v>
      </c>
      <c r="EB83" s="1">
        <v>23.279</v>
      </c>
      <c r="EC83" s="1">
        <v>477.56900000000002</v>
      </c>
      <c r="ED83" s="1" t="s">
        <v>156</v>
      </c>
      <c r="EE83" s="1" t="s">
        <v>149</v>
      </c>
      <c r="EF83" s="1" t="s">
        <v>157</v>
      </c>
      <c r="EG83" s="1" t="s">
        <v>149</v>
      </c>
      <c r="EH83" s="1" t="s">
        <v>621</v>
      </c>
      <c r="EI83" s="1" t="s">
        <v>628</v>
      </c>
      <c r="EJ83" s="1" t="s">
        <v>142</v>
      </c>
      <c r="EK83" s="1" t="s">
        <v>628</v>
      </c>
      <c r="EL83" s="1" t="s">
        <v>150</v>
      </c>
      <c r="EM83" s="1" t="s">
        <v>150</v>
      </c>
    </row>
    <row r="84" spans="1:143" ht="14.25" customHeight="1">
      <c r="A84" s="1" t="s">
        <v>280</v>
      </c>
      <c r="B84" s="1" t="str">
        <f>VLOOKUP(A84,DB_integrated_polypenols_intake!A:B,2,FALSE)</f>
        <v>Bogotá</v>
      </c>
      <c r="C84" s="1" t="s">
        <v>152</v>
      </c>
      <c r="D84" s="1">
        <v>43</v>
      </c>
      <c r="E84" s="4" t="s">
        <v>159</v>
      </c>
      <c r="F84" s="1">
        <v>80.900000000000006</v>
      </c>
      <c r="G84" s="1">
        <v>63</v>
      </c>
      <c r="H84" s="1" t="s">
        <v>153</v>
      </c>
      <c r="I84" s="1">
        <v>19</v>
      </c>
      <c r="J84" s="1">
        <v>115</v>
      </c>
      <c r="K84" s="1">
        <v>184</v>
      </c>
      <c r="L84" s="1">
        <v>93</v>
      </c>
      <c r="M84" s="10">
        <v>2.920634921</v>
      </c>
      <c r="N84" s="14">
        <f t="shared" si="4"/>
        <v>0.16914239910035345</v>
      </c>
      <c r="O84" s="12">
        <v>50.4</v>
      </c>
      <c r="P84" s="40">
        <v>1.3</v>
      </c>
      <c r="Q84" s="1">
        <v>82</v>
      </c>
      <c r="R84" s="1">
        <v>5.7</v>
      </c>
      <c r="S84" s="1">
        <v>2.56</v>
      </c>
      <c r="T84" s="1">
        <v>22.57</v>
      </c>
      <c r="U84" s="1">
        <v>0.1134249</v>
      </c>
      <c r="V84" s="1">
        <v>3.94</v>
      </c>
      <c r="W84" s="1">
        <v>4.5510000000000002</v>
      </c>
      <c r="X84" s="1">
        <v>73.400000000000006</v>
      </c>
      <c r="Y84" s="1">
        <f t="shared" si="0"/>
        <v>74.976213130352036</v>
      </c>
      <c r="Z84" s="1">
        <v>198.9</v>
      </c>
      <c r="AA84" s="1">
        <v>125.48143039999999</v>
      </c>
      <c r="AB84" s="1">
        <f t="shared" si="1"/>
        <v>0.79693066666666668</v>
      </c>
      <c r="AC84" s="1">
        <v>0.39789270199999999</v>
      </c>
      <c r="AD84" s="1">
        <v>49.8</v>
      </c>
      <c r="AE84" s="1">
        <v>1.528</v>
      </c>
      <c r="AF84" s="1">
        <v>21.32959623</v>
      </c>
      <c r="AG84" s="1" t="s">
        <v>153</v>
      </c>
      <c r="AH84" s="1">
        <v>34.747372730000002</v>
      </c>
      <c r="AI84" s="1">
        <v>69.400000000000006</v>
      </c>
      <c r="AJ84" s="1" t="s">
        <v>153</v>
      </c>
      <c r="AK84" s="1" t="s">
        <v>153</v>
      </c>
      <c r="AL84" s="1" t="s">
        <v>142</v>
      </c>
      <c r="AM84" s="1" t="s">
        <v>142</v>
      </c>
      <c r="AN84" s="1" t="s">
        <v>143</v>
      </c>
      <c r="AO84" s="1">
        <v>117</v>
      </c>
      <c r="AP84" s="1">
        <v>75</v>
      </c>
      <c r="AQ84" s="1">
        <v>1751.06</v>
      </c>
      <c r="AR84" s="1">
        <v>21.530100000000001</v>
      </c>
      <c r="AS84" s="1">
        <v>754.15300000000002</v>
      </c>
      <c r="AT84" s="1">
        <v>1094.7</v>
      </c>
      <c r="AU84" s="1">
        <v>15.1981</v>
      </c>
      <c r="AV84" s="1">
        <v>1688.35</v>
      </c>
      <c r="AW84" s="1">
        <v>3000.86</v>
      </c>
      <c r="AX84" s="1">
        <v>240.982</v>
      </c>
      <c r="AY84" s="1">
        <v>12.097899999999999</v>
      </c>
      <c r="AZ84" s="1">
        <v>2.2797299999999998</v>
      </c>
      <c r="BA84" s="1">
        <v>3.1417600000000001</v>
      </c>
      <c r="BB84" s="1">
        <v>766.69600000000003</v>
      </c>
      <c r="BC84" s="1">
        <v>1.3986700000000001</v>
      </c>
      <c r="BD84" s="1">
        <v>3.3590200000000001</v>
      </c>
      <c r="BE84" s="1">
        <v>19.2317</v>
      </c>
      <c r="BF84" s="1">
        <v>4.8628900000000002</v>
      </c>
      <c r="BG84" s="1">
        <v>3.1425299999999998</v>
      </c>
      <c r="BH84" s="1">
        <v>428.00799999999998</v>
      </c>
      <c r="BI84" s="1">
        <v>6.9718200000000001</v>
      </c>
      <c r="BJ84" s="1">
        <v>175.35599999999999</v>
      </c>
      <c r="BK84" s="1">
        <v>4.5828732810000004</v>
      </c>
      <c r="BL84" s="1">
        <v>0.74216420800000005</v>
      </c>
      <c r="BM84" s="1">
        <v>0.50041422599999996</v>
      </c>
      <c r="BN84" s="1">
        <v>4.5048101E-2</v>
      </c>
      <c r="BO84" s="1" t="s">
        <v>155</v>
      </c>
      <c r="BP84" s="1" t="s">
        <v>146</v>
      </c>
      <c r="BQ84" s="1" t="s">
        <v>146</v>
      </c>
      <c r="BR84" s="1" t="s">
        <v>146</v>
      </c>
      <c r="BS84" s="1" t="s">
        <v>146</v>
      </c>
      <c r="BT84" s="1" t="s">
        <v>146</v>
      </c>
      <c r="BU84" s="1" t="s">
        <v>146</v>
      </c>
      <c r="BV84" s="1">
        <v>15.577899609999999</v>
      </c>
      <c r="BW84" s="1">
        <v>1.0510120860000001</v>
      </c>
      <c r="BX84" s="1">
        <v>4.8661294000000002</v>
      </c>
      <c r="BY84" s="1">
        <v>7.6376388589999999</v>
      </c>
      <c r="BZ84" s="1">
        <v>5.4906162470000002</v>
      </c>
      <c r="CA84" s="1">
        <v>-1.770406114</v>
      </c>
      <c r="CB84" s="1">
        <v>-1.011082875</v>
      </c>
      <c r="CC84" s="19" t="str">
        <f t="shared" si="5"/>
        <v>Low</v>
      </c>
      <c r="CD84" s="1" t="s">
        <v>625</v>
      </c>
      <c r="CE84" s="1">
        <v>31.96541787</v>
      </c>
      <c r="CF84" s="1" t="s">
        <v>148</v>
      </c>
      <c r="CG84" s="1">
        <v>0.144041168</v>
      </c>
      <c r="CH84" s="1">
        <v>0.24832642699999999</v>
      </c>
      <c r="CI84" s="1">
        <v>0.12518784999999999</v>
      </c>
      <c r="CJ84" s="1">
        <v>0.20233161799999999</v>
      </c>
      <c r="CK84" s="1">
        <v>0.14759324200000001</v>
      </c>
      <c r="CL84" s="1">
        <v>2580.0520000000001</v>
      </c>
      <c r="CM84" s="2" t="s">
        <v>621</v>
      </c>
      <c r="CN84" s="1">
        <v>1369.8969999999999</v>
      </c>
      <c r="CO84" s="1">
        <v>1084.8869999999999</v>
      </c>
      <c r="CP84" s="1">
        <v>285.01</v>
      </c>
      <c r="CQ84" s="1">
        <v>643.37099999999998</v>
      </c>
      <c r="CR84" s="1">
        <v>719.58399999999995</v>
      </c>
      <c r="CS84" s="1">
        <v>4.9779999999999998</v>
      </c>
      <c r="CT84" s="1">
        <v>0</v>
      </c>
      <c r="CU84" s="1">
        <v>4.9779999999999998</v>
      </c>
      <c r="CV84" s="1">
        <v>0</v>
      </c>
      <c r="CW84" s="1">
        <v>1.952</v>
      </c>
      <c r="CX84" s="1">
        <v>1.952</v>
      </c>
      <c r="CY84" s="1">
        <v>1.2999999999999999E-2</v>
      </c>
      <c r="CZ84" s="1">
        <v>0.503</v>
      </c>
      <c r="DA84" s="1">
        <v>99.694000000000003</v>
      </c>
      <c r="DB84" s="1">
        <v>0</v>
      </c>
      <c r="DC84" s="1">
        <v>517.08000000000004</v>
      </c>
      <c r="DD84" s="1">
        <v>0.23599999999999999</v>
      </c>
      <c r="DE84" s="1">
        <v>0.35099999999999998</v>
      </c>
      <c r="DF84" s="1">
        <v>0.58799999999999997</v>
      </c>
      <c r="DG84" s="1">
        <v>0.13300000000000001</v>
      </c>
      <c r="DH84" s="1">
        <v>3.4000000000000002E-2</v>
      </c>
      <c r="DI84" s="1">
        <v>0.16700000000000001</v>
      </c>
      <c r="DJ84" s="1">
        <v>18.832999999999998</v>
      </c>
      <c r="DK84" s="1">
        <v>7.0090000000000003</v>
      </c>
      <c r="DL84" s="1">
        <v>25.841000000000001</v>
      </c>
      <c r="DM84" s="1">
        <v>29.385000000000002</v>
      </c>
      <c r="DN84" s="1">
        <v>28.808</v>
      </c>
      <c r="DO84" s="1">
        <v>58.192999999999998</v>
      </c>
      <c r="DP84" s="1">
        <v>414.50599999999997</v>
      </c>
      <c r="DQ84" s="1">
        <v>246.827</v>
      </c>
      <c r="DR84" s="1">
        <v>661.33299999999997</v>
      </c>
      <c r="DS84" s="1">
        <v>0</v>
      </c>
      <c r="DT84" s="1">
        <v>1.952</v>
      </c>
      <c r="DU84" s="1">
        <v>1.952</v>
      </c>
      <c r="DV84" s="7" t="s">
        <v>621</v>
      </c>
      <c r="DW84" s="1" t="s">
        <v>149</v>
      </c>
      <c r="DX84" s="1" t="s">
        <v>149</v>
      </c>
      <c r="DY84" s="1">
        <v>1473.423</v>
      </c>
      <c r="DZ84" s="1" t="s">
        <v>623</v>
      </c>
      <c r="EA84" s="1">
        <v>782.32500000000005</v>
      </c>
      <c r="EB84" s="1">
        <v>367.41800000000001</v>
      </c>
      <c r="EC84" s="1">
        <v>410.94200000000001</v>
      </c>
      <c r="ED84" s="1" t="s">
        <v>149</v>
      </c>
      <c r="EE84" s="1" t="s">
        <v>149</v>
      </c>
      <c r="EF84" s="1" t="s">
        <v>149</v>
      </c>
      <c r="EG84" s="1" t="s">
        <v>149</v>
      </c>
      <c r="EH84" s="1" t="s">
        <v>621</v>
      </c>
      <c r="EI84" s="1" t="s">
        <v>628</v>
      </c>
      <c r="EJ84" s="1" t="s">
        <v>142</v>
      </c>
      <c r="EK84" s="1" t="s">
        <v>628</v>
      </c>
      <c r="EL84" s="1" t="s">
        <v>150</v>
      </c>
      <c r="EM84" s="1" t="s">
        <v>150</v>
      </c>
    </row>
    <row r="85" spans="1:143" ht="14.25" customHeight="1">
      <c r="A85" s="1" t="s">
        <v>281</v>
      </c>
      <c r="B85" s="1" t="str">
        <f>VLOOKUP(A85,DB_integrated_polypenols_intake!A:B,2,FALSE)</f>
        <v>Bogotá</v>
      </c>
      <c r="C85" s="1" t="s">
        <v>136</v>
      </c>
      <c r="D85" s="1">
        <v>47</v>
      </c>
      <c r="E85" s="4" t="s">
        <v>159</v>
      </c>
      <c r="F85" s="1">
        <v>92.6</v>
      </c>
      <c r="G85" s="1">
        <v>40</v>
      </c>
      <c r="H85" s="1" t="s">
        <v>153</v>
      </c>
      <c r="I85" s="1">
        <v>26</v>
      </c>
      <c r="J85" s="1">
        <v>123</v>
      </c>
      <c r="K85" s="1">
        <v>176</v>
      </c>
      <c r="L85" s="1">
        <v>129</v>
      </c>
      <c r="M85" s="10">
        <v>4.4000000000000004</v>
      </c>
      <c r="N85" s="14">
        <f t="shared" si="4"/>
        <v>0.50852971897128663</v>
      </c>
      <c r="O85" s="12">
        <v>185.5</v>
      </c>
      <c r="P85" s="40">
        <v>5.2</v>
      </c>
      <c r="Q85" s="1">
        <v>86</v>
      </c>
      <c r="R85" s="1">
        <v>6</v>
      </c>
      <c r="S85" s="1">
        <v>2.35</v>
      </c>
      <c r="T85" s="1">
        <v>5.39</v>
      </c>
      <c r="U85" s="1">
        <v>0.43599257899999999</v>
      </c>
      <c r="V85" s="1">
        <v>4.7</v>
      </c>
      <c r="W85" s="1">
        <v>4.7729999999999997</v>
      </c>
      <c r="X85" s="1">
        <v>75</v>
      </c>
      <c r="Y85" s="1">
        <f t="shared" si="0"/>
        <v>73.841319717203476</v>
      </c>
      <c r="Z85" s="1">
        <v>164.8</v>
      </c>
      <c r="AA85" s="1">
        <v>100.29822</v>
      </c>
      <c r="AB85" s="1">
        <f t="shared" si="1"/>
        <v>0.99702666666666662</v>
      </c>
      <c r="AC85" s="1">
        <v>0.38306447399999999</v>
      </c>
      <c r="AD85" s="1">
        <v>82.8</v>
      </c>
      <c r="AE85" s="1">
        <v>1.768</v>
      </c>
      <c r="AF85" s="1">
        <v>26.489015380000001</v>
      </c>
      <c r="AG85" s="1" t="s">
        <v>139</v>
      </c>
      <c r="AH85" s="1">
        <v>37.121016189999999</v>
      </c>
      <c r="AI85" s="1">
        <v>96.4</v>
      </c>
      <c r="AJ85" s="1" t="s">
        <v>140</v>
      </c>
      <c r="AK85" s="1" t="s">
        <v>141</v>
      </c>
      <c r="AL85" s="1" t="s">
        <v>142</v>
      </c>
      <c r="AM85" s="1" t="s">
        <v>142</v>
      </c>
      <c r="AN85" s="1" t="s">
        <v>167</v>
      </c>
      <c r="AO85" s="1">
        <v>151</v>
      </c>
      <c r="AP85" s="1">
        <v>95</v>
      </c>
      <c r="AQ85" s="1">
        <v>2174.79</v>
      </c>
      <c r="AR85" s="1">
        <v>17.3032</v>
      </c>
      <c r="AS85" s="1">
        <v>779.35699999999997</v>
      </c>
      <c r="AT85" s="1">
        <v>1178.58</v>
      </c>
      <c r="AU85" s="1">
        <v>17.656600000000001</v>
      </c>
      <c r="AV85" s="1">
        <v>1300.33</v>
      </c>
      <c r="AW85" s="1">
        <v>2781.44</v>
      </c>
      <c r="AX85" s="1">
        <v>248.45500000000001</v>
      </c>
      <c r="AY85" s="1">
        <v>10.498100000000001</v>
      </c>
      <c r="AZ85" s="1">
        <v>1.3165</v>
      </c>
      <c r="BA85" s="1">
        <v>3.3269899999999999</v>
      </c>
      <c r="BB85" s="1">
        <v>992.65899999999999</v>
      </c>
      <c r="BC85" s="1">
        <v>1.6439699999999999</v>
      </c>
      <c r="BD85" s="1">
        <v>2.17191</v>
      </c>
      <c r="BE85" s="1">
        <v>19.458600000000001</v>
      </c>
      <c r="BF85" s="1">
        <v>4.6770399999999999</v>
      </c>
      <c r="BG85" s="1">
        <v>2.4242699999999999</v>
      </c>
      <c r="BH85" s="1">
        <v>410.45100000000002</v>
      </c>
      <c r="BI85" s="1">
        <v>7.01511</v>
      </c>
      <c r="BJ85" s="1">
        <v>229.084</v>
      </c>
      <c r="BK85" s="1">
        <v>3.2133900629999999</v>
      </c>
      <c r="BL85" s="1">
        <v>0.60113417000000002</v>
      </c>
      <c r="BM85" s="1">
        <v>0.39766280700000001</v>
      </c>
      <c r="BN85" s="1">
        <v>2.1008530000000001E-2</v>
      </c>
      <c r="BO85" s="1" t="s">
        <v>144</v>
      </c>
      <c r="BP85" s="1" t="s">
        <v>145</v>
      </c>
      <c r="BQ85" s="1" t="s">
        <v>146</v>
      </c>
      <c r="BR85" s="1" t="s">
        <v>146</v>
      </c>
      <c r="BS85" s="1" t="s">
        <v>146</v>
      </c>
      <c r="BT85" s="1" t="s">
        <v>145</v>
      </c>
      <c r="BU85" s="1" t="s">
        <v>146</v>
      </c>
      <c r="BV85" s="1">
        <v>19.491161269999999</v>
      </c>
      <c r="BW85" s="1">
        <v>5.6698164049999997</v>
      </c>
      <c r="BX85" s="1">
        <v>7.5493411359999998</v>
      </c>
      <c r="BY85" s="1">
        <v>4.2568871699999997</v>
      </c>
      <c r="BZ85" s="1">
        <v>4.9996027989999998</v>
      </c>
      <c r="CA85" s="1">
        <v>-0.60065938900000004</v>
      </c>
      <c r="CB85" s="1">
        <v>-0.27616523599999998</v>
      </c>
      <c r="CC85" s="19" t="str">
        <f t="shared" si="5"/>
        <v>Low</v>
      </c>
      <c r="CD85" s="1" t="s">
        <v>625</v>
      </c>
      <c r="CE85" s="1">
        <v>27.319502069999999</v>
      </c>
      <c r="CF85" s="1" t="s">
        <v>148</v>
      </c>
      <c r="CG85" s="1">
        <v>0.18096731099999999</v>
      </c>
      <c r="CH85" s="1">
        <v>0.305823228</v>
      </c>
      <c r="CI85" s="1">
        <v>1.2125962000000001E-2</v>
      </c>
      <c r="CJ85" s="1">
        <v>0.14348287200000001</v>
      </c>
      <c r="CK85" s="1">
        <v>5.8140071000000001E-2</v>
      </c>
      <c r="CL85" s="1">
        <v>1307.874</v>
      </c>
      <c r="CM85" s="2" t="s">
        <v>621</v>
      </c>
      <c r="CN85" s="1">
        <v>200.798</v>
      </c>
      <c r="CO85" s="1">
        <v>158.66</v>
      </c>
      <c r="CP85" s="1">
        <v>42.137</v>
      </c>
      <c r="CQ85" s="1">
        <v>146.94800000000001</v>
      </c>
      <c r="CR85" s="1">
        <v>46.5</v>
      </c>
      <c r="CS85" s="1">
        <v>0</v>
      </c>
      <c r="CT85" s="1">
        <v>0</v>
      </c>
      <c r="CU85" s="1">
        <v>0</v>
      </c>
      <c r="CV85" s="1">
        <v>0</v>
      </c>
      <c r="CW85" s="1">
        <v>7.28</v>
      </c>
      <c r="CX85" s="1">
        <v>7.28</v>
      </c>
      <c r="CY85" s="1">
        <v>7.0000000000000007E-2</v>
      </c>
      <c r="CZ85" s="1">
        <v>0</v>
      </c>
      <c r="DA85" s="1">
        <v>15.352</v>
      </c>
      <c r="DB85" s="1">
        <v>0</v>
      </c>
      <c r="DC85" s="1">
        <v>121.212</v>
      </c>
      <c r="DD85" s="1">
        <v>0</v>
      </c>
      <c r="DE85" s="1">
        <v>0</v>
      </c>
      <c r="DF85" s="1">
        <v>0</v>
      </c>
      <c r="DG85" s="1">
        <v>0</v>
      </c>
      <c r="DH85" s="1">
        <v>0.98899999999999999</v>
      </c>
      <c r="DI85" s="1">
        <v>0.98899999999999999</v>
      </c>
      <c r="DJ85" s="1">
        <v>4.202</v>
      </c>
      <c r="DK85" s="1">
        <v>2.2610000000000001</v>
      </c>
      <c r="DL85" s="1">
        <v>6.4619999999999997</v>
      </c>
      <c r="DM85" s="1">
        <v>3.2080000000000002</v>
      </c>
      <c r="DN85" s="1">
        <v>14.372999999999999</v>
      </c>
      <c r="DO85" s="1">
        <v>17.582000000000001</v>
      </c>
      <c r="DP85" s="1">
        <v>11.675000000000001</v>
      </c>
      <c r="DQ85" s="1">
        <v>17.227</v>
      </c>
      <c r="DR85" s="1">
        <v>28.902000000000001</v>
      </c>
      <c r="DS85" s="1">
        <v>0</v>
      </c>
      <c r="DT85" s="1">
        <v>7.28</v>
      </c>
      <c r="DU85" s="1">
        <v>7.28</v>
      </c>
      <c r="DV85" s="7" t="s">
        <v>621</v>
      </c>
      <c r="DW85" s="1" t="s">
        <v>156</v>
      </c>
      <c r="DX85" s="1" t="s">
        <v>157</v>
      </c>
      <c r="DY85" s="1">
        <v>601.37900000000002</v>
      </c>
      <c r="DZ85" s="1" t="s">
        <v>623</v>
      </c>
      <c r="EA85" s="1">
        <v>92.33</v>
      </c>
      <c r="EB85" s="1">
        <v>67.569000000000003</v>
      </c>
      <c r="EC85" s="1">
        <v>21.381</v>
      </c>
      <c r="ED85" s="1" t="s">
        <v>156</v>
      </c>
      <c r="EE85" s="1" t="s">
        <v>157</v>
      </c>
      <c r="EF85" s="1" t="s">
        <v>156</v>
      </c>
      <c r="EG85" s="1" t="s">
        <v>157</v>
      </c>
      <c r="EH85" s="1" t="s">
        <v>138</v>
      </c>
      <c r="EI85" s="1" t="s">
        <v>628</v>
      </c>
      <c r="EJ85" s="1" t="s">
        <v>142</v>
      </c>
      <c r="EK85" s="1" t="s">
        <v>630</v>
      </c>
      <c r="EL85" s="1" t="s">
        <v>150</v>
      </c>
      <c r="EM85" s="1" t="s">
        <v>150</v>
      </c>
    </row>
    <row r="86" spans="1:143" ht="14.25" customHeight="1">
      <c r="A86" s="1" t="s">
        <v>282</v>
      </c>
      <c r="B86" s="1" t="str">
        <f>VLOOKUP(A86,DB_integrated_polypenols_intake!A:B,2,FALSE)</f>
        <v>Bogotá</v>
      </c>
      <c r="C86" s="1" t="s">
        <v>152</v>
      </c>
      <c r="D86" s="1">
        <v>42</v>
      </c>
      <c r="E86" s="4" t="s">
        <v>159</v>
      </c>
      <c r="F86" s="1">
        <v>75.900000000000006</v>
      </c>
      <c r="G86" s="1">
        <v>37</v>
      </c>
      <c r="H86" s="1" t="s">
        <v>153</v>
      </c>
      <c r="I86" s="1">
        <v>25</v>
      </c>
      <c r="J86" s="1">
        <v>96</v>
      </c>
      <c r="K86" s="1">
        <v>147</v>
      </c>
      <c r="L86" s="1">
        <v>127</v>
      </c>
      <c r="M86" s="10">
        <v>3.9729729730000001</v>
      </c>
      <c r="N86" s="14">
        <f t="shared" si="4"/>
        <v>0.53560199688896182</v>
      </c>
      <c r="O86" s="12" t="s">
        <v>147</v>
      </c>
      <c r="P86" s="40">
        <v>1.2</v>
      </c>
      <c r="Q86" s="1">
        <v>96</v>
      </c>
      <c r="R86" s="1">
        <v>5.3</v>
      </c>
      <c r="S86" s="1">
        <v>6.42</v>
      </c>
      <c r="T86" s="1">
        <v>4.6500000000000004</v>
      </c>
      <c r="U86" s="1">
        <v>1.3806451609999999</v>
      </c>
      <c r="V86" s="1">
        <v>11.66</v>
      </c>
      <c r="W86" s="1">
        <v>5.3280000000000003</v>
      </c>
      <c r="X86" s="1">
        <v>111.2</v>
      </c>
      <c r="Y86" s="1">
        <f t="shared" si="0"/>
        <v>127.57111597374177</v>
      </c>
      <c r="Z86" s="1">
        <v>65.400000000000006</v>
      </c>
      <c r="AA86" s="1">
        <v>36.217606969999999</v>
      </c>
      <c r="AB86" s="1">
        <f t="shared" si="1"/>
        <v>2.7610880000000004</v>
      </c>
      <c r="AC86" s="1">
        <v>0.327557396</v>
      </c>
      <c r="AD86" s="1">
        <v>70.8</v>
      </c>
      <c r="AE86" s="1">
        <v>1.58</v>
      </c>
      <c r="AF86" s="1">
        <v>28.360839609999999</v>
      </c>
      <c r="AG86" s="1" t="s">
        <v>139</v>
      </c>
      <c r="AH86" s="1">
        <v>36.320746649999997</v>
      </c>
      <c r="AI86" s="1">
        <v>90.9</v>
      </c>
      <c r="AJ86" s="1" t="s">
        <v>140</v>
      </c>
      <c r="AK86" s="1" t="s">
        <v>141</v>
      </c>
      <c r="AL86" s="1" t="s">
        <v>142</v>
      </c>
      <c r="AM86" s="1" t="s">
        <v>142</v>
      </c>
      <c r="AN86" s="1" t="s">
        <v>143</v>
      </c>
      <c r="AO86" s="1">
        <v>118</v>
      </c>
      <c r="AP86" s="1">
        <v>88</v>
      </c>
      <c r="AQ86" s="1">
        <v>1996.35</v>
      </c>
      <c r="AR86" s="1">
        <v>18.464400000000001</v>
      </c>
      <c r="AS86" s="1">
        <v>433.05799999999999</v>
      </c>
      <c r="AT86" s="1">
        <v>917.39400000000001</v>
      </c>
      <c r="AU86" s="1">
        <v>13.5779</v>
      </c>
      <c r="AV86" s="1">
        <v>1200</v>
      </c>
      <c r="AW86" s="1">
        <v>2495.46</v>
      </c>
      <c r="AX86" s="1">
        <v>181.90700000000001</v>
      </c>
      <c r="AY86" s="1">
        <v>9.82925</v>
      </c>
      <c r="AZ86" s="1">
        <v>1.8968700000000001</v>
      </c>
      <c r="BA86" s="1">
        <v>3.1208100000000001</v>
      </c>
      <c r="BB86" s="1">
        <v>745.95600000000002</v>
      </c>
      <c r="BC86" s="1">
        <v>0.83310200000000001</v>
      </c>
      <c r="BD86" s="1">
        <v>1.4376</v>
      </c>
      <c r="BE86" s="1">
        <v>12.4816</v>
      </c>
      <c r="BF86" s="1">
        <v>4.8231700000000002</v>
      </c>
      <c r="BG86" s="1">
        <v>1.1876</v>
      </c>
      <c r="BH86" s="1">
        <v>348.94900000000001</v>
      </c>
      <c r="BI86" s="1">
        <v>6.8338599999999996</v>
      </c>
      <c r="BJ86" s="1">
        <v>190.31700000000001</v>
      </c>
      <c r="BK86" s="1" t="s">
        <v>147</v>
      </c>
      <c r="BL86" s="1" t="s">
        <v>147</v>
      </c>
      <c r="BM86" s="1" t="s">
        <v>147</v>
      </c>
      <c r="BN86" s="1" t="s">
        <v>147</v>
      </c>
      <c r="BO86" s="1" t="s">
        <v>144</v>
      </c>
      <c r="BP86" s="1" t="s">
        <v>145</v>
      </c>
      <c r="BQ86" s="1" t="s">
        <v>146</v>
      </c>
      <c r="BR86" s="1" t="s">
        <v>145</v>
      </c>
      <c r="BS86" s="1" t="s">
        <v>146</v>
      </c>
      <c r="BT86" s="1" t="s">
        <v>146</v>
      </c>
      <c r="BU86" s="1" t="s">
        <v>146</v>
      </c>
      <c r="BV86" s="1">
        <v>8.4807318009999992</v>
      </c>
      <c r="BW86" s="1">
        <v>22.703966730000001</v>
      </c>
      <c r="BX86" s="1">
        <v>7.4482007230000002</v>
      </c>
      <c r="BY86" s="1">
        <v>2.285988379</v>
      </c>
      <c r="BZ86" s="1">
        <v>8.838124037</v>
      </c>
      <c r="CA86" s="1">
        <v>0.80239872400000001</v>
      </c>
      <c r="CB86" s="1">
        <v>0.402003369</v>
      </c>
      <c r="CC86" s="19" t="str">
        <f t="shared" si="5"/>
        <v>High</v>
      </c>
      <c r="CD86" s="1" t="s">
        <v>622</v>
      </c>
      <c r="CE86" s="1">
        <v>41.236523650000002</v>
      </c>
      <c r="CF86" s="1" t="s">
        <v>148</v>
      </c>
      <c r="CG86" s="1" t="s">
        <v>147</v>
      </c>
      <c r="CH86" s="1" t="s">
        <v>147</v>
      </c>
      <c r="CI86" s="1" t="s">
        <v>147</v>
      </c>
      <c r="CJ86" s="1" t="s">
        <v>147</v>
      </c>
      <c r="CK86" s="1" t="s">
        <v>147</v>
      </c>
      <c r="CL86" s="1">
        <v>729.28899999999999</v>
      </c>
      <c r="CM86" s="2" t="s">
        <v>624</v>
      </c>
      <c r="CN86" s="1">
        <v>362.73399999999998</v>
      </c>
      <c r="CO86" s="1">
        <v>324.90100000000001</v>
      </c>
      <c r="CP86" s="1">
        <v>37.832999999999998</v>
      </c>
      <c r="CQ86" s="1">
        <v>266.00900000000001</v>
      </c>
      <c r="CR86" s="1">
        <v>79.153000000000006</v>
      </c>
      <c r="CS86" s="1">
        <v>2.3730000000000002</v>
      </c>
      <c r="CT86" s="1">
        <v>0</v>
      </c>
      <c r="CU86" s="1">
        <v>2.3730000000000002</v>
      </c>
      <c r="CV86" s="1">
        <v>0</v>
      </c>
      <c r="CW86" s="1">
        <v>15.199</v>
      </c>
      <c r="CX86" s="1">
        <v>15.199</v>
      </c>
      <c r="CY86" s="1">
        <v>0</v>
      </c>
      <c r="CZ86" s="1">
        <v>2.3439999999999999</v>
      </c>
      <c r="DA86" s="1">
        <v>0</v>
      </c>
      <c r="DB86" s="1">
        <v>0</v>
      </c>
      <c r="DC86" s="1">
        <v>244.53899999999999</v>
      </c>
      <c r="DD86" s="1">
        <v>0</v>
      </c>
      <c r="DE86" s="1">
        <v>0</v>
      </c>
      <c r="DF86" s="1">
        <v>0</v>
      </c>
      <c r="DG86" s="1">
        <v>18.643999999999998</v>
      </c>
      <c r="DH86" s="1">
        <v>0.13100000000000001</v>
      </c>
      <c r="DI86" s="1">
        <v>18.774999999999999</v>
      </c>
      <c r="DJ86" s="1">
        <v>1.4550000000000001</v>
      </c>
      <c r="DK86" s="1">
        <v>1.24</v>
      </c>
      <c r="DL86" s="1">
        <v>2.6949999999999998</v>
      </c>
      <c r="DM86" s="1">
        <v>0.20300000000000001</v>
      </c>
      <c r="DN86" s="1">
        <v>7.141</v>
      </c>
      <c r="DO86" s="1">
        <v>7.343</v>
      </c>
      <c r="DP86" s="1">
        <v>57.688000000000002</v>
      </c>
      <c r="DQ86" s="1">
        <v>14.121</v>
      </c>
      <c r="DR86" s="1">
        <v>71.808999999999997</v>
      </c>
      <c r="DS86" s="1">
        <v>0</v>
      </c>
      <c r="DT86" s="1">
        <v>15.199</v>
      </c>
      <c r="DU86" s="1">
        <v>15.199</v>
      </c>
      <c r="DV86" s="7" t="s">
        <v>138</v>
      </c>
      <c r="DW86" s="1" t="s">
        <v>149</v>
      </c>
      <c r="DX86" s="1" t="s">
        <v>157</v>
      </c>
      <c r="DY86" s="1">
        <v>365.31099999999998</v>
      </c>
      <c r="DZ86" s="1" t="s">
        <v>624</v>
      </c>
      <c r="EA86" s="1">
        <v>181.69900000000001</v>
      </c>
      <c r="EB86" s="1">
        <v>133.24799999999999</v>
      </c>
      <c r="EC86" s="1">
        <v>39.649000000000001</v>
      </c>
      <c r="ED86" s="1" t="s">
        <v>157</v>
      </c>
      <c r="EE86" s="1" t="s">
        <v>157</v>
      </c>
      <c r="EF86" s="1" t="s">
        <v>156</v>
      </c>
      <c r="EG86" s="1" t="s">
        <v>157</v>
      </c>
      <c r="EH86" s="1" t="s">
        <v>621</v>
      </c>
      <c r="EI86" s="1" t="s">
        <v>628</v>
      </c>
      <c r="EJ86" s="1" t="s">
        <v>142</v>
      </c>
      <c r="EK86" s="1" t="s">
        <v>630</v>
      </c>
      <c r="EL86" s="1" t="s">
        <v>150</v>
      </c>
      <c r="EM86" s="1" t="s">
        <v>150</v>
      </c>
    </row>
    <row r="87" spans="1:143" ht="14.25" customHeight="1">
      <c r="A87" s="1" t="s">
        <v>283</v>
      </c>
      <c r="B87" s="1" t="str">
        <f>VLOOKUP(A87,DB_integrated_polypenols_intake!A:B,2,FALSE)</f>
        <v>Bogotá</v>
      </c>
      <c r="C87" s="1" t="s">
        <v>152</v>
      </c>
      <c r="D87" s="1">
        <v>41</v>
      </c>
      <c r="E87" s="4" t="s">
        <v>159</v>
      </c>
      <c r="F87" s="1">
        <v>128</v>
      </c>
      <c r="G87" s="1">
        <v>42</v>
      </c>
      <c r="H87" s="1" t="s">
        <v>153</v>
      </c>
      <c r="I87" s="1">
        <v>41</v>
      </c>
      <c r="J87" s="1">
        <v>171</v>
      </c>
      <c r="K87" s="1">
        <v>234</v>
      </c>
      <c r="L87" s="1">
        <v>205</v>
      </c>
      <c r="M87" s="10">
        <v>5.5714285710000002</v>
      </c>
      <c r="N87" s="14">
        <f t="shared" si="4"/>
        <v>0.68850457065785386</v>
      </c>
      <c r="O87" s="12">
        <v>75.5</v>
      </c>
      <c r="P87" s="40">
        <v>1.2</v>
      </c>
      <c r="Q87" s="1">
        <v>88</v>
      </c>
      <c r="R87" s="1">
        <v>5.9</v>
      </c>
      <c r="S87" s="1">
        <v>4.87</v>
      </c>
      <c r="T87" s="1">
        <v>7.6</v>
      </c>
      <c r="U87" s="1">
        <v>0.64078947399999997</v>
      </c>
      <c r="V87" s="1">
        <v>8.9499999999999993</v>
      </c>
      <c r="W87" s="1">
        <v>4.8840000000000003</v>
      </c>
      <c r="X87" s="1">
        <v>110.4</v>
      </c>
      <c r="Y87" s="1">
        <f t="shared" si="0"/>
        <v>129.3352601156069</v>
      </c>
      <c r="Z87" s="1">
        <v>86.7</v>
      </c>
      <c r="AA87" s="1">
        <v>51.473515149999997</v>
      </c>
      <c r="AB87" s="1">
        <f t="shared" si="1"/>
        <v>1.9427466666666666</v>
      </c>
      <c r="AC87" s="1">
        <v>0.34479952699999999</v>
      </c>
      <c r="AD87" s="1">
        <v>65.599999999999994</v>
      </c>
      <c r="AE87" s="1">
        <v>1.5880000000000001</v>
      </c>
      <c r="AF87" s="1">
        <v>26.013742870000002</v>
      </c>
      <c r="AG87" s="1" t="s">
        <v>139</v>
      </c>
      <c r="AH87" s="1">
        <v>41.009938490000003</v>
      </c>
      <c r="AI87" s="1">
        <v>97.4</v>
      </c>
      <c r="AJ87" s="1" t="s">
        <v>140</v>
      </c>
      <c r="AK87" s="1" t="s">
        <v>141</v>
      </c>
      <c r="AL87" s="1" t="s">
        <v>163</v>
      </c>
      <c r="AM87" s="1" t="s">
        <v>142</v>
      </c>
      <c r="AN87" s="1" t="s">
        <v>143</v>
      </c>
      <c r="AO87" s="1">
        <v>118</v>
      </c>
      <c r="AP87" s="1">
        <v>79</v>
      </c>
      <c r="AQ87" s="1">
        <v>1917.28</v>
      </c>
      <c r="AR87" s="1">
        <v>15.1394</v>
      </c>
      <c r="AS87" s="1">
        <v>398.41699999999997</v>
      </c>
      <c r="AT87" s="1">
        <v>729.67700000000002</v>
      </c>
      <c r="AU87" s="1">
        <v>11.404999999999999</v>
      </c>
      <c r="AV87" s="1">
        <v>1071.67</v>
      </c>
      <c r="AW87" s="1">
        <v>2618.79</v>
      </c>
      <c r="AX87" s="1">
        <v>196.827</v>
      </c>
      <c r="AY87" s="1">
        <v>9.9535599999999995</v>
      </c>
      <c r="AZ87" s="1">
        <v>1.3794500000000001</v>
      </c>
      <c r="BA87" s="1">
        <v>3.14472</v>
      </c>
      <c r="BB87" s="1">
        <v>684.08500000000004</v>
      </c>
      <c r="BC87" s="1">
        <v>0.87126199999999998</v>
      </c>
      <c r="BD87" s="1">
        <v>1.1143000000000001</v>
      </c>
      <c r="BE87" s="1">
        <v>13.626899999999999</v>
      </c>
      <c r="BF87" s="1">
        <v>4.25556</v>
      </c>
      <c r="BG87" s="1">
        <v>1.65724</v>
      </c>
      <c r="BH87" s="1">
        <v>302.34899999999999</v>
      </c>
      <c r="BI87" s="1">
        <v>6.9903500000000003</v>
      </c>
      <c r="BJ87" s="1">
        <v>106.108</v>
      </c>
      <c r="BK87" s="1">
        <v>0.51607660899999996</v>
      </c>
      <c r="BL87" s="1">
        <v>0</v>
      </c>
      <c r="BM87" s="1">
        <v>0</v>
      </c>
      <c r="BN87" s="1">
        <v>0</v>
      </c>
      <c r="BO87" s="1" t="s">
        <v>144</v>
      </c>
      <c r="BP87" s="1" t="s">
        <v>146</v>
      </c>
      <c r="BQ87" s="1" t="s">
        <v>145</v>
      </c>
      <c r="BR87" s="1" t="s">
        <v>145</v>
      </c>
      <c r="BS87" s="1" t="s">
        <v>146</v>
      </c>
      <c r="BT87" s="1" t="s">
        <v>146</v>
      </c>
      <c r="BU87" s="1" t="s">
        <v>146</v>
      </c>
      <c r="BV87" s="1">
        <v>13.557701209999999</v>
      </c>
      <c r="BW87" s="1">
        <v>23.955321040000001</v>
      </c>
      <c r="BX87" s="1">
        <v>10.227718449999999</v>
      </c>
      <c r="BY87" s="1">
        <v>1.8237345819999999</v>
      </c>
      <c r="BZ87" s="1">
        <v>6.4044206020000001</v>
      </c>
      <c r="CA87" s="1">
        <v>1.2833179560000001</v>
      </c>
      <c r="CB87" s="1">
        <v>0.66944077000000002</v>
      </c>
      <c r="CC87" s="19" t="str">
        <f t="shared" si="5"/>
        <v>High</v>
      </c>
      <c r="CD87" s="1" t="s">
        <v>622</v>
      </c>
      <c r="CE87" s="1">
        <v>43.39219713</v>
      </c>
      <c r="CF87" s="1" t="s">
        <v>148</v>
      </c>
      <c r="CG87" s="1">
        <v>0.22365844100000001</v>
      </c>
      <c r="CH87" s="1">
        <v>0.30723331999999998</v>
      </c>
      <c r="CI87" s="1">
        <v>7.1432302000000003E-2</v>
      </c>
      <c r="CJ87" s="1">
        <v>7.5597336000000001E-2</v>
      </c>
      <c r="CK87" s="1">
        <v>6.8520695000000006E-2</v>
      </c>
      <c r="CL87" s="1">
        <v>1044.2619999999999</v>
      </c>
      <c r="CM87" s="2" t="s">
        <v>621</v>
      </c>
      <c r="CN87" s="1">
        <v>591.29499999999996</v>
      </c>
      <c r="CO87" s="1">
        <v>558.59699999999998</v>
      </c>
      <c r="CP87" s="1">
        <v>32.698999999999998</v>
      </c>
      <c r="CQ87" s="1">
        <v>497.23099999999999</v>
      </c>
      <c r="CR87" s="1">
        <v>76.804000000000002</v>
      </c>
      <c r="CS87" s="1">
        <v>4.625</v>
      </c>
      <c r="CT87" s="1">
        <v>0</v>
      </c>
      <c r="CU87" s="1">
        <v>4.625</v>
      </c>
      <c r="CV87" s="1">
        <v>0</v>
      </c>
      <c r="CW87" s="1">
        <v>12.635</v>
      </c>
      <c r="CX87" s="1">
        <v>12.635</v>
      </c>
      <c r="CY87" s="1">
        <v>0</v>
      </c>
      <c r="CZ87" s="1">
        <v>4.5670000000000002</v>
      </c>
      <c r="DA87" s="1">
        <v>0</v>
      </c>
      <c r="DB87" s="1">
        <v>0</v>
      </c>
      <c r="DC87" s="1">
        <v>493.98200000000003</v>
      </c>
      <c r="DD87" s="1">
        <v>5.1999999999999998E-2</v>
      </c>
      <c r="DE87" s="1">
        <v>0</v>
      </c>
      <c r="DF87" s="1">
        <v>5.1999999999999998E-2</v>
      </c>
      <c r="DG87" s="1">
        <v>0</v>
      </c>
      <c r="DH87" s="1">
        <v>0.14399999999999999</v>
      </c>
      <c r="DI87" s="1">
        <v>0.14399999999999999</v>
      </c>
      <c r="DJ87" s="1">
        <v>1.974</v>
      </c>
      <c r="DK87" s="1">
        <v>1.079</v>
      </c>
      <c r="DL87" s="1">
        <v>3.0529999999999999</v>
      </c>
      <c r="DM87" s="1">
        <v>0.128</v>
      </c>
      <c r="DN87" s="1">
        <v>9.9640000000000004</v>
      </c>
      <c r="DO87" s="1">
        <v>10.093</v>
      </c>
      <c r="DP87" s="1">
        <v>57.835000000000001</v>
      </c>
      <c r="DQ87" s="1">
        <v>8.8759999999999994</v>
      </c>
      <c r="DR87" s="1">
        <v>66.710999999999999</v>
      </c>
      <c r="DS87" s="1">
        <v>0</v>
      </c>
      <c r="DT87" s="1">
        <v>12.635</v>
      </c>
      <c r="DU87" s="1">
        <v>12.635</v>
      </c>
      <c r="DV87" s="7" t="s">
        <v>637</v>
      </c>
      <c r="DW87" s="1" t="s">
        <v>149</v>
      </c>
      <c r="DX87" s="1" t="s">
        <v>157</v>
      </c>
      <c r="DY87" s="1">
        <v>544.65800000000002</v>
      </c>
      <c r="DZ87" s="1" t="s">
        <v>623</v>
      </c>
      <c r="EA87" s="1">
        <v>308.40300000000002</v>
      </c>
      <c r="EB87" s="1">
        <v>259.34199999999998</v>
      </c>
      <c r="EC87" s="1">
        <v>40.058999999999997</v>
      </c>
      <c r="ED87" s="1" t="s">
        <v>156</v>
      </c>
      <c r="EE87" s="1" t="s">
        <v>156</v>
      </c>
      <c r="EF87" s="1" t="s">
        <v>149</v>
      </c>
      <c r="EG87" s="1" t="s">
        <v>157</v>
      </c>
      <c r="EH87" s="1" t="s">
        <v>621</v>
      </c>
      <c r="EI87" s="1" t="s">
        <v>628</v>
      </c>
      <c r="EJ87" s="1" t="s">
        <v>163</v>
      </c>
      <c r="EK87" s="1" t="s">
        <v>629</v>
      </c>
      <c r="EL87" s="1" t="s">
        <v>150</v>
      </c>
      <c r="EM87" s="1" t="s">
        <v>150</v>
      </c>
    </row>
    <row r="88" spans="1:143" ht="14.25" customHeight="1">
      <c r="A88" s="1" t="s">
        <v>286</v>
      </c>
      <c r="B88" s="1" t="str">
        <f>VLOOKUP(A88,DB_integrated_polypenols_intake!A:B,2,FALSE)</f>
        <v>Bogotá</v>
      </c>
      <c r="C88" s="1" t="s">
        <v>136</v>
      </c>
      <c r="D88" s="1">
        <v>32</v>
      </c>
      <c r="E88" s="4" t="s">
        <v>137</v>
      </c>
      <c r="F88" s="1">
        <v>79.900000000000006</v>
      </c>
      <c r="G88" s="1">
        <v>39</v>
      </c>
      <c r="H88" s="1" t="s">
        <v>138</v>
      </c>
      <c r="I88" s="1">
        <v>28</v>
      </c>
      <c r="J88" s="1">
        <v>114</v>
      </c>
      <c r="K88" s="1">
        <v>169</v>
      </c>
      <c r="L88" s="1">
        <v>139</v>
      </c>
      <c r="M88" s="10">
        <v>4.3333333329999997</v>
      </c>
      <c r="N88" s="14">
        <f t="shared" si="4"/>
        <v>0.55195019322759586</v>
      </c>
      <c r="O88" s="12">
        <v>269.8</v>
      </c>
      <c r="P88" s="40">
        <v>2.2000000000000002</v>
      </c>
      <c r="Q88" s="1">
        <v>96</v>
      </c>
      <c r="R88" s="1">
        <v>5.7</v>
      </c>
      <c r="S88" s="1">
        <v>3.39</v>
      </c>
      <c r="T88" s="1">
        <v>3.97</v>
      </c>
      <c r="U88" s="1">
        <v>0.85390428200000001</v>
      </c>
      <c r="V88" s="1">
        <v>10.91</v>
      </c>
      <c r="W88" s="1">
        <v>5.3280000000000003</v>
      </c>
      <c r="X88" s="1">
        <v>106.3</v>
      </c>
      <c r="Y88" s="1">
        <f t="shared" si="0"/>
        <v>119.36542669584243</v>
      </c>
      <c r="Z88" s="1">
        <v>69.8</v>
      </c>
      <c r="AA88" s="1">
        <v>38.707359969999999</v>
      </c>
      <c r="AB88" s="1">
        <f t="shared" si="1"/>
        <v>2.583488</v>
      </c>
      <c r="AC88" s="1">
        <v>0.330684957</v>
      </c>
      <c r="AD88" s="1">
        <v>86</v>
      </c>
      <c r="AE88" s="1">
        <v>1.742</v>
      </c>
      <c r="AF88" s="1">
        <v>28.340150349999998</v>
      </c>
      <c r="AG88" s="1" t="s">
        <v>139</v>
      </c>
      <c r="AH88" s="1">
        <v>33.658948330000001</v>
      </c>
      <c r="AI88" s="1">
        <v>100.6</v>
      </c>
      <c r="AJ88" s="1" t="s">
        <v>140</v>
      </c>
      <c r="AK88" s="1" t="s">
        <v>141</v>
      </c>
      <c r="AL88" s="1" t="s">
        <v>142</v>
      </c>
      <c r="AM88" s="1" t="s">
        <v>163</v>
      </c>
      <c r="AN88" s="1" t="s">
        <v>143</v>
      </c>
      <c r="AO88" s="1">
        <v>123</v>
      </c>
      <c r="AP88" s="1">
        <v>82</v>
      </c>
      <c r="AQ88" s="1">
        <v>2130.08</v>
      </c>
      <c r="AR88" s="1">
        <v>16.533799999999999</v>
      </c>
      <c r="AS88" s="1">
        <v>769.99699999999996</v>
      </c>
      <c r="AT88" s="1">
        <v>1190.58</v>
      </c>
      <c r="AU88" s="1">
        <v>14.6935</v>
      </c>
      <c r="AV88" s="1">
        <v>1594.13</v>
      </c>
      <c r="AW88" s="1">
        <v>3534.24</v>
      </c>
      <c r="AX88" s="1">
        <v>279.303</v>
      </c>
      <c r="AY88" s="1">
        <v>10.916399999999999</v>
      </c>
      <c r="AZ88" s="1">
        <v>2.51241</v>
      </c>
      <c r="BA88" s="1">
        <v>3.5569500000000001</v>
      </c>
      <c r="BB88" s="1">
        <v>1013.25</v>
      </c>
      <c r="BC88" s="1">
        <v>1.4395100000000001</v>
      </c>
      <c r="BD88" s="1">
        <v>1.8283400000000001</v>
      </c>
      <c r="BE88" s="1">
        <v>17.6342</v>
      </c>
      <c r="BF88" s="1">
        <v>6.2023900000000003</v>
      </c>
      <c r="BG88" s="1">
        <v>1.4537599999999999</v>
      </c>
      <c r="BH88" s="1">
        <v>289.74400000000003</v>
      </c>
      <c r="BI88" s="1">
        <v>7.1955999999999998</v>
      </c>
      <c r="BJ88" s="1">
        <v>201.78100000000001</v>
      </c>
      <c r="BK88" s="1">
        <v>2.3628141989999998</v>
      </c>
      <c r="BL88" s="1">
        <v>0.446677398</v>
      </c>
      <c r="BM88" s="1">
        <v>0.28711617099999998</v>
      </c>
      <c r="BN88" s="1">
        <v>4.6262985E-2</v>
      </c>
      <c r="BO88" s="1" t="s">
        <v>155</v>
      </c>
      <c r="BP88" s="1" t="s">
        <v>146</v>
      </c>
      <c r="BQ88" s="1" t="s">
        <v>146</v>
      </c>
      <c r="BR88" s="1" t="s">
        <v>145</v>
      </c>
      <c r="BS88" s="1" t="s">
        <v>146</v>
      </c>
      <c r="BT88" s="1" t="s">
        <v>146</v>
      </c>
      <c r="BU88" s="1" t="s">
        <v>146</v>
      </c>
      <c r="BV88" s="1">
        <v>11.949172000000001</v>
      </c>
      <c r="BW88" s="1">
        <v>31.347635100000002</v>
      </c>
      <c r="BX88" s="1">
        <v>13.383856529999999</v>
      </c>
      <c r="BY88" s="1">
        <v>2.7714042980000002</v>
      </c>
      <c r="BZ88" s="1">
        <v>6.2847360739999996</v>
      </c>
      <c r="CA88" s="1">
        <v>-0.57389416100000001</v>
      </c>
      <c r="CB88" s="1">
        <v>-0.26943387800000002</v>
      </c>
      <c r="CC88" s="19" t="str">
        <f t="shared" si="5"/>
        <v>Low</v>
      </c>
      <c r="CD88" s="1" t="s">
        <v>625</v>
      </c>
      <c r="CE88" s="1">
        <v>29.367793240000001</v>
      </c>
      <c r="CF88" s="1" t="s">
        <v>148</v>
      </c>
      <c r="CG88" s="1">
        <v>0.14669585199999999</v>
      </c>
      <c r="CH88" s="1">
        <v>0.194965468</v>
      </c>
      <c r="CI88" s="1">
        <v>0.117786919</v>
      </c>
      <c r="CJ88" s="1">
        <v>1.4756388E-2</v>
      </c>
      <c r="CK88" s="1">
        <v>0.13771370299999999</v>
      </c>
      <c r="CL88" s="1">
        <v>728.55100000000004</v>
      </c>
      <c r="CM88" s="2" t="s">
        <v>624</v>
      </c>
      <c r="CN88" s="1">
        <v>275.84100000000001</v>
      </c>
      <c r="CO88" s="1">
        <v>248.596</v>
      </c>
      <c r="CP88" s="1">
        <v>27.245000000000001</v>
      </c>
      <c r="CQ88" s="1">
        <v>123.456</v>
      </c>
      <c r="CR88" s="1">
        <v>137.28700000000001</v>
      </c>
      <c r="CS88" s="1">
        <v>0</v>
      </c>
      <c r="CT88" s="1">
        <v>0</v>
      </c>
      <c r="CU88" s="1">
        <v>0</v>
      </c>
      <c r="CV88" s="1">
        <v>0</v>
      </c>
      <c r="CW88" s="1">
        <v>15.098000000000001</v>
      </c>
      <c r="CX88" s="1">
        <v>15.098000000000001</v>
      </c>
      <c r="CY88" s="1">
        <v>0</v>
      </c>
      <c r="CZ88" s="1">
        <v>0</v>
      </c>
      <c r="DA88" s="1">
        <v>92.5</v>
      </c>
      <c r="DB88" s="1">
        <v>0</v>
      </c>
      <c r="DC88" s="1">
        <v>8.3369999999999997</v>
      </c>
      <c r="DD88" s="1">
        <v>0.53600000000000003</v>
      </c>
      <c r="DE88" s="1">
        <v>1.0580000000000001</v>
      </c>
      <c r="DF88" s="1">
        <v>1.593</v>
      </c>
      <c r="DG88" s="1">
        <v>5.0999999999999997E-2</v>
      </c>
      <c r="DH88" s="1">
        <v>0.72099999999999997</v>
      </c>
      <c r="DI88" s="1">
        <v>0.77200000000000002</v>
      </c>
      <c r="DJ88" s="1">
        <v>19.771999999999998</v>
      </c>
      <c r="DK88" s="1">
        <v>0.48299999999999998</v>
      </c>
      <c r="DL88" s="1">
        <v>20.254999999999999</v>
      </c>
      <c r="DM88" s="1">
        <v>0.75</v>
      </c>
      <c r="DN88" s="1">
        <v>1.069</v>
      </c>
      <c r="DO88" s="1">
        <v>1.819</v>
      </c>
      <c r="DP88" s="1">
        <v>126.65</v>
      </c>
      <c r="DQ88" s="1">
        <v>8.8170000000000002</v>
      </c>
      <c r="DR88" s="1">
        <v>135.46799999999999</v>
      </c>
      <c r="DS88" s="1">
        <v>0</v>
      </c>
      <c r="DT88" s="1">
        <v>15.098000000000001</v>
      </c>
      <c r="DU88" s="1">
        <v>15.098000000000001</v>
      </c>
      <c r="DV88" s="7" t="s">
        <v>138</v>
      </c>
      <c r="DW88" s="1" t="s">
        <v>156</v>
      </c>
      <c r="DX88" s="1" t="s">
        <v>156</v>
      </c>
      <c r="DY88" s="1">
        <v>342.03</v>
      </c>
      <c r="DZ88" s="1" t="s">
        <v>624</v>
      </c>
      <c r="EA88" s="1">
        <v>129.49799999999999</v>
      </c>
      <c r="EB88" s="1">
        <v>57.957999999999998</v>
      </c>
      <c r="EC88" s="1">
        <v>64.450999999999993</v>
      </c>
      <c r="ED88" s="1" t="s">
        <v>157</v>
      </c>
      <c r="EE88" s="1" t="s">
        <v>157</v>
      </c>
      <c r="EF88" s="1" t="s">
        <v>156</v>
      </c>
      <c r="EG88" s="1" t="s">
        <v>156</v>
      </c>
      <c r="EH88" s="1" t="s">
        <v>621</v>
      </c>
      <c r="EI88" s="1" t="s">
        <v>635</v>
      </c>
      <c r="EJ88" s="1" t="s">
        <v>142</v>
      </c>
      <c r="EK88" s="1" t="s">
        <v>628</v>
      </c>
      <c r="EL88" s="1" t="s">
        <v>150</v>
      </c>
      <c r="EM88" s="1" t="s">
        <v>150</v>
      </c>
    </row>
    <row r="89" spans="1:143" ht="14.25" customHeight="1">
      <c r="A89" s="1" t="s">
        <v>287</v>
      </c>
      <c r="B89" s="1" t="str">
        <f>VLOOKUP(A89,DB_integrated_polypenols_intake!A:B,2,FALSE)</f>
        <v>Bogotá</v>
      </c>
      <c r="C89" s="1" t="s">
        <v>136</v>
      </c>
      <c r="D89" s="1">
        <v>59</v>
      </c>
      <c r="E89" s="4" t="s">
        <v>159</v>
      </c>
      <c r="F89" s="1">
        <v>124</v>
      </c>
      <c r="G89" s="1">
        <v>35</v>
      </c>
      <c r="H89" s="1" t="s">
        <v>138</v>
      </c>
      <c r="I89" s="1">
        <v>37</v>
      </c>
      <c r="J89" s="1">
        <v>156</v>
      </c>
      <c r="K89" s="1">
        <v>216</v>
      </c>
      <c r="L89" s="1">
        <v>187</v>
      </c>
      <c r="M89" s="10">
        <v>6.1714285709999999</v>
      </c>
      <c r="N89" s="14">
        <f t="shared" si="4"/>
        <v>0.72777356218622336</v>
      </c>
      <c r="O89" s="12">
        <v>81.599999999999994</v>
      </c>
      <c r="P89" s="40">
        <v>1.6</v>
      </c>
      <c r="Q89" s="1">
        <v>101</v>
      </c>
      <c r="R89" s="1">
        <v>6.3</v>
      </c>
      <c r="S89" s="1">
        <v>6.48</v>
      </c>
      <c r="T89" s="1">
        <v>3.72</v>
      </c>
      <c r="U89" s="1">
        <v>1.7419354840000001</v>
      </c>
      <c r="V89" s="1">
        <v>32.03</v>
      </c>
      <c r="W89" s="1">
        <v>5.6055000000000001</v>
      </c>
      <c r="X89" s="1">
        <v>202.4</v>
      </c>
      <c r="Y89" s="1">
        <f t="shared" si="0"/>
        <v>304.25077178817384</v>
      </c>
      <c r="Z89" s="1">
        <v>24.4</v>
      </c>
      <c r="AA89" s="1">
        <v>12.531735579999999</v>
      </c>
      <c r="AB89" s="1">
        <f t="shared" si="1"/>
        <v>7.9797406666666673</v>
      </c>
      <c r="AC89" s="1">
        <v>0.28459148200000001</v>
      </c>
      <c r="AD89" s="1">
        <v>79.599999999999994</v>
      </c>
      <c r="AE89" s="1">
        <v>1.5920000000000001</v>
      </c>
      <c r="AF89" s="1">
        <v>31.407035180000001</v>
      </c>
      <c r="AG89" s="1" t="s">
        <v>154</v>
      </c>
      <c r="AH89" s="1">
        <v>45.331975989999997</v>
      </c>
      <c r="AI89" s="1">
        <v>102.3</v>
      </c>
      <c r="AJ89" s="1" t="s">
        <v>140</v>
      </c>
      <c r="AK89" s="1" t="s">
        <v>141</v>
      </c>
      <c r="AL89" s="1" t="s">
        <v>163</v>
      </c>
      <c r="AM89" s="1" t="s">
        <v>163</v>
      </c>
      <c r="AN89" s="1" t="s">
        <v>143</v>
      </c>
      <c r="AO89" s="1">
        <v>130</v>
      </c>
      <c r="AP89" s="1">
        <v>76</v>
      </c>
      <c r="AQ89" s="1">
        <v>1730.46</v>
      </c>
      <c r="AR89" s="1">
        <v>17.570699999999999</v>
      </c>
      <c r="AS89" s="1">
        <v>607.84500000000003</v>
      </c>
      <c r="AT89" s="1">
        <v>988.57399999999996</v>
      </c>
      <c r="AU89" s="1">
        <v>13.0021</v>
      </c>
      <c r="AV89" s="1">
        <v>996.99599999999998</v>
      </c>
      <c r="AW89" s="1">
        <v>3068.89</v>
      </c>
      <c r="AX89" s="1">
        <v>252.48</v>
      </c>
      <c r="AY89" s="1">
        <v>10.851599999999999</v>
      </c>
      <c r="AZ89" s="1">
        <v>1.22722</v>
      </c>
      <c r="BA89" s="1">
        <v>3.1025299999999998</v>
      </c>
      <c r="BB89" s="1">
        <v>866.95799999999997</v>
      </c>
      <c r="BC89" s="1">
        <v>1.0230600000000001</v>
      </c>
      <c r="BD89" s="1">
        <v>1.74091</v>
      </c>
      <c r="BE89" s="1">
        <v>14.9703</v>
      </c>
      <c r="BF89" s="1">
        <v>4.8922800000000004</v>
      </c>
      <c r="BG89" s="1">
        <v>1.10026</v>
      </c>
      <c r="BH89" s="1">
        <v>384.38900000000001</v>
      </c>
      <c r="BI89" s="1">
        <v>7.3233100000000002</v>
      </c>
      <c r="BJ89" s="1">
        <v>239.53</v>
      </c>
      <c r="BK89" s="1">
        <v>4.5681014629999996</v>
      </c>
      <c r="BL89" s="1">
        <v>1.6038147250000001</v>
      </c>
      <c r="BM89" s="1">
        <v>0.64673831400000004</v>
      </c>
      <c r="BN89" s="1">
        <v>8.7756640000000007E-3</v>
      </c>
      <c r="BO89" s="1" t="s">
        <v>144</v>
      </c>
      <c r="BP89" s="1" t="s">
        <v>145</v>
      </c>
      <c r="BQ89" s="1" t="s">
        <v>145</v>
      </c>
      <c r="BR89" s="1" t="s">
        <v>145</v>
      </c>
      <c r="BS89" s="1" t="s">
        <v>145</v>
      </c>
      <c r="BT89" s="1" t="s">
        <v>146</v>
      </c>
      <c r="BU89" s="1" t="s">
        <v>145</v>
      </c>
      <c r="BV89" s="1">
        <v>10.4162249</v>
      </c>
      <c r="BW89" s="1">
        <v>21.875264659999999</v>
      </c>
      <c r="BX89" s="1">
        <v>3.9797919570000002</v>
      </c>
      <c r="BY89" s="1">
        <v>1.52778199</v>
      </c>
      <c r="BZ89" s="1">
        <v>5.4670098310000004</v>
      </c>
      <c r="CA89" s="1">
        <v>-0.682048035</v>
      </c>
      <c r="CB89" s="1">
        <v>-0.39424741899999999</v>
      </c>
      <c r="CC89" s="19" t="str">
        <f t="shared" si="5"/>
        <v>Low</v>
      </c>
      <c r="CD89" s="1" t="s">
        <v>625</v>
      </c>
      <c r="CE89" s="1">
        <v>32.87585533</v>
      </c>
      <c r="CF89" s="1" t="s">
        <v>148</v>
      </c>
      <c r="CG89" s="1">
        <v>0.106750438</v>
      </c>
      <c r="CH89" s="1">
        <v>0.24503214500000001</v>
      </c>
      <c r="CI89" s="1">
        <v>1.1270212E-2</v>
      </c>
      <c r="CJ89" s="1">
        <v>7.6251705000000003E-2</v>
      </c>
      <c r="CK89" s="1">
        <v>0.18539840199999999</v>
      </c>
      <c r="CL89" s="1">
        <v>2215.0819999999999</v>
      </c>
      <c r="CM89" s="2" t="s">
        <v>621</v>
      </c>
      <c r="CN89" s="1">
        <v>2486.5419999999999</v>
      </c>
      <c r="CO89" s="1">
        <v>1875.41</v>
      </c>
      <c r="CP89" s="1">
        <v>611.13199999999995</v>
      </c>
      <c r="CQ89" s="1">
        <v>318.57</v>
      </c>
      <c r="CR89" s="1">
        <v>2150.134</v>
      </c>
      <c r="CS89" s="1">
        <v>16.783999999999999</v>
      </c>
      <c r="CT89" s="1">
        <v>0</v>
      </c>
      <c r="CU89" s="1">
        <v>16.783999999999999</v>
      </c>
      <c r="CV89" s="1">
        <v>0</v>
      </c>
      <c r="CW89" s="1">
        <v>1.054</v>
      </c>
      <c r="CX89" s="1">
        <v>1.054</v>
      </c>
      <c r="CY89" s="1">
        <v>0</v>
      </c>
      <c r="CZ89" s="1">
        <v>1.4810000000000001</v>
      </c>
      <c r="DA89" s="1">
        <v>184.999</v>
      </c>
      <c r="DB89" s="1">
        <v>0</v>
      </c>
      <c r="DC89" s="1">
        <v>40.700000000000003</v>
      </c>
      <c r="DD89" s="1">
        <v>37.682000000000002</v>
      </c>
      <c r="DE89" s="1">
        <v>9.8119999999999994</v>
      </c>
      <c r="DF89" s="1">
        <v>47.494</v>
      </c>
      <c r="DG89" s="1">
        <v>5.7060000000000004</v>
      </c>
      <c r="DH89" s="1">
        <v>0</v>
      </c>
      <c r="DI89" s="1">
        <v>5.7060000000000004</v>
      </c>
      <c r="DJ89" s="1">
        <v>39.287999999999997</v>
      </c>
      <c r="DK89" s="1">
        <v>0.37</v>
      </c>
      <c r="DL89" s="1">
        <v>39.658000000000001</v>
      </c>
      <c r="DM89" s="1">
        <v>0.85599999999999998</v>
      </c>
      <c r="DN89" s="1">
        <v>0.98599999999999999</v>
      </c>
      <c r="DO89" s="1">
        <v>1.841</v>
      </c>
      <c r="DP89" s="1">
        <v>1549.37</v>
      </c>
      <c r="DQ89" s="1">
        <v>598.89800000000002</v>
      </c>
      <c r="DR89" s="1">
        <v>2148.268</v>
      </c>
      <c r="DS89" s="1">
        <v>0</v>
      </c>
      <c r="DT89" s="1">
        <v>1.054</v>
      </c>
      <c r="DU89" s="1">
        <v>1.054</v>
      </c>
      <c r="DV89" s="7" t="s">
        <v>621</v>
      </c>
      <c r="DW89" s="1" t="s">
        <v>149</v>
      </c>
      <c r="DX89" s="1" t="s">
        <v>149</v>
      </c>
      <c r="DY89" s="1">
        <v>1280.0540000000001</v>
      </c>
      <c r="DZ89" s="1" t="s">
        <v>623</v>
      </c>
      <c r="EA89" s="1">
        <v>1436.925</v>
      </c>
      <c r="EB89" s="1">
        <v>184.096</v>
      </c>
      <c r="EC89" s="1">
        <v>1242.5219999999999</v>
      </c>
      <c r="ED89" s="1" t="s">
        <v>149</v>
      </c>
      <c r="EE89" s="1" t="s">
        <v>149</v>
      </c>
      <c r="EF89" s="1" t="s">
        <v>149</v>
      </c>
      <c r="EG89" s="1" t="s">
        <v>149</v>
      </c>
      <c r="EH89" s="1" t="s">
        <v>621</v>
      </c>
      <c r="EI89" s="1" t="s">
        <v>635</v>
      </c>
      <c r="EJ89" s="1" t="s">
        <v>163</v>
      </c>
      <c r="EK89" s="1" t="s">
        <v>629</v>
      </c>
      <c r="EL89" s="1" t="s">
        <v>150</v>
      </c>
      <c r="EM89" s="1" t="s">
        <v>150</v>
      </c>
    </row>
    <row r="90" spans="1:143" ht="14.25" customHeight="1">
      <c r="A90" s="1" t="s">
        <v>289</v>
      </c>
      <c r="B90" s="1" t="str">
        <f>VLOOKUP(A90,DB_integrated_polypenols_intake!A:B,2,FALSE)</f>
        <v>Bogotá</v>
      </c>
      <c r="C90" s="1" t="s">
        <v>136</v>
      </c>
      <c r="D90" s="1">
        <v>22</v>
      </c>
      <c r="E90" s="4" t="s">
        <v>137</v>
      </c>
      <c r="F90" s="1">
        <v>104</v>
      </c>
      <c r="G90" s="1">
        <v>34</v>
      </c>
      <c r="H90" s="1" t="s">
        <v>138</v>
      </c>
      <c r="I90" s="1">
        <v>71</v>
      </c>
      <c r="J90" s="1">
        <v>131</v>
      </c>
      <c r="K90" s="1">
        <v>207</v>
      </c>
      <c r="L90" s="1">
        <v>353</v>
      </c>
      <c r="M90" s="10">
        <v>6.0882352940000004</v>
      </c>
      <c r="N90" s="14">
        <f t="shared" si="4"/>
        <v>1.0162957883455674</v>
      </c>
      <c r="O90" s="12">
        <v>254.8</v>
      </c>
      <c r="P90" s="40">
        <v>4</v>
      </c>
      <c r="Q90" s="1">
        <v>81</v>
      </c>
      <c r="R90" s="1">
        <v>5.7</v>
      </c>
      <c r="S90" s="1">
        <v>1.59</v>
      </c>
      <c r="T90" s="1">
        <v>5.86</v>
      </c>
      <c r="U90" s="1">
        <v>0.27133105800000001</v>
      </c>
      <c r="V90" s="1">
        <v>8.5399999999999991</v>
      </c>
      <c r="W90" s="1">
        <v>4.4954999999999998</v>
      </c>
      <c r="X90" s="1">
        <v>126.2</v>
      </c>
      <c r="Y90" s="1">
        <f t="shared" si="0"/>
        <v>171.57207433450529</v>
      </c>
      <c r="Z90" s="1">
        <v>92.9</v>
      </c>
      <c r="AA90" s="1">
        <v>58.606615980000001</v>
      </c>
      <c r="AB90" s="1">
        <f t="shared" si="1"/>
        <v>1.7062919999999997</v>
      </c>
      <c r="AC90" s="1">
        <v>0.35163312000000002</v>
      </c>
      <c r="AD90" s="1">
        <v>74.2</v>
      </c>
      <c r="AE90" s="1">
        <v>1.681</v>
      </c>
      <c r="AF90" s="1">
        <v>26.258413220000001</v>
      </c>
      <c r="AG90" s="1" t="s">
        <v>139</v>
      </c>
      <c r="AH90" s="1">
        <v>32.514415630000002</v>
      </c>
      <c r="AI90" s="1">
        <v>89.4</v>
      </c>
      <c r="AJ90" s="1" t="s">
        <v>140</v>
      </c>
      <c r="AK90" s="1" t="s">
        <v>141</v>
      </c>
      <c r="AL90" s="1" t="s">
        <v>163</v>
      </c>
      <c r="AM90" s="1" t="s">
        <v>163</v>
      </c>
      <c r="AN90" s="1" t="s">
        <v>143</v>
      </c>
      <c r="AO90" s="1">
        <v>106</v>
      </c>
      <c r="AP90" s="1">
        <v>81</v>
      </c>
      <c r="AQ90" s="1">
        <v>2210.23</v>
      </c>
      <c r="AR90" s="1">
        <v>16.785299999999999</v>
      </c>
      <c r="AS90" s="1">
        <v>1047.76</v>
      </c>
      <c r="AT90" s="1">
        <v>1302.4100000000001</v>
      </c>
      <c r="AU90" s="1">
        <v>14.5763</v>
      </c>
      <c r="AV90" s="1">
        <v>1695.21</v>
      </c>
      <c r="AW90" s="1">
        <v>3376.9</v>
      </c>
      <c r="AX90" s="1">
        <v>261.83999999999997</v>
      </c>
      <c r="AY90" s="1">
        <v>10.342599999999999</v>
      </c>
      <c r="AZ90" s="1">
        <v>1.8365100000000001</v>
      </c>
      <c r="BA90" s="1">
        <v>3.6411199999999999</v>
      </c>
      <c r="BB90" s="1">
        <v>929.93299999999999</v>
      </c>
      <c r="BC90" s="1">
        <v>1.5907500000000001</v>
      </c>
      <c r="BD90" s="1">
        <v>2.0262199999999999</v>
      </c>
      <c r="BE90" s="1">
        <v>15.312200000000001</v>
      </c>
      <c r="BF90" s="1">
        <v>4.6326000000000001</v>
      </c>
      <c r="BG90" s="1">
        <v>2.7457799999999999</v>
      </c>
      <c r="BH90" s="1">
        <v>362.791</v>
      </c>
      <c r="BI90" s="1">
        <v>7.7402100000000003</v>
      </c>
      <c r="BJ90" s="1">
        <v>263.51400000000001</v>
      </c>
      <c r="BK90" s="1">
        <v>0.378326422</v>
      </c>
      <c r="BL90" s="1">
        <v>0.24959706200000001</v>
      </c>
      <c r="BM90" s="1">
        <v>0.26606324100000001</v>
      </c>
      <c r="BN90" s="1">
        <v>5.0522988999999997E-2</v>
      </c>
      <c r="BO90" s="1" t="s">
        <v>144</v>
      </c>
      <c r="BP90" s="1" t="s">
        <v>146</v>
      </c>
      <c r="BQ90" s="1" t="s">
        <v>145</v>
      </c>
      <c r="BR90" s="1" t="s">
        <v>145</v>
      </c>
      <c r="BS90" s="1" t="s">
        <v>146</v>
      </c>
      <c r="BT90" s="1" t="s">
        <v>145</v>
      </c>
      <c r="BU90" s="1" t="s">
        <v>146</v>
      </c>
      <c r="BV90" s="1">
        <v>11.70507334</v>
      </c>
      <c r="BW90" s="1">
        <v>24.773191069999999</v>
      </c>
      <c r="BX90" s="1">
        <v>6.4454548430000003</v>
      </c>
      <c r="BY90" s="1">
        <v>2.1465919549999999</v>
      </c>
      <c r="BZ90" s="1">
        <v>4.5018615219999996</v>
      </c>
      <c r="CA90" s="1">
        <v>-0.28245511899999998</v>
      </c>
      <c r="CB90" s="1">
        <v>-0.127807746</v>
      </c>
      <c r="CC90" s="19" t="str">
        <f t="shared" si="5"/>
        <v>Medium</v>
      </c>
      <c r="CD90" s="1" t="s">
        <v>625</v>
      </c>
      <c r="CE90" s="1">
        <v>26.393736019999999</v>
      </c>
      <c r="CF90" s="1" t="s">
        <v>148</v>
      </c>
      <c r="CG90" s="1">
        <v>0.251935152</v>
      </c>
      <c r="CH90" s="1">
        <v>0.32558719000000003</v>
      </c>
      <c r="CI90" s="1">
        <v>0.163117504</v>
      </c>
      <c r="CJ90" s="1">
        <v>1.1228863E-2</v>
      </c>
      <c r="CK90" s="1">
        <v>8.3767981000000005E-2</v>
      </c>
      <c r="CL90" s="1">
        <v>2055.3850000000002</v>
      </c>
      <c r="CM90" s="2" t="s">
        <v>621</v>
      </c>
      <c r="CN90" s="1">
        <v>1690.3219999999999</v>
      </c>
      <c r="CO90" s="1">
        <v>1160.5070000000001</v>
      </c>
      <c r="CP90" s="1">
        <v>529.81500000000005</v>
      </c>
      <c r="CQ90" s="1">
        <v>96.707999999999998</v>
      </c>
      <c r="CR90" s="1">
        <v>1571.912</v>
      </c>
      <c r="CS90" s="1">
        <v>21.225000000000001</v>
      </c>
      <c r="CT90" s="1">
        <v>0</v>
      </c>
      <c r="CU90" s="1">
        <v>21.225000000000001</v>
      </c>
      <c r="CV90" s="1">
        <v>2.5999999999999999E-2</v>
      </c>
      <c r="CW90" s="1">
        <v>0.45200000000000001</v>
      </c>
      <c r="CX90" s="1">
        <v>0.47799999999999998</v>
      </c>
      <c r="CY90" s="1">
        <v>0</v>
      </c>
      <c r="CZ90" s="1">
        <v>9.2829999999999995</v>
      </c>
      <c r="DA90" s="1">
        <v>0</v>
      </c>
      <c r="DB90" s="1">
        <v>0</v>
      </c>
      <c r="DC90" s="1">
        <v>65.009</v>
      </c>
      <c r="DD90" s="1">
        <v>0</v>
      </c>
      <c r="DE90" s="1">
        <v>1.383</v>
      </c>
      <c r="DF90" s="1">
        <v>1.383</v>
      </c>
      <c r="DG90" s="1">
        <v>20.529</v>
      </c>
      <c r="DH90" s="1">
        <v>5.9169999999999998</v>
      </c>
      <c r="DI90" s="1">
        <v>26.446000000000002</v>
      </c>
      <c r="DJ90" s="1">
        <v>1.863</v>
      </c>
      <c r="DK90" s="1">
        <v>2.0059999999999998</v>
      </c>
      <c r="DL90" s="1">
        <v>3.87</v>
      </c>
      <c r="DM90" s="1">
        <v>1.254</v>
      </c>
      <c r="DN90" s="1">
        <v>1.494</v>
      </c>
      <c r="DO90" s="1">
        <v>2.7480000000000002</v>
      </c>
      <c r="DP90" s="1">
        <v>1050.6010000000001</v>
      </c>
      <c r="DQ90" s="1">
        <v>518.56200000000001</v>
      </c>
      <c r="DR90" s="1">
        <v>1569.163</v>
      </c>
      <c r="DS90" s="1">
        <v>2.5999999999999999E-2</v>
      </c>
      <c r="DT90" s="1">
        <v>0.45200000000000001</v>
      </c>
      <c r="DU90" s="1">
        <v>0.47799999999999998</v>
      </c>
      <c r="DV90" s="7" t="s">
        <v>621</v>
      </c>
      <c r="DW90" s="1" t="s">
        <v>156</v>
      </c>
      <c r="DX90" s="1" t="s">
        <v>149</v>
      </c>
      <c r="DY90" s="1">
        <v>929.94200000000001</v>
      </c>
      <c r="DZ90" s="1" t="s">
        <v>623</v>
      </c>
      <c r="EA90" s="1">
        <v>764.77200000000005</v>
      </c>
      <c r="EB90" s="1">
        <v>43.755000000000003</v>
      </c>
      <c r="EC90" s="1">
        <v>711.19799999999998</v>
      </c>
      <c r="ED90" s="1" t="s">
        <v>149</v>
      </c>
      <c r="EE90" s="1" t="s">
        <v>149</v>
      </c>
      <c r="EF90" s="1" t="s">
        <v>156</v>
      </c>
      <c r="EG90" s="1" t="s">
        <v>149</v>
      </c>
      <c r="EH90" s="1" t="s">
        <v>621</v>
      </c>
      <c r="EI90" s="1" t="s">
        <v>635</v>
      </c>
      <c r="EJ90" s="1" t="s">
        <v>163</v>
      </c>
      <c r="EK90" s="1" t="s">
        <v>629</v>
      </c>
      <c r="EL90" s="1" t="s">
        <v>150</v>
      </c>
      <c r="EM90" s="1" t="s">
        <v>150</v>
      </c>
    </row>
    <row r="91" spans="1:143" ht="14.25" customHeight="1">
      <c r="A91" s="1" t="s">
        <v>290</v>
      </c>
      <c r="B91" s="1" t="str">
        <f>VLOOKUP(A91,DB_integrated_polypenols_intake!A:B,2,FALSE)</f>
        <v>Bogotá</v>
      </c>
      <c r="C91" s="1" t="s">
        <v>152</v>
      </c>
      <c r="D91" s="1">
        <v>24</v>
      </c>
      <c r="E91" s="4" t="s">
        <v>137</v>
      </c>
      <c r="F91" s="1">
        <v>85.5</v>
      </c>
      <c r="G91" s="1">
        <v>40</v>
      </c>
      <c r="H91" s="1" t="s">
        <v>153</v>
      </c>
      <c r="I91" s="1">
        <v>31</v>
      </c>
      <c r="J91" s="1">
        <v>101</v>
      </c>
      <c r="K91" s="1">
        <v>163</v>
      </c>
      <c r="L91" s="1">
        <v>156</v>
      </c>
      <c r="M91" s="10">
        <v>4.0750000000000002</v>
      </c>
      <c r="N91" s="14">
        <f t="shared" si="4"/>
        <v>0.59106460702649921</v>
      </c>
      <c r="O91" s="12">
        <v>182.9</v>
      </c>
      <c r="P91" s="40">
        <v>40.4</v>
      </c>
      <c r="Q91" s="1">
        <v>85</v>
      </c>
      <c r="R91" s="1">
        <v>5.8</v>
      </c>
      <c r="S91" s="1">
        <v>18</v>
      </c>
      <c r="T91" s="1">
        <v>5.43</v>
      </c>
      <c r="U91" s="1">
        <v>3.3149171270000002</v>
      </c>
      <c r="V91" s="1">
        <v>23.49</v>
      </c>
      <c r="W91" s="1">
        <v>4.7175000000000002</v>
      </c>
      <c r="X91" s="1">
        <v>227</v>
      </c>
      <c r="Y91" s="1">
        <f t="shared" si="0"/>
        <v>385.87268993839825</v>
      </c>
      <c r="Z91" s="1">
        <v>34.299999999999997</v>
      </c>
      <c r="AA91" s="1">
        <v>20.304279940000001</v>
      </c>
      <c r="AB91" s="1">
        <f t="shared" si="1"/>
        <v>4.9250699999999998</v>
      </c>
      <c r="AC91" s="1">
        <v>0.30264216599999999</v>
      </c>
      <c r="AD91" s="1">
        <v>101</v>
      </c>
      <c r="AE91" s="1">
        <v>1.641</v>
      </c>
      <c r="AF91" s="1">
        <v>37.50629902</v>
      </c>
      <c r="AG91" s="1" t="s">
        <v>154</v>
      </c>
      <c r="AH91" s="1">
        <v>43.492496729999999</v>
      </c>
      <c r="AI91" s="1">
        <v>92.8</v>
      </c>
      <c r="AJ91" s="1" t="s">
        <v>140</v>
      </c>
      <c r="AK91" s="1" t="s">
        <v>141</v>
      </c>
      <c r="AL91" s="1" t="s">
        <v>142</v>
      </c>
      <c r="AM91" s="1" t="s">
        <v>142</v>
      </c>
      <c r="AN91" s="1" t="s">
        <v>143</v>
      </c>
      <c r="AO91" s="1">
        <v>121</v>
      </c>
      <c r="AP91" s="1">
        <v>70</v>
      </c>
      <c r="AQ91" s="1">
        <v>2019.22</v>
      </c>
      <c r="AR91" s="1">
        <v>18.233699999999999</v>
      </c>
      <c r="AS91" s="1">
        <v>1114.47</v>
      </c>
      <c r="AT91" s="1">
        <v>1355.72</v>
      </c>
      <c r="AU91" s="1">
        <v>14.6989</v>
      </c>
      <c r="AV91" s="1">
        <v>1622.57</v>
      </c>
      <c r="AW91" s="1">
        <v>2025.42</v>
      </c>
      <c r="AX91" s="1">
        <v>262.524</v>
      </c>
      <c r="AY91" s="1">
        <v>11.103</v>
      </c>
      <c r="AZ91" s="1">
        <v>5.7861399999999996</v>
      </c>
      <c r="BA91" s="1">
        <v>3.4643799999999998</v>
      </c>
      <c r="BB91" s="1">
        <v>934.61300000000006</v>
      </c>
      <c r="BC91" s="1">
        <v>1.09169</v>
      </c>
      <c r="BD91" s="1">
        <v>1.72071</v>
      </c>
      <c r="BE91" s="1">
        <v>15.8139</v>
      </c>
      <c r="BF91" s="1">
        <v>3.9416500000000001</v>
      </c>
      <c r="BG91" s="1">
        <v>0.89632500000000004</v>
      </c>
      <c r="BH91" s="1">
        <v>406.25400000000002</v>
      </c>
      <c r="BI91" s="1">
        <v>7.3409199999999997</v>
      </c>
      <c r="BJ91" s="1">
        <v>34.1205</v>
      </c>
      <c r="BK91" s="1">
        <v>0.49492374300000003</v>
      </c>
      <c r="BL91" s="1">
        <v>0.31201817900000001</v>
      </c>
      <c r="BM91" s="1">
        <v>0.615656914</v>
      </c>
      <c r="BN91" s="1">
        <v>4.3379743999999998E-2</v>
      </c>
      <c r="BO91" s="1" t="s">
        <v>144</v>
      </c>
      <c r="BP91" s="1" t="s">
        <v>146</v>
      </c>
      <c r="BQ91" s="1" t="s">
        <v>145</v>
      </c>
      <c r="BR91" s="1" t="s">
        <v>145</v>
      </c>
      <c r="BS91" s="1" t="s">
        <v>146</v>
      </c>
      <c r="BT91" s="1" t="s">
        <v>145</v>
      </c>
      <c r="BU91" s="1" t="s">
        <v>145</v>
      </c>
      <c r="BV91" s="1">
        <v>9.5940570869999995</v>
      </c>
      <c r="BW91" s="1">
        <v>18.234178960000001</v>
      </c>
      <c r="BX91" s="1">
        <v>12.177573430000001</v>
      </c>
      <c r="BY91" s="1">
        <v>1.4323794729999999</v>
      </c>
      <c r="BZ91" s="1">
        <v>6.6867533349999997</v>
      </c>
      <c r="CA91" s="1">
        <v>0.67248908299999999</v>
      </c>
      <c r="CB91" s="1">
        <v>0.33308027899999998</v>
      </c>
      <c r="CC91" s="19" t="str">
        <f t="shared" si="5"/>
        <v>High</v>
      </c>
      <c r="CD91" s="1" t="s">
        <v>622</v>
      </c>
      <c r="CE91" s="1">
        <v>40.633620690000001</v>
      </c>
      <c r="CF91" s="1" t="s">
        <v>148</v>
      </c>
      <c r="CG91" s="1">
        <v>8.4008242999999996E-2</v>
      </c>
      <c r="CH91" s="1">
        <v>0.55053433699999998</v>
      </c>
      <c r="CI91" s="1">
        <v>1.480807E-2</v>
      </c>
      <c r="CJ91" s="1">
        <v>0.18881487499999999</v>
      </c>
      <c r="CK91" s="1">
        <v>6.3018163000000002E-2</v>
      </c>
      <c r="CL91" s="1">
        <v>188.38399999999999</v>
      </c>
      <c r="CM91" s="2" t="s">
        <v>624</v>
      </c>
      <c r="CN91" s="1">
        <v>90.501999999999995</v>
      </c>
      <c r="CO91" s="1">
        <v>82.578000000000003</v>
      </c>
      <c r="CP91" s="1">
        <v>7.9240000000000004</v>
      </c>
      <c r="CQ91" s="1">
        <v>73.956999999999994</v>
      </c>
      <c r="CR91" s="1">
        <v>11.977</v>
      </c>
      <c r="CS91" s="1">
        <v>4.5149999999999997</v>
      </c>
      <c r="CT91" s="1">
        <v>0</v>
      </c>
      <c r="CU91" s="1">
        <v>4.5149999999999997</v>
      </c>
      <c r="CV91" s="1">
        <v>0</v>
      </c>
      <c r="CW91" s="1">
        <v>5.2999999999999999E-2</v>
      </c>
      <c r="CX91" s="1">
        <v>5.2999999999999999E-2</v>
      </c>
      <c r="CY91" s="1">
        <v>0</v>
      </c>
      <c r="CZ91" s="1">
        <v>4.5149999999999997</v>
      </c>
      <c r="DA91" s="1">
        <v>0</v>
      </c>
      <c r="DB91" s="1">
        <v>0</v>
      </c>
      <c r="DC91" s="1">
        <v>63.777000000000001</v>
      </c>
      <c r="DD91" s="1">
        <v>0</v>
      </c>
      <c r="DE91" s="1">
        <v>0</v>
      </c>
      <c r="DF91" s="1">
        <v>0</v>
      </c>
      <c r="DG91" s="1">
        <v>2.718</v>
      </c>
      <c r="DH91" s="1">
        <v>0</v>
      </c>
      <c r="DI91" s="1">
        <v>2.718</v>
      </c>
      <c r="DJ91" s="1">
        <v>7.2380000000000004</v>
      </c>
      <c r="DK91" s="1">
        <v>0.20300000000000001</v>
      </c>
      <c r="DL91" s="1">
        <v>7.4409999999999998</v>
      </c>
      <c r="DM91" s="1">
        <v>0.20200000000000001</v>
      </c>
      <c r="DN91" s="1">
        <v>0.59599999999999997</v>
      </c>
      <c r="DO91" s="1">
        <v>0.79800000000000004</v>
      </c>
      <c r="DP91" s="1">
        <v>4.0970000000000004</v>
      </c>
      <c r="DQ91" s="1">
        <v>7.0609999999999999</v>
      </c>
      <c r="DR91" s="1">
        <v>11.157999999999999</v>
      </c>
      <c r="DS91" s="1">
        <v>0</v>
      </c>
      <c r="DT91" s="1">
        <v>5.2999999999999999E-2</v>
      </c>
      <c r="DU91" s="1">
        <v>5.2999999999999999E-2</v>
      </c>
      <c r="DV91" s="7" t="s">
        <v>138</v>
      </c>
      <c r="DW91" s="1" t="s">
        <v>156</v>
      </c>
      <c r="DX91" s="1" t="s">
        <v>157</v>
      </c>
      <c r="DY91" s="1">
        <v>93.296000000000006</v>
      </c>
      <c r="DZ91" s="1" t="s">
        <v>624</v>
      </c>
      <c r="EA91" s="1">
        <v>44.82</v>
      </c>
      <c r="EB91" s="1">
        <v>36.625999999999998</v>
      </c>
      <c r="EC91" s="1">
        <v>5.931</v>
      </c>
      <c r="ED91" s="1" t="s">
        <v>157</v>
      </c>
      <c r="EE91" s="1" t="s">
        <v>157</v>
      </c>
      <c r="EF91" s="1" t="s">
        <v>156</v>
      </c>
      <c r="EG91" s="1" t="s">
        <v>157</v>
      </c>
      <c r="EH91" s="1" t="s">
        <v>621</v>
      </c>
      <c r="EI91" s="1" t="s">
        <v>628</v>
      </c>
      <c r="EJ91" s="1" t="s">
        <v>142</v>
      </c>
      <c r="EK91" s="1" t="s">
        <v>628</v>
      </c>
      <c r="EL91" s="1" t="s">
        <v>150</v>
      </c>
      <c r="EM91" s="1" t="s">
        <v>150</v>
      </c>
    </row>
    <row r="92" spans="1:143" ht="14.25" customHeight="1">
      <c r="A92" s="1" t="s">
        <v>292</v>
      </c>
      <c r="B92" s="1" t="str">
        <f>VLOOKUP(A92,DB_integrated_polypenols_intake!A:B,2,FALSE)</f>
        <v>Bogotá</v>
      </c>
      <c r="C92" s="1" t="s">
        <v>136</v>
      </c>
      <c r="D92" s="1">
        <v>49</v>
      </c>
      <c r="E92" s="4" t="s">
        <v>159</v>
      </c>
      <c r="F92" s="1">
        <v>109</v>
      </c>
      <c r="G92" s="1">
        <v>30</v>
      </c>
      <c r="H92" s="1" t="s">
        <v>138</v>
      </c>
      <c r="I92" s="1">
        <v>24</v>
      </c>
      <c r="J92" s="1">
        <v>146</v>
      </c>
      <c r="K92" s="1">
        <v>190</v>
      </c>
      <c r="L92" s="1">
        <v>118</v>
      </c>
      <c r="M92" s="10">
        <v>6.3333333329999997</v>
      </c>
      <c r="N92" s="14">
        <f t="shared" si="4"/>
        <v>0.59476075258646288</v>
      </c>
      <c r="O92" s="12">
        <v>293.39999999999998</v>
      </c>
      <c r="P92" s="40">
        <v>1</v>
      </c>
      <c r="Q92" s="1">
        <v>89</v>
      </c>
      <c r="R92" s="1">
        <v>5.4</v>
      </c>
      <c r="S92" s="1">
        <v>1.59</v>
      </c>
      <c r="T92" s="1">
        <v>4.53</v>
      </c>
      <c r="U92" s="1">
        <v>0.350993377</v>
      </c>
      <c r="V92" s="1">
        <v>9.07</v>
      </c>
      <c r="W92" s="1">
        <v>4.9394999999999998</v>
      </c>
      <c r="X92" s="1">
        <v>108.9</v>
      </c>
      <c r="Y92" s="1">
        <f t="shared" si="0"/>
        <v>126.01597777005907</v>
      </c>
      <c r="Z92" s="1">
        <v>85.4</v>
      </c>
      <c r="AA92" s="1">
        <v>50.2217962</v>
      </c>
      <c r="AB92" s="1">
        <f t="shared" si="1"/>
        <v>1.9911673333333333</v>
      </c>
      <c r="AC92" s="1">
        <v>0.34353310799999998</v>
      </c>
      <c r="AD92" s="1">
        <v>76.400000000000006</v>
      </c>
      <c r="AE92" s="1">
        <v>1.667</v>
      </c>
      <c r="AF92" s="1">
        <v>27.493001700000001</v>
      </c>
      <c r="AG92" s="1" t="s">
        <v>139</v>
      </c>
      <c r="AH92" s="1">
        <v>36.806610130000003</v>
      </c>
      <c r="AI92" s="1">
        <v>97.1</v>
      </c>
      <c r="AJ92" s="1" t="s">
        <v>140</v>
      </c>
      <c r="AK92" s="1" t="s">
        <v>141</v>
      </c>
      <c r="AL92" s="1" t="s">
        <v>142</v>
      </c>
      <c r="AM92" s="1" t="s">
        <v>163</v>
      </c>
      <c r="AN92" s="1" t="s">
        <v>143</v>
      </c>
      <c r="AO92" s="1">
        <v>156</v>
      </c>
      <c r="AP92" s="1">
        <v>99</v>
      </c>
      <c r="AQ92" s="1">
        <v>2339.81</v>
      </c>
      <c r="AR92" s="1">
        <v>21.723600000000001</v>
      </c>
      <c r="AS92" s="1">
        <v>653.89099999999996</v>
      </c>
      <c r="AT92" s="1">
        <v>1098.98</v>
      </c>
      <c r="AU92" s="1">
        <v>14.696199999999999</v>
      </c>
      <c r="AV92" s="1">
        <v>1633.78</v>
      </c>
      <c r="AW92" s="1">
        <v>3141.59</v>
      </c>
      <c r="AX92" s="1">
        <v>237.57499999999999</v>
      </c>
      <c r="AY92" s="1">
        <v>10.8941</v>
      </c>
      <c r="AZ92" s="1">
        <v>1.5559799999999999</v>
      </c>
      <c r="BA92" s="1">
        <v>2.8307899999999999</v>
      </c>
      <c r="BB92" s="1">
        <v>957.33399999999995</v>
      </c>
      <c r="BC92" s="1">
        <v>1.3986700000000001</v>
      </c>
      <c r="BD92" s="1">
        <v>2.2277100000000001</v>
      </c>
      <c r="BE92" s="1">
        <v>24.016999999999999</v>
      </c>
      <c r="BF92" s="1">
        <v>5.0263900000000001</v>
      </c>
      <c r="BG92" s="1">
        <v>0.90598199999999995</v>
      </c>
      <c r="BH92" s="1">
        <v>462.483</v>
      </c>
      <c r="BI92" s="1">
        <v>7.2321499999999999</v>
      </c>
      <c r="BJ92" s="1">
        <v>136.28399999999999</v>
      </c>
      <c r="BK92" s="1">
        <v>0</v>
      </c>
      <c r="BL92" s="1">
        <v>0.35931056500000003</v>
      </c>
      <c r="BM92" s="1">
        <v>0.226839347</v>
      </c>
      <c r="BN92" s="1">
        <v>1.0757697E-2</v>
      </c>
      <c r="BO92" s="1" t="s">
        <v>144</v>
      </c>
      <c r="BP92" s="1" t="s">
        <v>145</v>
      </c>
      <c r="BQ92" s="1" t="s">
        <v>146</v>
      </c>
      <c r="BR92" s="1" t="s">
        <v>145</v>
      </c>
      <c r="BS92" s="1" t="s">
        <v>146</v>
      </c>
      <c r="BT92" s="1" t="s">
        <v>146</v>
      </c>
      <c r="BU92" s="1" t="s">
        <v>146</v>
      </c>
      <c r="BV92" s="1">
        <v>12.35672203</v>
      </c>
      <c r="BW92" s="1">
        <v>21.60090121</v>
      </c>
      <c r="BX92" s="1">
        <v>11.28746881</v>
      </c>
      <c r="BY92" s="1">
        <v>3.0170673639999999</v>
      </c>
      <c r="BZ92" s="1">
        <v>8.4324083820000002</v>
      </c>
      <c r="CA92" s="1">
        <v>-0.376349345</v>
      </c>
      <c r="CB92" s="1">
        <v>-0.160833053</v>
      </c>
      <c r="CC92" s="19" t="str">
        <f t="shared" si="5"/>
        <v>Medium</v>
      </c>
      <c r="CD92" s="1" t="s">
        <v>625</v>
      </c>
      <c r="CE92" s="1">
        <v>29.664263649999999</v>
      </c>
      <c r="CF92" s="1" t="s">
        <v>148</v>
      </c>
      <c r="CG92" s="1">
        <v>0.63718021599999997</v>
      </c>
      <c r="CH92" s="1">
        <v>0.26238392999999999</v>
      </c>
      <c r="CI92" s="1">
        <v>4.0932349999999998E-3</v>
      </c>
      <c r="CJ92" s="1">
        <v>4.7678604999999999E-2</v>
      </c>
      <c r="CK92" s="1">
        <v>7.2768620000000003E-3</v>
      </c>
      <c r="CL92" s="1">
        <v>799.75699999999995</v>
      </c>
      <c r="CM92" s="2" t="s">
        <v>624</v>
      </c>
      <c r="CN92" s="1">
        <v>449.99700000000001</v>
      </c>
      <c r="CO92" s="1">
        <v>373.60700000000003</v>
      </c>
      <c r="CP92" s="1">
        <v>76.39</v>
      </c>
      <c r="CQ92" s="1">
        <v>350.67099999999999</v>
      </c>
      <c r="CR92" s="1">
        <v>84.89</v>
      </c>
      <c r="CS92" s="1">
        <v>4.3959999999999999</v>
      </c>
      <c r="CT92" s="1">
        <v>0</v>
      </c>
      <c r="CU92" s="1">
        <v>4.3959999999999999</v>
      </c>
      <c r="CV92" s="1">
        <v>0</v>
      </c>
      <c r="CW92" s="1">
        <v>10.039999999999999</v>
      </c>
      <c r="CX92" s="1">
        <v>10.039999999999999</v>
      </c>
      <c r="CY92" s="1">
        <v>0</v>
      </c>
      <c r="CZ92" s="1">
        <v>3.1539999999999999</v>
      </c>
      <c r="DA92" s="1">
        <v>1.4319999999999999</v>
      </c>
      <c r="DB92" s="1">
        <v>0</v>
      </c>
      <c r="DC92" s="1">
        <v>257.83499999999998</v>
      </c>
      <c r="DD92" s="1">
        <v>0</v>
      </c>
      <c r="DE92" s="1">
        <v>25.027999999999999</v>
      </c>
      <c r="DF92" s="1">
        <v>25.027999999999999</v>
      </c>
      <c r="DG92" s="1">
        <v>30.728000000000002</v>
      </c>
      <c r="DH92" s="1">
        <v>4.577</v>
      </c>
      <c r="DI92" s="1">
        <v>35.304000000000002</v>
      </c>
      <c r="DJ92" s="1">
        <v>17.809000000000001</v>
      </c>
      <c r="DK92" s="1">
        <v>4.9450000000000003</v>
      </c>
      <c r="DL92" s="1">
        <v>22.754000000000001</v>
      </c>
      <c r="DM92" s="1">
        <v>1.9470000000000001</v>
      </c>
      <c r="DN92" s="1">
        <v>6.6820000000000004</v>
      </c>
      <c r="DO92" s="1">
        <v>8.6300000000000008</v>
      </c>
      <c r="DP92" s="1">
        <v>51.143000000000001</v>
      </c>
      <c r="DQ92" s="1">
        <v>25.117999999999999</v>
      </c>
      <c r="DR92" s="1">
        <v>76.260999999999996</v>
      </c>
      <c r="DS92" s="1">
        <v>0</v>
      </c>
      <c r="DT92" s="1">
        <v>10.039999999999999</v>
      </c>
      <c r="DU92" s="1">
        <v>10.039999999999999</v>
      </c>
      <c r="DV92" s="7" t="s">
        <v>637</v>
      </c>
      <c r="DW92" s="1" t="s">
        <v>149</v>
      </c>
      <c r="DX92" s="1" t="s">
        <v>157</v>
      </c>
      <c r="DY92" s="1">
        <v>341.80399999999997</v>
      </c>
      <c r="DZ92" s="1" t="s">
        <v>624</v>
      </c>
      <c r="EA92" s="1">
        <v>192.322</v>
      </c>
      <c r="EB92" s="1">
        <v>149.87200000000001</v>
      </c>
      <c r="EC92" s="1">
        <v>36.280999999999999</v>
      </c>
      <c r="ED92" s="1" t="s">
        <v>157</v>
      </c>
      <c r="EE92" s="1" t="s">
        <v>156</v>
      </c>
      <c r="EF92" s="1" t="s">
        <v>149</v>
      </c>
      <c r="EG92" s="1" t="s">
        <v>157</v>
      </c>
      <c r="EH92" s="1" t="s">
        <v>621</v>
      </c>
      <c r="EI92" s="1" t="s">
        <v>635</v>
      </c>
      <c r="EJ92" s="1" t="s">
        <v>142</v>
      </c>
      <c r="EK92" s="1" t="s">
        <v>628</v>
      </c>
      <c r="EL92" s="1" t="s">
        <v>150</v>
      </c>
      <c r="EM92" s="1" t="s">
        <v>150</v>
      </c>
    </row>
    <row r="93" spans="1:143" ht="14.25" customHeight="1">
      <c r="A93" s="1" t="s">
        <v>293</v>
      </c>
      <c r="B93" s="1" t="str">
        <f>VLOOKUP(A93,DB_integrated_polypenols_intake!A:B,2,FALSE)</f>
        <v>Bogotá</v>
      </c>
      <c r="C93" s="1" t="s">
        <v>152</v>
      </c>
      <c r="D93" s="1">
        <v>35</v>
      </c>
      <c r="E93" s="4" t="s">
        <v>137</v>
      </c>
      <c r="F93" s="1">
        <v>78.099999999999994</v>
      </c>
      <c r="G93" s="1">
        <v>54</v>
      </c>
      <c r="H93" s="1" t="s">
        <v>153</v>
      </c>
      <c r="I93" s="1">
        <v>13</v>
      </c>
      <c r="J93" s="1">
        <v>107</v>
      </c>
      <c r="K93" s="1">
        <v>164</v>
      </c>
      <c r="L93" s="1">
        <v>65</v>
      </c>
      <c r="M93" s="10">
        <v>3.0370370370000002</v>
      </c>
      <c r="N93" s="14">
        <f t="shared" si="4"/>
        <v>8.0519596819887074E-2</v>
      </c>
      <c r="O93" s="12">
        <v>110</v>
      </c>
      <c r="P93" s="40">
        <v>1.1000000000000001</v>
      </c>
      <c r="Q93" s="1">
        <v>83</v>
      </c>
      <c r="R93" s="1">
        <v>5.2</v>
      </c>
      <c r="S93" s="1">
        <v>5.41</v>
      </c>
      <c r="T93" s="1">
        <v>5.7</v>
      </c>
      <c r="U93" s="1">
        <v>0.94912280699999996</v>
      </c>
      <c r="V93" s="1">
        <v>10.33</v>
      </c>
      <c r="W93" s="1">
        <v>4.6064999999999996</v>
      </c>
      <c r="X93" s="1">
        <v>136.6</v>
      </c>
      <c r="Y93" s="1">
        <f t="shared" si="0"/>
        <v>186.71486669679174</v>
      </c>
      <c r="Z93" s="1">
        <v>76.5</v>
      </c>
      <c r="AA93" s="1">
        <v>47.283663850000003</v>
      </c>
      <c r="AB93" s="1">
        <f t="shared" si="1"/>
        <v>2.1148953333333331</v>
      </c>
      <c r="AC93" s="1">
        <v>0.340470885</v>
      </c>
      <c r="AD93" s="1">
        <v>46.4</v>
      </c>
      <c r="AE93" s="1">
        <v>1.476</v>
      </c>
      <c r="AF93" s="1">
        <v>21.29831596</v>
      </c>
      <c r="AG93" s="1" t="s">
        <v>153</v>
      </c>
      <c r="AH93" s="1">
        <v>31.909048460000001</v>
      </c>
      <c r="AI93" s="1">
        <v>74.2</v>
      </c>
      <c r="AJ93" s="1" t="s">
        <v>153</v>
      </c>
      <c r="AK93" s="1" t="s">
        <v>153</v>
      </c>
      <c r="AL93" s="1" t="s">
        <v>163</v>
      </c>
      <c r="AM93" s="1" t="s">
        <v>142</v>
      </c>
      <c r="AN93" s="1" t="s">
        <v>143</v>
      </c>
      <c r="AO93" s="1">
        <v>96</v>
      </c>
      <c r="AP93" s="1">
        <v>64</v>
      </c>
      <c r="AQ93" s="1">
        <v>2403.56</v>
      </c>
      <c r="AR93" s="1">
        <v>20.9712</v>
      </c>
      <c r="AS93" s="1">
        <v>499.33800000000002</v>
      </c>
      <c r="AT93" s="1">
        <v>997.94600000000003</v>
      </c>
      <c r="AU93" s="1">
        <v>15.0068</v>
      </c>
      <c r="AV93" s="1">
        <v>1684.85</v>
      </c>
      <c r="AW93" s="1">
        <v>3224.93</v>
      </c>
      <c r="AX93" s="1">
        <v>252.85400000000001</v>
      </c>
      <c r="AY93" s="1">
        <v>10.3363</v>
      </c>
      <c r="AZ93" s="1">
        <v>2.11632</v>
      </c>
      <c r="BA93" s="1">
        <v>3.1177899999999998</v>
      </c>
      <c r="BB93" s="1">
        <v>954.08500000000004</v>
      </c>
      <c r="BC93" s="1">
        <v>1.43512</v>
      </c>
      <c r="BD93" s="1">
        <v>1.7544200000000001</v>
      </c>
      <c r="BE93" s="1">
        <v>18.4999</v>
      </c>
      <c r="BF93" s="1">
        <v>5.1865800000000002</v>
      </c>
      <c r="BG93" s="1">
        <v>1.4123300000000001</v>
      </c>
      <c r="BH93" s="1">
        <v>319.26900000000001</v>
      </c>
      <c r="BI93" s="1">
        <v>7.1703000000000001</v>
      </c>
      <c r="BJ93" s="1">
        <v>173.53899999999999</v>
      </c>
      <c r="BK93" s="1">
        <v>5.172395109</v>
      </c>
      <c r="BL93" s="1">
        <v>1.4932532249999999</v>
      </c>
      <c r="BM93" s="1">
        <v>0.81822120499999995</v>
      </c>
      <c r="BN93" s="1">
        <v>4.201502E-2</v>
      </c>
      <c r="BO93" s="1" t="s">
        <v>155</v>
      </c>
      <c r="BP93" s="1" t="s">
        <v>146</v>
      </c>
      <c r="BQ93" s="1" t="s">
        <v>146</v>
      </c>
      <c r="BR93" s="1" t="s">
        <v>146</v>
      </c>
      <c r="BS93" s="1" t="s">
        <v>146</v>
      </c>
      <c r="BT93" s="1" t="s">
        <v>146</v>
      </c>
      <c r="BU93" s="1" t="s">
        <v>146</v>
      </c>
      <c r="BV93" s="1">
        <v>10.92644735</v>
      </c>
      <c r="BW93" s="1">
        <v>27.372001350000001</v>
      </c>
      <c r="BX93" s="1">
        <v>12.963863780000001</v>
      </c>
      <c r="BY93" s="1">
        <v>1.1351953400000001</v>
      </c>
      <c r="BZ93" s="1">
        <v>8.4671475160000007</v>
      </c>
      <c r="CA93" s="1">
        <v>-0.127000261</v>
      </c>
      <c r="CB93" s="1">
        <v>-5.2828727999999998E-2</v>
      </c>
      <c r="CC93" s="19" t="str">
        <f t="shared" si="5"/>
        <v>Medium</v>
      </c>
      <c r="CD93" s="1" t="s">
        <v>625</v>
      </c>
      <c r="CE93" s="1">
        <v>36.215633420000003</v>
      </c>
      <c r="CF93" s="1" t="s">
        <v>148</v>
      </c>
      <c r="CG93" s="1">
        <v>0.24794784</v>
      </c>
      <c r="CH93" s="1">
        <v>0.18049627100000001</v>
      </c>
      <c r="CI93" s="1">
        <v>7.5519489999999996E-3</v>
      </c>
      <c r="CJ93" s="1">
        <v>2.0615412999999999E-2</v>
      </c>
      <c r="CK93" s="1">
        <v>0.20526291099999999</v>
      </c>
      <c r="CL93" s="1">
        <v>1582.326</v>
      </c>
      <c r="CM93" s="2" t="s">
        <v>621</v>
      </c>
      <c r="CN93" s="1">
        <v>607.96799999999996</v>
      </c>
      <c r="CO93" s="1">
        <v>497.35399999999998</v>
      </c>
      <c r="CP93" s="1">
        <v>110.614</v>
      </c>
      <c r="CQ93" s="1">
        <v>175.249</v>
      </c>
      <c r="CR93" s="1">
        <v>400.22800000000001</v>
      </c>
      <c r="CS93" s="1">
        <v>8.0630000000000006</v>
      </c>
      <c r="CT93" s="1">
        <v>0</v>
      </c>
      <c r="CU93" s="1">
        <v>8.0630000000000006</v>
      </c>
      <c r="CV93" s="1">
        <v>0</v>
      </c>
      <c r="CW93" s="1">
        <v>24.428000000000001</v>
      </c>
      <c r="CX93" s="1">
        <v>24.428000000000001</v>
      </c>
      <c r="CY93" s="1">
        <v>0</v>
      </c>
      <c r="CZ93" s="1">
        <v>8.0630000000000006</v>
      </c>
      <c r="DA93" s="1">
        <v>131.447</v>
      </c>
      <c r="DB93" s="1">
        <v>0</v>
      </c>
      <c r="DC93" s="1">
        <v>2.2050000000000001</v>
      </c>
      <c r="DD93" s="1">
        <v>0</v>
      </c>
      <c r="DE93" s="1">
        <v>0</v>
      </c>
      <c r="DF93" s="1">
        <v>0</v>
      </c>
      <c r="DG93" s="1">
        <v>13.983000000000001</v>
      </c>
      <c r="DH93" s="1">
        <v>8.8999999999999996E-2</v>
      </c>
      <c r="DI93" s="1">
        <v>14.073</v>
      </c>
      <c r="DJ93" s="1">
        <v>26.638999999999999</v>
      </c>
      <c r="DK93" s="1">
        <v>0.88600000000000001</v>
      </c>
      <c r="DL93" s="1">
        <v>27.524999999999999</v>
      </c>
      <c r="DM93" s="1">
        <v>0.753</v>
      </c>
      <c r="DN93" s="1">
        <v>3.5819999999999999</v>
      </c>
      <c r="DO93" s="1">
        <v>4.3339999999999996</v>
      </c>
      <c r="DP93" s="1">
        <v>314.25299999999999</v>
      </c>
      <c r="DQ93" s="1">
        <v>81.616</v>
      </c>
      <c r="DR93" s="1">
        <v>395.86900000000003</v>
      </c>
      <c r="DS93" s="1">
        <v>0</v>
      </c>
      <c r="DT93" s="1">
        <v>24.428000000000001</v>
      </c>
      <c r="DU93" s="1">
        <v>24.428000000000001</v>
      </c>
      <c r="DV93" s="7" t="s">
        <v>621</v>
      </c>
      <c r="DW93" s="1" t="s">
        <v>156</v>
      </c>
      <c r="DX93" s="1" t="s">
        <v>156</v>
      </c>
      <c r="DY93" s="1">
        <v>658.32600000000002</v>
      </c>
      <c r="DZ93" s="1" t="s">
        <v>623</v>
      </c>
      <c r="EA93" s="1">
        <v>252.94499999999999</v>
      </c>
      <c r="EB93" s="1">
        <v>72.912000000000006</v>
      </c>
      <c r="EC93" s="1">
        <v>166.51499999999999</v>
      </c>
      <c r="ED93" s="1" t="s">
        <v>156</v>
      </c>
      <c r="EE93" s="1" t="s">
        <v>156</v>
      </c>
      <c r="EF93" s="1" t="s">
        <v>156</v>
      </c>
      <c r="EG93" s="1" t="s">
        <v>156</v>
      </c>
      <c r="EH93" s="1" t="s">
        <v>621</v>
      </c>
      <c r="EI93" s="1" t="s">
        <v>628</v>
      </c>
      <c r="EJ93" s="1" t="s">
        <v>163</v>
      </c>
      <c r="EK93" s="1" t="s">
        <v>629</v>
      </c>
      <c r="EL93" s="1" t="s">
        <v>168</v>
      </c>
      <c r="EM93" s="1" t="s">
        <v>150</v>
      </c>
    </row>
    <row r="94" spans="1:143" ht="14.25" customHeight="1">
      <c r="A94" s="1" t="s">
        <v>295</v>
      </c>
      <c r="B94" s="1" t="str">
        <f>VLOOKUP(A94,DB_integrated_polypenols_intake!A:B,2,FALSE)</f>
        <v>Bogotá</v>
      </c>
      <c r="C94" s="1" t="s">
        <v>136</v>
      </c>
      <c r="D94" s="1">
        <v>35</v>
      </c>
      <c r="E94" s="4" t="s">
        <v>137</v>
      </c>
      <c r="F94" s="1">
        <v>103</v>
      </c>
      <c r="G94" s="1">
        <v>25</v>
      </c>
      <c r="H94" s="1" t="s">
        <v>138</v>
      </c>
      <c r="I94" s="1">
        <v>46</v>
      </c>
      <c r="J94" s="1">
        <v>113</v>
      </c>
      <c r="K94" s="1">
        <v>172</v>
      </c>
      <c r="L94" s="1">
        <v>229</v>
      </c>
      <c r="M94" s="10">
        <v>6.88</v>
      </c>
      <c r="N94" s="14">
        <f t="shared" si="4"/>
        <v>0.96189547366785044</v>
      </c>
      <c r="O94" s="12">
        <v>135.19999999999999</v>
      </c>
      <c r="P94" s="40">
        <v>1.4</v>
      </c>
      <c r="Q94" s="1">
        <v>92</v>
      </c>
      <c r="R94" s="1">
        <v>5.7</v>
      </c>
      <c r="S94" s="1">
        <v>1.31</v>
      </c>
      <c r="T94" s="1">
        <v>1.46</v>
      </c>
      <c r="U94" s="1">
        <v>0.89726027399999997</v>
      </c>
      <c r="V94" s="1">
        <v>15.18</v>
      </c>
      <c r="W94" s="1">
        <v>5.1059999999999999</v>
      </c>
      <c r="X94" s="1">
        <v>144.69999999999999</v>
      </c>
      <c r="Y94" s="1">
        <f t="shared" si="0"/>
        <v>189.04109589041099</v>
      </c>
      <c r="Z94" s="1">
        <v>51.1</v>
      </c>
      <c r="AA94" s="1">
        <v>29.028857009999999</v>
      </c>
      <c r="AB94" s="1">
        <f t="shared" si="1"/>
        <v>3.4448479999999999</v>
      </c>
      <c r="AC94" s="1">
        <v>0.31756214999999999</v>
      </c>
      <c r="AD94" s="1">
        <v>67</v>
      </c>
      <c r="AE94" s="1">
        <v>1.625</v>
      </c>
      <c r="AF94" s="1">
        <v>25.372781069999998</v>
      </c>
      <c r="AG94" s="1" t="s">
        <v>139</v>
      </c>
      <c r="AH94" s="1">
        <v>24.35919603</v>
      </c>
      <c r="AI94" s="1">
        <v>86.8</v>
      </c>
      <c r="AJ94" s="1" t="s">
        <v>140</v>
      </c>
      <c r="AK94" s="1" t="s">
        <v>153</v>
      </c>
      <c r="AL94" s="1" t="s">
        <v>142</v>
      </c>
      <c r="AM94" s="1" t="s">
        <v>163</v>
      </c>
      <c r="AN94" s="1" t="s">
        <v>143</v>
      </c>
      <c r="AO94" s="1">
        <v>130</v>
      </c>
      <c r="AP94" s="1">
        <v>86</v>
      </c>
      <c r="AQ94" s="1">
        <v>2175.5100000000002</v>
      </c>
      <c r="AR94" s="1">
        <v>17.313400000000001</v>
      </c>
      <c r="AS94" s="1">
        <v>611.60299999999995</v>
      </c>
      <c r="AT94" s="1">
        <v>1085.72</v>
      </c>
      <c r="AU94" s="1">
        <v>13.4056</v>
      </c>
      <c r="AV94" s="1">
        <v>1450.83</v>
      </c>
      <c r="AW94" s="1">
        <v>2683.98</v>
      </c>
      <c r="AX94" s="1">
        <v>265.315</v>
      </c>
      <c r="AY94" s="1">
        <v>10.173</v>
      </c>
      <c r="AZ94" s="1">
        <v>3.16825</v>
      </c>
      <c r="BA94" s="1">
        <v>3.4217300000000002</v>
      </c>
      <c r="BB94" s="1">
        <v>776.76700000000005</v>
      </c>
      <c r="BC94" s="1">
        <v>0.91528500000000002</v>
      </c>
      <c r="BD94" s="1">
        <v>1.5299199999999999</v>
      </c>
      <c r="BE94" s="1">
        <v>15.49</v>
      </c>
      <c r="BF94" s="1">
        <v>5.6184500000000002</v>
      </c>
      <c r="BG94" s="1">
        <v>1.1314</v>
      </c>
      <c r="BH94" s="1">
        <v>398.2</v>
      </c>
      <c r="BI94" s="1">
        <v>7.13056</v>
      </c>
      <c r="BJ94" s="1">
        <v>172.251</v>
      </c>
      <c r="BK94" s="1">
        <v>3.2593214119999998</v>
      </c>
      <c r="BL94" s="1">
        <v>1.3563352980000001</v>
      </c>
      <c r="BM94" s="1">
        <v>0.926589471</v>
      </c>
      <c r="BN94" s="1">
        <v>2.3841580000000001E-2</v>
      </c>
      <c r="BO94" s="1" t="s">
        <v>144</v>
      </c>
      <c r="BP94" s="1" t="s">
        <v>145</v>
      </c>
      <c r="BQ94" s="1" t="s">
        <v>145</v>
      </c>
      <c r="BR94" s="1" t="s">
        <v>145</v>
      </c>
      <c r="BS94" s="1" t="s">
        <v>146</v>
      </c>
      <c r="BT94" s="1" t="s">
        <v>146</v>
      </c>
      <c r="BU94" s="1" t="s">
        <v>145</v>
      </c>
      <c r="BV94" s="1">
        <v>15.377509229999999</v>
      </c>
      <c r="BW94" s="1">
        <v>4.8988908999999996</v>
      </c>
      <c r="BX94" s="1">
        <v>6.8068959209999997</v>
      </c>
      <c r="BY94" s="1">
        <v>4.908410173</v>
      </c>
      <c r="BZ94" s="1">
        <v>7.0678176429999997</v>
      </c>
      <c r="CA94" s="1">
        <v>0.62234169699999997</v>
      </c>
      <c r="CB94" s="1">
        <v>0.28600261799999999</v>
      </c>
      <c r="CC94" s="19" t="str">
        <f t="shared" si="5"/>
        <v>High</v>
      </c>
      <c r="CD94" s="1" t="s">
        <v>622</v>
      </c>
      <c r="CE94" s="1">
        <v>26.557603690000001</v>
      </c>
      <c r="CF94" s="1" t="s">
        <v>148</v>
      </c>
      <c r="CG94" s="1">
        <v>0.218849285</v>
      </c>
      <c r="CH94" s="1">
        <v>0.204587092</v>
      </c>
      <c r="CI94" s="1">
        <v>0.1807472</v>
      </c>
      <c r="CJ94" s="1">
        <v>8.9840217E-2</v>
      </c>
      <c r="CK94" s="1">
        <v>5.8834443E-2</v>
      </c>
      <c r="CL94" s="1">
        <v>1064.3230000000001</v>
      </c>
      <c r="CM94" s="2" t="s">
        <v>621</v>
      </c>
      <c r="CN94" s="1">
        <v>1018.848</v>
      </c>
      <c r="CO94" s="1">
        <v>894.73199999999997</v>
      </c>
      <c r="CP94" s="1">
        <v>124.116</v>
      </c>
      <c r="CQ94" s="1">
        <v>468.983</v>
      </c>
      <c r="CR94" s="1">
        <v>545.00199999999995</v>
      </c>
      <c r="CS94" s="1">
        <v>2.347</v>
      </c>
      <c r="CT94" s="1">
        <v>0</v>
      </c>
      <c r="CU94" s="1">
        <v>2.347</v>
      </c>
      <c r="CV94" s="1">
        <v>0</v>
      </c>
      <c r="CW94" s="1">
        <v>2.5110000000000001</v>
      </c>
      <c r="CX94" s="1">
        <v>2.5110000000000001</v>
      </c>
      <c r="CY94" s="1">
        <v>5.0000000000000001E-3</v>
      </c>
      <c r="CZ94" s="1">
        <v>0.23799999999999999</v>
      </c>
      <c r="DA94" s="1">
        <v>246.65700000000001</v>
      </c>
      <c r="DB94" s="1">
        <v>0</v>
      </c>
      <c r="DC94" s="1">
        <v>150.81800000000001</v>
      </c>
      <c r="DD94" s="1">
        <v>0</v>
      </c>
      <c r="DE94" s="1">
        <v>25.027999999999999</v>
      </c>
      <c r="DF94" s="1">
        <v>25.027999999999999</v>
      </c>
      <c r="DG94" s="1">
        <v>4.9000000000000002E-2</v>
      </c>
      <c r="DH94" s="1">
        <v>0.90300000000000002</v>
      </c>
      <c r="DI94" s="1">
        <v>0.95299999999999996</v>
      </c>
      <c r="DJ94" s="1">
        <v>45.219000000000001</v>
      </c>
      <c r="DK94" s="1">
        <v>0.308</v>
      </c>
      <c r="DL94" s="1">
        <v>45.527000000000001</v>
      </c>
      <c r="DM94" s="1">
        <v>1.1339999999999999</v>
      </c>
      <c r="DN94" s="1">
        <v>2.2029999999999998</v>
      </c>
      <c r="DO94" s="1">
        <v>3.3370000000000002</v>
      </c>
      <c r="DP94" s="1">
        <v>448.50200000000001</v>
      </c>
      <c r="DQ94" s="1">
        <v>93.162999999999997</v>
      </c>
      <c r="DR94" s="1">
        <v>541.66499999999996</v>
      </c>
      <c r="DS94" s="1">
        <v>0</v>
      </c>
      <c r="DT94" s="1">
        <v>2.5110000000000001</v>
      </c>
      <c r="DU94" s="1">
        <v>2.5110000000000001</v>
      </c>
      <c r="DV94" s="7" t="s">
        <v>637</v>
      </c>
      <c r="DW94" s="1" t="s">
        <v>149</v>
      </c>
      <c r="DX94" s="1" t="s">
        <v>149</v>
      </c>
      <c r="DY94" s="1">
        <v>489.22899999999998</v>
      </c>
      <c r="DZ94" s="1" t="s">
        <v>624</v>
      </c>
      <c r="EA94" s="1">
        <v>468.32600000000002</v>
      </c>
      <c r="EB94" s="1">
        <v>215.57400000000001</v>
      </c>
      <c r="EC94" s="1">
        <v>250.517</v>
      </c>
      <c r="ED94" s="1" t="s">
        <v>156</v>
      </c>
      <c r="EE94" s="1" t="s">
        <v>149</v>
      </c>
      <c r="EF94" s="1" t="s">
        <v>149</v>
      </c>
      <c r="EG94" s="1" t="s">
        <v>149</v>
      </c>
      <c r="EH94" s="1" t="s">
        <v>621</v>
      </c>
      <c r="EI94" s="1" t="s">
        <v>635</v>
      </c>
      <c r="EJ94" s="1" t="s">
        <v>142</v>
      </c>
      <c r="EK94" s="1" t="s">
        <v>628</v>
      </c>
      <c r="EL94" s="1" t="s">
        <v>150</v>
      </c>
      <c r="EM94" s="1" t="s">
        <v>150</v>
      </c>
    </row>
    <row r="95" spans="1:143" ht="14.25" customHeight="1">
      <c r="A95" s="1" t="s">
        <v>296</v>
      </c>
      <c r="B95" s="1" t="str">
        <f>VLOOKUP(A95,DB_integrated_polypenols_intake!A:B,2,FALSE)</f>
        <v>Bogotá</v>
      </c>
      <c r="C95" s="1" t="s">
        <v>136</v>
      </c>
      <c r="D95" s="1">
        <v>56</v>
      </c>
      <c r="E95" s="4" t="s">
        <v>159</v>
      </c>
      <c r="F95" s="1">
        <v>92.9</v>
      </c>
      <c r="G95" s="1">
        <v>42</v>
      </c>
      <c r="H95" s="1" t="s">
        <v>153</v>
      </c>
      <c r="I95" s="1">
        <v>18</v>
      </c>
      <c r="J95" s="1">
        <v>120</v>
      </c>
      <c r="K95" s="1">
        <v>175</v>
      </c>
      <c r="L95" s="1">
        <v>89</v>
      </c>
      <c r="M95" s="10">
        <v>4.1666666670000003</v>
      </c>
      <c r="N95" s="14">
        <f t="shared" si="4"/>
        <v>0.32614071624701235</v>
      </c>
      <c r="O95" s="12">
        <v>70.8</v>
      </c>
      <c r="P95" s="40">
        <v>3</v>
      </c>
      <c r="Q95" s="1">
        <v>154</v>
      </c>
      <c r="R95" s="1">
        <v>10.6</v>
      </c>
      <c r="S95" s="1">
        <v>2</v>
      </c>
      <c r="T95" s="1">
        <v>3.97</v>
      </c>
      <c r="U95" s="1">
        <v>0.50377833800000005</v>
      </c>
      <c r="V95" s="1">
        <v>5.32</v>
      </c>
      <c r="W95" s="1">
        <v>8.5470000000000006</v>
      </c>
      <c r="X95" s="1">
        <v>25.6</v>
      </c>
      <c r="Y95" s="1">
        <f t="shared" si="0"/>
        <v>21.081830790568652</v>
      </c>
      <c r="Z95" s="1">
        <v>127.6</v>
      </c>
      <c r="AA95" s="1">
        <v>49.483132179999998</v>
      </c>
      <c r="AB95" s="1">
        <f t="shared" si="1"/>
        <v>2.0208906666666668</v>
      </c>
      <c r="AC95" s="1">
        <v>0.34277534900000001</v>
      </c>
      <c r="AD95" s="1">
        <v>80.400000000000006</v>
      </c>
      <c r="AE95" s="1">
        <v>1.6870000000000001</v>
      </c>
      <c r="AF95" s="1">
        <v>28.2504834</v>
      </c>
      <c r="AG95" s="1" t="s">
        <v>139</v>
      </c>
      <c r="AH95" s="1">
        <v>39.023473840000001</v>
      </c>
      <c r="AI95" s="1">
        <v>96.7</v>
      </c>
      <c r="AJ95" s="1" t="s">
        <v>140</v>
      </c>
      <c r="AK95" s="1" t="s">
        <v>141</v>
      </c>
      <c r="AL95" s="1" t="s">
        <v>142</v>
      </c>
      <c r="AM95" s="1" t="s">
        <v>142</v>
      </c>
      <c r="AN95" s="1" t="s">
        <v>143</v>
      </c>
      <c r="AO95" s="1">
        <v>132</v>
      </c>
      <c r="AP95" s="1">
        <v>81</v>
      </c>
      <c r="AQ95" s="1">
        <v>1606.83</v>
      </c>
      <c r="AR95" s="1">
        <v>15.0541</v>
      </c>
      <c r="AS95" s="1">
        <v>411.07100000000003</v>
      </c>
      <c r="AT95" s="1">
        <v>1256.56</v>
      </c>
      <c r="AU95" s="1">
        <v>13.292400000000001</v>
      </c>
      <c r="AV95" s="1">
        <v>1212.25</v>
      </c>
      <c r="AW95" s="1">
        <v>2873.45</v>
      </c>
      <c r="AX95" s="1">
        <v>267.23</v>
      </c>
      <c r="AY95" s="1">
        <v>10.714700000000001</v>
      </c>
      <c r="AZ95" s="1">
        <v>1.35676</v>
      </c>
      <c r="BA95" s="1">
        <v>3.3578199999999998</v>
      </c>
      <c r="BB95" s="1">
        <v>606.42399999999998</v>
      </c>
      <c r="BC95" s="1">
        <v>1.08467</v>
      </c>
      <c r="BD95" s="1">
        <v>1.50759</v>
      </c>
      <c r="BE95" s="1">
        <v>26.990200000000002</v>
      </c>
      <c r="BF95" s="1">
        <v>4.8888499999999997</v>
      </c>
      <c r="BG95" s="1">
        <v>0.83278799999999997</v>
      </c>
      <c r="BH95" s="1">
        <v>255.983</v>
      </c>
      <c r="BI95" s="1">
        <v>8.0456000000000003</v>
      </c>
      <c r="BJ95" s="1">
        <v>133.42500000000001</v>
      </c>
      <c r="BK95" s="1">
        <v>2.7375526880000001</v>
      </c>
      <c r="BL95" s="1">
        <v>0.21153471700000001</v>
      </c>
      <c r="BM95" s="1">
        <v>0.13767701099999999</v>
      </c>
      <c r="BN95" s="1">
        <v>9.8221139999999998E-3</v>
      </c>
      <c r="BO95" s="1" t="s">
        <v>144</v>
      </c>
      <c r="BP95" s="1" t="s">
        <v>145</v>
      </c>
      <c r="BQ95" s="1" t="s">
        <v>146</v>
      </c>
      <c r="BR95" s="1" t="s">
        <v>146</v>
      </c>
      <c r="BS95" s="1" t="s">
        <v>145</v>
      </c>
      <c r="BT95" s="1" t="s">
        <v>146</v>
      </c>
      <c r="BU95" s="1" t="s">
        <v>146</v>
      </c>
      <c r="BV95" s="1">
        <v>16.171131689999999</v>
      </c>
      <c r="BW95" s="1">
        <v>6.3228264999999997</v>
      </c>
      <c r="BX95" s="1">
        <v>5.6677275600000003</v>
      </c>
      <c r="BY95" s="1">
        <v>4.443584049</v>
      </c>
      <c r="BZ95" s="1">
        <v>6.6828704830000003</v>
      </c>
      <c r="CA95" s="1">
        <v>0.38940611400000003</v>
      </c>
      <c r="CB95" s="1">
        <v>0.24231867700000001</v>
      </c>
      <c r="CC95" s="19" t="str">
        <f t="shared" si="5"/>
        <v>Medium</v>
      </c>
      <c r="CD95" s="1" t="s">
        <v>622</v>
      </c>
      <c r="CE95" s="1">
        <v>29.108583249999999</v>
      </c>
      <c r="CF95" s="1" t="s">
        <v>148</v>
      </c>
      <c r="CG95" s="1">
        <v>0.33982035900000002</v>
      </c>
      <c r="CH95" s="1">
        <v>0.164714688</v>
      </c>
      <c r="CI95" s="1">
        <v>4.0683338999999999E-2</v>
      </c>
      <c r="CJ95" s="1">
        <v>5.6181754E-2</v>
      </c>
      <c r="CK95" s="1">
        <v>0.15251849200000001</v>
      </c>
      <c r="CL95" s="1">
        <v>637.50400000000002</v>
      </c>
      <c r="CM95" s="2" t="s">
        <v>624</v>
      </c>
      <c r="CN95" s="1">
        <v>599.50099999999998</v>
      </c>
      <c r="CO95" s="1">
        <v>448.06900000000002</v>
      </c>
      <c r="CP95" s="1">
        <v>151.43199999999999</v>
      </c>
      <c r="CQ95" s="1">
        <v>351.76299999999998</v>
      </c>
      <c r="CR95" s="1">
        <v>214.923</v>
      </c>
      <c r="CS95" s="1">
        <v>3.0019999999999998</v>
      </c>
      <c r="CT95" s="1">
        <v>0</v>
      </c>
      <c r="CU95" s="1">
        <v>3.0019999999999998</v>
      </c>
      <c r="CV95" s="1">
        <v>0</v>
      </c>
      <c r="CW95" s="1">
        <v>29.312000000000001</v>
      </c>
      <c r="CX95" s="1">
        <v>29.312000000000001</v>
      </c>
      <c r="CY95" s="1">
        <v>0.501</v>
      </c>
      <c r="CZ95" s="1">
        <v>2.1309999999999998</v>
      </c>
      <c r="DA95" s="1">
        <v>104.393</v>
      </c>
      <c r="DB95" s="1">
        <v>0</v>
      </c>
      <c r="DC95" s="1">
        <v>214.41900000000001</v>
      </c>
      <c r="DD95" s="1">
        <v>0</v>
      </c>
      <c r="DE95" s="1">
        <v>0</v>
      </c>
      <c r="DF95" s="1">
        <v>0</v>
      </c>
      <c r="DG95" s="1">
        <v>8.9619999999999997</v>
      </c>
      <c r="DH95" s="1">
        <v>0</v>
      </c>
      <c r="DI95" s="1">
        <v>8.9619999999999997</v>
      </c>
      <c r="DJ95" s="1">
        <v>14.677</v>
      </c>
      <c r="DK95" s="1">
        <v>9.3130000000000006</v>
      </c>
      <c r="DL95" s="1">
        <v>23.99</v>
      </c>
      <c r="DM95" s="1">
        <v>8.4589999999999996</v>
      </c>
      <c r="DN95" s="1">
        <v>64.945999999999998</v>
      </c>
      <c r="DO95" s="1">
        <v>73.405000000000001</v>
      </c>
      <c r="DP95" s="1">
        <v>93.656999999999996</v>
      </c>
      <c r="DQ95" s="1">
        <v>47.860999999999997</v>
      </c>
      <c r="DR95" s="1">
        <v>141.518</v>
      </c>
      <c r="DS95" s="1">
        <v>0</v>
      </c>
      <c r="DT95" s="1">
        <v>29.312000000000001</v>
      </c>
      <c r="DU95" s="1">
        <v>29.312000000000001</v>
      </c>
      <c r="DV95" s="7" t="s">
        <v>138</v>
      </c>
      <c r="DW95" s="1" t="s">
        <v>149</v>
      </c>
      <c r="DX95" s="1" t="s">
        <v>156</v>
      </c>
      <c r="DY95" s="1">
        <v>396.74599999999998</v>
      </c>
      <c r="DZ95" s="1" t="s">
        <v>624</v>
      </c>
      <c r="EA95" s="1">
        <v>373.09500000000003</v>
      </c>
      <c r="EB95" s="1">
        <v>218.91800000000001</v>
      </c>
      <c r="EC95" s="1">
        <v>133.756</v>
      </c>
      <c r="ED95" s="1" t="s">
        <v>156</v>
      </c>
      <c r="EE95" s="1" t="s">
        <v>156</v>
      </c>
      <c r="EF95" s="1" t="s">
        <v>149</v>
      </c>
      <c r="EG95" s="1" t="s">
        <v>156</v>
      </c>
      <c r="EH95" s="1" t="s">
        <v>621</v>
      </c>
      <c r="EI95" s="1" t="s">
        <v>628</v>
      </c>
      <c r="EJ95" s="1" t="s">
        <v>142</v>
      </c>
      <c r="EK95" s="1" t="s">
        <v>628</v>
      </c>
      <c r="EL95" s="1" t="s">
        <v>161</v>
      </c>
      <c r="EM95" s="1" t="s">
        <v>150</v>
      </c>
    </row>
    <row r="96" spans="1:143" ht="14.25" customHeight="1">
      <c r="A96" s="1" t="s">
        <v>298</v>
      </c>
      <c r="B96" s="1" t="str">
        <f>VLOOKUP(A96,DB_integrated_polypenols_intake!A:B,2,FALSE)</f>
        <v>Bogotá</v>
      </c>
      <c r="C96" s="1" t="s">
        <v>136</v>
      </c>
      <c r="D96" s="1">
        <v>58</v>
      </c>
      <c r="E96" s="4" t="s">
        <v>159</v>
      </c>
      <c r="F96" s="1">
        <v>89.9</v>
      </c>
      <c r="G96" s="1">
        <v>46</v>
      </c>
      <c r="H96" s="1" t="s">
        <v>153</v>
      </c>
      <c r="I96" s="1">
        <v>30</v>
      </c>
      <c r="J96" s="1">
        <v>108</v>
      </c>
      <c r="K96" s="1">
        <v>173</v>
      </c>
      <c r="L96" s="1">
        <v>151</v>
      </c>
      <c r="M96" s="10">
        <v>3.7608695650000001</v>
      </c>
      <c r="N96" s="14">
        <f t="shared" si="4"/>
        <v>0.51621911561159539</v>
      </c>
      <c r="O96" s="12">
        <v>79.2</v>
      </c>
      <c r="P96" s="40">
        <v>0.9</v>
      </c>
      <c r="Q96" s="1">
        <v>257</v>
      </c>
      <c r="R96" s="1">
        <v>8.4</v>
      </c>
      <c r="S96" s="1">
        <v>2.99</v>
      </c>
      <c r="T96" s="1">
        <v>6.57</v>
      </c>
      <c r="U96" s="1">
        <v>0.45509893499999998</v>
      </c>
      <c r="V96" s="1">
        <v>17.53</v>
      </c>
      <c r="W96" s="1">
        <v>14.263500000000001</v>
      </c>
      <c r="X96" s="1">
        <v>25.8</v>
      </c>
      <c r="Y96" s="1">
        <f t="shared" si="0"/>
        <v>32.573047800436662</v>
      </c>
      <c r="Z96" s="1">
        <v>33.4</v>
      </c>
      <c r="AA96" s="1">
        <v>8.998590643</v>
      </c>
      <c r="AB96" s="1">
        <f t="shared" si="1"/>
        <v>11.112851333333335</v>
      </c>
      <c r="AC96" s="1">
        <v>0.27339993600000001</v>
      </c>
      <c r="AD96" s="1">
        <v>86.8</v>
      </c>
      <c r="AE96" s="1">
        <v>1.677</v>
      </c>
      <c r="AF96" s="1">
        <v>30.864098760000001</v>
      </c>
      <c r="AG96" s="1" t="s">
        <v>154</v>
      </c>
      <c r="AH96" s="1">
        <v>44.147379559999997</v>
      </c>
      <c r="AI96" s="1">
        <v>111</v>
      </c>
      <c r="AJ96" s="1" t="s">
        <v>140</v>
      </c>
      <c r="AK96" s="1" t="s">
        <v>141</v>
      </c>
      <c r="AL96" s="1" t="s">
        <v>142</v>
      </c>
      <c r="AM96" s="1" t="s">
        <v>163</v>
      </c>
      <c r="AN96" s="1" t="s">
        <v>165</v>
      </c>
      <c r="AO96" s="1">
        <v>165</v>
      </c>
      <c r="AP96" s="1">
        <v>104</v>
      </c>
      <c r="AQ96" s="1">
        <v>2299.56</v>
      </c>
      <c r="AR96" s="1">
        <v>23.504799999999999</v>
      </c>
      <c r="AS96" s="1">
        <v>789.38699999999994</v>
      </c>
      <c r="AT96" s="1">
        <v>1430.93</v>
      </c>
      <c r="AU96" s="1">
        <v>15.3057</v>
      </c>
      <c r="AV96" s="1">
        <v>1169.56</v>
      </c>
      <c r="AW96" s="1">
        <v>4193.12</v>
      </c>
      <c r="AX96" s="1">
        <v>375.76900000000001</v>
      </c>
      <c r="AY96" s="1">
        <v>11.488099999999999</v>
      </c>
      <c r="AZ96" s="1">
        <v>3.5042900000000001</v>
      </c>
      <c r="BA96" s="1">
        <v>3.3518500000000002</v>
      </c>
      <c r="BB96" s="1">
        <v>692.03</v>
      </c>
      <c r="BC96" s="1">
        <v>1.5167200000000001</v>
      </c>
      <c r="BD96" s="1">
        <v>1.8349599999999999</v>
      </c>
      <c r="BE96" s="1">
        <v>20.846800000000002</v>
      </c>
      <c r="BF96" s="1">
        <v>5.3295500000000002</v>
      </c>
      <c r="BG96" s="1">
        <v>1.34259</v>
      </c>
      <c r="BH96" s="1">
        <v>315.34399999999999</v>
      </c>
      <c r="BI96" s="1">
        <v>7.4859900000000001</v>
      </c>
      <c r="BJ96" s="1">
        <v>214.51499999999999</v>
      </c>
      <c r="BK96" s="1">
        <v>3.2661166480000001</v>
      </c>
      <c r="BL96" s="1">
        <v>1.305404531</v>
      </c>
      <c r="BM96" s="1">
        <v>0.33437166699999998</v>
      </c>
      <c r="BN96" s="1">
        <v>0</v>
      </c>
      <c r="BO96" s="1" t="s">
        <v>144</v>
      </c>
      <c r="BP96" s="1" t="s">
        <v>145</v>
      </c>
      <c r="BQ96" s="1" t="s">
        <v>145</v>
      </c>
      <c r="BR96" s="1" t="s">
        <v>146</v>
      </c>
      <c r="BS96" s="1" t="s">
        <v>145</v>
      </c>
      <c r="BT96" s="1" t="s">
        <v>146</v>
      </c>
      <c r="BU96" s="1" t="s">
        <v>145</v>
      </c>
      <c r="BV96" s="1">
        <v>23.865245510000001</v>
      </c>
      <c r="BW96" s="1">
        <v>5.8848450149999998</v>
      </c>
      <c r="BX96" s="1">
        <v>9.726970906</v>
      </c>
      <c r="BY96" s="1">
        <v>4.1014992980000002</v>
      </c>
      <c r="BZ96" s="1">
        <v>5.9602964959999998</v>
      </c>
      <c r="CA96" s="1">
        <v>-0.73643466599999996</v>
      </c>
      <c r="CB96" s="1">
        <v>-0.32018898499999998</v>
      </c>
      <c r="CC96" s="19" t="str">
        <f t="shared" si="5"/>
        <v>Low</v>
      </c>
      <c r="CD96" s="1" t="s">
        <v>625</v>
      </c>
      <c r="CE96" s="1">
        <v>33.78378378</v>
      </c>
      <c r="CF96" s="1" t="s">
        <v>148</v>
      </c>
      <c r="CG96" s="1">
        <v>0.13581189399999999</v>
      </c>
      <c r="CH96" s="1">
        <v>0.33807924299999997</v>
      </c>
      <c r="CI96" s="1">
        <v>0.47824261400000001</v>
      </c>
      <c r="CJ96" s="1">
        <v>4.1606229999999996E-3</v>
      </c>
      <c r="CK96" s="1">
        <v>9.5427100000000003E-4</v>
      </c>
      <c r="CL96" s="1">
        <v>785.01900000000001</v>
      </c>
      <c r="CM96" s="2" t="s">
        <v>624</v>
      </c>
      <c r="CN96" s="1">
        <v>422.88499999999999</v>
      </c>
      <c r="CO96" s="1">
        <v>267.714</v>
      </c>
      <c r="CP96" s="1">
        <v>155.16999999999999</v>
      </c>
      <c r="CQ96" s="1">
        <v>44.981999999999999</v>
      </c>
      <c r="CR96" s="1">
        <v>105.827</v>
      </c>
      <c r="CS96" s="1">
        <v>0.80300000000000005</v>
      </c>
      <c r="CT96" s="1">
        <v>0</v>
      </c>
      <c r="CU96" s="1">
        <v>0.80300000000000005</v>
      </c>
      <c r="CV96" s="1">
        <v>217.417</v>
      </c>
      <c r="CW96" s="1">
        <v>53.856000000000002</v>
      </c>
      <c r="CX96" s="1">
        <v>271.27300000000002</v>
      </c>
      <c r="CY96" s="1">
        <v>0</v>
      </c>
      <c r="CZ96" s="1">
        <v>0</v>
      </c>
      <c r="DA96" s="1">
        <v>0</v>
      </c>
      <c r="DB96" s="1">
        <v>0</v>
      </c>
      <c r="DC96" s="1">
        <v>7.97</v>
      </c>
      <c r="DD96" s="1">
        <v>0.28799999999999998</v>
      </c>
      <c r="DE96" s="1">
        <v>22.321999999999999</v>
      </c>
      <c r="DF96" s="1">
        <v>22.609000000000002</v>
      </c>
      <c r="DG96" s="1">
        <v>0</v>
      </c>
      <c r="DH96" s="1">
        <v>0.92800000000000005</v>
      </c>
      <c r="DI96" s="1">
        <v>0.92800000000000005</v>
      </c>
      <c r="DJ96" s="1">
        <v>8.6010000000000009</v>
      </c>
      <c r="DK96" s="1">
        <v>4.8739999999999997</v>
      </c>
      <c r="DL96" s="1">
        <v>13.474</v>
      </c>
      <c r="DM96" s="1">
        <v>0.25600000000000001</v>
      </c>
      <c r="DN96" s="1">
        <v>1.0549999999999999</v>
      </c>
      <c r="DO96" s="1">
        <v>1.3109999999999999</v>
      </c>
      <c r="DP96" s="1">
        <v>32.380000000000003</v>
      </c>
      <c r="DQ96" s="1">
        <v>72.135999999999996</v>
      </c>
      <c r="DR96" s="1">
        <v>104.51600000000001</v>
      </c>
      <c r="DS96" s="1">
        <v>217.417</v>
      </c>
      <c r="DT96" s="1">
        <v>53.856000000000002</v>
      </c>
      <c r="DU96" s="1">
        <v>271.27300000000002</v>
      </c>
      <c r="DV96" s="7" t="s">
        <v>637</v>
      </c>
      <c r="DW96" s="1" t="s">
        <v>157</v>
      </c>
      <c r="DX96" s="1" t="s">
        <v>157</v>
      </c>
      <c r="DY96" s="1">
        <v>341.37799999999999</v>
      </c>
      <c r="DZ96" s="1" t="s">
        <v>624</v>
      </c>
      <c r="EA96" s="1">
        <v>183.898</v>
      </c>
      <c r="EB96" s="1">
        <v>19.561</v>
      </c>
      <c r="EC96" s="1">
        <v>46.02</v>
      </c>
      <c r="ED96" s="1" t="s">
        <v>157</v>
      </c>
      <c r="EE96" s="1" t="s">
        <v>157</v>
      </c>
      <c r="EF96" s="1" t="s">
        <v>157</v>
      </c>
      <c r="EG96" s="1" t="s">
        <v>157</v>
      </c>
      <c r="EH96" s="1" t="s">
        <v>165</v>
      </c>
      <c r="EI96" s="1" t="s">
        <v>635</v>
      </c>
      <c r="EJ96" s="1" t="s">
        <v>142</v>
      </c>
      <c r="EK96" s="1" t="s">
        <v>628</v>
      </c>
      <c r="EL96" s="1" t="s">
        <v>150</v>
      </c>
      <c r="EM96" s="1" t="s">
        <v>150</v>
      </c>
    </row>
    <row r="97" spans="1:143" ht="14.25" customHeight="1">
      <c r="A97" s="1" t="s">
        <v>301</v>
      </c>
      <c r="B97" s="1" t="str">
        <f>VLOOKUP(A97,DB_integrated_polypenols_intake!A:B,2,FALSE)</f>
        <v>Bogotá</v>
      </c>
      <c r="C97" s="1" t="s">
        <v>136</v>
      </c>
      <c r="D97" s="1">
        <v>47</v>
      </c>
      <c r="E97" s="4" t="s">
        <v>159</v>
      </c>
      <c r="F97" s="1">
        <v>88.3</v>
      </c>
      <c r="G97" s="1">
        <v>23</v>
      </c>
      <c r="H97" s="1" t="s">
        <v>138</v>
      </c>
      <c r="I97" s="1">
        <v>94</v>
      </c>
      <c r="J97" s="1">
        <v>87</v>
      </c>
      <c r="K97" s="1">
        <v>184</v>
      </c>
      <c r="L97" s="1">
        <v>466</v>
      </c>
      <c r="M97" s="10">
        <v>8</v>
      </c>
      <c r="N97" s="14">
        <f t="shared" si="4"/>
        <v>1.3066580806724073</v>
      </c>
      <c r="O97" s="12">
        <v>147.4</v>
      </c>
      <c r="P97" s="40">
        <v>1.5</v>
      </c>
      <c r="Q97" s="1">
        <v>90</v>
      </c>
      <c r="R97" s="1">
        <v>5.7</v>
      </c>
      <c r="S97" s="1">
        <v>3.05</v>
      </c>
      <c r="T97" s="1">
        <v>3.44</v>
      </c>
      <c r="U97" s="1">
        <v>0.88662790700000005</v>
      </c>
      <c r="V97" s="1">
        <v>7.46</v>
      </c>
      <c r="W97" s="1">
        <v>4.9950000000000001</v>
      </c>
      <c r="X97" s="1">
        <v>93.3</v>
      </c>
      <c r="Y97" s="1">
        <f t="shared" si="0"/>
        <v>99.799331103678909</v>
      </c>
      <c r="Z97" s="1">
        <v>103.2</v>
      </c>
      <c r="AA97" s="1">
        <v>60.38209792</v>
      </c>
      <c r="AB97" s="1">
        <f t="shared" si="1"/>
        <v>1.65612</v>
      </c>
      <c r="AC97" s="1">
        <v>0.35324309999999998</v>
      </c>
      <c r="AD97" s="1">
        <v>76.400000000000006</v>
      </c>
      <c r="AE97" s="1">
        <v>1.734</v>
      </c>
      <c r="AF97" s="1">
        <v>25.4094446</v>
      </c>
      <c r="AG97" s="1" t="s">
        <v>139</v>
      </c>
      <c r="AH97" s="1">
        <v>36.484664709999997</v>
      </c>
      <c r="AI97" s="1">
        <v>90.6</v>
      </c>
      <c r="AJ97" s="1" t="s">
        <v>140</v>
      </c>
      <c r="AK97" s="1" t="s">
        <v>141</v>
      </c>
      <c r="AL97" s="1" t="s">
        <v>142</v>
      </c>
      <c r="AM97" s="1" t="s">
        <v>163</v>
      </c>
      <c r="AN97" s="1" t="s">
        <v>143</v>
      </c>
      <c r="AO97" s="1">
        <v>133</v>
      </c>
      <c r="AP97" s="1">
        <v>99</v>
      </c>
      <c r="AQ97" s="1">
        <v>1924.63</v>
      </c>
      <c r="AR97" s="1">
        <v>18.587199999999999</v>
      </c>
      <c r="AS97" s="1">
        <v>775.52300000000002</v>
      </c>
      <c r="AT97" s="1">
        <v>1140.9000000000001</v>
      </c>
      <c r="AU97" s="1">
        <v>15.383699999999999</v>
      </c>
      <c r="AV97" s="1">
        <v>1728.59</v>
      </c>
      <c r="AW97" s="1">
        <v>2177.08</v>
      </c>
      <c r="AX97" s="1">
        <v>259.44900000000001</v>
      </c>
      <c r="AY97" s="1">
        <v>10.5388</v>
      </c>
      <c r="AZ97" s="1">
        <v>1.4012199999999999</v>
      </c>
      <c r="BA97" s="1">
        <v>3.6116999999999999</v>
      </c>
      <c r="BB97" s="1">
        <v>841.39200000000005</v>
      </c>
      <c r="BC97" s="1">
        <v>0.92644300000000002</v>
      </c>
      <c r="BD97" s="1">
        <v>1.44876</v>
      </c>
      <c r="BE97" s="1">
        <v>15.6752</v>
      </c>
      <c r="BF97" s="1">
        <v>4.4245999999999999</v>
      </c>
      <c r="BG97" s="1">
        <v>1.05375</v>
      </c>
      <c r="BH97" s="1">
        <v>364.55099999999999</v>
      </c>
      <c r="BI97" s="1">
        <v>7.0169300000000003</v>
      </c>
      <c r="BJ97" s="1">
        <v>155.13499999999999</v>
      </c>
      <c r="BK97" s="1">
        <v>1.7377521090000001</v>
      </c>
      <c r="BL97" s="1">
        <v>0.542421559</v>
      </c>
      <c r="BM97" s="1">
        <v>0.63535314799999998</v>
      </c>
      <c r="BN97" s="1">
        <v>3.0087190999999999E-2</v>
      </c>
      <c r="BO97" s="1" t="s">
        <v>144</v>
      </c>
      <c r="BP97" s="1" t="s">
        <v>145</v>
      </c>
      <c r="BQ97" s="1" t="s">
        <v>145</v>
      </c>
      <c r="BR97" s="1" t="s">
        <v>145</v>
      </c>
      <c r="BS97" s="1" t="s">
        <v>146</v>
      </c>
      <c r="BT97" s="1" t="s">
        <v>146</v>
      </c>
      <c r="BU97" s="1" t="s">
        <v>146</v>
      </c>
      <c r="BV97" s="1">
        <v>10.234066779999999</v>
      </c>
      <c r="BW97" s="1">
        <v>13.590670299999999</v>
      </c>
      <c r="BX97" s="1">
        <v>12.652529039999999</v>
      </c>
      <c r="BY97" s="1">
        <v>6.1744647019999999</v>
      </c>
      <c r="BZ97" s="1">
        <v>12.642603640000001</v>
      </c>
      <c r="CA97" s="1">
        <v>0.37230149699999998</v>
      </c>
      <c r="CB97" s="1">
        <v>0.19340337499999999</v>
      </c>
      <c r="CC97" s="19" t="str">
        <f t="shared" si="5"/>
        <v>Medium</v>
      </c>
      <c r="CD97" s="1" t="s">
        <v>622</v>
      </c>
      <c r="CE97" s="1">
        <v>25.7218543</v>
      </c>
      <c r="CF97" s="1" t="s">
        <v>148</v>
      </c>
      <c r="CG97" s="1">
        <v>0.12954046499999999</v>
      </c>
      <c r="CH97" s="1">
        <v>0.43553792200000002</v>
      </c>
      <c r="CI97" s="1">
        <v>7.1645930000000004E-3</v>
      </c>
      <c r="CJ97" s="1">
        <v>0.15376911500000001</v>
      </c>
      <c r="CK97" s="1">
        <v>8.7169214999999994E-2</v>
      </c>
      <c r="CL97" s="1">
        <v>1911.222</v>
      </c>
      <c r="CM97" s="2" t="s">
        <v>621</v>
      </c>
      <c r="CN97" s="1">
        <v>1240.8530000000001</v>
      </c>
      <c r="CO97" s="1">
        <v>1144.239</v>
      </c>
      <c r="CP97" s="1">
        <v>96.614000000000004</v>
      </c>
      <c r="CQ97" s="1">
        <v>1005.481</v>
      </c>
      <c r="CR97" s="1">
        <v>215.773</v>
      </c>
      <c r="CS97" s="1">
        <v>14.734</v>
      </c>
      <c r="CT97" s="1">
        <v>0</v>
      </c>
      <c r="CU97" s="1">
        <v>14.734</v>
      </c>
      <c r="CV97" s="1">
        <v>0</v>
      </c>
      <c r="CW97" s="1">
        <v>4.8559999999999999</v>
      </c>
      <c r="CX97" s="1">
        <v>4.8559999999999999</v>
      </c>
      <c r="CY97" s="1">
        <v>8.0000000000000002E-3</v>
      </c>
      <c r="CZ97" s="1">
        <v>14.619</v>
      </c>
      <c r="DA97" s="1">
        <v>0</v>
      </c>
      <c r="DB97" s="1">
        <v>0</v>
      </c>
      <c r="DC97" s="1">
        <v>987.33500000000004</v>
      </c>
      <c r="DD97" s="1">
        <v>0</v>
      </c>
      <c r="DE97" s="1">
        <v>12.513999999999999</v>
      </c>
      <c r="DF97" s="1">
        <v>12.513999999999999</v>
      </c>
      <c r="DG97" s="1">
        <v>0.311</v>
      </c>
      <c r="DH97" s="1">
        <v>0.59799999999999998</v>
      </c>
      <c r="DI97" s="1">
        <v>0.90900000000000003</v>
      </c>
      <c r="DJ97" s="1">
        <v>3.0369999999999999</v>
      </c>
      <c r="DK97" s="1">
        <v>1.6859999999999999</v>
      </c>
      <c r="DL97" s="1">
        <v>4.7229999999999999</v>
      </c>
      <c r="DM97" s="1">
        <v>0.13900000000000001</v>
      </c>
      <c r="DN97" s="1">
        <v>16.622</v>
      </c>
      <c r="DO97" s="1">
        <v>16.760000000000002</v>
      </c>
      <c r="DP97" s="1">
        <v>138.643</v>
      </c>
      <c r="DQ97" s="1">
        <v>60.305999999999997</v>
      </c>
      <c r="DR97" s="1">
        <v>198.94900000000001</v>
      </c>
      <c r="DS97" s="1">
        <v>0</v>
      </c>
      <c r="DT97" s="1">
        <v>4.8559999999999999</v>
      </c>
      <c r="DU97" s="1">
        <v>4.8559999999999999</v>
      </c>
      <c r="DV97" s="7" t="s">
        <v>621</v>
      </c>
      <c r="DW97" s="1" t="s">
        <v>149</v>
      </c>
      <c r="DX97" s="1" t="s">
        <v>156</v>
      </c>
      <c r="DY97" s="1">
        <v>993.03300000000002</v>
      </c>
      <c r="DZ97" s="1" t="s">
        <v>623</v>
      </c>
      <c r="EA97" s="1">
        <v>644.72299999999996</v>
      </c>
      <c r="EB97" s="1">
        <v>522.428</v>
      </c>
      <c r="EC97" s="1">
        <v>112.111</v>
      </c>
      <c r="ED97" s="1" t="s">
        <v>149</v>
      </c>
      <c r="EE97" s="1" t="s">
        <v>149</v>
      </c>
      <c r="EF97" s="1" t="s">
        <v>149</v>
      </c>
      <c r="EG97" s="1" t="s">
        <v>156</v>
      </c>
      <c r="EH97" s="1" t="s">
        <v>621</v>
      </c>
      <c r="EI97" s="1" t="s">
        <v>635</v>
      </c>
      <c r="EJ97" s="1" t="s">
        <v>142</v>
      </c>
      <c r="EK97" s="1" t="s">
        <v>630</v>
      </c>
      <c r="EL97" s="1" t="s">
        <v>150</v>
      </c>
      <c r="EM97" s="1" t="s">
        <v>150</v>
      </c>
    </row>
    <row r="98" spans="1:143" ht="14.25" customHeight="1">
      <c r="A98" s="1" t="s">
        <v>302</v>
      </c>
      <c r="B98" s="1" t="str">
        <f>VLOOKUP(A98,DB_integrated_polypenols_intake!A:B,2,FALSE)</f>
        <v>Bogotá</v>
      </c>
      <c r="C98" s="1" t="s">
        <v>136</v>
      </c>
      <c r="D98" s="1">
        <v>57</v>
      </c>
      <c r="E98" s="4" t="s">
        <v>159</v>
      </c>
      <c r="F98" s="1">
        <v>85.9</v>
      </c>
      <c r="G98" s="1">
        <v>55</v>
      </c>
      <c r="H98" s="1" t="s">
        <v>153</v>
      </c>
      <c r="I98" s="1">
        <v>19</v>
      </c>
      <c r="J98" s="1">
        <v>128</v>
      </c>
      <c r="K98" s="1">
        <v>197</v>
      </c>
      <c r="L98" s="1">
        <v>96</v>
      </c>
      <c r="M98" s="10">
        <v>3.5818181820000001</v>
      </c>
      <c r="N98" s="14">
        <f t="shared" si="4"/>
        <v>0.24190854354532454</v>
      </c>
      <c r="O98" s="12">
        <v>169.8</v>
      </c>
      <c r="P98" s="40">
        <v>0.9</v>
      </c>
      <c r="Q98" s="1">
        <v>90</v>
      </c>
      <c r="R98" s="1">
        <v>5.6</v>
      </c>
      <c r="S98" s="1">
        <v>1.87</v>
      </c>
      <c r="T98" s="1">
        <v>14.79</v>
      </c>
      <c r="U98" s="1">
        <v>0.126436782</v>
      </c>
      <c r="V98" s="1">
        <v>8.5500000000000007</v>
      </c>
      <c r="W98" s="1">
        <v>4.9950000000000001</v>
      </c>
      <c r="X98" s="1">
        <v>102.3</v>
      </c>
      <c r="Y98" s="1">
        <f t="shared" si="0"/>
        <v>114.38127090301002</v>
      </c>
      <c r="Z98" s="1">
        <v>90.2</v>
      </c>
      <c r="AA98" s="1">
        <v>52.684263209999997</v>
      </c>
      <c r="AB98" s="1">
        <f t="shared" si="1"/>
        <v>1.8981000000000001</v>
      </c>
      <c r="AC98" s="1">
        <v>0.34600412899999999</v>
      </c>
      <c r="AD98" s="1">
        <v>85.2</v>
      </c>
      <c r="AE98" s="1">
        <v>1.71</v>
      </c>
      <c r="AF98" s="1">
        <v>29.13717041</v>
      </c>
      <c r="AG98" s="1" t="s">
        <v>139</v>
      </c>
      <c r="AH98" s="1">
        <v>39.70980393</v>
      </c>
      <c r="AI98" s="1">
        <v>104.2</v>
      </c>
      <c r="AJ98" s="1" t="s">
        <v>140</v>
      </c>
      <c r="AK98" s="1" t="s">
        <v>141</v>
      </c>
      <c r="AL98" s="1" t="s">
        <v>142</v>
      </c>
      <c r="AM98" s="1" t="s">
        <v>142</v>
      </c>
      <c r="AN98" s="1" t="s">
        <v>143</v>
      </c>
      <c r="AO98" s="1">
        <v>135</v>
      </c>
      <c r="AP98" s="1">
        <v>86</v>
      </c>
      <c r="AQ98" s="1">
        <v>2385.0500000000002</v>
      </c>
      <c r="AR98" s="1">
        <v>18.482600000000001</v>
      </c>
      <c r="AS98" s="1">
        <v>601.899</v>
      </c>
      <c r="AT98" s="1">
        <v>1275.1600000000001</v>
      </c>
      <c r="AU98" s="1">
        <v>16.1052</v>
      </c>
      <c r="AV98" s="1">
        <v>1143.74</v>
      </c>
      <c r="AW98" s="1">
        <v>2721.77</v>
      </c>
      <c r="AX98" s="1">
        <v>222.85499999999999</v>
      </c>
      <c r="AY98" s="1">
        <v>11.018000000000001</v>
      </c>
      <c r="AZ98" s="1">
        <v>4.8101399999999996</v>
      </c>
      <c r="BA98" s="1">
        <v>3.5381399999999998</v>
      </c>
      <c r="BB98" s="1">
        <v>1419.32</v>
      </c>
      <c r="BC98" s="1">
        <v>1.3338699999999999</v>
      </c>
      <c r="BD98" s="1">
        <v>3.0238800000000001</v>
      </c>
      <c r="BE98" s="1">
        <v>22.081099999999999</v>
      </c>
      <c r="BF98" s="1">
        <v>7.4389599999999998</v>
      </c>
      <c r="BG98" s="1">
        <v>1.7080900000000001</v>
      </c>
      <c r="BH98" s="1">
        <v>445.98</v>
      </c>
      <c r="BI98" s="1">
        <v>8.0331899999999994</v>
      </c>
      <c r="BJ98" s="1">
        <v>143.65700000000001</v>
      </c>
      <c r="BK98" s="1">
        <v>1.4711564749999999</v>
      </c>
      <c r="BL98" s="1">
        <v>0.51614379799999999</v>
      </c>
      <c r="BM98" s="1">
        <v>0.30580437300000002</v>
      </c>
      <c r="BN98" s="1">
        <v>1.1336575E-2</v>
      </c>
      <c r="BO98" s="1" t="s">
        <v>155</v>
      </c>
      <c r="BP98" s="1" t="s">
        <v>145</v>
      </c>
      <c r="BQ98" s="1" t="s">
        <v>146</v>
      </c>
      <c r="BR98" s="1" t="s">
        <v>146</v>
      </c>
      <c r="BS98" s="1" t="s">
        <v>146</v>
      </c>
      <c r="BT98" s="1" t="s">
        <v>146</v>
      </c>
      <c r="BU98" s="1" t="s">
        <v>146</v>
      </c>
      <c r="BV98" s="1">
        <v>14.845588149999999</v>
      </c>
      <c r="BW98" s="1">
        <v>6.8033737790000002</v>
      </c>
      <c r="BX98" s="1">
        <v>5.713758092</v>
      </c>
      <c r="BY98" s="1">
        <v>7.1558544949999998</v>
      </c>
      <c r="BZ98" s="1">
        <v>6.8345959980000002</v>
      </c>
      <c r="CA98" s="1">
        <v>-0.38600499799999999</v>
      </c>
      <c r="CB98" s="1">
        <v>-0.16184695900000001</v>
      </c>
      <c r="CC98" s="19" t="str">
        <f t="shared" si="5"/>
        <v>Medium</v>
      </c>
      <c r="CD98" s="1" t="s">
        <v>625</v>
      </c>
      <c r="CE98" s="1">
        <v>31.17850288</v>
      </c>
      <c r="CF98" s="1" t="s">
        <v>148</v>
      </c>
      <c r="CG98" s="1">
        <v>8.7178711000000006E-2</v>
      </c>
      <c r="CH98" s="1">
        <v>0.227769997</v>
      </c>
      <c r="CI98" s="1">
        <v>2.7785138000000001E-2</v>
      </c>
      <c r="CJ98" s="1">
        <v>0.18507022000000001</v>
      </c>
      <c r="CK98" s="1">
        <v>0.185259492</v>
      </c>
      <c r="CL98" s="1">
        <v>1252.2049999999999</v>
      </c>
      <c r="CM98" s="2" t="s">
        <v>621</v>
      </c>
      <c r="CN98" s="1">
        <v>1258.231</v>
      </c>
      <c r="CO98" s="1">
        <v>894.43899999999996</v>
      </c>
      <c r="CP98" s="1">
        <v>363.79199999999997</v>
      </c>
      <c r="CQ98" s="1">
        <v>182.709</v>
      </c>
      <c r="CR98" s="1">
        <v>1041.5889999999999</v>
      </c>
      <c r="CS98" s="1">
        <v>29.763000000000002</v>
      </c>
      <c r="CT98" s="1">
        <v>0</v>
      </c>
      <c r="CU98" s="1">
        <v>29.763000000000002</v>
      </c>
      <c r="CV98" s="1">
        <v>0</v>
      </c>
      <c r="CW98" s="1">
        <v>4.1710000000000003</v>
      </c>
      <c r="CX98" s="1">
        <v>4.1710000000000003</v>
      </c>
      <c r="CY98" s="1">
        <v>0</v>
      </c>
      <c r="CZ98" s="1">
        <v>22.788</v>
      </c>
      <c r="DA98" s="1">
        <v>0</v>
      </c>
      <c r="DB98" s="1">
        <v>0</v>
      </c>
      <c r="DC98" s="1">
        <v>12.577999999999999</v>
      </c>
      <c r="DD98" s="1">
        <v>0</v>
      </c>
      <c r="DE98" s="1">
        <v>0</v>
      </c>
      <c r="DF98" s="1">
        <v>0</v>
      </c>
      <c r="DG98" s="1">
        <v>33.063000000000002</v>
      </c>
      <c r="DH98" s="1">
        <v>3.0000000000000001E-3</v>
      </c>
      <c r="DI98" s="1">
        <v>33.064999999999998</v>
      </c>
      <c r="DJ98" s="1">
        <v>136.59700000000001</v>
      </c>
      <c r="DK98" s="1">
        <v>0.46800000000000003</v>
      </c>
      <c r="DL98" s="1">
        <v>137.065</v>
      </c>
      <c r="DM98" s="1">
        <v>0.26500000000000001</v>
      </c>
      <c r="DN98" s="1">
        <v>1.647</v>
      </c>
      <c r="DO98" s="1">
        <v>1.9119999999999999</v>
      </c>
      <c r="DP98" s="1">
        <v>682.15300000000002</v>
      </c>
      <c r="DQ98" s="1">
        <v>357.483</v>
      </c>
      <c r="DR98" s="1">
        <v>1039.636</v>
      </c>
      <c r="DS98" s="1">
        <v>0</v>
      </c>
      <c r="DT98" s="1">
        <v>4.1710000000000003</v>
      </c>
      <c r="DU98" s="1">
        <v>4.1710000000000003</v>
      </c>
      <c r="DV98" s="7" t="s">
        <v>637</v>
      </c>
      <c r="DW98" s="1" t="s">
        <v>156</v>
      </c>
      <c r="DX98" s="1" t="s">
        <v>149</v>
      </c>
      <c r="DY98" s="1">
        <v>525.02200000000005</v>
      </c>
      <c r="DZ98" s="1" t="s">
        <v>623</v>
      </c>
      <c r="EA98" s="1">
        <v>527.54899999999998</v>
      </c>
      <c r="EB98" s="1">
        <v>76.605999999999995</v>
      </c>
      <c r="EC98" s="1">
        <v>436.71600000000001</v>
      </c>
      <c r="ED98" s="1" t="s">
        <v>156</v>
      </c>
      <c r="EE98" s="1" t="s">
        <v>149</v>
      </c>
      <c r="EF98" s="1" t="s">
        <v>156</v>
      </c>
      <c r="EG98" s="1" t="s">
        <v>149</v>
      </c>
      <c r="EH98" s="1" t="s">
        <v>621</v>
      </c>
      <c r="EI98" s="1" t="s">
        <v>628</v>
      </c>
      <c r="EJ98" s="1" t="s">
        <v>142</v>
      </c>
      <c r="EK98" s="1" t="s">
        <v>628</v>
      </c>
      <c r="EL98" s="1" t="s">
        <v>168</v>
      </c>
      <c r="EM98" s="1" t="s">
        <v>150</v>
      </c>
    </row>
    <row r="99" spans="1:143" ht="14.25" customHeight="1">
      <c r="A99" s="1" t="s">
        <v>304</v>
      </c>
      <c r="B99" s="1" t="str">
        <f>VLOOKUP(A99,DB_integrated_polypenols_intake!A:B,2,FALSE)</f>
        <v>Bogotá</v>
      </c>
      <c r="C99" s="1" t="s">
        <v>152</v>
      </c>
      <c r="D99" s="1">
        <v>34</v>
      </c>
      <c r="E99" s="4" t="s">
        <v>137</v>
      </c>
      <c r="F99" s="1">
        <v>74.900000000000006</v>
      </c>
      <c r="G99" s="1">
        <v>54</v>
      </c>
      <c r="H99" s="1" t="s">
        <v>153</v>
      </c>
      <c r="I99" s="1">
        <v>20</v>
      </c>
      <c r="J99" s="1">
        <v>92</v>
      </c>
      <c r="K99" s="1">
        <v>155</v>
      </c>
      <c r="L99" s="1">
        <v>102</v>
      </c>
      <c r="M99" s="10">
        <v>2.8703703699999998</v>
      </c>
      <c r="N99" s="14">
        <f t="shared" si="4"/>
        <v>0.27620641193894907</v>
      </c>
      <c r="O99" s="12">
        <v>158.5</v>
      </c>
      <c r="P99" s="40">
        <v>1.6</v>
      </c>
      <c r="Q99" s="1">
        <v>102</v>
      </c>
      <c r="R99" s="1">
        <v>5.5</v>
      </c>
      <c r="S99" s="1">
        <v>4.79</v>
      </c>
      <c r="T99" s="1">
        <v>4.0599999999999996</v>
      </c>
      <c r="U99" s="1">
        <v>1.1798029560000001</v>
      </c>
      <c r="V99" s="1">
        <v>27.56</v>
      </c>
      <c r="W99" s="1">
        <v>5.6609999999999996</v>
      </c>
      <c r="X99" s="1">
        <v>179</v>
      </c>
      <c r="Y99" s="1">
        <f t="shared" si="0"/>
        <v>255.06709856547897</v>
      </c>
      <c r="Z99" s="1">
        <v>28.1</v>
      </c>
      <c r="AA99" s="1">
        <v>14.421490560000001</v>
      </c>
      <c r="AB99" s="1">
        <f t="shared" si="1"/>
        <v>6.9340959999999994</v>
      </c>
      <c r="AC99" s="1">
        <v>0.28961920699999999</v>
      </c>
      <c r="AD99" s="1">
        <v>96.4</v>
      </c>
      <c r="AE99" s="1">
        <v>1.59</v>
      </c>
      <c r="AF99" s="1">
        <v>38.131403030000001</v>
      </c>
      <c r="AG99" s="1" t="s">
        <v>154</v>
      </c>
      <c r="AH99" s="1">
        <v>41.817610780000003</v>
      </c>
      <c r="AI99" s="1">
        <v>115.5</v>
      </c>
      <c r="AJ99" s="1" t="s">
        <v>140</v>
      </c>
      <c r="AK99" s="1" t="s">
        <v>141</v>
      </c>
      <c r="AL99" s="1" t="s">
        <v>163</v>
      </c>
      <c r="AM99" s="1" t="s">
        <v>163</v>
      </c>
      <c r="AN99" s="1" t="s">
        <v>143</v>
      </c>
      <c r="AO99" s="1">
        <v>119</v>
      </c>
      <c r="AP99" s="1">
        <v>80</v>
      </c>
      <c r="AQ99" s="1">
        <v>2041.86</v>
      </c>
      <c r="AR99" s="1">
        <v>17.013300000000001</v>
      </c>
      <c r="AS99" s="1">
        <v>316.584</v>
      </c>
      <c r="AT99" s="1">
        <v>949.04</v>
      </c>
      <c r="AU99" s="1">
        <v>13.1831</v>
      </c>
      <c r="AV99" s="1">
        <v>998.55700000000002</v>
      </c>
      <c r="AW99" s="1">
        <v>2895.09</v>
      </c>
      <c r="AX99" s="1">
        <v>262.70100000000002</v>
      </c>
      <c r="AY99" s="1">
        <v>10.852499999999999</v>
      </c>
      <c r="AZ99" s="1">
        <v>1.6826300000000001</v>
      </c>
      <c r="BA99" s="1">
        <v>3.2272599999999998</v>
      </c>
      <c r="BB99" s="1">
        <v>803.93100000000004</v>
      </c>
      <c r="BC99" s="1">
        <v>0.92644300000000002</v>
      </c>
      <c r="BD99" s="1">
        <v>1.4153500000000001</v>
      </c>
      <c r="BE99" s="1">
        <v>18.488700000000001</v>
      </c>
      <c r="BF99" s="1">
        <v>4.6660399999999997</v>
      </c>
      <c r="BG99" s="1">
        <v>0.98943800000000004</v>
      </c>
      <c r="BH99" s="1">
        <v>310.18</v>
      </c>
      <c r="BI99" s="1">
        <v>7.1338600000000003</v>
      </c>
      <c r="BJ99" s="1">
        <v>140.24700000000001</v>
      </c>
      <c r="BK99" s="1">
        <v>2.8081193180000001</v>
      </c>
      <c r="BL99" s="1">
        <v>1.1371170479999999</v>
      </c>
      <c r="BM99" s="1">
        <v>0.60930620999999996</v>
      </c>
      <c r="BN99" s="1">
        <v>1.4618875999999999E-2</v>
      </c>
      <c r="BO99" s="1" t="s">
        <v>144</v>
      </c>
      <c r="BP99" s="1" t="s">
        <v>146</v>
      </c>
      <c r="BQ99" s="1" t="s">
        <v>146</v>
      </c>
      <c r="BR99" s="1" t="s">
        <v>146</v>
      </c>
      <c r="BS99" s="1" t="s">
        <v>145</v>
      </c>
      <c r="BT99" s="1" t="s">
        <v>146</v>
      </c>
      <c r="BU99" s="1" t="s">
        <v>145</v>
      </c>
      <c r="BV99" s="1">
        <v>13.101483249999999</v>
      </c>
      <c r="BW99" s="1">
        <v>9.1783467959999996</v>
      </c>
      <c r="BX99" s="1">
        <v>9.8554407949999998</v>
      </c>
      <c r="BY99" s="1">
        <v>5.2207837189999999</v>
      </c>
      <c r="BZ99" s="1">
        <v>8.7426194590000001</v>
      </c>
      <c r="CA99" s="1">
        <v>0.45472489100000002</v>
      </c>
      <c r="CB99" s="1">
        <v>0.222686039</v>
      </c>
      <c r="CC99" s="19" t="str">
        <f t="shared" si="5"/>
        <v>Medium</v>
      </c>
      <c r="CD99" s="1" t="s">
        <v>622</v>
      </c>
      <c r="CE99" s="1">
        <v>48.467532470000002</v>
      </c>
      <c r="CF99" s="1" t="s">
        <v>148</v>
      </c>
      <c r="CG99" s="1">
        <v>0.115810675</v>
      </c>
      <c r="CH99" s="1">
        <v>0.38309341899999999</v>
      </c>
      <c r="CI99" s="1">
        <v>3.1988630000000001E-3</v>
      </c>
      <c r="CJ99" s="1">
        <v>0.121260589</v>
      </c>
      <c r="CK99" s="1">
        <v>8.9479296E-2</v>
      </c>
      <c r="CL99" s="1">
        <v>2470.7869999999998</v>
      </c>
      <c r="CM99" s="2" t="s">
        <v>621</v>
      </c>
      <c r="CN99" s="1">
        <v>2582.114</v>
      </c>
      <c r="CO99" s="1">
        <v>1758.5740000000001</v>
      </c>
      <c r="CP99" s="1">
        <v>823.54</v>
      </c>
      <c r="CQ99" s="1">
        <v>14.54</v>
      </c>
      <c r="CR99" s="1">
        <v>2544.0239999999999</v>
      </c>
      <c r="CS99" s="1">
        <v>20.707000000000001</v>
      </c>
      <c r="CT99" s="1">
        <v>0</v>
      </c>
      <c r="CU99" s="1">
        <v>20.707000000000001</v>
      </c>
      <c r="CV99" s="1">
        <v>0</v>
      </c>
      <c r="CW99" s="1">
        <v>2.8380000000000001</v>
      </c>
      <c r="CX99" s="1">
        <v>2.8380000000000001</v>
      </c>
      <c r="CY99" s="1">
        <v>5.0000000000000001E-3</v>
      </c>
      <c r="CZ99" s="1">
        <v>2.1070000000000002</v>
      </c>
      <c r="DA99" s="1">
        <v>0</v>
      </c>
      <c r="DB99" s="1">
        <v>0</v>
      </c>
      <c r="DC99" s="1">
        <v>4.5640000000000001</v>
      </c>
      <c r="DD99" s="1">
        <v>6.0000000000000001E-3</v>
      </c>
      <c r="DE99" s="1">
        <v>4.2000000000000003E-2</v>
      </c>
      <c r="DF99" s="1">
        <v>4.8000000000000001E-2</v>
      </c>
      <c r="DG99" s="1">
        <v>0</v>
      </c>
      <c r="DH99" s="1">
        <v>6.0000000000000001E-3</v>
      </c>
      <c r="DI99" s="1">
        <v>6.0000000000000001E-3</v>
      </c>
      <c r="DJ99" s="1">
        <v>8.7420000000000009</v>
      </c>
      <c r="DK99" s="1">
        <v>1.1100000000000001</v>
      </c>
      <c r="DL99" s="1">
        <v>9.8520000000000003</v>
      </c>
      <c r="DM99" s="1">
        <v>0.11</v>
      </c>
      <c r="DN99" s="1">
        <v>1.075</v>
      </c>
      <c r="DO99" s="1">
        <v>1.1859999999999999</v>
      </c>
      <c r="DP99" s="1">
        <v>1724.3689999999999</v>
      </c>
      <c r="DQ99" s="1">
        <v>818.46900000000005</v>
      </c>
      <c r="DR99" s="1">
        <v>2542.8380000000002</v>
      </c>
      <c r="DS99" s="1">
        <v>0</v>
      </c>
      <c r="DT99" s="1">
        <v>2.8380000000000001</v>
      </c>
      <c r="DU99" s="1">
        <v>2.8380000000000001</v>
      </c>
      <c r="DV99" s="7" t="s">
        <v>621</v>
      </c>
      <c r="DW99" s="1" t="s">
        <v>157</v>
      </c>
      <c r="DX99" s="1" t="s">
        <v>149</v>
      </c>
      <c r="DY99" s="1">
        <v>1210.067</v>
      </c>
      <c r="DZ99" s="1" t="s">
        <v>623</v>
      </c>
      <c r="EA99" s="1">
        <v>1264.5889999999999</v>
      </c>
      <c r="EB99" s="1">
        <v>7.1210000000000004</v>
      </c>
      <c r="EC99" s="1">
        <v>1245.9349999999999</v>
      </c>
      <c r="ED99" s="1" t="s">
        <v>149</v>
      </c>
      <c r="EE99" s="1" t="s">
        <v>149</v>
      </c>
      <c r="EF99" s="1" t="s">
        <v>157</v>
      </c>
      <c r="EG99" s="1" t="s">
        <v>149</v>
      </c>
      <c r="EH99" s="1" t="s">
        <v>621</v>
      </c>
      <c r="EI99" s="1" t="s">
        <v>635</v>
      </c>
      <c r="EJ99" s="1" t="s">
        <v>163</v>
      </c>
      <c r="EK99" s="1" t="s">
        <v>629</v>
      </c>
      <c r="EL99" s="1" t="s">
        <v>150</v>
      </c>
      <c r="EM99" s="1" t="s">
        <v>150</v>
      </c>
    </row>
    <row r="100" spans="1:143" ht="14.25" customHeight="1">
      <c r="A100" s="1" t="s">
        <v>306</v>
      </c>
      <c r="B100" s="1" t="str">
        <f>VLOOKUP(A100,DB_integrated_polypenols_intake!A:B,2,FALSE)</f>
        <v>Bogotá</v>
      </c>
      <c r="C100" s="1" t="s">
        <v>152</v>
      </c>
      <c r="D100" s="1">
        <v>50</v>
      </c>
      <c r="E100" s="4" t="s">
        <v>159</v>
      </c>
      <c r="F100" s="1">
        <v>66.099999999999994</v>
      </c>
      <c r="G100" s="1">
        <v>57</v>
      </c>
      <c r="H100" s="1" t="s">
        <v>153</v>
      </c>
      <c r="I100" s="1">
        <v>15</v>
      </c>
      <c r="J100" s="1">
        <v>100</v>
      </c>
      <c r="K100" s="1">
        <v>165</v>
      </c>
      <c r="L100" s="1">
        <v>73</v>
      </c>
      <c r="M100" s="10">
        <v>2.8947368419999999</v>
      </c>
      <c r="N100" s="14">
        <f t="shared" si="4"/>
        <v>0.1074480044479645</v>
      </c>
      <c r="O100" s="12">
        <v>107.1</v>
      </c>
      <c r="P100" s="40">
        <v>0.6</v>
      </c>
      <c r="Q100" s="1">
        <v>91</v>
      </c>
      <c r="R100" s="1">
        <v>5.3</v>
      </c>
      <c r="S100" s="1">
        <v>13.1</v>
      </c>
      <c r="T100" s="1">
        <v>10.11</v>
      </c>
      <c r="U100" s="1">
        <v>1.295746785</v>
      </c>
      <c r="V100" s="1">
        <v>8.66</v>
      </c>
      <c r="W100" s="1">
        <v>5.0505000000000004</v>
      </c>
      <c r="X100" s="1">
        <v>101</v>
      </c>
      <c r="Y100" s="1">
        <f t="shared" si="0"/>
        <v>111.70590132215411</v>
      </c>
      <c r="Z100" s="1">
        <v>88.8</v>
      </c>
      <c r="AA100" s="1">
        <v>51.443469469999997</v>
      </c>
      <c r="AB100" s="1">
        <f t="shared" si="1"/>
        <v>1.9438813333333336</v>
      </c>
      <c r="AC100" s="1">
        <v>0.34476938200000001</v>
      </c>
      <c r="AD100" s="1">
        <v>65</v>
      </c>
      <c r="AE100" s="1">
        <v>1.5740000000000001</v>
      </c>
      <c r="AF100" s="1">
        <v>26.236379280000001</v>
      </c>
      <c r="AG100" s="1" t="s">
        <v>139</v>
      </c>
      <c r="AH100" s="1">
        <v>46.5335094</v>
      </c>
      <c r="AI100" s="1">
        <v>84.2</v>
      </c>
      <c r="AJ100" s="1" t="s">
        <v>140</v>
      </c>
      <c r="AK100" s="1" t="s">
        <v>153</v>
      </c>
      <c r="AL100" s="1" t="s">
        <v>142</v>
      </c>
      <c r="AM100" s="1" t="s">
        <v>142</v>
      </c>
      <c r="AN100" s="1" t="s">
        <v>143</v>
      </c>
      <c r="AO100" s="1">
        <v>94</v>
      </c>
      <c r="AP100" s="1">
        <v>50</v>
      </c>
      <c r="AQ100" s="1">
        <v>2165.04</v>
      </c>
      <c r="AR100" s="1">
        <v>21.4437</v>
      </c>
      <c r="AS100" s="1">
        <v>784.15899999999999</v>
      </c>
      <c r="AT100" s="1">
        <v>1141.5899999999999</v>
      </c>
      <c r="AU100" s="1">
        <v>14.9323</v>
      </c>
      <c r="AV100" s="1">
        <v>1192.81</v>
      </c>
      <c r="AW100" s="1">
        <v>4287.51</v>
      </c>
      <c r="AX100" s="1">
        <v>306.00799999999998</v>
      </c>
      <c r="AY100" s="1">
        <v>9.9931599999999996</v>
      </c>
      <c r="AZ100" s="1">
        <v>2.6342699999999999</v>
      </c>
      <c r="BA100" s="1">
        <v>3.36652</v>
      </c>
      <c r="BB100" s="1">
        <v>987.96600000000001</v>
      </c>
      <c r="BC100" s="1">
        <v>1.51292</v>
      </c>
      <c r="BD100" s="1">
        <v>2.2390099999999999</v>
      </c>
      <c r="BE100" s="1">
        <v>19.534199999999998</v>
      </c>
      <c r="BF100" s="1">
        <v>6.5352899999999998</v>
      </c>
      <c r="BG100" s="1">
        <v>1.50891</v>
      </c>
      <c r="BH100" s="1">
        <v>386.64499999999998</v>
      </c>
      <c r="BI100" s="1">
        <v>7.7287299999999997</v>
      </c>
      <c r="BJ100" s="1">
        <v>187.24299999999999</v>
      </c>
      <c r="BK100" s="1">
        <v>5.5707310310000002</v>
      </c>
      <c r="BL100" s="1">
        <v>1.1542520590000001</v>
      </c>
      <c r="BM100" s="1">
        <v>0.40117478499999998</v>
      </c>
      <c r="BN100" s="1">
        <v>3.5038342E-2</v>
      </c>
      <c r="BO100" s="1" t="s">
        <v>155</v>
      </c>
      <c r="BP100" s="1" t="s">
        <v>146</v>
      </c>
      <c r="BQ100" s="1" t="s">
        <v>146</v>
      </c>
      <c r="BR100" s="1" t="s">
        <v>146</v>
      </c>
      <c r="BS100" s="1" t="s">
        <v>146</v>
      </c>
      <c r="BT100" s="1" t="s">
        <v>146</v>
      </c>
      <c r="BU100" s="1" t="s">
        <v>146</v>
      </c>
      <c r="BV100" s="1">
        <v>7.3672409459999999</v>
      </c>
      <c r="BW100" s="1">
        <v>14.19431134</v>
      </c>
      <c r="BX100" s="1">
        <v>2.377784326</v>
      </c>
      <c r="BY100" s="1">
        <v>1.029284906</v>
      </c>
      <c r="BZ100" s="1">
        <v>12.29089338</v>
      </c>
      <c r="CA100" s="1">
        <v>-0.53524047299999999</v>
      </c>
      <c r="CB100" s="1">
        <v>-0.24722423700000001</v>
      </c>
      <c r="CC100" s="19" t="str">
        <f t="shared" si="5"/>
        <v>Low</v>
      </c>
      <c r="CD100" s="1" t="s">
        <v>625</v>
      </c>
      <c r="CE100" s="1">
        <v>38.612826599999998</v>
      </c>
      <c r="CF100" s="1" t="s">
        <v>148</v>
      </c>
      <c r="CG100" s="1">
        <v>0.172660902</v>
      </c>
      <c r="CH100" s="1">
        <v>0.33805470500000001</v>
      </c>
      <c r="CI100" s="1">
        <v>3.4518723000000001E-2</v>
      </c>
      <c r="CJ100" s="1">
        <v>4.9086565999999998E-2</v>
      </c>
      <c r="CK100" s="1">
        <v>0.17097870300000001</v>
      </c>
      <c r="CL100" s="1">
        <v>760.47900000000004</v>
      </c>
      <c r="CM100" s="2" t="s">
        <v>624</v>
      </c>
      <c r="CN100" s="1">
        <v>265.81299999999999</v>
      </c>
      <c r="CO100" s="1">
        <v>220.678</v>
      </c>
      <c r="CP100" s="1">
        <v>45.134999999999998</v>
      </c>
      <c r="CQ100" s="1">
        <v>81.751000000000005</v>
      </c>
      <c r="CR100" s="1">
        <v>161.67099999999999</v>
      </c>
      <c r="CS100" s="1">
        <v>0.27700000000000002</v>
      </c>
      <c r="CT100" s="1">
        <v>0</v>
      </c>
      <c r="CU100" s="1">
        <v>0.27700000000000002</v>
      </c>
      <c r="CV100" s="1">
        <v>2.5999999999999999E-2</v>
      </c>
      <c r="CW100" s="1">
        <v>22.087</v>
      </c>
      <c r="CX100" s="1">
        <v>22.113</v>
      </c>
      <c r="CY100" s="1">
        <v>0</v>
      </c>
      <c r="CZ100" s="1">
        <v>0</v>
      </c>
      <c r="DA100" s="1">
        <v>59.817</v>
      </c>
      <c r="DB100" s="1">
        <v>0</v>
      </c>
      <c r="DC100" s="1">
        <v>12.114000000000001</v>
      </c>
      <c r="DD100" s="1">
        <v>6.5000000000000002E-2</v>
      </c>
      <c r="DE100" s="1">
        <v>0.46200000000000002</v>
      </c>
      <c r="DF100" s="1">
        <v>0.52700000000000002</v>
      </c>
      <c r="DG100" s="1">
        <v>0.10100000000000001</v>
      </c>
      <c r="DH100" s="1">
        <v>0.47299999999999998</v>
      </c>
      <c r="DI100" s="1">
        <v>0.57399999999999995</v>
      </c>
      <c r="DJ100" s="1">
        <v>5.2169999999999996</v>
      </c>
      <c r="DK100" s="1">
        <v>3.5030000000000001</v>
      </c>
      <c r="DL100" s="1">
        <v>8.7200000000000006</v>
      </c>
      <c r="DM100" s="1">
        <v>17.448</v>
      </c>
      <c r="DN100" s="1">
        <v>13.057</v>
      </c>
      <c r="DO100" s="1">
        <v>30.506</v>
      </c>
      <c r="DP100" s="1">
        <v>125.614</v>
      </c>
      <c r="DQ100" s="1">
        <v>5.5519999999999996</v>
      </c>
      <c r="DR100" s="1">
        <v>131.166</v>
      </c>
      <c r="DS100" s="1">
        <v>2.5999999999999999E-2</v>
      </c>
      <c r="DT100" s="1">
        <v>22.087</v>
      </c>
      <c r="DU100" s="1">
        <v>22.113</v>
      </c>
      <c r="DV100" s="7" t="s">
        <v>637</v>
      </c>
      <c r="DW100" s="1" t="s">
        <v>156</v>
      </c>
      <c r="DX100" s="1" t="s">
        <v>156</v>
      </c>
      <c r="DY100" s="1">
        <v>351.25400000000002</v>
      </c>
      <c r="DZ100" s="1" t="s">
        <v>624</v>
      </c>
      <c r="EA100" s="1">
        <v>122.77500000000001</v>
      </c>
      <c r="EB100" s="1">
        <v>37.76</v>
      </c>
      <c r="EC100" s="1">
        <v>74.674000000000007</v>
      </c>
      <c r="ED100" s="1" t="s">
        <v>157</v>
      </c>
      <c r="EE100" s="1" t="s">
        <v>157</v>
      </c>
      <c r="EF100" s="1" t="s">
        <v>156</v>
      </c>
      <c r="EG100" s="1" t="s">
        <v>156</v>
      </c>
      <c r="EH100" s="1" t="s">
        <v>621</v>
      </c>
      <c r="EI100" s="1" t="s">
        <v>628</v>
      </c>
      <c r="EJ100" s="1" t="s">
        <v>142</v>
      </c>
      <c r="EK100" s="1" t="s">
        <v>628</v>
      </c>
      <c r="EL100" s="1" t="s">
        <v>150</v>
      </c>
      <c r="EM100" s="1" t="s">
        <v>150</v>
      </c>
    </row>
    <row r="101" spans="1:143" ht="14.25" customHeight="1">
      <c r="A101" s="1" t="s">
        <v>308</v>
      </c>
      <c r="B101" s="1" t="str">
        <f>VLOOKUP(A101,DB_integrated_polypenols_intake!A:B,2,FALSE)</f>
        <v>Bogotá</v>
      </c>
      <c r="C101" s="1" t="s">
        <v>136</v>
      </c>
      <c r="D101" s="1">
        <v>53</v>
      </c>
      <c r="E101" s="4" t="s">
        <v>159</v>
      </c>
      <c r="F101" s="1">
        <v>96.1</v>
      </c>
      <c r="G101" s="1">
        <v>38</v>
      </c>
      <c r="H101" s="1" t="s">
        <v>138</v>
      </c>
      <c r="I101" s="1">
        <v>32</v>
      </c>
      <c r="J101" s="1">
        <v>131</v>
      </c>
      <c r="K101" s="1">
        <v>200</v>
      </c>
      <c r="L101" s="1">
        <v>158</v>
      </c>
      <c r="M101" s="10">
        <v>5.263157895</v>
      </c>
      <c r="N101" s="14">
        <f t="shared" si="4"/>
        <v>0.61887349033761252</v>
      </c>
      <c r="O101" s="12">
        <v>108.1</v>
      </c>
      <c r="P101" s="40">
        <v>3</v>
      </c>
      <c r="Q101" s="1">
        <v>94</v>
      </c>
      <c r="R101" s="1">
        <v>5.8</v>
      </c>
      <c r="S101" s="1">
        <v>2.4300000000000002</v>
      </c>
      <c r="T101" s="1">
        <v>7.53</v>
      </c>
      <c r="U101" s="1">
        <v>0.32270916300000002</v>
      </c>
      <c r="V101" s="1">
        <v>15.34</v>
      </c>
      <c r="W101" s="1">
        <v>5.2169999999999996</v>
      </c>
      <c r="X101" s="1">
        <v>139.69999999999999</v>
      </c>
      <c r="Y101" s="1">
        <f t="shared" si="0"/>
        <v>178.68375072801402</v>
      </c>
      <c r="Z101" s="1">
        <v>50.4</v>
      </c>
      <c r="AA101" s="1">
        <v>28.11488567</v>
      </c>
      <c r="AB101" s="1">
        <f t="shared" si="1"/>
        <v>3.5568346666666666</v>
      </c>
      <c r="AC101" s="1">
        <v>0.31616719300000001</v>
      </c>
      <c r="AD101" s="1">
        <v>76</v>
      </c>
      <c r="AE101" s="1">
        <v>1.7609999999999999</v>
      </c>
      <c r="AF101" s="1">
        <v>24.50726689</v>
      </c>
      <c r="AG101" s="1" t="s">
        <v>153</v>
      </c>
      <c r="AH101" s="1">
        <v>36.741415330000002</v>
      </c>
      <c r="AI101" s="1">
        <v>96.8</v>
      </c>
      <c r="AJ101" s="1" t="s">
        <v>140</v>
      </c>
      <c r="AK101" s="1" t="s">
        <v>141</v>
      </c>
      <c r="AL101" s="1" t="s">
        <v>163</v>
      </c>
      <c r="AM101" s="1" t="s">
        <v>163</v>
      </c>
      <c r="AN101" s="1" t="s">
        <v>143</v>
      </c>
      <c r="AO101" s="1">
        <v>122</v>
      </c>
      <c r="AP101" s="1">
        <v>81</v>
      </c>
      <c r="AQ101" s="1">
        <v>2253.41</v>
      </c>
      <c r="AR101" s="1">
        <v>17.242100000000001</v>
      </c>
      <c r="AS101" s="1">
        <v>425.23599999999999</v>
      </c>
      <c r="AT101" s="1">
        <v>945.31600000000003</v>
      </c>
      <c r="AU101" s="1">
        <v>14.377700000000001</v>
      </c>
      <c r="AV101" s="1">
        <v>1098.98</v>
      </c>
      <c r="AW101" s="1">
        <v>3271.11</v>
      </c>
      <c r="AX101" s="1">
        <v>309.096</v>
      </c>
      <c r="AY101" s="1">
        <v>10.444000000000001</v>
      </c>
      <c r="AZ101" s="1">
        <v>1.89209</v>
      </c>
      <c r="BA101" s="1">
        <v>4.0531600000000001</v>
      </c>
      <c r="BB101" s="1">
        <v>643.82600000000002</v>
      </c>
      <c r="BC101" s="1">
        <v>1.05033</v>
      </c>
      <c r="BD101" s="1">
        <v>1.35426</v>
      </c>
      <c r="BE101" s="1">
        <v>18.780100000000001</v>
      </c>
      <c r="BF101" s="1">
        <v>4.9166800000000004</v>
      </c>
      <c r="BG101" s="1">
        <v>1.38036</v>
      </c>
      <c r="BH101" s="1">
        <v>332.738</v>
      </c>
      <c r="BI101" s="1">
        <v>6.3085500000000003</v>
      </c>
      <c r="BJ101" s="1">
        <v>233.35499999999999</v>
      </c>
      <c r="BK101" s="1">
        <v>1.157538833</v>
      </c>
      <c r="BL101" s="1">
        <v>0.20855383199999999</v>
      </c>
      <c r="BM101" s="1">
        <v>0.168370145</v>
      </c>
      <c r="BN101" s="1">
        <v>2.5485376000000001E-2</v>
      </c>
      <c r="BO101" s="1" t="s">
        <v>144</v>
      </c>
      <c r="BP101" s="1" t="s">
        <v>146</v>
      </c>
      <c r="BQ101" s="1" t="s">
        <v>145</v>
      </c>
      <c r="BR101" s="1" t="s">
        <v>145</v>
      </c>
      <c r="BS101" s="1" t="s">
        <v>146</v>
      </c>
      <c r="BT101" s="1" t="s">
        <v>146</v>
      </c>
      <c r="BU101" s="1" t="s">
        <v>145</v>
      </c>
      <c r="BV101" s="1">
        <v>7.6571084919999999</v>
      </c>
      <c r="BW101" s="1">
        <v>11.814771950000001</v>
      </c>
      <c r="BX101" s="1">
        <v>12.252906790000001</v>
      </c>
      <c r="BY101" s="1">
        <v>9.4796544990000005</v>
      </c>
      <c r="BZ101" s="1">
        <v>2.2424515270000001</v>
      </c>
      <c r="CA101" s="1">
        <v>-0.41215954599999999</v>
      </c>
      <c r="CB101" s="1">
        <v>-0.18293810299999999</v>
      </c>
      <c r="CC101" s="19" t="str">
        <f t="shared" si="5"/>
        <v>Medium</v>
      </c>
      <c r="CD101" s="1" t="s">
        <v>625</v>
      </c>
      <c r="CE101" s="1">
        <v>27.615702479999999</v>
      </c>
      <c r="CF101" s="1" t="s">
        <v>148</v>
      </c>
      <c r="CG101" s="1">
        <v>0.11353563899999999</v>
      </c>
      <c r="CH101" s="1">
        <v>0.125928017</v>
      </c>
      <c r="CI101" s="1">
        <v>1.778405E-3</v>
      </c>
      <c r="CJ101" s="1">
        <v>0.14633733199999999</v>
      </c>
      <c r="CK101" s="1">
        <v>0.376683133</v>
      </c>
      <c r="CL101" s="1">
        <v>1620.9639999999999</v>
      </c>
      <c r="CM101" s="2" t="s">
        <v>621</v>
      </c>
      <c r="CN101" s="1">
        <v>942.60400000000004</v>
      </c>
      <c r="CO101" s="1">
        <v>647.40700000000004</v>
      </c>
      <c r="CP101" s="1">
        <v>295.19799999999998</v>
      </c>
      <c r="CQ101" s="1">
        <v>19.43</v>
      </c>
      <c r="CR101" s="1">
        <v>909.03800000000001</v>
      </c>
      <c r="CS101" s="1">
        <v>12.151</v>
      </c>
      <c r="CT101" s="1">
        <v>0</v>
      </c>
      <c r="CU101" s="1">
        <v>12.151</v>
      </c>
      <c r="CV101" s="1">
        <v>0</v>
      </c>
      <c r="CW101" s="1">
        <v>1.986</v>
      </c>
      <c r="CX101" s="1">
        <v>1.986</v>
      </c>
      <c r="CY101" s="1">
        <v>0</v>
      </c>
      <c r="CZ101" s="1">
        <v>5.6120000000000001</v>
      </c>
      <c r="DA101" s="1">
        <v>0</v>
      </c>
      <c r="DB101" s="1">
        <v>0</v>
      </c>
      <c r="DC101" s="1">
        <v>19.391999999999999</v>
      </c>
      <c r="DD101" s="1">
        <v>0</v>
      </c>
      <c r="DE101" s="1">
        <v>0</v>
      </c>
      <c r="DF101" s="1">
        <v>0</v>
      </c>
      <c r="DG101" s="1">
        <v>0</v>
      </c>
      <c r="DH101" s="1">
        <v>1E-3</v>
      </c>
      <c r="DI101" s="1">
        <v>1E-3</v>
      </c>
      <c r="DJ101" s="1">
        <v>0</v>
      </c>
      <c r="DK101" s="1">
        <v>3.6999999999999998E-2</v>
      </c>
      <c r="DL101" s="1">
        <v>3.6999999999999998E-2</v>
      </c>
      <c r="DM101" s="1">
        <v>0.30399999999999999</v>
      </c>
      <c r="DN101" s="1">
        <v>1.0029999999999999</v>
      </c>
      <c r="DO101" s="1">
        <v>1.3080000000000001</v>
      </c>
      <c r="DP101" s="1">
        <v>615.55999999999995</v>
      </c>
      <c r="DQ101" s="1">
        <v>292.17</v>
      </c>
      <c r="DR101" s="1">
        <v>907.73</v>
      </c>
      <c r="DS101" s="1">
        <v>0</v>
      </c>
      <c r="DT101" s="1">
        <v>1.986</v>
      </c>
      <c r="DU101" s="1">
        <v>1.986</v>
      </c>
      <c r="DV101" s="7" t="s">
        <v>621</v>
      </c>
      <c r="DW101" s="1" t="s">
        <v>157</v>
      </c>
      <c r="DX101" s="1" t="s">
        <v>149</v>
      </c>
      <c r="DY101" s="1">
        <v>719.33799999999997</v>
      </c>
      <c r="DZ101" s="1" t="s">
        <v>623</v>
      </c>
      <c r="EA101" s="1">
        <v>418.30099999999999</v>
      </c>
      <c r="EB101" s="1">
        <v>8.6229999999999993</v>
      </c>
      <c r="EC101" s="1">
        <v>403.40499999999997</v>
      </c>
      <c r="ED101" s="1" t="s">
        <v>149</v>
      </c>
      <c r="EE101" s="1" t="s">
        <v>149</v>
      </c>
      <c r="EF101" s="1" t="s">
        <v>157</v>
      </c>
      <c r="EG101" s="1" t="s">
        <v>149</v>
      </c>
      <c r="EH101" s="1" t="s">
        <v>621</v>
      </c>
      <c r="EI101" s="1" t="s">
        <v>635</v>
      </c>
      <c r="EJ101" s="1" t="s">
        <v>163</v>
      </c>
      <c r="EK101" s="1" t="s">
        <v>629</v>
      </c>
      <c r="EL101" s="1" t="s">
        <v>150</v>
      </c>
      <c r="EM101" s="1" t="s">
        <v>150</v>
      </c>
    </row>
    <row r="102" spans="1:143" ht="14.25" customHeight="1">
      <c r="A102" s="1" t="s">
        <v>310</v>
      </c>
      <c r="B102" s="1" t="str">
        <f>VLOOKUP(A102,DB_integrated_polypenols_intake!A:B,2,FALSE)</f>
        <v>Bogotá</v>
      </c>
      <c r="C102" s="1" t="s">
        <v>136</v>
      </c>
      <c r="D102" s="1">
        <v>48</v>
      </c>
      <c r="E102" s="4" t="s">
        <v>159</v>
      </c>
      <c r="F102" s="1">
        <v>135</v>
      </c>
      <c r="G102" s="1">
        <v>28</v>
      </c>
      <c r="H102" s="1" t="s">
        <v>138</v>
      </c>
      <c r="I102" s="1">
        <v>68</v>
      </c>
      <c r="J102" s="1">
        <v>171</v>
      </c>
      <c r="K102" s="1">
        <v>253</v>
      </c>
      <c r="L102" s="1">
        <v>337</v>
      </c>
      <c r="M102" s="10">
        <v>9.0357142859999993</v>
      </c>
      <c r="N102" s="14">
        <f t="shared" si="4"/>
        <v>1.0804718695291193</v>
      </c>
      <c r="O102" s="12">
        <v>122.5</v>
      </c>
      <c r="P102" s="40">
        <v>2</v>
      </c>
      <c r="Q102" s="1">
        <v>100</v>
      </c>
      <c r="R102" s="1">
        <v>5.8</v>
      </c>
      <c r="S102" s="1">
        <v>2.74</v>
      </c>
      <c r="T102" s="1">
        <v>3.41</v>
      </c>
      <c r="U102" s="1">
        <v>0.80351906200000001</v>
      </c>
      <c r="V102" s="1">
        <v>24.08</v>
      </c>
      <c r="W102" s="1">
        <v>5.55</v>
      </c>
      <c r="X102" s="1">
        <v>169.2</v>
      </c>
      <c r="Y102" s="1">
        <f t="shared" si="0"/>
        <v>234.92682926829269</v>
      </c>
      <c r="Z102" s="1">
        <v>32.1</v>
      </c>
      <c r="AA102" s="1">
        <v>16.835772649999999</v>
      </c>
      <c r="AB102" s="1">
        <f t="shared" si="1"/>
        <v>5.939733333333332</v>
      </c>
      <c r="AC102" s="1">
        <v>0.29536977399999997</v>
      </c>
      <c r="AD102" s="1">
        <v>91</v>
      </c>
      <c r="AE102" s="1">
        <v>1.73</v>
      </c>
      <c r="AF102" s="1">
        <v>30.405292530000001</v>
      </c>
      <c r="AG102" s="1" t="s">
        <v>154</v>
      </c>
      <c r="AH102" s="1">
        <v>40.414000850000001</v>
      </c>
      <c r="AI102" s="1">
        <v>104.2</v>
      </c>
      <c r="AJ102" s="1" t="s">
        <v>140</v>
      </c>
      <c r="AK102" s="1" t="s">
        <v>141</v>
      </c>
      <c r="AL102" s="1" t="s">
        <v>163</v>
      </c>
      <c r="AM102" s="1" t="s">
        <v>163</v>
      </c>
      <c r="AN102" s="1" t="s">
        <v>143</v>
      </c>
      <c r="AO102" s="1">
        <v>126</v>
      </c>
      <c r="AP102" s="1">
        <v>83</v>
      </c>
      <c r="AQ102" s="1">
        <v>1881.37</v>
      </c>
      <c r="AR102" s="1">
        <v>13.2768</v>
      </c>
      <c r="AS102" s="1">
        <v>512.66800000000001</v>
      </c>
      <c r="AT102" s="1">
        <v>965.45699999999999</v>
      </c>
      <c r="AU102" s="1">
        <v>12.611800000000001</v>
      </c>
      <c r="AV102" s="1">
        <v>941.57500000000005</v>
      </c>
      <c r="AW102" s="1">
        <v>3053.03</v>
      </c>
      <c r="AX102" s="1">
        <v>226.34100000000001</v>
      </c>
      <c r="AY102" s="1">
        <v>11.030099999999999</v>
      </c>
      <c r="AZ102" s="1">
        <v>1.73014</v>
      </c>
      <c r="BA102" s="1">
        <v>2.8660199999999998</v>
      </c>
      <c r="BB102" s="1">
        <v>553.46199999999999</v>
      </c>
      <c r="BC102" s="1">
        <v>0.89600400000000002</v>
      </c>
      <c r="BD102" s="1">
        <v>1.9178599999999999</v>
      </c>
      <c r="BE102" s="1">
        <v>25.260400000000001</v>
      </c>
      <c r="BF102" s="1">
        <v>7.6188599999999997</v>
      </c>
      <c r="BG102" s="1">
        <v>1.74451</v>
      </c>
      <c r="BH102" s="1">
        <v>239.84700000000001</v>
      </c>
      <c r="BI102" s="1">
        <v>7.5034599999999996</v>
      </c>
      <c r="BJ102" s="1">
        <v>93.522599999999997</v>
      </c>
      <c r="BK102" s="1">
        <v>5.2145405550000001</v>
      </c>
      <c r="BL102" s="1">
        <v>0.61976833600000003</v>
      </c>
      <c r="BM102" s="1">
        <v>0.30353877099999999</v>
      </c>
      <c r="BN102" s="1">
        <v>0</v>
      </c>
      <c r="BO102" s="1" t="s">
        <v>144</v>
      </c>
      <c r="BP102" s="1" t="s">
        <v>146</v>
      </c>
      <c r="BQ102" s="1" t="s">
        <v>145</v>
      </c>
      <c r="BR102" s="1" t="s">
        <v>145</v>
      </c>
      <c r="BS102" s="1" t="s">
        <v>145</v>
      </c>
      <c r="BT102" s="1" t="s">
        <v>146</v>
      </c>
      <c r="BU102" s="1" t="s">
        <v>145</v>
      </c>
      <c r="BV102" s="1">
        <v>16.70261941</v>
      </c>
      <c r="BW102" s="1">
        <v>10.37647973</v>
      </c>
      <c r="BX102" s="1">
        <v>14.47983786</v>
      </c>
      <c r="BY102" s="1">
        <v>2.380409523</v>
      </c>
      <c r="BZ102" s="1">
        <v>2.956254548</v>
      </c>
      <c r="CA102" s="1">
        <v>1.1113065259999999</v>
      </c>
      <c r="CB102" s="1">
        <v>0.59080623399999999</v>
      </c>
      <c r="CC102" s="19" t="str">
        <f t="shared" si="5"/>
        <v>High</v>
      </c>
      <c r="CD102" s="1" t="s">
        <v>622</v>
      </c>
      <c r="CE102" s="1">
        <v>30.794625719999999</v>
      </c>
      <c r="CF102" s="1" t="s">
        <v>148</v>
      </c>
      <c r="CG102" s="1">
        <v>0.198443014</v>
      </c>
      <c r="CH102" s="1">
        <v>0.20546400400000001</v>
      </c>
      <c r="CI102" s="1">
        <v>5.8932660000000003E-3</v>
      </c>
      <c r="CJ102" s="1">
        <v>5.3112154000000002E-2</v>
      </c>
      <c r="CK102" s="1">
        <v>0.29830113899999999</v>
      </c>
      <c r="CL102" s="1">
        <v>646.29</v>
      </c>
      <c r="CM102" s="2" t="s">
        <v>624</v>
      </c>
      <c r="CN102" s="1">
        <v>390.709</v>
      </c>
      <c r="CO102" s="1">
        <v>348.5</v>
      </c>
      <c r="CP102" s="1">
        <v>42.21</v>
      </c>
      <c r="CQ102" s="1">
        <v>292.64999999999998</v>
      </c>
      <c r="CR102" s="1">
        <v>92.668999999999997</v>
      </c>
      <c r="CS102" s="1">
        <v>3.5999999999999997E-2</v>
      </c>
      <c r="CT102" s="1">
        <v>0</v>
      </c>
      <c r="CU102" s="1">
        <v>3.5999999999999997E-2</v>
      </c>
      <c r="CV102" s="1">
        <v>0</v>
      </c>
      <c r="CW102" s="1">
        <v>5.3550000000000004</v>
      </c>
      <c r="CX102" s="1">
        <v>5.3550000000000004</v>
      </c>
      <c r="CY102" s="1">
        <v>0</v>
      </c>
      <c r="CZ102" s="1">
        <v>2E-3</v>
      </c>
      <c r="DA102" s="1">
        <v>0</v>
      </c>
      <c r="DB102" s="1">
        <v>0</v>
      </c>
      <c r="DC102" s="1">
        <v>292.54300000000001</v>
      </c>
      <c r="DD102" s="1">
        <v>0</v>
      </c>
      <c r="DE102" s="1">
        <v>0</v>
      </c>
      <c r="DF102" s="1">
        <v>0</v>
      </c>
      <c r="DG102" s="1">
        <v>0</v>
      </c>
      <c r="DH102" s="1">
        <v>4.0000000000000001E-3</v>
      </c>
      <c r="DI102" s="1">
        <v>4.0000000000000001E-3</v>
      </c>
      <c r="DJ102" s="1">
        <v>0</v>
      </c>
      <c r="DK102" s="1">
        <v>0.104</v>
      </c>
      <c r="DL102" s="1">
        <v>0.104</v>
      </c>
      <c r="DM102" s="1">
        <v>0.35299999999999998</v>
      </c>
      <c r="DN102" s="1">
        <v>4.8140000000000001</v>
      </c>
      <c r="DO102" s="1">
        <v>5.1669999999999998</v>
      </c>
      <c r="DP102" s="1">
        <v>55.552999999999997</v>
      </c>
      <c r="DQ102" s="1">
        <v>31.919</v>
      </c>
      <c r="DR102" s="1">
        <v>87.471999999999994</v>
      </c>
      <c r="DS102" s="1">
        <v>0</v>
      </c>
      <c r="DT102" s="1">
        <v>5.3550000000000004</v>
      </c>
      <c r="DU102" s="1">
        <v>5.3550000000000004</v>
      </c>
      <c r="DV102" s="7" t="s">
        <v>138</v>
      </c>
      <c r="DW102" s="1" t="s">
        <v>149</v>
      </c>
      <c r="DX102" s="1" t="s">
        <v>157</v>
      </c>
      <c r="DY102" s="1">
        <v>343.52100000000002</v>
      </c>
      <c r="DZ102" s="1" t="s">
        <v>624</v>
      </c>
      <c r="EA102" s="1">
        <v>207.673</v>
      </c>
      <c r="EB102" s="1">
        <v>155.55199999999999</v>
      </c>
      <c r="EC102" s="1">
        <v>49.256</v>
      </c>
      <c r="ED102" s="1" t="s">
        <v>157</v>
      </c>
      <c r="EE102" s="1" t="s">
        <v>156</v>
      </c>
      <c r="EF102" s="1" t="s">
        <v>149</v>
      </c>
      <c r="EG102" s="1" t="s">
        <v>157</v>
      </c>
      <c r="EH102" s="1" t="s">
        <v>621</v>
      </c>
      <c r="EI102" s="1" t="s">
        <v>635</v>
      </c>
      <c r="EJ102" s="1" t="s">
        <v>163</v>
      </c>
      <c r="EK102" s="1" t="s">
        <v>629</v>
      </c>
      <c r="EL102" s="1" t="s">
        <v>150</v>
      </c>
      <c r="EM102" s="1" t="s">
        <v>150</v>
      </c>
    </row>
    <row r="103" spans="1:143" ht="14.25" customHeight="1">
      <c r="A103" s="1" t="s">
        <v>312</v>
      </c>
      <c r="B103" s="1" t="str">
        <f>VLOOKUP(A103,DB_integrated_polypenols_intake!A:B,2,FALSE)</f>
        <v>Bogotá</v>
      </c>
      <c r="C103" s="1" t="s">
        <v>152</v>
      </c>
      <c r="D103" s="1">
        <v>28</v>
      </c>
      <c r="E103" s="4" t="s">
        <v>137</v>
      </c>
      <c r="F103" s="1">
        <v>112</v>
      </c>
      <c r="G103" s="1">
        <v>46</v>
      </c>
      <c r="H103" s="1" t="s">
        <v>153</v>
      </c>
      <c r="I103" s="1">
        <v>21</v>
      </c>
      <c r="J103" s="1">
        <v>163</v>
      </c>
      <c r="K103" s="1">
        <v>227</v>
      </c>
      <c r="L103" s="1">
        <v>107</v>
      </c>
      <c r="M103" s="10">
        <v>4.934782609</v>
      </c>
      <c r="N103" s="14">
        <f t="shared" si="4"/>
        <v>0.36662594600363557</v>
      </c>
      <c r="O103" s="12">
        <v>157.80000000000001</v>
      </c>
      <c r="P103" s="40">
        <v>3</v>
      </c>
      <c r="Q103" s="1">
        <v>88</v>
      </c>
      <c r="R103" s="1">
        <v>5.4</v>
      </c>
      <c r="S103" s="1">
        <v>3.37</v>
      </c>
      <c r="T103" s="1">
        <v>8.34</v>
      </c>
      <c r="U103" s="1">
        <v>0.40407673900000002</v>
      </c>
      <c r="V103" s="1">
        <v>7.43</v>
      </c>
      <c r="W103" s="1">
        <v>4.8840000000000003</v>
      </c>
      <c r="X103" s="1">
        <v>97.4</v>
      </c>
      <c r="Y103" s="1">
        <f t="shared" si="0"/>
        <v>107.36994219653177</v>
      </c>
      <c r="Z103" s="1">
        <v>104.2</v>
      </c>
      <c r="AA103" s="1">
        <v>62.003763229999997</v>
      </c>
      <c r="AB103" s="1">
        <f t="shared" si="1"/>
        <v>1.6128053333333332</v>
      </c>
      <c r="AC103" s="1">
        <v>0.35468516999999999</v>
      </c>
      <c r="AD103" s="1">
        <v>65</v>
      </c>
      <c r="AE103" s="1">
        <v>1.677</v>
      </c>
      <c r="AF103" s="1">
        <v>23.11251635</v>
      </c>
      <c r="AG103" s="1" t="s">
        <v>153</v>
      </c>
      <c r="AH103" s="1">
        <v>35.398424970000001</v>
      </c>
      <c r="AI103" s="1">
        <v>82.2</v>
      </c>
      <c r="AJ103" s="1" t="s">
        <v>140</v>
      </c>
      <c r="AK103" s="1" t="s">
        <v>153</v>
      </c>
      <c r="AL103" s="1" t="s">
        <v>142</v>
      </c>
      <c r="AM103" s="1" t="s">
        <v>142</v>
      </c>
      <c r="AN103" s="1" t="s">
        <v>143</v>
      </c>
      <c r="AO103" s="1">
        <v>100</v>
      </c>
      <c r="AP103" s="1">
        <v>60</v>
      </c>
      <c r="AQ103" s="1">
        <v>1872.18</v>
      </c>
      <c r="AR103" s="1">
        <v>12.254899999999999</v>
      </c>
      <c r="AS103" s="1">
        <v>695.55499999999995</v>
      </c>
      <c r="AT103" s="1">
        <v>1153.0899999999999</v>
      </c>
      <c r="AU103" s="1">
        <v>12.883699999999999</v>
      </c>
      <c r="AV103" s="1">
        <v>1383.28</v>
      </c>
      <c r="AW103" s="1">
        <v>3995.08</v>
      </c>
      <c r="AX103" s="1">
        <v>256.74299999999999</v>
      </c>
      <c r="AY103" s="1">
        <v>10.1464</v>
      </c>
      <c r="AZ103" s="1">
        <v>1.17001</v>
      </c>
      <c r="BA103" s="1">
        <v>2.5628700000000002</v>
      </c>
      <c r="BB103" s="1">
        <v>887.18100000000004</v>
      </c>
      <c r="BC103" s="1">
        <v>0.938523</v>
      </c>
      <c r="BD103" s="1">
        <v>2.04189</v>
      </c>
      <c r="BE103" s="1">
        <v>13.0854</v>
      </c>
      <c r="BF103" s="1">
        <v>4.9454500000000001</v>
      </c>
      <c r="BG103" s="1">
        <v>1.42279</v>
      </c>
      <c r="BH103" s="1">
        <v>299.52300000000002</v>
      </c>
      <c r="BI103" s="1">
        <v>7.5421699999999996</v>
      </c>
      <c r="BJ103" s="1">
        <v>126.938</v>
      </c>
      <c r="BK103" s="1">
        <v>6.0312055180000002</v>
      </c>
      <c r="BL103" s="1">
        <v>1.430861044</v>
      </c>
      <c r="BM103" s="1">
        <v>0.81825336999999998</v>
      </c>
      <c r="BN103" s="1">
        <v>4.9055642000000003E-2</v>
      </c>
      <c r="BO103" s="1" t="s">
        <v>155</v>
      </c>
      <c r="BP103" s="1" t="s">
        <v>146</v>
      </c>
      <c r="BQ103" s="1" t="s">
        <v>146</v>
      </c>
      <c r="BR103" s="1" t="s">
        <v>145</v>
      </c>
      <c r="BS103" s="1" t="s">
        <v>146</v>
      </c>
      <c r="BT103" s="1" t="s">
        <v>146</v>
      </c>
      <c r="BU103" s="1" t="s">
        <v>146</v>
      </c>
      <c r="BV103" s="1">
        <v>16.933834869999998</v>
      </c>
      <c r="BW103" s="1">
        <v>10.820864309999999</v>
      </c>
      <c r="BX103" s="1">
        <v>14.547803500000001</v>
      </c>
      <c r="BY103" s="1">
        <v>7.3019313229999998</v>
      </c>
      <c r="BZ103" s="1">
        <v>3.8254840589999999</v>
      </c>
      <c r="CA103" s="1">
        <v>1.2206200869999999</v>
      </c>
      <c r="CB103" s="1">
        <v>0.65204064500000003</v>
      </c>
      <c r="CC103" s="19" t="str">
        <f t="shared" si="5"/>
        <v>High</v>
      </c>
      <c r="CD103" s="1" t="s">
        <v>622</v>
      </c>
      <c r="CE103" s="1">
        <v>35.197080290000002</v>
      </c>
      <c r="CF103" s="1" t="s">
        <v>148</v>
      </c>
      <c r="CG103" s="1">
        <v>3.4745900000000001E-3</v>
      </c>
      <c r="CH103" s="1">
        <v>0.36820912500000003</v>
      </c>
      <c r="CI103" s="1">
        <v>1.0521189E-2</v>
      </c>
      <c r="CJ103" s="1">
        <v>0.37765871099999998</v>
      </c>
      <c r="CK103" s="1">
        <v>3.8025653999999999E-2</v>
      </c>
      <c r="CL103" s="1">
        <v>1775.0740000000001</v>
      </c>
      <c r="CM103" s="2" t="s">
        <v>621</v>
      </c>
      <c r="CN103" s="1">
        <v>1019.289</v>
      </c>
      <c r="CO103" s="1">
        <v>930.51400000000001</v>
      </c>
      <c r="CP103" s="1">
        <v>88.775000000000006</v>
      </c>
      <c r="CQ103" s="1">
        <v>741.98800000000006</v>
      </c>
      <c r="CR103" s="1">
        <v>273.09300000000002</v>
      </c>
      <c r="CS103" s="1">
        <v>2.181</v>
      </c>
      <c r="CT103" s="1">
        <v>0</v>
      </c>
      <c r="CU103" s="1">
        <v>2.181</v>
      </c>
      <c r="CV103" s="1">
        <v>0</v>
      </c>
      <c r="CW103" s="1">
        <v>2.028</v>
      </c>
      <c r="CX103" s="1">
        <v>2.028</v>
      </c>
      <c r="CY103" s="1">
        <v>0</v>
      </c>
      <c r="CZ103" s="1">
        <v>0.35099999999999998</v>
      </c>
      <c r="DA103" s="1">
        <v>0</v>
      </c>
      <c r="DB103" s="1">
        <v>0</v>
      </c>
      <c r="DC103" s="1">
        <v>740.5</v>
      </c>
      <c r="DD103" s="1">
        <v>0</v>
      </c>
      <c r="DE103" s="1">
        <v>0</v>
      </c>
      <c r="DF103" s="1">
        <v>0</v>
      </c>
      <c r="DG103" s="1">
        <v>1.4490000000000001</v>
      </c>
      <c r="DH103" s="1">
        <v>1E-3</v>
      </c>
      <c r="DI103" s="1">
        <v>1.4510000000000001</v>
      </c>
      <c r="DJ103" s="1">
        <v>0</v>
      </c>
      <c r="DK103" s="1">
        <v>3.7999999999999999E-2</v>
      </c>
      <c r="DL103" s="1">
        <v>3.7999999999999999E-2</v>
      </c>
      <c r="DM103" s="1">
        <v>4.1000000000000002E-2</v>
      </c>
      <c r="DN103" s="1">
        <v>9.8659999999999997</v>
      </c>
      <c r="DO103" s="1">
        <v>9.9079999999999995</v>
      </c>
      <c r="DP103" s="1">
        <v>186.34299999999999</v>
      </c>
      <c r="DQ103" s="1">
        <v>76.841999999999999</v>
      </c>
      <c r="DR103" s="1">
        <v>263.185</v>
      </c>
      <c r="DS103" s="1">
        <v>0</v>
      </c>
      <c r="DT103" s="1">
        <v>2.028</v>
      </c>
      <c r="DU103" s="1">
        <v>2.028</v>
      </c>
      <c r="DV103" s="7" t="s">
        <v>621</v>
      </c>
      <c r="DW103" s="1" t="s">
        <v>149</v>
      </c>
      <c r="DX103" s="1" t="s">
        <v>156</v>
      </c>
      <c r="DY103" s="1">
        <v>948.13199999999995</v>
      </c>
      <c r="DZ103" s="1" t="s">
        <v>623</v>
      </c>
      <c r="EA103" s="1">
        <v>544.44000000000005</v>
      </c>
      <c r="EB103" s="1">
        <v>396.32299999999998</v>
      </c>
      <c r="EC103" s="1">
        <v>145.869</v>
      </c>
      <c r="ED103" s="1" t="s">
        <v>149</v>
      </c>
      <c r="EE103" s="1" t="s">
        <v>149</v>
      </c>
      <c r="EF103" s="1" t="s">
        <v>149</v>
      </c>
      <c r="EG103" s="1" t="s">
        <v>156</v>
      </c>
      <c r="EH103" s="1" t="s">
        <v>621</v>
      </c>
      <c r="EI103" s="1" t="s">
        <v>628</v>
      </c>
      <c r="EJ103" s="1" t="s">
        <v>142</v>
      </c>
      <c r="EK103" s="1" t="s">
        <v>628</v>
      </c>
      <c r="EL103" s="1" t="s">
        <v>150</v>
      </c>
      <c r="EM103" s="1" t="s">
        <v>150</v>
      </c>
    </row>
    <row r="104" spans="1:143" ht="14.25" customHeight="1">
      <c r="A104" s="1" t="s">
        <v>315</v>
      </c>
      <c r="B104" s="1" t="str">
        <f>VLOOKUP(A104,DB_integrated_polypenols_intake!A:B,2,FALSE)</f>
        <v>Bogotá</v>
      </c>
      <c r="C104" s="1" t="s">
        <v>136</v>
      </c>
      <c r="D104" s="1">
        <v>39</v>
      </c>
      <c r="E104" s="4" t="s">
        <v>137</v>
      </c>
      <c r="F104" s="1">
        <v>109</v>
      </c>
      <c r="G104" s="1">
        <v>41</v>
      </c>
      <c r="H104" s="1" t="s">
        <v>153</v>
      </c>
      <c r="I104" s="1">
        <v>27</v>
      </c>
      <c r="J104" s="1">
        <v>153</v>
      </c>
      <c r="K104" s="1">
        <v>216</v>
      </c>
      <c r="L104" s="1">
        <v>134</v>
      </c>
      <c r="M104" s="10">
        <v>5.2682926830000003</v>
      </c>
      <c r="N104" s="14">
        <f t="shared" si="4"/>
        <v>0.51432094164507214</v>
      </c>
      <c r="O104" s="12">
        <v>241.8</v>
      </c>
      <c r="P104" s="40">
        <v>0.5</v>
      </c>
      <c r="Q104" s="1">
        <v>73</v>
      </c>
      <c r="R104" s="1">
        <v>5.0999999999999996</v>
      </c>
      <c r="S104" s="1">
        <v>9.1999999999999993</v>
      </c>
      <c r="T104" s="1">
        <v>3.57</v>
      </c>
      <c r="U104" s="1">
        <v>2.5770308119999998</v>
      </c>
      <c r="V104" s="1">
        <v>9.41</v>
      </c>
      <c r="W104" s="1">
        <v>4.0514999999999999</v>
      </c>
      <c r="X104" s="1">
        <v>165.9</v>
      </c>
      <c r="Y104" s="1">
        <f t="shared" si="0"/>
        <v>341.25113327289216</v>
      </c>
      <c r="Z104" s="1">
        <v>87</v>
      </c>
      <c r="AA104" s="1">
        <v>59.016989430000002</v>
      </c>
      <c r="AB104" s="1">
        <f t="shared" si="1"/>
        <v>1.6944273333333333</v>
      </c>
      <c r="AC104" s="1">
        <v>0.35200821700000001</v>
      </c>
      <c r="AD104" s="1">
        <v>84.6</v>
      </c>
      <c r="AE104" s="1">
        <v>1.762</v>
      </c>
      <c r="AF104" s="1">
        <v>27.249501070000001</v>
      </c>
      <c r="AG104" s="1" t="s">
        <v>139</v>
      </c>
      <c r="AH104" s="1">
        <v>26.256907829999999</v>
      </c>
      <c r="AI104" s="1">
        <v>96.6</v>
      </c>
      <c r="AJ104" s="1" t="s">
        <v>140</v>
      </c>
      <c r="AK104" s="1" t="s">
        <v>141</v>
      </c>
      <c r="AL104" s="1" t="s">
        <v>142</v>
      </c>
      <c r="AM104" s="1" t="s">
        <v>163</v>
      </c>
      <c r="AN104" s="1" t="s">
        <v>143</v>
      </c>
      <c r="AO104" s="1">
        <v>108</v>
      </c>
      <c r="AP104" s="1">
        <v>63</v>
      </c>
      <c r="AQ104" s="1">
        <v>1746.12</v>
      </c>
      <c r="AR104" s="1">
        <v>21.5185</v>
      </c>
      <c r="AS104" s="1">
        <v>821.29399999999998</v>
      </c>
      <c r="AT104" s="1">
        <v>1207.0999999999999</v>
      </c>
      <c r="AU104" s="1">
        <v>14.102399999999999</v>
      </c>
      <c r="AV104" s="1">
        <v>1110.33</v>
      </c>
      <c r="AW104" s="1">
        <v>2556.11</v>
      </c>
      <c r="AX104" s="1">
        <v>212.18799999999999</v>
      </c>
      <c r="AY104" s="1">
        <v>10.824400000000001</v>
      </c>
      <c r="AZ104" s="1">
        <v>1.4012199999999999</v>
      </c>
      <c r="BA104" s="1">
        <v>2.7435</v>
      </c>
      <c r="BB104" s="1">
        <v>725.90200000000004</v>
      </c>
      <c r="BC104" s="1">
        <v>1.1045100000000001</v>
      </c>
      <c r="BD104" s="1">
        <v>1.3987000000000001</v>
      </c>
      <c r="BE104" s="1">
        <v>12.235799999999999</v>
      </c>
      <c r="BF104" s="1">
        <v>4.1630000000000003</v>
      </c>
      <c r="BG104" s="1">
        <v>0.89632500000000004</v>
      </c>
      <c r="BH104" s="1">
        <v>444.30900000000003</v>
      </c>
      <c r="BI104" s="1">
        <v>7.20458</v>
      </c>
      <c r="BJ104" s="1">
        <v>160.47</v>
      </c>
      <c r="BK104" s="1">
        <v>0</v>
      </c>
      <c r="BL104" s="1">
        <v>0</v>
      </c>
      <c r="BM104" s="1">
        <v>5.9838156000000003E-2</v>
      </c>
      <c r="BN104" s="1">
        <v>0</v>
      </c>
      <c r="BO104" s="1" t="s">
        <v>155</v>
      </c>
      <c r="BP104" s="1" t="s">
        <v>146</v>
      </c>
      <c r="BQ104" s="1" t="s">
        <v>146</v>
      </c>
      <c r="BR104" s="1" t="s">
        <v>146</v>
      </c>
      <c r="BS104" s="1" t="s">
        <v>146</v>
      </c>
      <c r="BT104" s="1" t="s">
        <v>146</v>
      </c>
      <c r="BU104" s="1" t="s">
        <v>146</v>
      </c>
      <c r="BV104" s="1">
        <v>13.48971659</v>
      </c>
      <c r="BW104" s="1">
        <v>17.404957830000001</v>
      </c>
      <c r="BX104" s="1">
        <v>30.595129180000001</v>
      </c>
      <c r="BY104" s="1">
        <v>6.410432803</v>
      </c>
      <c r="BZ104" s="1">
        <v>6.6001874530000002</v>
      </c>
      <c r="CA104" s="1">
        <v>-7.7152838000000001E-2</v>
      </c>
      <c r="CB104" s="1">
        <v>-4.4188338000000001E-2</v>
      </c>
      <c r="CC104" s="19" t="str">
        <f t="shared" si="5"/>
        <v>Medium</v>
      </c>
      <c r="CD104" s="1" t="s">
        <v>625</v>
      </c>
      <c r="CE104" s="1">
        <v>27.51966874</v>
      </c>
      <c r="CF104" s="1" t="s">
        <v>148</v>
      </c>
      <c r="CG104" s="1">
        <v>7.0979126000000003E-2</v>
      </c>
      <c r="CH104" s="1">
        <v>0.50917202100000003</v>
      </c>
      <c r="CI104" s="1">
        <v>9.1420581000000001E-2</v>
      </c>
      <c r="CJ104" s="1">
        <v>2.4802742999999999E-2</v>
      </c>
      <c r="CK104" s="1">
        <v>0.114592003</v>
      </c>
      <c r="CL104" s="1">
        <v>1588.2729999999999</v>
      </c>
      <c r="CM104" s="2" t="s">
        <v>621</v>
      </c>
      <c r="CN104" s="1">
        <v>313.71899999999999</v>
      </c>
      <c r="CO104" s="1">
        <v>240.505</v>
      </c>
      <c r="CP104" s="1">
        <v>73.215000000000003</v>
      </c>
      <c r="CQ104" s="1">
        <v>239.369</v>
      </c>
      <c r="CR104" s="1">
        <v>69.366</v>
      </c>
      <c r="CS104" s="1">
        <v>4.8099999999999996</v>
      </c>
      <c r="CT104" s="1">
        <v>0</v>
      </c>
      <c r="CU104" s="1">
        <v>4.8099999999999996</v>
      </c>
      <c r="CV104" s="1">
        <v>0</v>
      </c>
      <c r="CW104" s="1">
        <v>0.14299999999999999</v>
      </c>
      <c r="CX104" s="1">
        <v>0.14299999999999999</v>
      </c>
      <c r="CY104" s="1">
        <v>3.1E-2</v>
      </c>
      <c r="CZ104" s="1">
        <v>0.26300000000000001</v>
      </c>
      <c r="DA104" s="1">
        <v>0.80300000000000005</v>
      </c>
      <c r="DB104" s="1">
        <v>0</v>
      </c>
      <c r="DC104" s="1">
        <v>110.18600000000001</v>
      </c>
      <c r="DD104" s="1">
        <v>77.287000000000006</v>
      </c>
      <c r="DE104" s="1">
        <v>20.061</v>
      </c>
      <c r="DF104" s="1">
        <v>97.347999999999999</v>
      </c>
      <c r="DG104" s="1">
        <v>14.554</v>
      </c>
      <c r="DH104" s="1">
        <v>0.14699999999999999</v>
      </c>
      <c r="DI104" s="1">
        <v>14.701000000000001</v>
      </c>
      <c r="DJ104" s="1">
        <v>9.0410000000000004</v>
      </c>
      <c r="DK104" s="1">
        <v>2.6379999999999999</v>
      </c>
      <c r="DL104" s="1">
        <v>11.679</v>
      </c>
      <c r="DM104" s="1">
        <v>1.264</v>
      </c>
      <c r="DN104" s="1">
        <v>0.93</v>
      </c>
      <c r="DO104" s="1">
        <v>2.1949999999999998</v>
      </c>
      <c r="DP104" s="1">
        <v>17.856000000000002</v>
      </c>
      <c r="DQ104" s="1">
        <v>49.274999999999999</v>
      </c>
      <c r="DR104" s="1">
        <v>67.132000000000005</v>
      </c>
      <c r="DS104" s="1">
        <v>0</v>
      </c>
      <c r="DT104" s="1">
        <v>0.14299999999999999</v>
      </c>
      <c r="DU104" s="1">
        <v>0.14299999999999999</v>
      </c>
      <c r="DV104" s="7" t="s">
        <v>621</v>
      </c>
      <c r="DW104" s="1" t="s">
        <v>156</v>
      </c>
      <c r="DX104" s="1" t="s">
        <v>157</v>
      </c>
      <c r="DY104" s="1">
        <v>909.601</v>
      </c>
      <c r="DZ104" s="1" t="s">
        <v>623</v>
      </c>
      <c r="EA104" s="1">
        <v>179.667</v>
      </c>
      <c r="EB104" s="1">
        <v>137.08600000000001</v>
      </c>
      <c r="EC104" s="1">
        <v>39.725999999999999</v>
      </c>
      <c r="ED104" s="1" t="s">
        <v>149</v>
      </c>
      <c r="EE104" s="1" t="s">
        <v>157</v>
      </c>
      <c r="EF104" s="1" t="s">
        <v>149</v>
      </c>
      <c r="EG104" s="1" t="s">
        <v>157</v>
      </c>
      <c r="EH104" s="1" t="s">
        <v>621</v>
      </c>
      <c r="EI104" s="1" t="s">
        <v>635</v>
      </c>
      <c r="EJ104" s="1" t="s">
        <v>142</v>
      </c>
      <c r="EK104" s="1" t="s">
        <v>628</v>
      </c>
      <c r="EL104" s="1" t="s">
        <v>150</v>
      </c>
      <c r="EM104" s="1" t="s">
        <v>150</v>
      </c>
    </row>
    <row r="105" spans="1:143" ht="14.25" customHeight="1">
      <c r="A105" s="1" t="s">
        <v>316</v>
      </c>
      <c r="B105" s="1" t="str">
        <f>VLOOKUP(A105,DB_integrated_polypenols_intake!A:B,2,FALSE)</f>
        <v>Bogotá</v>
      </c>
      <c r="C105" s="1" t="s">
        <v>152</v>
      </c>
      <c r="D105" s="1">
        <v>31</v>
      </c>
      <c r="E105" s="4" t="s">
        <v>137</v>
      </c>
      <c r="F105" s="1">
        <v>65.5</v>
      </c>
      <c r="G105" s="1">
        <v>90</v>
      </c>
      <c r="H105" s="1" t="s">
        <v>153</v>
      </c>
      <c r="I105" s="1">
        <v>15</v>
      </c>
      <c r="J105" s="1">
        <v>102</v>
      </c>
      <c r="K105" s="1">
        <v>189</v>
      </c>
      <c r="L105" s="1">
        <v>73</v>
      </c>
      <c r="M105" s="10">
        <v>2.1</v>
      </c>
      <c r="N105" s="14">
        <f t="shared" si="4"/>
        <v>-9.0919649318868964E-2</v>
      </c>
      <c r="O105" s="12">
        <v>96.6</v>
      </c>
      <c r="P105" s="40">
        <v>0.6</v>
      </c>
      <c r="Q105" s="1">
        <v>84</v>
      </c>
      <c r="R105" s="1">
        <v>5.3</v>
      </c>
      <c r="S105" s="1">
        <v>5.91</v>
      </c>
      <c r="T105" s="1">
        <v>14.76</v>
      </c>
      <c r="U105" s="1">
        <v>0.400406504</v>
      </c>
      <c r="V105" s="1">
        <v>8.73</v>
      </c>
      <c r="W105" s="1">
        <v>4.6619999999999999</v>
      </c>
      <c r="X105" s="1">
        <v>119.1</v>
      </c>
      <c r="Y105" s="1">
        <f t="shared" si="0"/>
        <v>150.25817555938042</v>
      </c>
      <c r="Z105" s="1">
        <v>90</v>
      </c>
      <c r="AA105" s="1">
        <v>55.283560440000002</v>
      </c>
      <c r="AB105" s="1">
        <f t="shared" si="1"/>
        <v>1.808856</v>
      </c>
      <c r="AC105" s="1">
        <v>0.34852631299999998</v>
      </c>
      <c r="AD105" s="1">
        <v>51</v>
      </c>
      <c r="AE105" s="1">
        <v>1.59</v>
      </c>
      <c r="AF105" s="1">
        <v>20.173252640000001</v>
      </c>
      <c r="AG105" s="1" t="s">
        <v>153</v>
      </c>
      <c r="AH105" s="1">
        <v>33.286669439999997</v>
      </c>
      <c r="AI105" s="1">
        <v>67.7</v>
      </c>
      <c r="AJ105" s="1" t="s">
        <v>153</v>
      </c>
      <c r="AK105" s="1" t="s">
        <v>153</v>
      </c>
      <c r="AL105" s="1" t="s">
        <v>142</v>
      </c>
      <c r="AM105" s="1" t="s">
        <v>163</v>
      </c>
      <c r="AN105" s="1" t="s">
        <v>143</v>
      </c>
      <c r="AO105" s="1">
        <v>102</v>
      </c>
      <c r="AP105" s="1">
        <v>63</v>
      </c>
      <c r="AQ105" s="1">
        <v>1966.42</v>
      </c>
      <c r="AR105" s="1">
        <v>11.8942</v>
      </c>
      <c r="AS105" s="1">
        <v>543.88800000000003</v>
      </c>
      <c r="AT105" s="1">
        <v>926.14300000000003</v>
      </c>
      <c r="AU105" s="1">
        <v>13.438800000000001</v>
      </c>
      <c r="AV105" s="1">
        <v>1259.3</v>
      </c>
      <c r="AW105" s="1">
        <v>3115.12</v>
      </c>
      <c r="AX105" s="1">
        <v>249.274</v>
      </c>
      <c r="AY105" s="1">
        <v>10.4298</v>
      </c>
      <c r="AZ105" s="1">
        <v>1.3794500000000001</v>
      </c>
      <c r="BA105" s="1">
        <v>3.6156700000000002</v>
      </c>
      <c r="BB105" s="1">
        <v>614.03800000000001</v>
      </c>
      <c r="BC105" s="1">
        <v>1.3338699999999999</v>
      </c>
      <c r="BD105" s="1">
        <v>1.7882</v>
      </c>
      <c r="BE105" s="1">
        <v>18.246500000000001</v>
      </c>
      <c r="BF105" s="1">
        <v>4.3056999999999999</v>
      </c>
      <c r="BG105" s="1">
        <v>1.4383600000000001</v>
      </c>
      <c r="BH105" s="1">
        <v>319.26499999999999</v>
      </c>
      <c r="BI105" s="1">
        <v>7.1338600000000003</v>
      </c>
      <c r="BJ105" s="1">
        <v>94.750500000000002</v>
      </c>
      <c r="BK105" s="1">
        <v>2.0854255390000001</v>
      </c>
      <c r="BL105" s="1">
        <v>0.47771073400000003</v>
      </c>
      <c r="BM105" s="1">
        <v>0.20549277699999999</v>
      </c>
      <c r="BN105" s="1">
        <v>0</v>
      </c>
      <c r="BO105" s="1" t="s">
        <v>155</v>
      </c>
      <c r="BP105" s="1" t="s">
        <v>146</v>
      </c>
      <c r="BQ105" s="1" t="s">
        <v>146</v>
      </c>
      <c r="BR105" s="1" t="s">
        <v>146</v>
      </c>
      <c r="BS105" s="1" t="s">
        <v>146</v>
      </c>
      <c r="BT105" s="1" t="s">
        <v>146</v>
      </c>
      <c r="BU105" s="1" t="s">
        <v>146</v>
      </c>
      <c r="BV105" s="1">
        <v>10.670085390000001</v>
      </c>
      <c r="BW105" s="1">
        <v>13.41909162</v>
      </c>
      <c r="BX105" s="1">
        <v>27.553145090000001</v>
      </c>
      <c r="BY105" s="1">
        <v>10.75101415</v>
      </c>
      <c r="BZ105" s="1">
        <v>3.3367394099999999</v>
      </c>
      <c r="CA105" s="1">
        <v>1.2996812230000001</v>
      </c>
      <c r="CB105" s="1">
        <v>0.66107895400000005</v>
      </c>
      <c r="CC105" s="19" t="str">
        <f t="shared" si="5"/>
        <v>High</v>
      </c>
      <c r="CD105" s="1" t="s">
        <v>622</v>
      </c>
      <c r="CE105" s="1">
        <v>29.028064990000001</v>
      </c>
      <c r="CF105" s="1" t="s">
        <v>153</v>
      </c>
      <c r="CG105" s="1">
        <v>2.0608330000000002E-3</v>
      </c>
      <c r="CH105" s="1">
        <v>0.38285692500000001</v>
      </c>
      <c r="CI105" s="1">
        <v>0.50730832299999995</v>
      </c>
      <c r="CJ105" s="1">
        <v>2.3585086000000002E-2</v>
      </c>
      <c r="CK105" s="1">
        <v>1.1296416E-2</v>
      </c>
      <c r="CL105" s="1">
        <v>3385.87</v>
      </c>
      <c r="CM105" s="2" t="s">
        <v>621</v>
      </c>
      <c r="CN105" s="1">
        <v>3816.6889999999999</v>
      </c>
      <c r="CO105" s="1">
        <v>2598.7939999999999</v>
      </c>
      <c r="CP105" s="1">
        <v>1217.895</v>
      </c>
      <c r="CQ105" s="1">
        <v>2.7149999999999999</v>
      </c>
      <c r="CR105" s="1">
        <v>3775.3910000000001</v>
      </c>
      <c r="CS105" s="1">
        <v>30.800999999999998</v>
      </c>
      <c r="CT105" s="1">
        <v>0</v>
      </c>
      <c r="CU105" s="1">
        <v>30.800999999999998</v>
      </c>
      <c r="CV105" s="1">
        <v>0</v>
      </c>
      <c r="CW105" s="1">
        <v>7.782</v>
      </c>
      <c r="CX105" s="1">
        <v>7.782</v>
      </c>
      <c r="CY105" s="1">
        <v>0</v>
      </c>
      <c r="CZ105" s="1">
        <v>3.1339999999999999</v>
      </c>
      <c r="DA105" s="1">
        <v>0</v>
      </c>
      <c r="DB105" s="1">
        <v>0</v>
      </c>
      <c r="DC105" s="1">
        <v>0.159</v>
      </c>
      <c r="DD105" s="1">
        <v>0.28999999999999998</v>
      </c>
      <c r="DE105" s="1">
        <v>0.28899999999999998</v>
      </c>
      <c r="DF105" s="1">
        <v>0.57899999999999996</v>
      </c>
      <c r="DG105" s="1">
        <v>1.6E-2</v>
      </c>
      <c r="DH105" s="1">
        <v>6.3E-2</v>
      </c>
      <c r="DI105" s="1">
        <v>7.9000000000000001E-2</v>
      </c>
      <c r="DJ105" s="1">
        <v>1.097</v>
      </c>
      <c r="DK105" s="1">
        <v>0.80100000000000005</v>
      </c>
      <c r="DL105" s="1">
        <v>1.899</v>
      </c>
      <c r="DM105" s="1">
        <v>0.08</v>
      </c>
      <c r="DN105" s="1">
        <v>2.12</v>
      </c>
      <c r="DO105" s="1">
        <v>2.2000000000000002</v>
      </c>
      <c r="DP105" s="1">
        <v>2566.3510000000001</v>
      </c>
      <c r="DQ105" s="1">
        <v>1206.8389999999999</v>
      </c>
      <c r="DR105" s="1">
        <v>3773.19</v>
      </c>
      <c r="DS105" s="1">
        <v>0</v>
      </c>
      <c r="DT105" s="1">
        <v>7.782</v>
      </c>
      <c r="DU105" s="1">
        <v>7.782</v>
      </c>
      <c r="DV105" s="7" t="s">
        <v>621</v>
      </c>
      <c r="DW105" s="1" t="s">
        <v>157</v>
      </c>
      <c r="DX105" s="1" t="s">
        <v>149</v>
      </c>
      <c r="DY105" s="1">
        <v>1721.845</v>
      </c>
      <c r="DZ105" s="1" t="s">
        <v>623</v>
      </c>
      <c r="EA105" s="1">
        <v>1940.933</v>
      </c>
      <c r="EB105" s="1">
        <v>1.381</v>
      </c>
      <c r="EC105" s="1">
        <v>1919.931</v>
      </c>
      <c r="ED105" s="1" t="s">
        <v>149</v>
      </c>
      <c r="EE105" s="1" t="s">
        <v>149</v>
      </c>
      <c r="EF105" s="1" t="s">
        <v>157</v>
      </c>
      <c r="EG105" s="1" t="s">
        <v>149</v>
      </c>
      <c r="EH105" s="1" t="s">
        <v>621</v>
      </c>
      <c r="EI105" s="1" t="s">
        <v>635</v>
      </c>
      <c r="EJ105" s="1" t="s">
        <v>142</v>
      </c>
      <c r="EK105" s="1" t="s">
        <v>628</v>
      </c>
      <c r="EL105" s="1" t="s">
        <v>150</v>
      </c>
      <c r="EM105" s="1" t="s">
        <v>150</v>
      </c>
    </row>
    <row r="106" spans="1:143" ht="14.25" customHeight="1">
      <c r="A106" s="1" t="s">
        <v>318</v>
      </c>
      <c r="B106" s="1" t="str">
        <f>VLOOKUP(A106,DB_integrated_polypenols_intake!A:B,2,FALSE)</f>
        <v>Bogotá</v>
      </c>
      <c r="C106" s="1" t="s">
        <v>136</v>
      </c>
      <c r="D106" s="1">
        <v>47</v>
      </c>
      <c r="E106" s="4" t="s">
        <v>159</v>
      </c>
      <c r="F106" s="1">
        <v>84.2</v>
      </c>
      <c r="G106" s="1">
        <v>35</v>
      </c>
      <c r="H106" s="1" t="s">
        <v>138</v>
      </c>
      <c r="I106" s="1">
        <v>32</v>
      </c>
      <c r="J106" s="1">
        <v>114</v>
      </c>
      <c r="K106" s="1">
        <v>177</v>
      </c>
      <c r="L106" s="1">
        <v>160</v>
      </c>
      <c r="M106" s="10">
        <v>5.0571428569999997</v>
      </c>
      <c r="N106" s="14">
        <f t="shared" si="4"/>
        <v>0.66005193830564912</v>
      </c>
      <c r="O106" s="12">
        <v>200.9</v>
      </c>
      <c r="P106" s="40">
        <v>0.7</v>
      </c>
      <c r="Q106" s="1">
        <v>97</v>
      </c>
      <c r="R106" s="1">
        <v>6</v>
      </c>
      <c r="S106" s="1">
        <v>1.98</v>
      </c>
      <c r="T106" s="1">
        <v>3.47</v>
      </c>
      <c r="U106" s="1">
        <v>0.57060518699999996</v>
      </c>
      <c r="V106" s="1">
        <v>8.67</v>
      </c>
      <c r="W106" s="1">
        <v>5.3834999999999997</v>
      </c>
      <c r="X106" s="1">
        <v>89</v>
      </c>
      <c r="Y106" s="1">
        <f t="shared" si="0"/>
        <v>92.062649323068769</v>
      </c>
      <c r="Z106" s="1">
        <v>87.3</v>
      </c>
      <c r="AA106" s="1">
        <v>48.205734360000001</v>
      </c>
      <c r="AB106" s="1">
        <f t="shared" si="1"/>
        <v>2.0744419999999999</v>
      </c>
      <c r="AC106" s="1">
        <v>0.34144596100000002</v>
      </c>
      <c r="AD106" s="1">
        <v>79.8</v>
      </c>
      <c r="AE106" s="1">
        <v>1.798</v>
      </c>
      <c r="AF106" s="1">
        <v>24.6844535</v>
      </c>
      <c r="AG106" s="1" t="s">
        <v>153</v>
      </c>
      <c r="AH106" s="1">
        <v>37.579257390000002</v>
      </c>
      <c r="AI106" s="1">
        <v>99.1</v>
      </c>
      <c r="AJ106" s="1" t="s">
        <v>140</v>
      </c>
      <c r="AK106" s="1" t="s">
        <v>141</v>
      </c>
      <c r="AL106" s="1" t="s">
        <v>142</v>
      </c>
      <c r="AM106" s="1" t="s">
        <v>163</v>
      </c>
      <c r="AN106" s="1" t="s">
        <v>167</v>
      </c>
      <c r="AO106" s="1">
        <v>133</v>
      </c>
      <c r="AP106" s="1">
        <v>80</v>
      </c>
      <c r="AQ106" s="1">
        <v>2364.8200000000002</v>
      </c>
      <c r="AR106" s="1">
        <v>24.526700000000002</v>
      </c>
      <c r="AS106" s="1">
        <v>533.31200000000001</v>
      </c>
      <c r="AT106" s="1">
        <v>1235.26</v>
      </c>
      <c r="AU106" s="1">
        <v>13.471299999999999</v>
      </c>
      <c r="AV106" s="1">
        <v>1190.3800000000001</v>
      </c>
      <c r="AW106" s="1">
        <v>4386.3999999999996</v>
      </c>
      <c r="AX106" s="1">
        <v>281.834</v>
      </c>
      <c r="AY106" s="1">
        <v>11.2105</v>
      </c>
      <c r="AZ106" s="1">
        <v>1.5178499999999999</v>
      </c>
      <c r="BA106" s="1">
        <v>3.1564800000000002</v>
      </c>
      <c r="BB106" s="1">
        <v>756.53399999999999</v>
      </c>
      <c r="BC106" s="1">
        <v>1.2902199999999999</v>
      </c>
      <c r="BD106" s="1">
        <v>2.3600400000000001</v>
      </c>
      <c r="BE106" s="1">
        <v>20.734100000000002</v>
      </c>
      <c r="BF106" s="1">
        <v>5.4981799999999996</v>
      </c>
      <c r="BG106" s="1">
        <v>2.3694199999999999</v>
      </c>
      <c r="BH106" s="1">
        <v>397.31</v>
      </c>
      <c r="BI106" s="1">
        <v>7.56419</v>
      </c>
      <c r="BJ106" s="1">
        <v>300.09699999999998</v>
      </c>
      <c r="BK106" s="1">
        <v>0.53588643700000005</v>
      </c>
      <c r="BL106" s="1">
        <v>0</v>
      </c>
      <c r="BM106" s="1">
        <v>0.180616367</v>
      </c>
      <c r="BN106" s="1">
        <v>2.7062136000000001E-2</v>
      </c>
      <c r="BO106" s="1" t="s">
        <v>144</v>
      </c>
      <c r="BP106" s="1" t="s">
        <v>145</v>
      </c>
      <c r="BQ106" s="1" t="s">
        <v>145</v>
      </c>
      <c r="BR106" s="1" t="s">
        <v>145</v>
      </c>
      <c r="BS106" s="1" t="s">
        <v>146</v>
      </c>
      <c r="BT106" s="1" t="s">
        <v>146</v>
      </c>
      <c r="BU106" s="1" t="s">
        <v>146</v>
      </c>
      <c r="BV106" s="1">
        <v>10.558522699999999</v>
      </c>
      <c r="BW106" s="1">
        <v>20.023656429999999</v>
      </c>
      <c r="BX106" s="1">
        <v>17.767589149999999</v>
      </c>
      <c r="BY106" s="1">
        <v>7.0134698819999999</v>
      </c>
      <c r="BZ106" s="1">
        <v>7.0194018729999996</v>
      </c>
      <c r="CA106" s="1">
        <v>-1.340676856</v>
      </c>
      <c r="CB106" s="1">
        <v>-0.56688239100000004</v>
      </c>
      <c r="CC106" s="19" t="str">
        <f t="shared" si="5"/>
        <v>Low</v>
      </c>
      <c r="CD106" s="1" t="s">
        <v>625</v>
      </c>
      <c r="CE106" s="1">
        <v>27.713420790000001</v>
      </c>
      <c r="CF106" s="1" t="s">
        <v>148</v>
      </c>
      <c r="CG106" s="1">
        <v>1.6514884000000001E-2</v>
      </c>
      <c r="CH106" s="1">
        <v>7.24027E-2</v>
      </c>
      <c r="CI106" s="1">
        <v>4.6123873000000003E-2</v>
      </c>
      <c r="CJ106" s="1">
        <v>0.23118571900000001</v>
      </c>
      <c r="CK106" s="1">
        <v>0.113406733</v>
      </c>
      <c r="CL106" s="1">
        <v>1353.2639999999999</v>
      </c>
      <c r="CM106" s="2" t="s">
        <v>621</v>
      </c>
      <c r="CN106" s="1">
        <v>210.309</v>
      </c>
      <c r="CO106" s="1">
        <v>43.158999999999999</v>
      </c>
      <c r="CP106" s="1">
        <v>167.15</v>
      </c>
      <c r="CQ106" s="1">
        <v>81.626999999999995</v>
      </c>
      <c r="CR106" s="1">
        <v>82.912000000000006</v>
      </c>
      <c r="CS106" s="1">
        <v>1.2290000000000001</v>
      </c>
      <c r="CT106" s="1">
        <v>0</v>
      </c>
      <c r="CU106" s="1">
        <v>1.2290000000000001</v>
      </c>
      <c r="CV106" s="1">
        <v>0</v>
      </c>
      <c r="CW106" s="1">
        <v>44.542000000000002</v>
      </c>
      <c r="CX106" s="1">
        <v>44.542000000000002</v>
      </c>
      <c r="CY106" s="1">
        <v>0</v>
      </c>
      <c r="CZ106" s="1">
        <v>1.2290000000000001</v>
      </c>
      <c r="DA106" s="1">
        <v>0</v>
      </c>
      <c r="DB106" s="1">
        <v>0</v>
      </c>
      <c r="DC106" s="1">
        <v>8.8379999999999992</v>
      </c>
      <c r="DD106" s="1">
        <v>0.23100000000000001</v>
      </c>
      <c r="DE106" s="1">
        <v>62.024000000000001</v>
      </c>
      <c r="DF106" s="1">
        <v>62.256</v>
      </c>
      <c r="DG106" s="1">
        <v>5.0730000000000004</v>
      </c>
      <c r="DH106" s="1">
        <v>1E-3</v>
      </c>
      <c r="DI106" s="1">
        <v>5.0739999999999998</v>
      </c>
      <c r="DJ106" s="1">
        <v>3.403</v>
      </c>
      <c r="DK106" s="1">
        <v>2.0550000000000002</v>
      </c>
      <c r="DL106" s="1">
        <v>5.4589999999999996</v>
      </c>
      <c r="DM106" s="1">
        <v>0.34699999999999998</v>
      </c>
      <c r="DN106" s="1">
        <v>1.2030000000000001</v>
      </c>
      <c r="DO106" s="1">
        <v>1.55</v>
      </c>
      <c r="DP106" s="1">
        <v>24.007000000000001</v>
      </c>
      <c r="DQ106" s="1">
        <v>57.292999999999999</v>
      </c>
      <c r="DR106" s="1">
        <v>81.301000000000002</v>
      </c>
      <c r="DS106" s="1">
        <v>0</v>
      </c>
      <c r="DT106" s="1">
        <v>44.542000000000002</v>
      </c>
      <c r="DU106" s="1">
        <v>44.542000000000002</v>
      </c>
      <c r="DV106" s="7" t="s">
        <v>621</v>
      </c>
      <c r="DW106" s="1" t="s">
        <v>156</v>
      </c>
      <c r="DX106" s="1" t="s">
        <v>157</v>
      </c>
      <c r="DY106" s="1">
        <v>572.24800000000005</v>
      </c>
      <c r="DZ106" s="1" t="s">
        <v>623</v>
      </c>
      <c r="EA106" s="1">
        <v>88.932000000000002</v>
      </c>
      <c r="EB106" s="1">
        <v>34.517000000000003</v>
      </c>
      <c r="EC106" s="1">
        <v>35.06</v>
      </c>
      <c r="ED106" s="1" t="s">
        <v>156</v>
      </c>
      <c r="EE106" s="1" t="s">
        <v>157</v>
      </c>
      <c r="EF106" s="1" t="s">
        <v>156</v>
      </c>
      <c r="EG106" s="1" t="s">
        <v>157</v>
      </c>
      <c r="EH106" s="1" t="s">
        <v>138</v>
      </c>
      <c r="EI106" s="1" t="s">
        <v>634</v>
      </c>
      <c r="EJ106" s="1" t="s">
        <v>142</v>
      </c>
      <c r="EK106" s="1" t="s">
        <v>630</v>
      </c>
      <c r="EL106" s="1" t="s">
        <v>168</v>
      </c>
      <c r="EM106" s="1" t="s">
        <v>150</v>
      </c>
    </row>
    <row r="107" spans="1:143" ht="14.25" customHeight="1">
      <c r="A107" s="1" t="s">
        <v>319</v>
      </c>
      <c r="B107" s="1" t="str">
        <f>VLOOKUP(A107,DB_integrated_polypenols_intake!A:B,2,FALSE)</f>
        <v>Bogotá</v>
      </c>
      <c r="C107" s="1" t="s">
        <v>136</v>
      </c>
      <c r="D107" s="1">
        <v>41</v>
      </c>
      <c r="E107" s="4" t="s">
        <v>159</v>
      </c>
      <c r="F107" s="1">
        <v>114</v>
      </c>
      <c r="G107" s="1">
        <v>65</v>
      </c>
      <c r="H107" s="1" t="s">
        <v>153</v>
      </c>
      <c r="I107" s="1">
        <v>35</v>
      </c>
      <c r="J107" s="1">
        <v>166</v>
      </c>
      <c r="K107" s="1">
        <v>241</v>
      </c>
      <c r="L107" s="1">
        <v>173</v>
      </c>
      <c r="M107" s="10">
        <v>3.7076923079999999</v>
      </c>
      <c r="N107" s="14">
        <f t="shared" si="4"/>
        <v>0.42513274648593979</v>
      </c>
      <c r="O107" s="12">
        <v>188.6</v>
      </c>
      <c r="P107" s="40">
        <v>0.7</v>
      </c>
      <c r="Q107" s="1">
        <v>96</v>
      </c>
      <c r="R107" s="1">
        <v>5.8</v>
      </c>
      <c r="S107" s="1">
        <v>1.47</v>
      </c>
      <c r="T107" s="1">
        <v>7.29</v>
      </c>
      <c r="U107" s="1">
        <v>0.201646091</v>
      </c>
      <c r="V107" s="1">
        <v>9.64</v>
      </c>
      <c r="W107" s="1">
        <v>5.3280000000000003</v>
      </c>
      <c r="X107" s="1">
        <v>97.7</v>
      </c>
      <c r="Y107" s="1">
        <f t="shared" si="0"/>
        <v>105.47045951859955</v>
      </c>
      <c r="Z107" s="1">
        <v>78.900000000000006</v>
      </c>
      <c r="AA107" s="1">
        <v>43.806773579999998</v>
      </c>
      <c r="AB107" s="1">
        <f t="shared" si="1"/>
        <v>2.2827520000000003</v>
      </c>
      <c r="AC107" s="1">
        <v>0.33666876000000001</v>
      </c>
      <c r="AD107" s="1">
        <v>61.2</v>
      </c>
      <c r="AE107" s="1">
        <v>1.6950000000000001</v>
      </c>
      <c r="AF107" s="1">
        <v>21.301589790000001</v>
      </c>
      <c r="AG107" s="1" t="s">
        <v>153</v>
      </c>
      <c r="AH107" s="1">
        <v>36.806610130000003</v>
      </c>
      <c r="AI107" s="1">
        <v>80.400000000000006</v>
      </c>
      <c r="AJ107" s="1" t="s">
        <v>140</v>
      </c>
      <c r="AK107" s="1" t="s">
        <v>153</v>
      </c>
      <c r="AL107" s="1" t="s">
        <v>142</v>
      </c>
      <c r="AM107" s="1" t="s">
        <v>163</v>
      </c>
      <c r="AN107" s="1" t="s">
        <v>143</v>
      </c>
      <c r="AO107" s="1">
        <v>107</v>
      </c>
      <c r="AP107" s="1">
        <v>75</v>
      </c>
      <c r="AQ107" s="1">
        <v>2054.9</v>
      </c>
      <c r="AR107" s="1">
        <v>17.606400000000001</v>
      </c>
      <c r="AS107" s="1">
        <v>511.55900000000003</v>
      </c>
      <c r="AT107" s="1">
        <v>949.21</v>
      </c>
      <c r="AU107" s="1">
        <v>12.8718</v>
      </c>
      <c r="AV107" s="1">
        <v>1150.31</v>
      </c>
      <c r="AW107" s="1">
        <v>3176.92</v>
      </c>
      <c r="AX107" s="1">
        <v>260.86900000000003</v>
      </c>
      <c r="AY107" s="1">
        <v>10.2447</v>
      </c>
      <c r="AZ107" s="1">
        <v>1.62375</v>
      </c>
      <c r="BA107" s="1">
        <v>3.3092600000000001</v>
      </c>
      <c r="BB107" s="1">
        <v>696.73900000000003</v>
      </c>
      <c r="BC107" s="1">
        <v>1.1432</v>
      </c>
      <c r="BD107" s="1">
        <v>1.3430500000000001</v>
      </c>
      <c r="BE107" s="1">
        <v>15.8378</v>
      </c>
      <c r="BF107" s="1">
        <v>4.9646100000000004</v>
      </c>
      <c r="BG107" s="1">
        <v>1.63527</v>
      </c>
      <c r="BH107" s="1">
        <v>348.91500000000002</v>
      </c>
      <c r="BI107" s="1">
        <v>6.9520600000000004</v>
      </c>
      <c r="BJ107" s="1">
        <v>148.363</v>
      </c>
      <c r="BK107" s="1">
        <v>0.91767055200000003</v>
      </c>
      <c r="BL107" s="1">
        <v>0.17309722599999999</v>
      </c>
      <c r="BM107" s="1">
        <v>0.25870282</v>
      </c>
      <c r="BN107" s="1">
        <v>2.0900466999999999E-2</v>
      </c>
      <c r="BO107" s="1" t="s">
        <v>155</v>
      </c>
      <c r="BP107" s="1" t="s">
        <v>146</v>
      </c>
      <c r="BQ107" s="1" t="s">
        <v>145</v>
      </c>
      <c r="BR107" s="1" t="s">
        <v>146</v>
      </c>
      <c r="BS107" s="1" t="s">
        <v>146</v>
      </c>
      <c r="BT107" s="1" t="s">
        <v>146</v>
      </c>
      <c r="BU107" s="1" t="s">
        <v>146</v>
      </c>
      <c r="BV107" s="1">
        <v>23.655808270000001</v>
      </c>
      <c r="BW107" s="1">
        <v>7.4128660359999996</v>
      </c>
      <c r="BX107" s="1">
        <v>22.86014655</v>
      </c>
      <c r="BY107" s="1">
        <v>35.216200329999999</v>
      </c>
      <c r="BZ107" s="1">
        <v>3.3825846340000001</v>
      </c>
      <c r="CA107" s="1">
        <v>-0.65564009300000003</v>
      </c>
      <c r="CB107" s="1">
        <v>-0.31904627400000002</v>
      </c>
      <c r="CC107" s="19" t="str">
        <f t="shared" si="5"/>
        <v>Low</v>
      </c>
      <c r="CD107" s="1" t="s">
        <v>625</v>
      </c>
      <c r="CE107" s="1">
        <v>21.835820900000002</v>
      </c>
      <c r="CF107" s="1" t="s">
        <v>148</v>
      </c>
      <c r="CG107" s="1">
        <v>2.5162408000000001E-2</v>
      </c>
      <c r="CH107" s="1">
        <v>0.15352966700000001</v>
      </c>
      <c r="CI107" s="1">
        <v>1.2386314000000001E-2</v>
      </c>
      <c r="CJ107" s="1">
        <v>0.13841489800000001</v>
      </c>
      <c r="CK107" s="1">
        <v>0.34932871399999998</v>
      </c>
      <c r="CL107" s="1">
        <v>727.01599999999996</v>
      </c>
      <c r="CM107" s="2" t="s">
        <v>624</v>
      </c>
      <c r="CN107" s="1">
        <v>584.322</v>
      </c>
      <c r="CO107" s="1">
        <v>373.23500000000001</v>
      </c>
      <c r="CP107" s="1">
        <v>211.08699999999999</v>
      </c>
      <c r="CQ107" s="1">
        <v>36.432000000000002</v>
      </c>
      <c r="CR107" s="1">
        <v>531.17700000000002</v>
      </c>
      <c r="CS107" s="1">
        <v>3.883</v>
      </c>
      <c r="CT107" s="1">
        <v>0</v>
      </c>
      <c r="CU107" s="1">
        <v>3.883</v>
      </c>
      <c r="CV107" s="1">
        <v>0</v>
      </c>
      <c r="CW107" s="1">
        <v>12.831</v>
      </c>
      <c r="CX107" s="1">
        <v>12.831</v>
      </c>
      <c r="CY107" s="1">
        <v>0</v>
      </c>
      <c r="CZ107" s="1">
        <v>0.39500000000000002</v>
      </c>
      <c r="DA107" s="1">
        <v>0</v>
      </c>
      <c r="DB107" s="1">
        <v>0</v>
      </c>
      <c r="DC107" s="1">
        <v>0.42099999999999999</v>
      </c>
      <c r="DD107" s="1">
        <v>0.498</v>
      </c>
      <c r="DE107" s="1">
        <v>30.491</v>
      </c>
      <c r="DF107" s="1">
        <v>30.99</v>
      </c>
      <c r="DG107" s="1">
        <v>3.4000000000000002E-2</v>
      </c>
      <c r="DH107" s="1">
        <v>1.2330000000000001</v>
      </c>
      <c r="DI107" s="1">
        <v>1.266</v>
      </c>
      <c r="DJ107" s="1">
        <v>2.3650000000000002</v>
      </c>
      <c r="DK107" s="1">
        <v>1.39</v>
      </c>
      <c r="DL107" s="1">
        <v>3.754</v>
      </c>
      <c r="DM107" s="1">
        <v>0.27600000000000002</v>
      </c>
      <c r="DN107" s="1">
        <v>3.5390000000000001</v>
      </c>
      <c r="DO107" s="1">
        <v>3.8149999999999999</v>
      </c>
      <c r="DP107" s="1">
        <v>365.75900000000001</v>
      </c>
      <c r="DQ107" s="1">
        <v>161.60300000000001</v>
      </c>
      <c r="DR107" s="1">
        <v>527.36199999999997</v>
      </c>
      <c r="DS107" s="1">
        <v>0</v>
      </c>
      <c r="DT107" s="1">
        <v>12.831</v>
      </c>
      <c r="DU107" s="1">
        <v>12.831</v>
      </c>
      <c r="DV107" s="7" t="s">
        <v>138</v>
      </c>
      <c r="DW107" s="1" t="s">
        <v>157</v>
      </c>
      <c r="DX107" s="1" t="s">
        <v>149</v>
      </c>
      <c r="DY107" s="1">
        <v>353.79599999999999</v>
      </c>
      <c r="DZ107" s="1" t="s">
        <v>624</v>
      </c>
      <c r="EA107" s="1">
        <v>284.35500000000002</v>
      </c>
      <c r="EB107" s="1">
        <v>17.728999999999999</v>
      </c>
      <c r="EC107" s="1">
        <v>258.49299999999999</v>
      </c>
      <c r="ED107" s="1" t="s">
        <v>157</v>
      </c>
      <c r="EE107" s="1" t="s">
        <v>156</v>
      </c>
      <c r="EF107" s="1" t="s">
        <v>157</v>
      </c>
      <c r="EG107" s="1" t="s">
        <v>149</v>
      </c>
      <c r="EH107" s="1" t="s">
        <v>621</v>
      </c>
      <c r="EI107" s="1" t="s">
        <v>635</v>
      </c>
      <c r="EJ107" s="1" t="s">
        <v>142</v>
      </c>
      <c r="EK107" s="1" t="s">
        <v>628</v>
      </c>
      <c r="EL107" s="1" t="s">
        <v>150</v>
      </c>
      <c r="EM107" s="1" t="s">
        <v>150</v>
      </c>
    </row>
    <row r="108" spans="1:143" ht="14.25" customHeight="1">
      <c r="A108" s="1" t="s">
        <v>320</v>
      </c>
      <c r="B108" s="1" t="str">
        <f>VLOOKUP(A108,DB_integrated_polypenols_intake!A:B,2,FALSE)</f>
        <v>Bogotá</v>
      </c>
      <c r="C108" s="1" t="s">
        <v>136</v>
      </c>
      <c r="D108" s="1">
        <v>38</v>
      </c>
      <c r="E108" s="4" t="s">
        <v>137</v>
      </c>
      <c r="F108" s="1">
        <v>123</v>
      </c>
      <c r="G108" s="1">
        <v>48</v>
      </c>
      <c r="H108" s="1" t="s">
        <v>153</v>
      </c>
      <c r="I108" s="1">
        <v>57</v>
      </c>
      <c r="J108" s="1">
        <v>170</v>
      </c>
      <c r="K108" s="1">
        <v>256</v>
      </c>
      <c r="L108" s="1">
        <v>283</v>
      </c>
      <c r="M108" s="10">
        <v>5.3333333329999997</v>
      </c>
      <c r="N108" s="14">
        <f t="shared" si="4"/>
        <v>0.77054519814870304</v>
      </c>
      <c r="O108" s="12">
        <v>182.9</v>
      </c>
      <c r="P108" s="40">
        <v>0.9</v>
      </c>
      <c r="Q108" s="1">
        <v>90</v>
      </c>
      <c r="R108" s="1">
        <v>5.8</v>
      </c>
      <c r="S108" s="1">
        <v>4.45</v>
      </c>
      <c r="T108" s="1">
        <v>4.43</v>
      </c>
      <c r="U108" s="1">
        <v>1.0045146730000001</v>
      </c>
      <c r="V108" s="1">
        <v>49.33</v>
      </c>
      <c r="W108" s="1">
        <v>4.9950000000000001</v>
      </c>
      <c r="X108" s="1">
        <v>337.2</v>
      </c>
      <c r="Y108" s="1">
        <f t="shared" si="0"/>
        <v>659.93311036789282</v>
      </c>
      <c r="Z108" s="1">
        <v>16.8</v>
      </c>
      <c r="AA108" s="1">
        <v>9.1313693580000006</v>
      </c>
      <c r="AB108" s="1">
        <f t="shared" si="1"/>
        <v>10.95126</v>
      </c>
      <c r="AC108" s="1">
        <v>0.27387626399999998</v>
      </c>
      <c r="AD108" s="1">
        <v>89.2</v>
      </c>
      <c r="AE108" s="1">
        <v>1.712</v>
      </c>
      <c r="AF108" s="1">
        <v>30.433880689999999</v>
      </c>
      <c r="AG108" s="1" t="s">
        <v>154</v>
      </c>
      <c r="AH108" s="1">
        <v>37.835852699999997</v>
      </c>
      <c r="AI108" s="1">
        <v>109.9</v>
      </c>
      <c r="AJ108" s="1" t="s">
        <v>140</v>
      </c>
      <c r="AK108" s="1" t="s">
        <v>141</v>
      </c>
      <c r="AL108" s="1" t="s">
        <v>142</v>
      </c>
      <c r="AM108" s="1" t="s">
        <v>163</v>
      </c>
      <c r="AN108" s="1" t="s">
        <v>143</v>
      </c>
      <c r="AO108" s="1">
        <v>131</v>
      </c>
      <c r="AP108" s="1">
        <v>87</v>
      </c>
      <c r="AQ108" s="1">
        <v>2313.31</v>
      </c>
      <c r="AR108" s="1">
        <v>22.210599999999999</v>
      </c>
      <c r="AS108" s="1">
        <v>414.69099999999997</v>
      </c>
      <c r="AT108" s="1">
        <v>1198.4000000000001</v>
      </c>
      <c r="AU108" s="1">
        <v>15.9068</v>
      </c>
      <c r="AV108" s="1">
        <v>1471.4</v>
      </c>
      <c r="AW108" s="1">
        <v>3786.35</v>
      </c>
      <c r="AX108" s="1">
        <v>371.26499999999999</v>
      </c>
      <c r="AY108" s="1">
        <v>10.9231</v>
      </c>
      <c r="AZ108" s="1">
        <v>3.1227800000000001</v>
      </c>
      <c r="BA108" s="1">
        <v>4.1086999999999998</v>
      </c>
      <c r="BB108" s="1">
        <v>1202.6099999999999</v>
      </c>
      <c r="BC108" s="1">
        <v>1.3569800000000001</v>
      </c>
      <c r="BD108" s="1">
        <v>2.15063</v>
      </c>
      <c r="BE108" s="1">
        <v>32.167900000000003</v>
      </c>
      <c r="BF108" s="1">
        <v>6.60405</v>
      </c>
      <c r="BG108" s="1">
        <v>1.27406</v>
      </c>
      <c r="BH108" s="1">
        <v>491.13600000000002</v>
      </c>
      <c r="BI108" s="1">
        <v>7.4833999999999996</v>
      </c>
      <c r="BJ108" s="1">
        <v>122.73399999999999</v>
      </c>
      <c r="BK108" s="1">
        <v>1.21476999</v>
      </c>
      <c r="BL108" s="1">
        <v>0.23858439000000001</v>
      </c>
      <c r="BM108" s="1">
        <v>0.186464083</v>
      </c>
      <c r="BN108" s="1">
        <v>4.0618104000000002E-2</v>
      </c>
      <c r="BO108" s="1" t="s">
        <v>144</v>
      </c>
      <c r="BP108" s="1" t="s">
        <v>145</v>
      </c>
      <c r="BQ108" s="1" t="s">
        <v>145</v>
      </c>
      <c r="BR108" s="1" t="s">
        <v>146</v>
      </c>
      <c r="BS108" s="1" t="s">
        <v>146</v>
      </c>
      <c r="BT108" s="1" t="s">
        <v>146</v>
      </c>
      <c r="BU108" s="1" t="s">
        <v>145</v>
      </c>
      <c r="BV108" s="1">
        <v>11.97435969</v>
      </c>
      <c r="BW108" s="1">
        <v>14.98204879</v>
      </c>
      <c r="BX108" s="1">
        <v>12.666261990000001</v>
      </c>
      <c r="BY108" s="1">
        <v>4.2682651099999998</v>
      </c>
      <c r="BZ108" s="1">
        <v>4.3662747260000003</v>
      </c>
      <c r="CA108" s="1">
        <v>-1.5494919119999999</v>
      </c>
      <c r="CB108" s="1">
        <v>-0.66990571200000004</v>
      </c>
      <c r="CC108" s="19" t="str">
        <f t="shared" si="5"/>
        <v>Low</v>
      </c>
      <c r="CD108" s="1" t="s">
        <v>625</v>
      </c>
      <c r="CE108" s="1">
        <v>32.844403999999997</v>
      </c>
      <c r="CF108" s="1" t="s">
        <v>148</v>
      </c>
      <c r="CG108" s="1">
        <v>0.146782891</v>
      </c>
      <c r="CH108" s="1">
        <v>0.206101795</v>
      </c>
      <c r="CI108" s="1">
        <v>6.4231365999999998E-2</v>
      </c>
      <c r="CJ108" s="1">
        <v>0.13525892</v>
      </c>
      <c r="CK108" s="1">
        <v>0.29910615400000001</v>
      </c>
      <c r="CL108" s="1">
        <v>4387.942</v>
      </c>
      <c r="CM108" s="2" t="s">
        <v>621</v>
      </c>
      <c r="CN108" s="1">
        <v>4202.9679999999998</v>
      </c>
      <c r="CO108" s="1">
        <v>2872.3249999999998</v>
      </c>
      <c r="CP108" s="1">
        <v>1330.6420000000001</v>
      </c>
      <c r="CQ108" s="1">
        <v>123.64100000000001</v>
      </c>
      <c r="CR108" s="1">
        <v>4043.3130000000001</v>
      </c>
      <c r="CS108" s="1">
        <v>33.030999999999999</v>
      </c>
      <c r="CT108" s="1">
        <v>0</v>
      </c>
      <c r="CU108" s="1">
        <v>33.030999999999999</v>
      </c>
      <c r="CV108" s="1">
        <v>0</v>
      </c>
      <c r="CW108" s="1">
        <v>2.972</v>
      </c>
      <c r="CX108" s="1">
        <v>2.972</v>
      </c>
      <c r="CY108" s="1">
        <v>1.0999999999999999E-2</v>
      </c>
      <c r="CZ108" s="1">
        <v>3.581</v>
      </c>
      <c r="DA108" s="1">
        <v>39.878</v>
      </c>
      <c r="DB108" s="1">
        <v>0</v>
      </c>
      <c r="DC108" s="1">
        <v>57.743000000000002</v>
      </c>
      <c r="DD108" s="1">
        <v>0</v>
      </c>
      <c r="DE108" s="1">
        <v>12.513999999999999</v>
      </c>
      <c r="DF108" s="1">
        <v>12.513999999999999</v>
      </c>
      <c r="DG108" s="1">
        <v>2.3919999999999999</v>
      </c>
      <c r="DH108" s="1">
        <v>0.45300000000000001</v>
      </c>
      <c r="DI108" s="1">
        <v>2.8439999999999999</v>
      </c>
      <c r="DJ108" s="1">
        <v>8.73</v>
      </c>
      <c r="DK108" s="1">
        <v>1.9159999999999999</v>
      </c>
      <c r="DL108" s="1">
        <v>10.646000000000001</v>
      </c>
      <c r="DM108" s="1">
        <v>11.717000000000001</v>
      </c>
      <c r="DN108" s="1">
        <v>10.449</v>
      </c>
      <c r="DO108" s="1">
        <v>22.167000000000002</v>
      </c>
      <c r="DP108" s="1">
        <v>2718.7979999999998</v>
      </c>
      <c r="DQ108" s="1">
        <v>1302.3309999999999</v>
      </c>
      <c r="DR108" s="1">
        <v>4021.1289999999999</v>
      </c>
      <c r="DS108" s="1">
        <v>0</v>
      </c>
      <c r="DT108" s="1">
        <v>2.972</v>
      </c>
      <c r="DU108" s="1">
        <v>2.972</v>
      </c>
      <c r="DV108" s="7" t="s">
        <v>621</v>
      </c>
      <c r="DW108" s="1" t="s">
        <v>156</v>
      </c>
      <c r="DX108" s="1" t="s">
        <v>149</v>
      </c>
      <c r="DY108" s="1">
        <v>1896.8240000000001</v>
      </c>
      <c r="DZ108" s="1" t="s">
        <v>623</v>
      </c>
      <c r="EA108" s="1">
        <v>1816.8630000000001</v>
      </c>
      <c r="EB108" s="1">
        <v>53.448</v>
      </c>
      <c r="EC108" s="1">
        <v>1747.847</v>
      </c>
      <c r="ED108" s="1" t="s">
        <v>149</v>
      </c>
      <c r="EE108" s="1" t="s">
        <v>149</v>
      </c>
      <c r="EF108" s="1" t="s">
        <v>156</v>
      </c>
      <c r="EG108" s="1" t="s">
        <v>149</v>
      </c>
      <c r="EH108" s="1" t="s">
        <v>621</v>
      </c>
      <c r="EI108" s="1" t="s">
        <v>635</v>
      </c>
      <c r="EJ108" s="1" t="s">
        <v>142</v>
      </c>
      <c r="EK108" s="1" t="s">
        <v>628</v>
      </c>
      <c r="EL108" s="1" t="s">
        <v>150</v>
      </c>
      <c r="EM108" s="1" t="s">
        <v>150</v>
      </c>
    </row>
    <row r="109" spans="1:143" ht="14.25" customHeight="1">
      <c r="A109" s="1" t="s">
        <v>322</v>
      </c>
      <c r="B109" s="1" t="str">
        <f>VLOOKUP(A109,DB_integrated_polypenols_intake!A:B,2,FALSE)</f>
        <v>Bogotá</v>
      </c>
      <c r="C109" s="1" t="s">
        <v>152</v>
      </c>
      <c r="D109" s="1">
        <v>32</v>
      </c>
      <c r="E109" s="4" t="s">
        <v>137</v>
      </c>
      <c r="F109" s="1">
        <v>89.7</v>
      </c>
      <c r="G109" s="1">
        <v>34</v>
      </c>
      <c r="H109" s="1" t="s">
        <v>153</v>
      </c>
      <c r="I109" s="1">
        <v>35</v>
      </c>
      <c r="J109" s="1">
        <v>122</v>
      </c>
      <c r="K109" s="1">
        <v>184</v>
      </c>
      <c r="L109" s="1">
        <v>176</v>
      </c>
      <c r="M109" s="10">
        <v>5.4117647059999996</v>
      </c>
      <c r="N109" s="14">
        <f t="shared" si="4"/>
        <v>0.71403375077189468</v>
      </c>
      <c r="O109" s="12">
        <v>263.7</v>
      </c>
      <c r="P109" s="40">
        <v>3.2</v>
      </c>
      <c r="Q109" s="1">
        <v>93</v>
      </c>
      <c r="R109" s="1">
        <v>5.8</v>
      </c>
      <c r="S109" s="1">
        <v>10.9</v>
      </c>
      <c r="T109" s="1">
        <v>5.64</v>
      </c>
      <c r="U109" s="1">
        <v>1.9326241129999999</v>
      </c>
      <c r="V109" s="1">
        <v>26.47</v>
      </c>
      <c r="W109" s="1">
        <v>5.1615000000000002</v>
      </c>
      <c r="X109" s="1">
        <v>207.3</v>
      </c>
      <c r="Y109" s="1">
        <f t="shared" si="0"/>
        <v>318.62774601263914</v>
      </c>
      <c r="Z109" s="1">
        <v>29.9</v>
      </c>
      <c r="AA109" s="1">
        <v>16.468446950000001</v>
      </c>
      <c r="AB109" s="1">
        <f t="shared" si="1"/>
        <v>6.0722180000000003</v>
      </c>
      <c r="AC109" s="1">
        <v>0.29453630600000003</v>
      </c>
      <c r="AD109" s="1">
        <v>72.2</v>
      </c>
      <c r="AE109" s="1">
        <v>1.5589999999999999</v>
      </c>
      <c r="AF109" s="1">
        <v>29.70605407</v>
      </c>
      <c r="AG109" s="1" t="s">
        <v>139</v>
      </c>
      <c r="AH109" s="1">
        <v>40.072903320000002</v>
      </c>
      <c r="AI109" s="1">
        <v>89.4</v>
      </c>
      <c r="AJ109" s="1" t="s">
        <v>140</v>
      </c>
      <c r="AK109" s="1" t="s">
        <v>141</v>
      </c>
      <c r="AL109" s="1" t="s">
        <v>142</v>
      </c>
      <c r="AM109" s="1" t="s">
        <v>142</v>
      </c>
      <c r="AN109" s="1" t="s">
        <v>143</v>
      </c>
      <c r="AO109" s="1">
        <v>116</v>
      </c>
      <c r="AP109" s="1">
        <v>79</v>
      </c>
      <c r="AQ109" s="1">
        <v>1630.97</v>
      </c>
      <c r="AR109" s="1">
        <v>12.562099999999999</v>
      </c>
      <c r="AS109" s="1">
        <v>552.90200000000004</v>
      </c>
      <c r="AT109" s="1">
        <v>927.23400000000004</v>
      </c>
      <c r="AU109" s="1">
        <v>10.8277</v>
      </c>
      <c r="AV109" s="1">
        <v>1276.6500000000001</v>
      </c>
      <c r="AW109" s="1">
        <v>1873.14</v>
      </c>
      <c r="AX109" s="1">
        <v>213.679</v>
      </c>
      <c r="AY109" s="1">
        <v>9.9931599999999996</v>
      </c>
      <c r="AZ109" s="1">
        <v>1.3371200000000001</v>
      </c>
      <c r="BA109" s="1">
        <v>2.6284999999999998</v>
      </c>
      <c r="BB109" s="1">
        <v>697.69299999999998</v>
      </c>
      <c r="BC109" s="1">
        <v>0.75742100000000001</v>
      </c>
      <c r="BD109" s="1">
        <v>1.17937</v>
      </c>
      <c r="BE109" s="1">
        <v>14.9199</v>
      </c>
      <c r="BF109" s="1">
        <v>3.6226500000000001</v>
      </c>
      <c r="BG109" s="1">
        <v>1.9027400000000001</v>
      </c>
      <c r="BH109" s="1">
        <v>303.214</v>
      </c>
      <c r="BI109" s="1">
        <v>6.6205699999999998</v>
      </c>
      <c r="BJ109" s="1">
        <v>115.03</v>
      </c>
      <c r="BK109" s="1">
        <v>4.332844594</v>
      </c>
      <c r="BL109" s="1">
        <v>0.80398605099999998</v>
      </c>
      <c r="BM109" s="1">
        <v>0.69618764499999997</v>
      </c>
      <c r="BN109" s="1">
        <v>0</v>
      </c>
      <c r="BO109" s="1" t="s">
        <v>144</v>
      </c>
      <c r="BP109" s="1" t="s">
        <v>146</v>
      </c>
      <c r="BQ109" s="1" t="s">
        <v>145</v>
      </c>
      <c r="BR109" s="1" t="s">
        <v>145</v>
      </c>
      <c r="BS109" s="1" t="s">
        <v>146</v>
      </c>
      <c r="BT109" s="1" t="s">
        <v>145</v>
      </c>
      <c r="BU109" s="1" t="s">
        <v>145</v>
      </c>
      <c r="BV109" s="1">
        <v>14.98657373</v>
      </c>
      <c r="BW109" s="1">
        <v>0.73616800599999999</v>
      </c>
      <c r="BX109" s="1">
        <v>0.36088326599999998</v>
      </c>
      <c r="BY109" s="1">
        <v>0.112877688</v>
      </c>
      <c r="BZ109" s="1">
        <v>7.6425448000000007E-2</v>
      </c>
      <c r="CA109" s="1">
        <v>0.45836164800000001</v>
      </c>
      <c r="CB109" s="1">
        <v>0.281031054</v>
      </c>
      <c r="CC109" s="19" t="str">
        <f t="shared" si="5"/>
        <v>Medium</v>
      </c>
      <c r="CD109" s="1" t="s">
        <v>622</v>
      </c>
      <c r="CE109" s="1">
        <v>41.123042509999998</v>
      </c>
      <c r="CF109" s="1" t="s">
        <v>148</v>
      </c>
      <c r="CG109" s="1">
        <v>2.8490030000000001E-3</v>
      </c>
      <c r="CH109" s="1">
        <v>0.36015565300000002</v>
      </c>
      <c r="CI109" s="1">
        <v>1.9838788E-2</v>
      </c>
      <c r="CJ109" s="1">
        <v>0.410708081</v>
      </c>
      <c r="CK109" s="1">
        <v>2.4633451000000001E-2</v>
      </c>
      <c r="CL109" s="1">
        <v>338.66</v>
      </c>
      <c r="CM109" s="2" t="s">
        <v>624</v>
      </c>
      <c r="CN109" s="1">
        <v>128.803</v>
      </c>
      <c r="CO109" s="1">
        <v>68.238</v>
      </c>
      <c r="CP109" s="1">
        <v>60.564</v>
      </c>
      <c r="CQ109" s="1">
        <v>68.643000000000001</v>
      </c>
      <c r="CR109" s="1">
        <v>57.938000000000002</v>
      </c>
      <c r="CS109" s="1">
        <v>1.7310000000000001</v>
      </c>
      <c r="CT109" s="1">
        <v>0</v>
      </c>
      <c r="CU109" s="1">
        <v>1.7310000000000001</v>
      </c>
      <c r="CV109" s="1">
        <v>0</v>
      </c>
      <c r="CW109" s="1">
        <v>0.49099999999999999</v>
      </c>
      <c r="CX109" s="1">
        <v>0.49099999999999999</v>
      </c>
      <c r="CY109" s="1">
        <v>0</v>
      </c>
      <c r="CZ109" s="1">
        <v>0.248</v>
      </c>
      <c r="DA109" s="1">
        <v>0</v>
      </c>
      <c r="DB109" s="1">
        <v>0</v>
      </c>
      <c r="DC109" s="1">
        <v>28.332000000000001</v>
      </c>
      <c r="DD109" s="1">
        <v>25.120999999999999</v>
      </c>
      <c r="DE109" s="1">
        <v>6.5419999999999998</v>
      </c>
      <c r="DF109" s="1">
        <v>31.663</v>
      </c>
      <c r="DG109" s="1">
        <v>6.3209999999999997</v>
      </c>
      <c r="DH109" s="1">
        <v>7.0000000000000001E-3</v>
      </c>
      <c r="DI109" s="1">
        <v>6.3280000000000003</v>
      </c>
      <c r="DJ109" s="1">
        <v>1.7130000000000001</v>
      </c>
      <c r="DK109" s="1">
        <v>0.60699999999999998</v>
      </c>
      <c r="DL109" s="1">
        <v>2.3199999999999998</v>
      </c>
      <c r="DM109" s="1">
        <v>9.9000000000000005E-2</v>
      </c>
      <c r="DN109" s="1">
        <v>0.66600000000000004</v>
      </c>
      <c r="DO109" s="1">
        <v>0.76500000000000001</v>
      </c>
      <c r="DP109" s="1">
        <v>4.8929999999999998</v>
      </c>
      <c r="DQ109" s="1">
        <v>52.223999999999997</v>
      </c>
      <c r="DR109" s="1">
        <v>57.116999999999997</v>
      </c>
      <c r="DS109" s="1">
        <v>0</v>
      </c>
      <c r="DT109" s="1">
        <v>0.49099999999999999</v>
      </c>
      <c r="DU109" s="1">
        <v>0.49099999999999999</v>
      </c>
      <c r="DV109" s="7" t="s">
        <v>138</v>
      </c>
      <c r="DW109" s="1" t="s">
        <v>156</v>
      </c>
      <c r="DX109" s="1" t="s">
        <v>157</v>
      </c>
      <c r="DY109" s="1">
        <v>207.643</v>
      </c>
      <c r="DZ109" s="1" t="s">
        <v>624</v>
      </c>
      <c r="EA109" s="1">
        <v>78.972999999999999</v>
      </c>
      <c r="EB109" s="1">
        <v>42.087000000000003</v>
      </c>
      <c r="EC109" s="1">
        <v>35.524000000000001</v>
      </c>
      <c r="ED109" s="1" t="s">
        <v>157</v>
      </c>
      <c r="EE109" s="1" t="s">
        <v>157</v>
      </c>
      <c r="EF109" s="1" t="s">
        <v>156</v>
      </c>
      <c r="EG109" s="1" t="s">
        <v>157</v>
      </c>
      <c r="EH109" s="1" t="s">
        <v>621</v>
      </c>
      <c r="EI109" s="1" t="s">
        <v>628</v>
      </c>
      <c r="EJ109" s="1" t="s">
        <v>142</v>
      </c>
      <c r="EK109" s="1" t="s">
        <v>628</v>
      </c>
      <c r="EL109" s="1" t="s">
        <v>161</v>
      </c>
      <c r="EM109" s="1" t="s">
        <v>150</v>
      </c>
    </row>
    <row r="110" spans="1:143" ht="14.25" customHeight="1">
      <c r="A110" s="1" t="s">
        <v>325</v>
      </c>
      <c r="B110" s="1" t="str">
        <f>VLOOKUP(A110,DB_integrated_polypenols_intake!A:B,2,FALSE)</f>
        <v>Bogotá</v>
      </c>
      <c r="C110" s="1" t="s">
        <v>152</v>
      </c>
      <c r="D110" s="1">
        <v>43</v>
      </c>
      <c r="E110" s="4" t="s">
        <v>159</v>
      </c>
      <c r="F110" s="1">
        <v>114</v>
      </c>
      <c r="G110" s="1">
        <v>44</v>
      </c>
      <c r="H110" s="1" t="s">
        <v>153</v>
      </c>
      <c r="I110" s="1">
        <v>25</v>
      </c>
      <c r="J110" s="1">
        <v>168</v>
      </c>
      <c r="K110" s="1">
        <v>232</v>
      </c>
      <c r="L110" s="1">
        <v>125</v>
      </c>
      <c r="M110" s="10">
        <v>5.2727272730000001</v>
      </c>
      <c r="N110" s="14">
        <f t="shared" si="4"/>
        <v>0.45345733652186898</v>
      </c>
      <c r="O110" s="12">
        <v>29</v>
      </c>
      <c r="P110" s="40">
        <v>1.1000000000000001</v>
      </c>
      <c r="Q110" s="1">
        <v>95</v>
      </c>
      <c r="R110" s="1">
        <v>5.5</v>
      </c>
      <c r="S110" s="1">
        <v>8.48</v>
      </c>
      <c r="T110" s="1">
        <v>11.25</v>
      </c>
      <c r="U110" s="1">
        <v>0.75377777800000001</v>
      </c>
      <c r="V110" s="1">
        <v>8.4499999999999993</v>
      </c>
      <c r="W110" s="1">
        <v>5.2725</v>
      </c>
      <c r="X110" s="1">
        <v>91.2</v>
      </c>
      <c r="Y110" s="1">
        <f t="shared" si="0"/>
        <v>95.345557122708044</v>
      </c>
      <c r="Z110" s="1">
        <v>90</v>
      </c>
      <c r="AA110" s="1">
        <v>50.502074790000002</v>
      </c>
      <c r="AB110" s="1">
        <f t="shared" si="1"/>
        <v>1.9801166666666665</v>
      </c>
      <c r="AC110" s="1">
        <v>0.34381858399999998</v>
      </c>
      <c r="AD110" s="1">
        <v>62.4</v>
      </c>
      <c r="AE110" s="1">
        <v>1.532</v>
      </c>
      <c r="AF110" s="1">
        <v>26.586860640000001</v>
      </c>
      <c r="AG110" s="1" t="s">
        <v>139</v>
      </c>
      <c r="AH110" s="1">
        <v>41.126067800000001</v>
      </c>
      <c r="AI110" s="1">
        <v>83.4</v>
      </c>
      <c r="AJ110" s="1" t="s">
        <v>140</v>
      </c>
      <c r="AK110" s="1" t="s">
        <v>153</v>
      </c>
      <c r="AL110" s="1" t="s">
        <v>142</v>
      </c>
      <c r="AM110" s="1" t="s">
        <v>163</v>
      </c>
      <c r="AN110" s="1" t="s">
        <v>143</v>
      </c>
      <c r="AO110" s="1">
        <v>132</v>
      </c>
      <c r="AP110" s="1">
        <v>85</v>
      </c>
      <c r="AQ110" s="1">
        <v>1592.29</v>
      </c>
      <c r="AR110" s="1">
        <v>16.8569</v>
      </c>
      <c r="AS110" s="1">
        <v>451.66199999999998</v>
      </c>
      <c r="AT110" s="1">
        <v>882.34799999999996</v>
      </c>
      <c r="AU110" s="1">
        <v>13.006</v>
      </c>
      <c r="AV110" s="1">
        <v>1334.38</v>
      </c>
      <c r="AW110" s="1">
        <v>2048.6</v>
      </c>
      <c r="AX110" s="1">
        <v>207.76</v>
      </c>
      <c r="AY110" s="1">
        <v>10.2242</v>
      </c>
      <c r="AZ110" s="1">
        <v>1.0684400000000001</v>
      </c>
      <c r="BA110" s="1">
        <v>2.8268</v>
      </c>
      <c r="BB110" s="1">
        <v>575.97500000000002</v>
      </c>
      <c r="BC110" s="1">
        <v>0.83957199999999998</v>
      </c>
      <c r="BD110" s="1">
        <v>1.4264699999999999</v>
      </c>
      <c r="BE110" s="1">
        <v>10.023</v>
      </c>
      <c r="BF110" s="1">
        <v>4.3622199999999998</v>
      </c>
      <c r="BG110" s="1">
        <v>1.1067199999999999</v>
      </c>
      <c r="BH110" s="1">
        <v>353.43200000000002</v>
      </c>
      <c r="BI110" s="1">
        <v>6.9520600000000004</v>
      </c>
      <c r="BJ110" s="1">
        <v>57.497599999999998</v>
      </c>
      <c r="BK110" s="1">
        <v>3.0099893299999998</v>
      </c>
      <c r="BL110" s="1">
        <v>1.1176618220000001</v>
      </c>
      <c r="BM110" s="1">
        <v>0.74840246200000005</v>
      </c>
      <c r="BN110" s="1">
        <v>0.104352968</v>
      </c>
      <c r="BO110" s="1" t="s">
        <v>144</v>
      </c>
      <c r="BP110" s="1" t="s">
        <v>145</v>
      </c>
      <c r="BQ110" s="1" t="s">
        <v>146</v>
      </c>
      <c r="BR110" s="1" t="s">
        <v>145</v>
      </c>
      <c r="BS110" s="1" t="s">
        <v>146</v>
      </c>
      <c r="BT110" s="1" t="s">
        <v>146</v>
      </c>
      <c r="BU110" s="1" t="s">
        <v>146</v>
      </c>
      <c r="BV110" s="1">
        <v>25.945681199999999</v>
      </c>
      <c r="BW110" s="1">
        <v>6.526863219</v>
      </c>
      <c r="BX110" s="1">
        <v>0.61278835499999995</v>
      </c>
      <c r="BY110" s="1">
        <v>0.14325638800000001</v>
      </c>
      <c r="BZ110" s="1">
        <v>0.24527497700000001</v>
      </c>
      <c r="CA110" s="1">
        <v>0.87054148499999995</v>
      </c>
      <c r="CB110" s="1">
        <v>0.54682254100000005</v>
      </c>
      <c r="CC110" s="19" t="str">
        <f t="shared" si="5"/>
        <v>High</v>
      </c>
      <c r="CD110" s="1" t="s">
        <v>622</v>
      </c>
      <c r="CE110" s="1">
        <v>39.261390890000001</v>
      </c>
      <c r="CF110" s="1" t="s">
        <v>148</v>
      </c>
      <c r="CG110" s="1">
        <v>8.8634969999999993E-2</v>
      </c>
      <c r="CH110" s="1">
        <v>0.28372228100000002</v>
      </c>
      <c r="CI110" s="1">
        <v>0.10254672200000001</v>
      </c>
      <c r="CJ110" s="1">
        <v>6.7105645000000005E-2</v>
      </c>
      <c r="CK110" s="1">
        <v>0.231884058</v>
      </c>
      <c r="CL110" s="1">
        <v>1143.5160000000001</v>
      </c>
      <c r="CM110" s="2" t="s">
        <v>621</v>
      </c>
      <c r="CN110" s="1">
        <v>222.09899999999999</v>
      </c>
      <c r="CO110" s="1">
        <v>158.61699999999999</v>
      </c>
      <c r="CP110" s="1">
        <v>63.481999999999999</v>
      </c>
      <c r="CQ110" s="1">
        <v>153.15899999999999</v>
      </c>
      <c r="CR110" s="1">
        <v>68.361000000000004</v>
      </c>
      <c r="CS110" s="1">
        <v>0.50900000000000001</v>
      </c>
      <c r="CT110" s="1">
        <v>0</v>
      </c>
      <c r="CU110" s="1">
        <v>0.50900000000000001</v>
      </c>
      <c r="CV110" s="1">
        <v>0</v>
      </c>
      <c r="CW110" s="1">
        <v>5.3999999999999999E-2</v>
      </c>
      <c r="CX110" s="1">
        <v>5.3999999999999999E-2</v>
      </c>
      <c r="CY110" s="1">
        <v>1.4999999999999999E-2</v>
      </c>
      <c r="CZ110" s="1">
        <v>0.49199999999999999</v>
      </c>
      <c r="DA110" s="1">
        <v>0</v>
      </c>
      <c r="DB110" s="1">
        <v>0</v>
      </c>
      <c r="DC110" s="1">
        <v>147.15700000000001</v>
      </c>
      <c r="DD110" s="1">
        <v>0.26800000000000002</v>
      </c>
      <c r="DE110" s="1">
        <v>0</v>
      </c>
      <c r="DF110" s="1">
        <v>0.26800000000000002</v>
      </c>
      <c r="DG110" s="1">
        <v>4.9459999999999997</v>
      </c>
      <c r="DH110" s="1">
        <v>0</v>
      </c>
      <c r="DI110" s="1">
        <v>4.9459999999999997</v>
      </c>
      <c r="DJ110" s="1">
        <v>0.78900000000000003</v>
      </c>
      <c r="DK110" s="1">
        <v>0</v>
      </c>
      <c r="DL110" s="1">
        <v>0.78900000000000003</v>
      </c>
      <c r="DM110" s="1">
        <v>0.376</v>
      </c>
      <c r="DN110" s="1">
        <v>3.129</v>
      </c>
      <c r="DO110" s="1">
        <v>3.5049999999999999</v>
      </c>
      <c r="DP110" s="1">
        <v>4.5250000000000004</v>
      </c>
      <c r="DQ110" s="1">
        <v>60.265999999999998</v>
      </c>
      <c r="DR110" s="1">
        <v>64.790999999999997</v>
      </c>
      <c r="DS110" s="1">
        <v>0</v>
      </c>
      <c r="DT110" s="1">
        <v>5.3999999999999999E-2</v>
      </c>
      <c r="DU110" s="1">
        <v>5.3999999999999999E-2</v>
      </c>
      <c r="DV110" s="7" t="s">
        <v>637</v>
      </c>
      <c r="DW110" s="1" t="s">
        <v>156</v>
      </c>
      <c r="DX110" s="1" t="s">
        <v>157</v>
      </c>
      <c r="DY110" s="1">
        <v>718.15800000000002</v>
      </c>
      <c r="DZ110" s="1" t="s">
        <v>623</v>
      </c>
      <c r="EA110" s="1">
        <v>139.48400000000001</v>
      </c>
      <c r="EB110" s="1">
        <v>96.188000000000002</v>
      </c>
      <c r="EC110" s="1">
        <v>42.933</v>
      </c>
      <c r="ED110" s="1" t="s">
        <v>149</v>
      </c>
      <c r="EE110" s="1" t="s">
        <v>157</v>
      </c>
      <c r="EF110" s="1" t="s">
        <v>156</v>
      </c>
      <c r="EG110" s="1" t="s">
        <v>157</v>
      </c>
      <c r="EH110" s="1" t="s">
        <v>621</v>
      </c>
      <c r="EI110" s="1" t="s">
        <v>635</v>
      </c>
      <c r="EJ110" s="1" t="s">
        <v>142</v>
      </c>
      <c r="EK110" s="1" t="s">
        <v>628</v>
      </c>
      <c r="EL110" s="1" t="s">
        <v>161</v>
      </c>
      <c r="EM110" s="1" t="s">
        <v>150</v>
      </c>
    </row>
    <row r="111" spans="1:143" ht="14.25" customHeight="1">
      <c r="A111" s="1" t="s">
        <v>326</v>
      </c>
      <c r="B111" s="1" t="str">
        <f>VLOOKUP(A111,DB_integrated_polypenols_intake!A:B,2,FALSE)</f>
        <v>Bogotá</v>
      </c>
      <c r="C111" s="1" t="s">
        <v>152</v>
      </c>
      <c r="D111" s="1">
        <v>44</v>
      </c>
      <c r="E111" s="4" t="s">
        <v>159</v>
      </c>
      <c r="F111" s="1">
        <v>99.1</v>
      </c>
      <c r="G111" s="1">
        <v>58</v>
      </c>
      <c r="H111" s="1" t="s">
        <v>153</v>
      </c>
      <c r="I111" s="1">
        <v>21</v>
      </c>
      <c r="J111" s="1">
        <v>149</v>
      </c>
      <c r="K111" s="1">
        <v>214</v>
      </c>
      <c r="L111" s="1">
        <v>106</v>
      </c>
      <c r="M111" s="10">
        <v>3.6896551720000001</v>
      </c>
      <c r="N111" s="14">
        <f t="shared" si="4"/>
        <v>0.26187787170183296</v>
      </c>
      <c r="O111" s="12">
        <v>91.7</v>
      </c>
      <c r="P111" s="40">
        <v>0.9</v>
      </c>
      <c r="Q111" s="1">
        <v>82</v>
      </c>
      <c r="R111" s="1">
        <v>5.4</v>
      </c>
      <c r="S111" s="1">
        <v>5.39</v>
      </c>
      <c r="T111" s="1">
        <v>11.13</v>
      </c>
      <c r="U111" s="1">
        <v>0.48427672999999999</v>
      </c>
      <c r="V111" s="1">
        <v>8.6199999999999992</v>
      </c>
      <c r="W111" s="1">
        <v>4.5510000000000002</v>
      </c>
      <c r="X111" s="1">
        <v>123.9</v>
      </c>
      <c r="Y111" s="1">
        <f t="shared" si="0"/>
        <v>164.034253092293</v>
      </c>
      <c r="Z111" s="1">
        <v>91.7</v>
      </c>
      <c r="AA111" s="1">
        <v>57.35462132</v>
      </c>
      <c r="AB111" s="1">
        <f t="shared" si="1"/>
        <v>1.7435386666666666</v>
      </c>
      <c r="AC111" s="1">
        <v>0.35047735200000002</v>
      </c>
      <c r="AD111" s="1">
        <v>54</v>
      </c>
      <c r="AE111" s="1">
        <v>1.56</v>
      </c>
      <c r="AF111" s="1">
        <v>22.189349109999998</v>
      </c>
      <c r="AG111" s="1" t="s">
        <v>153</v>
      </c>
      <c r="AH111" s="1">
        <v>34.560520539999999</v>
      </c>
      <c r="AI111" s="1">
        <v>78.2</v>
      </c>
      <c r="AJ111" s="1" t="s">
        <v>153</v>
      </c>
      <c r="AK111" s="1" t="s">
        <v>153</v>
      </c>
      <c r="AL111" s="1" t="s">
        <v>142</v>
      </c>
      <c r="AM111" s="1" t="s">
        <v>163</v>
      </c>
      <c r="AN111" s="1" t="s">
        <v>143</v>
      </c>
      <c r="AO111" s="1">
        <v>99</v>
      </c>
      <c r="AP111" s="1">
        <v>67</v>
      </c>
      <c r="AQ111" s="1">
        <v>1974.26</v>
      </c>
      <c r="AR111" s="1">
        <v>22.96</v>
      </c>
      <c r="AS111" s="1">
        <v>866.65899999999999</v>
      </c>
      <c r="AT111" s="1">
        <v>1290.99</v>
      </c>
      <c r="AU111" s="1">
        <v>13.4892</v>
      </c>
      <c r="AV111" s="1">
        <v>1207.1300000000001</v>
      </c>
      <c r="AW111" s="1">
        <v>3533.05</v>
      </c>
      <c r="AX111" s="1">
        <v>288.41399999999999</v>
      </c>
      <c r="AY111" s="1">
        <v>10.6608</v>
      </c>
      <c r="AZ111" s="1">
        <v>2.0724200000000002</v>
      </c>
      <c r="BA111" s="1">
        <v>3.1268400000000001</v>
      </c>
      <c r="BB111" s="1">
        <v>986.66700000000003</v>
      </c>
      <c r="BC111" s="1">
        <v>1.4567099999999999</v>
      </c>
      <c r="BD111" s="1">
        <v>2.13306</v>
      </c>
      <c r="BE111" s="1">
        <v>16.061299999999999</v>
      </c>
      <c r="BF111" s="1">
        <v>5.9956399999999999</v>
      </c>
      <c r="BG111" s="1">
        <v>1.3751500000000001</v>
      </c>
      <c r="BH111" s="1">
        <v>421.089</v>
      </c>
      <c r="BI111" s="1">
        <v>7.3498799999999997</v>
      </c>
      <c r="BJ111" s="1">
        <v>187.255</v>
      </c>
      <c r="BK111" s="1">
        <v>3.4750515380000002</v>
      </c>
      <c r="BL111" s="1">
        <v>1.6502158280000001</v>
      </c>
      <c r="BM111" s="1">
        <v>0.82533272599999996</v>
      </c>
      <c r="BN111" s="1">
        <v>3.6530251999999999E-2</v>
      </c>
      <c r="BO111" s="1" t="s">
        <v>155</v>
      </c>
      <c r="BP111" s="1" t="s">
        <v>146</v>
      </c>
      <c r="BQ111" s="1" t="s">
        <v>146</v>
      </c>
      <c r="BR111" s="1" t="s">
        <v>146</v>
      </c>
      <c r="BS111" s="1" t="s">
        <v>146</v>
      </c>
      <c r="BT111" s="1" t="s">
        <v>146</v>
      </c>
      <c r="BU111" s="1" t="s">
        <v>146</v>
      </c>
      <c r="BV111" s="1" t="s">
        <v>147</v>
      </c>
      <c r="BW111" s="1" t="s">
        <v>147</v>
      </c>
      <c r="BX111" s="1" t="s">
        <v>147</v>
      </c>
      <c r="BY111" s="1" t="s">
        <v>147</v>
      </c>
      <c r="BZ111" s="1" t="s">
        <v>147</v>
      </c>
      <c r="CA111" s="1">
        <v>-1.099493711</v>
      </c>
      <c r="CB111" s="1">
        <v>-0.55698769599999998</v>
      </c>
      <c r="CC111" s="19" t="str">
        <f t="shared" si="5"/>
        <v>Low</v>
      </c>
      <c r="CD111" s="1" t="s">
        <v>625</v>
      </c>
      <c r="CE111" s="1">
        <v>36.102301789999999</v>
      </c>
      <c r="CF111" s="1" t="s">
        <v>148</v>
      </c>
      <c r="CG111" s="1">
        <v>1.9284900000000001E-4</v>
      </c>
      <c r="CH111" s="1">
        <v>0.63871639599999996</v>
      </c>
      <c r="CI111" s="1">
        <v>0.11069541400000001</v>
      </c>
      <c r="CJ111" s="1">
        <v>5.2840668E-2</v>
      </c>
      <c r="CK111" s="1">
        <v>2.6458903999999998E-2</v>
      </c>
      <c r="CL111" s="1">
        <v>829.11199999999997</v>
      </c>
      <c r="CM111" s="2" t="s">
        <v>624</v>
      </c>
      <c r="CN111" s="1">
        <v>310.76600000000002</v>
      </c>
      <c r="CO111" s="1">
        <v>203.30500000000001</v>
      </c>
      <c r="CP111" s="1">
        <v>107.461</v>
      </c>
      <c r="CQ111" s="1">
        <v>153.46799999999999</v>
      </c>
      <c r="CR111" s="1">
        <v>133.10499999999999</v>
      </c>
      <c r="CS111" s="1">
        <v>0.38700000000000001</v>
      </c>
      <c r="CT111" s="1">
        <v>0</v>
      </c>
      <c r="CU111" s="1">
        <v>0.38700000000000001</v>
      </c>
      <c r="CV111" s="1">
        <v>0</v>
      </c>
      <c r="CW111" s="1">
        <v>23.805</v>
      </c>
      <c r="CX111" s="1">
        <v>23.805</v>
      </c>
      <c r="CY111" s="1">
        <v>1E-3</v>
      </c>
      <c r="CZ111" s="1">
        <v>0.38700000000000001</v>
      </c>
      <c r="DA111" s="1">
        <v>39.878</v>
      </c>
      <c r="DB111" s="1">
        <v>0</v>
      </c>
      <c r="DC111" s="1">
        <v>58.447000000000003</v>
      </c>
      <c r="DD111" s="1">
        <v>6.6000000000000003E-2</v>
      </c>
      <c r="DE111" s="1">
        <v>0.46899999999999997</v>
      </c>
      <c r="DF111" s="1">
        <v>0.53400000000000003</v>
      </c>
      <c r="DG111" s="1">
        <v>3.7749999999999999</v>
      </c>
      <c r="DH111" s="1">
        <v>0.40400000000000003</v>
      </c>
      <c r="DI111" s="1">
        <v>4.1790000000000003</v>
      </c>
      <c r="DJ111" s="1">
        <v>39.353999999999999</v>
      </c>
      <c r="DK111" s="1">
        <v>11.058</v>
      </c>
      <c r="DL111" s="1">
        <v>50.412999999999997</v>
      </c>
      <c r="DM111" s="1">
        <v>12.183999999999999</v>
      </c>
      <c r="DN111" s="1">
        <v>17.734000000000002</v>
      </c>
      <c r="DO111" s="1">
        <v>29.917999999999999</v>
      </c>
      <c r="DP111" s="1">
        <v>49.195999999999998</v>
      </c>
      <c r="DQ111" s="1">
        <v>53.991</v>
      </c>
      <c r="DR111" s="1">
        <v>103.188</v>
      </c>
      <c r="DS111" s="1">
        <v>0</v>
      </c>
      <c r="DT111" s="1">
        <v>23.805</v>
      </c>
      <c r="DU111" s="1">
        <v>23.805</v>
      </c>
      <c r="DV111" s="7" t="s">
        <v>637</v>
      </c>
      <c r="DW111" s="1" t="s">
        <v>156</v>
      </c>
      <c r="DX111" s="1" t="s">
        <v>156</v>
      </c>
      <c r="DY111" s="1">
        <v>419.96100000000001</v>
      </c>
      <c r="DZ111" s="1" t="s">
        <v>624</v>
      </c>
      <c r="EA111" s="1">
        <v>157.40899999999999</v>
      </c>
      <c r="EB111" s="1">
        <v>77.733999999999995</v>
      </c>
      <c r="EC111" s="1">
        <v>67.42</v>
      </c>
      <c r="ED111" s="1" t="s">
        <v>156</v>
      </c>
      <c r="EE111" s="1" t="s">
        <v>157</v>
      </c>
      <c r="EF111" s="1" t="s">
        <v>156</v>
      </c>
      <c r="EG111" s="1" t="s">
        <v>156</v>
      </c>
      <c r="EH111" s="1" t="s">
        <v>621</v>
      </c>
      <c r="EI111" s="1" t="s">
        <v>635</v>
      </c>
      <c r="EJ111" s="1" t="s">
        <v>142</v>
      </c>
      <c r="EK111" s="1" t="s">
        <v>628</v>
      </c>
      <c r="EL111" s="1" t="s">
        <v>150</v>
      </c>
      <c r="EM111" s="1" t="s">
        <v>150</v>
      </c>
    </row>
    <row r="112" spans="1:143" ht="14.25" customHeight="1">
      <c r="A112" s="1" t="s">
        <v>328</v>
      </c>
      <c r="B112" s="1" t="str">
        <f>VLOOKUP(A112,DB_integrated_polypenols_intake!A:B,2,FALSE)</f>
        <v>Bogotá</v>
      </c>
      <c r="C112" s="1" t="s">
        <v>152</v>
      </c>
      <c r="D112" s="1">
        <v>49</v>
      </c>
      <c r="E112" s="4" t="s">
        <v>159</v>
      </c>
      <c r="F112" s="1">
        <v>118</v>
      </c>
      <c r="G112" s="1">
        <v>40</v>
      </c>
      <c r="H112" s="1" t="s">
        <v>153</v>
      </c>
      <c r="I112" s="1">
        <v>39</v>
      </c>
      <c r="J112" s="1">
        <v>156</v>
      </c>
      <c r="K112" s="1">
        <v>215</v>
      </c>
      <c r="L112" s="1">
        <v>195</v>
      </c>
      <c r="M112" s="10">
        <v>5.375</v>
      </c>
      <c r="N112" s="14">
        <f t="shared" si="4"/>
        <v>0.68797462003455567</v>
      </c>
      <c r="O112" s="12">
        <v>144.5</v>
      </c>
      <c r="P112" s="40">
        <v>4</v>
      </c>
      <c r="Q112" s="1">
        <v>83</v>
      </c>
      <c r="R112" s="1">
        <v>5.8</v>
      </c>
      <c r="S112" s="1">
        <v>7.23</v>
      </c>
      <c r="T112" s="1">
        <v>13.73</v>
      </c>
      <c r="U112" s="1">
        <v>0.52658412200000004</v>
      </c>
      <c r="V112" s="1">
        <v>13.05</v>
      </c>
      <c r="W112" s="1">
        <v>4.6064999999999996</v>
      </c>
      <c r="X112" s="1">
        <v>159.9</v>
      </c>
      <c r="Y112" s="1">
        <f t="shared" si="0"/>
        <v>235.87889742431096</v>
      </c>
      <c r="Z112" s="1">
        <v>60.9</v>
      </c>
      <c r="AA112" s="1">
        <v>37.42837145</v>
      </c>
      <c r="AB112" s="1">
        <f t="shared" si="1"/>
        <v>2.67177</v>
      </c>
      <c r="AC112" s="1">
        <v>0.32909687999999998</v>
      </c>
      <c r="AD112" s="1">
        <v>69.2</v>
      </c>
      <c r="AE112" s="1">
        <v>1.5149999999999999</v>
      </c>
      <c r="AF112" s="1">
        <v>30.149549610000001</v>
      </c>
      <c r="AG112" s="1" t="s">
        <v>154</v>
      </c>
      <c r="AH112" s="1">
        <v>41.692372990000003</v>
      </c>
      <c r="AI112" s="1">
        <v>93.5</v>
      </c>
      <c r="AJ112" s="1" t="s">
        <v>140</v>
      </c>
      <c r="AK112" s="1" t="s">
        <v>141</v>
      </c>
      <c r="AL112" s="1" t="s">
        <v>142</v>
      </c>
      <c r="AM112" s="1" t="s">
        <v>142</v>
      </c>
      <c r="AN112" s="1" t="s">
        <v>143</v>
      </c>
      <c r="AO112" s="1">
        <v>111</v>
      </c>
      <c r="AP112" s="1">
        <v>68</v>
      </c>
      <c r="AQ112" s="1">
        <v>1649.15</v>
      </c>
      <c r="AR112" s="1">
        <v>17.3611</v>
      </c>
      <c r="AS112" s="1">
        <v>581.22699999999998</v>
      </c>
      <c r="AT112" s="1">
        <v>948.01900000000001</v>
      </c>
      <c r="AU112" s="1">
        <v>11.8566</v>
      </c>
      <c r="AV112" s="1">
        <v>1200.48</v>
      </c>
      <c r="AW112" s="1">
        <v>2747.04</v>
      </c>
      <c r="AX112" s="1">
        <v>178.05</v>
      </c>
      <c r="AY112" s="1">
        <v>9.75596</v>
      </c>
      <c r="AZ112" s="1">
        <v>1.0235799999999999</v>
      </c>
      <c r="BA112" s="1">
        <v>2.95092</v>
      </c>
      <c r="BB112" s="1">
        <v>1050.5899999999999</v>
      </c>
      <c r="BC112" s="1">
        <v>0.813361</v>
      </c>
      <c r="BD112" s="1">
        <v>1.72071</v>
      </c>
      <c r="BE112" s="1">
        <v>13.920500000000001</v>
      </c>
      <c r="BF112" s="1">
        <v>4.5636099999999997</v>
      </c>
      <c r="BG112" s="1">
        <v>1.4639500000000001</v>
      </c>
      <c r="BH112" s="1">
        <v>280.14100000000002</v>
      </c>
      <c r="BI112" s="1">
        <v>6.9802</v>
      </c>
      <c r="BJ112" s="1">
        <v>132.911</v>
      </c>
      <c r="BK112" s="1">
        <v>15.552044159999999</v>
      </c>
      <c r="BL112" s="1">
        <v>3.2090897759999999</v>
      </c>
      <c r="BM112" s="1">
        <v>1.770572992</v>
      </c>
      <c r="BN112" s="1">
        <v>0</v>
      </c>
      <c r="BO112" s="1" t="s">
        <v>144</v>
      </c>
      <c r="BP112" s="1" t="s">
        <v>146</v>
      </c>
      <c r="BQ112" s="1" t="s">
        <v>145</v>
      </c>
      <c r="BR112" s="1" t="s">
        <v>145</v>
      </c>
      <c r="BS112" s="1" t="s">
        <v>146</v>
      </c>
      <c r="BT112" s="1" t="s">
        <v>145</v>
      </c>
      <c r="BU112" s="1" t="s">
        <v>146</v>
      </c>
      <c r="BV112" s="1">
        <v>28.722528610000001</v>
      </c>
      <c r="BW112" s="1">
        <v>3.6982847080000001</v>
      </c>
      <c r="BX112" s="1">
        <v>0.46688600099999999</v>
      </c>
      <c r="BY112" s="1">
        <v>0.129140958</v>
      </c>
      <c r="BZ112" s="1">
        <v>0.203616779</v>
      </c>
      <c r="CA112" s="1">
        <v>0.36649755499999997</v>
      </c>
      <c r="CB112" s="1">
        <v>0.22225443</v>
      </c>
      <c r="CC112" s="19" t="str">
        <f t="shared" si="5"/>
        <v>Medium</v>
      </c>
      <c r="CD112" s="1" t="s">
        <v>622</v>
      </c>
      <c r="CE112" s="1">
        <v>43.59358289</v>
      </c>
      <c r="CF112" s="1" t="s">
        <v>148</v>
      </c>
      <c r="CG112" s="1">
        <v>8.9801699999999998E-2</v>
      </c>
      <c r="CH112" s="1">
        <v>0.22667610999999999</v>
      </c>
      <c r="CI112" s="1">
        <v>0.45198300299999999</v>
      </c>
      <c r="CJ112" s="1">
        <v>0.14863078399999999</v>
      </c>
      <c r="CK112" s="1">
        <v>4.6222852000000002E-2</v>
      </c>
      <c r="CL112" s="1">
        <v>897.81100000000004</v>
      </c>
      <c r="CM112" s="2" t="s">
        <v>624</v>
      </c>
      <c r="CN112" s="1">
        <v>417.36500000000001</v>
      </c>
      <c r="CO112" s="1">
        <v>213.131</v>
      </c>
      <c r="CP112" s="1">
        <v>204.23400000000001</v>
      </c>
      <c r="CQ112" s="1">
        <v>154.518</v>
      </c>
      <c r="CR112" s="1">
        <v>215.12100000000001</v>
      </c>
      <c r="CS112" s="1">
        <v>1.2070000000000001</v>
      </c>
      <c r="CT112" s="1">
        <v>0</v>
      </c>
      <c r="CU112" s="1">
        <v>1.2070000000000001</v>
      </c>
      <c r="CV112" s="1">
        <v>2.5999999999999999E-2</v>
      </c>
      <c r="CW112" s="1">
        <v>46.384999999999998</v>
      </c>
      <c r="CX112" s="1">
        <v>46.411000000000001</v>
      </c>
      <c r="CY112" s="1">
        <v>0.108</v>
      </c>
      <c r="CZ112" s="1">
        <v>0.81399999999999995</v>
      </c>
      <c r="DA112" s="1">
        <v>22.302</v>
      </c>
      <c r="DB112" s="1">
        <v>0</v>
      </c>
      <c r="DC112" s="1">
        <v>113.35899999999999</v>
      </c>
      <c r="DD112" s="1">
        <v>0</v>
      </c>
      <c r="DE112" s="1">
        <v>0</v>
      </c>
      <c r="DF112" s="1">
        <v>0</v>
      </c>
      <c r="DG112" s="1">
        <v>7.9349999999999996</v>
      </c>
      <c r="DH112" s="1">
        <v>0.95799999999999996</v>
      </c>
      <c r="DI112" s="1">
        <v>8.8930000000000007</v>
      </c>
      <c r="DJ112" s="1">
        <v>3.66</v>
      </c>
      <c r="DK112" s="1">
        <v>3.9780000000000002</v>
      </c>
      <c r="DL112" s="1">
        <v>7.6379999999999999</v>
      </c>
      <c r="DM112" s="1">
        <v>2.472</v>
      </c>
      <c r="DN112" s="1">
        <v>35.951000000000001</v>
      </c>
      <c r="DO112" s="1">
        <v>38.423000000000002</v>
      </c>
      <c r="DP112" s="1">
        <v>59.716999999999999</v>
      </c>
      <c r="DQ112" s="1">
        <v>116.943</v>
      </c>
      <c r="DR112" s="1">
        <v>176.66</v>
      </c>
      <c r="DS112" s="1">
        <v>2.5999999999999999E-2</v>
      </c>
      <c r="DT112" s="1">
        <v>46.384999999999998</v>
      </c>
      <c r="DU112" s="1">
        <v>46.411000000000001</v>
      </c>
      <c r="DV112" s="7" t="s">
        <v>637</v>
      </c>
      <c r="DW112" s="1" t="s">
        <v>156</v>
      </c>
      <c r="DX112" s="1" t="s">
        <v>156</v>
      </c>
      <c r="DY112" s="1">
        <v>544.40800000000002</v>
      </c>
      <c r="DZ112" s="1" t="s">
        <v>623</v>
      </c>
      <c r="EA112" s="1">
        <v>253.07900000000001</v>
      </c>
      <c r="EB112" s="1">
        <v>93.694999999999993</v>
      </c>
      <c r="EC112" s="1">
        <v>130.44399999999999</v>
      </c>
      <c r="ED112" s="1" t="s">
        <v>156</v>
      </c>
      <c r="EE112" s="1" t="s">
        <v>156</v>
      </c>
      <c r="EF112" s="1" t="s">
        <v>156</v>
      </c>
      <c r="EG112" s="1" t="s">
        <v>156</v>
      </c>
      <c r="EH112" s="1" t="s">
        <v>621</v>
      </c>
      <c r="EI112" s="1" t="s">
        <v>628</v>
      </c>
      <c r="EJ112" s="1" t="s">
        <v>142</v>
      </c>
      <c r="EK112" s="1" t="s">
        <v>628</v>
      </c>
      <c r="EL112" s="1" t="s">
        <v>150</v>
      </c>
      <c r="EM112" s="1" t="s">
        <v>150</v>
      </c>
    </row>
    <row r="113" spans="1:143" ht="14.25" customHeight="1">
      <c r="A113" s="1" t="s">
        <v>329</v>
      </c>
      <c r="B113" s="1" t="str">
        <f>VLOOKUP(A113,DB_integrated_polypenols_intake!A:B,2,FALSE)</f>
        <v>Bogotá</v>
      </c>
      <c r="C113" s="1" t="s">
        <v>136</v>
      </c>
      <c r="D113" s="1">
        <v>30</v>
      </c>
      <c r="E113" s="4" t="s">
        <v>137</v>
      </c>
      <c r="F113" s="1">
        <v>77.099999999999994</v>
      </c>
      <c r="G113" s="1">
        <v>34</v>
      </c>
      <c r="H113" s="1" t="s">
        <v>138</v>
      </c>
      <c r="I113" s="1">
        <v>49</v>
      </c>
      <c r="J113" s="1">
        <v>93</v>
      </c>
      <c r="K113" s="1">
        <v>159</v>
      </c>
      <c r="L113" s="1">
        <v>246</v>
      </c>
      <c r="M113" s="10">
        <v>4.6764705879999999</v>
      </c>
      <c r="N113" s="14">
        <f t="shared" si="4"/>
        <v>0.85945619006112406</v>
      </c>
      <c r="O113" s="12">
        <v>165.8</v>
      </c>
      <c r="P113" s="40">
        <v>0.8</v>
      </c>
      <c r="Q113" s="1">
        <v>82</v>
      </c>
      <c r="R113" s="1">
        <v>5.4</v>
      </c>
      <c r="S113" s="1">
        <v>0.95</v>
      </c>
      <c r="T113" s="1">
        <v>4.46</v>
      </c>
      <c r="U113" s="1">
        <v>0.21300448399999999</v>
      </c>
      <c r="V113" s="1">
        <v>14.27</v>
      </c>
      <c r="W113" s="1">
        <v>4.5510000000000002</v>
      </c>
      <c r="X113" s="1">
        <v>173.9</v>
      </c>
      <c r="Y113" s="1">
        <f t="shared" si="0"/>
        <v>271.55090390104658</v>
      </c>
      <c r="Z113" s="1">
        <v>56</v>
      </c>
      <c r="AA113" s="1">
        <v>34.645888990000003</v>
      </c>
      <c r="AB113" s="1">
        <f t="shared" si="1"/>
        <v>2.8863453333333333</v>
      </c>
      <c r="AC113" s="1">
        <v>0.32550301999999998</v>
      </c>
      <c r="AD113" s="1">
        <v>63.8</v>
      </c>
      <c r="AE113" s="1">
        <v>1.6659999999999999</v>
      </c>
      <c r="AF113" s="1">
        <v>22.986385429999999</v>
      </c>
      <c r="AG113" s="1" t="s">
        <v>153</v>
      </c>
      <c r="AH113" s="1">
        <v>33.841821760000002</v>
      </c>
      <c r="AI113" s="1">
        <v>84.4</v>
      </c>
      <c r="AJ113" s="1" t="s">
        <v>140</v>
      </c>
      <c r="AK113" s="1" t="s">
        <v>153</v>
      </c>
      <c r="AL113" s="1" t="s">
        <v>163</v>
      </c>
      <c r="AM113" s="1" t="s">
        <v>163</v>
      </c>
      <c r="AN113" s="1" t="s">
        <v>143</v>
      </c>
      <c r="AO113" s="1">
        <v>115</v>
      </c>
      <c r="AP113" s="1">
        <v>72</v>
      </c>
      <c r="AQ113" s="1">
        <v>2407.14</v>
      </c>
      <c r="AR113" s="1">
        <v>20.081900000000001</v>
      </c>
      <c r="AS113" s="1">
        <v>996.46500000000003</v>
      </c>
      <c r="AT113" s="1">
        <v>1158.19</v>
      </c>
      <c r="AU113" s="1">
        <v>16.492899999999999</v>
      </c>
      <c r="AV113" s="1">
        <v>1242.4000000000001</v>
      </c>
      <c r="AW113" s="1">
        <v>4051.16</v>
      </c>
      <c r="AX113" s="1">
        <v>286.77699999999999</v>
      </c>
      <c r="AY113" s="1">
        <v>10.916399999999999</v>
      </c>
      <c r="AZ113" s="1">
        <v>2.9219499999999998</v>
      </c>
      <c r="BA113" s="1">
        <v>3.4996499999999999</v>
      </c>
      <c r="BB113" s="1">
        <v>1173.4000000000001</v>
      </c>
      <c r="BC113" s="1">
        <v>2.09958</v>
      </c>
      <c r="BD113" s="1">
        <v>2.82491</v>
      </c>
      <c r="BE113" s="1">
        <v>28.528300000000002</v>
      </c>
      <c r="BF113" s="1">
        <v>8.3120799999999999</v>
      </c>
      <c r="BG113" s="1">
        <v>1.6615800000000001</v>
      </c>
      <c r="BH113" s="1">
        <v>511.94499999999999</v>
      </c>
      <c r="BI113" s="1">
        <v>7.5539899999999998</v>
      </c>
      <c r="BJ113" s="1">
        <v>232.14699999999999</v>
      </c>
      <c r="BK113" s="1">
        <v>0.41043164100000001</v>
      </c>
      <c r="BL113" s="1">
        <v>0.28348519300000002</v>
      </c>
      <c r="BM113" s="1">
        <v>0.33303764000000002</v>
      </c>
      <c r="BN113" s="1">
        <v>3.6204148999999998E-2</v>
      </c>
      <c r="BO113" s="1" t="s">
        <v>144</v>
      </c>
      <c r="BP113" s="1" t="s">
        <v>146</v>
      </c>
      <c r="BQ113" s="1" t="s">
        <v>145</v>
      </c>
      <c r="BR113" s="1" t="s">
        <v>145</v>
      </c>
      <c r="BS113" s="1" t="s">
        <v>146</v>
      </c>
      <c r="BT113" s="1" t="s">
        <v>146</v>
      </c>
      <c r="BU113" s="1" t="s">
        <v>146</v>
      </c>
      <c r="BV113" s="1" t="s">
        <v>147</v>
      </c>
      <c r="BW113" s="1" t="s">
        <v>147</v>
      </c>
      <c r="BX113" s="1" t="s">
        <v>147</v>
      </c>
      <c r="BY113" s="1" t="s">
        <v>147</v>
      </c>
      <c r="BZ113" s="1" t="s">
        <v>147</v>
      </c>
      <c r="CA113" s="1">
        <v>-1.3223013100000001</v>
      </c>
      <c r="CB113" s="1">
        <v>-0.54935658899999995</v>
      </c>
      <c r="CC113" s="19" t="str">
        <f t="shared" si="5"/>
        <v>Low</v>
      </c>
      <c r="CD113" s="1" t="s">
        <v>625</v>
      </c>
      <c r="CE113" s="1">
        <v>24.52132701</v>
      </c>
      <c r="CF113" s="1" t="s">
        <v>148</v>
      </c>
      <c r="CG113" s="1">
        <v>0.138053442</v>
      </c>
      <c r="CH113" s="1">
        <v>0.331809672</v>
      </c>
      <c r="CI113" s="1">
        <v>1.4223540999999999E-2</v>
      </c>
      <c r="CJ113" s="1">
        <v>4.0093364999999999E-2</v>
      </c>
      <c r="CK113" s="1">
        <v>0.32500182399999999</v>
      </c>
      <c r="CL113" s="1">
        <v>1779.9</v>
      </c>
      <c r="CM113" s="2" t="s">
        <v>621</v>
      </c>
      <c r="CN113" s="1">
        <v>1804.4659999999999</v>
      </c>
      <c r="CO113" s="1">
        <v>1181.7180000000001</v>
      </c>
      <c r="CP113" s="1">
        <v>622.74800000000005</v>
      </c>
      <c r="CQ113" s="1">
        <v>60.134</v>
      </c>
      <c r="CR113" s="1">
        <v>1601.6890000000001</v>
      </c>
      <c r="CS113" s="1">
        <v>10.862</v>
      </c>
      <c r="CT113" s="1">
        <v>0</v>
      </c>
      <c r="CU113" s="1">
        <v>10.862</v>
      </c>
      <c r="CV113" s="1">
        <v>0</v>
      </c>
      <c r="CW113" s="1">
        <v>131.78100000000001</v>
      </c>
      <c r="CX113" s="1">
        <v>131.78100000000001</v>
      </c>
      <c r="CY113" s="1">
        <v>0</v>
      </c>
      <c r="CZ113" s="1">
        <v>2.0270000000000001</v>
      </c>
      <c r="DA113" s="1">
        <v>0</v>
      </c>
      <c r="DB113" s="1">
        <v>0</v>
      </c>
      <c r="DC113" s="1">
        <v>13.702</v>
      </c>
      <c r="DD113" s="1">
        <v>0</v>
      </c>
      <c r="DE113" s="1">
        <v>0</v>
      </c>
      <c r="DF113" s="1">
        <v>0</v>
      </c>
      <c r="DG113" s="1">
        <v>9.9949999999999992</v>
      </c>
      <c r="DH113" s="1">
        <v>0.26</v>
      </c>
      <c r="DI113" s="1">
        <v>10.255000000000001</v>
      </c>
      <c r="DJ113" s="1">
        <v>25.344000000000001</v>
      </c>
      <c r="DK113" s="1">
        <v>10.833</v>
      </c>
      <c r="DL113" s="1">
        <v>36.177</v>
      </c>
      <c r="DM113" s="1">
        <v>0.36799999999999999</v>
      </c>
      <c r="DN113" s="1">
        <v>8.0739999999999998</v>
      </c>
      <c r="DO113" s="1">
        <v>8.4420000000000002</v>
      </c>
      <c r="DP113" s="1">
        <v>1121.4069999999999</v>
      </c>
      <c r="DQ113" s="1">
        <v>471.76</v>
      </c>
      <c r="DR113" s="1">
        <v>1593.1669999999999</v>
      </c>
      <c r="DS113" s="1">
        <v>0</v>
      </c>
      <c r="DT113" s="1">
        <v>131.78100000000001</v>
      </c>
      <c r="DU113" s="1">
        <v>131.78100000000001</v>
      </c>
      <c r="DV113" s="7" t="s">
        <v>621</v>
      </c>
      <c r="DW113" s="1" t="s">
        <v>156</v>
      </c>
      <c r="DX113" s="1" t="s">
        <v>149</v>
      </c>
      <c r="DY113" s="1">
        <v>739.42499999999995</v>
      </c>
      <c r="DZ113" s="1" t="s">
        <v>623</v>
      </c>
      <c r="EA113" s="1">
        <v>749.63099999999997</v>
      </c>
      <c r="EB113" s="1">
        <v>24.981999999999999</v>
      </c>
      <c r="EC113" s="1">
        <v>665.39099999999996</v>
      </c>
      <c r="ED113" s="1" t="s">
        <v>149</v>
      </c>
      <c r="EE113" s="1" t="s">
        <v>149</v>
      </c>
      <c r="EF113" s="1" t="s">
        <v>157</v>
      </c>
      <c r="EG113" s="1" t="s">
        <v>149</v>
      </c>
      <c r="EH113" s="1" t="s">
        <v>621</v>
      </c>
      <c r="EI113" s="1" t="s">
        <v>635</v>
      </c>
      <c r="EJ113" s="1" t="s">
        <v>163</v>
      </c>
      <c r="EK113" s="1" t="s">
        <v>629</v>
      </c>
      <c r="EL113" s="1" t="s">
        <v>168</v>
      </c>
      <c r="EM113" s="1" t="s">
        <v>150</v>
      </c>
    </row>
    <row r="114" spans="1:143" ht="14.25" customHeight="1">
      <c r="A114" s="1" t="s">
        <v>330</v>
      </c>
      <c r="B114" s="1" t="str">
        <f>VLOOKUP(A114,DB_integrated_polypenols_intake!A:B,2,FALSE)</f>
        <v>Bogotá</v>
      </c>
      <c r="C114" s="1" t="s">
        <v>136</v>
      </c>
      <c r="D114" s="1">
        <v>37</v>
      </c>
      <c r="E114" s="4" t="s">
        <v>137</v>
      </c>
      <c r="F114" s="1">
        <v>88.3</v>
      </c>
      <c r="G114" s="1">
        <v>35</v>
      </c>
      <c r="H114" s="1" t="s">
        <v>138</v>
      </c>
      <c r="I114" s="1">
        <v>19</v>
      </c>
      <c r="J114" s="1">
        <v>129</v>
      </c>
      <c r="K114" s="1">
        <v>183</v>
      </c>
      <c r="L114" s="1">
        <v>93</v>
      </c>
      <c r="M114" s="10">
        <v>5.2285714289999996</v>
      </c>
      <c r="N114" s="14">
        <f t="shared" si="4"/>
        <v>0.42441490420365946</v>
      </c>
      <c r="O114" s="12">
        <v>128.9</v>
      </c>
      <c r="P114" s="40">
        <v>4.0999999999999996</v>
      </c>
      <c r="Q114" s="1">
        <v>99</v>
      </c>
      <c r="R114" s="1">
        <v>5.7</v>
      </c>
      <c r="S114" s="1">
        <v>4.95</v>
      </c>
      <c r="T114" s="1">
        <v>6.2</v>
      </c>
      <c r="U114" s="1">
        <v>0.79838709699999999</v>
      </c>
      <c r="V114" s="1">
        <v>20.63</v>
      </c>
      <c r="W114" s="1">
        <v>5.4945000000000004</v>
      </c>
      <c r="X114" s="1">
        <v>155</v>
      </c>
      <c r="Y114" s="1">
        <f t="shared" si="0"/>
        <v>206.86888944597638</v>
      </c>
      <c r="Z114" s="1">
        <v>37.299999999999997</v>
      </c>
      <c r="AA114" s="1">
        <v>19.849753249999999</v>
      </c>
      <c r="AB114" s="1">
        <f t="shared" si="1"/>
        <v>5.037846</v>
      </c>
      <c r="AC114" s="1">
        <v>0.30174425799999999</v>
      </c>
      <c r="AD114" s="1">
        <v>112.8</v>
      </c>
      <c r="AE114" s="1">
        <v>1.766</v>
      </c>
      <c r="AF114" s="1">
        <v>36.168267090000001</v>
      </c>
      <c r="AG114" s="1" t="s">
        <v>154</v>
      </c>
      <c r="AH114" s="1">
        <v>44.078742140000003</v>
      </c>
      <c r="AI114" s="1">
        <v>130.4</v>
      </c>
      <c r="AJ114" s="1" t="s">
        <v>140</v>
      </c>
      <c r="AK114" s="1" t="s">
        <v>141</v>
      </c>
      <c r="AL114" s="1" t="s">
        <v>142</v>
      </c>
      <c r="AM114" s="1" t="s">
        <v>142</v>
      </c>
      <c r="AN114" s="1" t="s">
        <v>167</v>
      </c>
      <c r="AO114" s="1">
        <v>106</v>
      </c>
      <c r="AP114" s="1">
        <v>83</v>
      </c>
      <c r="AQ114" s="1">
        <v>2169.0300000000002</v>
      </c>
      <c r="AR114" s="1">
        <v>14.988799999999999</v>
      </c>
      <c r="AS114" s="1">
        <v>782.05700000000002</v>
      </c>
      <c r="AT114" s="1">
        <v>1218.54</v>
      </c>
      <c r="AU114" s="1">
        <v>14.942299999999999</v>
      </c>
      <c r="AV114" s="1">
        <v>1651.82</v>
      </c>
      <c r="AW114" s="1">
        <v>3330.5</v>
      </c>
      <c r="AX114" s="1">
        <v>252.03100000000001</v>
      </c>
      <c r="AY114" s="1">
        <v>11.2393</v>
      </c>
      <c r="AZ114" s="1">
        <v>1.59595</v>
      </c>
      <c r="BA114" s="1">
        <v>3.1938499999999999</v>
      </c>
      <c r="BB114" s="1">
        <v>701.654</v>
      </c>
      <c r="BC114" s="1">
        <v>1.52423</v>
      </c>
      <c r="BD114" s="1">
        <v>2.10101</v>
      </c>
      <c r="BE114" s="1">
        <v>19.905000000000001</v>
      </c>
      <c r="BF114" s="1">
        <v>4.4799100000000003</v>
      </c>
      <c r="BG114" s="1">
        <v>0.76209700000000002</v>
      </c>
      <c r="BH114" s="1">
        <v>432.35700000000003</v>
      </c>
      <c r="BI114" s="1">
        <v>7.3810700000000002</v>
      </c>
      <c r="BJ114" s="1">
        <v>122.45099999999999</v>
      </c>
      <c r="BK114" s="1">
        <v>4.429938817</v>
      </c>
      <c r="BL114" s="1">
        <v>0.98752151399999999</v>
      </c>
      <c r="BM114" s="1">
        <v>0.49155299000000002</v>
      </c>
      <c r="BN114" s="1">
        <v>6.5089657999999995E-2</v>
      </c>
      <c r="BO114" s="1" t="s">
        <v>144</v>
      </c>
      <c r="BP114" s="1" t="s">
        <v>146</v>
      </c>
      <c r="BQ114" s="1" t="s">
        <v>146</v>
      </c>
      <c r="BR114" s="1" t="s">
        <v>145</v>
      </c>
      <c r="BS114" s="1" t="s">
        <v>146</v>
      </c>
      <c r="BT114" s="1" t="s">
        <v>145</v>
      </c>
      <c r="BU114" s="1" t="s">
        <v>145</v>
      </c>
      <c r="BV114" s="1">
        <v>21.429402629999998</v>
      </c>
      <c r="BW114" s="1">
        <v>1.760261761</v>
      </c>
      <c r="BX114" s="1">
        <v>0.28612353699999998</v>
      </c>
      <c r="BY114" s="1">
        <v>0.129800585</v>
      </c>
      <c r="BZ114" s="1">
        <v>0.15406679600000001</v>
      </c>
      <c r="CA114" s="1">
        <v>0.74818170799999995</v>
      </c>
      <c r="CB114" s="1">
        <v>0.344943157</v>
      </c>
      <c r="CC114" s="19" t="str">
        <f t="shared" si="5"/>
        <v>High</v>
      </c>
      <c r="CD114" s="1" t="s">
        <v>622</v>
      </c>
      <c r="CE114" s="1">
        <v>36.914110430000001</v>
      </c>
      <c r="CF114" s="1" t="s">
        <v>148</v>
      </c>
      <c r="CG114" s="1">
        <v>6.1300698000000001E-2</v>
      </c>
      <c r="CH114" s="1">
        <v>0.47718600100000003</v>
      </c>
      <c r="CI114" s="1">
        <v>0.13238661099999999</v>
      </c>
      <c r="CJ114" s="1">
        <v>4.1621238999999997E-2</v>
      </c>
      <c r="CK114" s="1">
        <v>9.8179241E-2</v>
      </c>
      <c r="CL114" s="1">
        <v>441.72399999999999</v>
      </c>
      <c r="CM114" s="2" t="s">
        <v>624</v>
      </c>
      <c r="CN114" s="1">
        <v>170.01499999999999</v>
      </c>
      <c r="CO114" s="1">
        <v>141.928</v>
      </c>
      <c r="CP114" s="1">
        <v>28.087</v>
      </c>
      <c r="CQ114" s="1">
        <v>108.982</v>
      </c>
      <c r="CR114" s="1">
        <v>43.985999999999997</v>
      </c>
      <c r="CS114" s="1">
        <v>16.681000000000001</v>
      </c>
      <c r="CT114" s="1">
        <v>0</v>
      </c>
      <c r="CU114" s="1">
        <v>16.681999999999999</v>
      </c>
      <c r="CV114" s="1">
        <v>0</v>
      </c>
      <c r="CW114" s="1">
        <v>0.36599999999999999</v>
      </c>
      <c r="CX114" s="1">
        <v>0.36599999999999999</v>
      </c>
      <c r="CY114" s="1">
        <v>0</v>
      </c>
      <c r="CZ114" s="1">
        <v>15.545</v>
      </c>
      <c r="DA114" s="1">
        <v>47.853000000000002</v>
      </c>
      <c r="DB114" s="1">
        <v>0</v>
      </c>
      <c r="DC114" s="1">
        <v>12.906000000000001</v>
      </c>
      <c r="DD114" s="1">
        <v>21.863</v>
      </c>
      <c r="DE114" s="1">
        <v>5.0149999999999997</v>
      </c>
      <c r="DF114" s="1">
        <v>26.878</v>
      </c>
      <c r="DG114" s="1">
        <v>8.9559999999999995</v>
      </c>
      <c r="DH114" s="1">
        <v>0</v>
      </c>
      <c r="DI114" s="1">
        <v>8.9559999999999995</v>
      </c>
      <c r="DJ114" s="1">
        <v>9.8390000000000004</v>
      </c>
      <c r="DK114" s="1">
        <v>2.0150000000000001</v>
      </c>
      <c r="DL114" s="1">
        <v>11.855</v>
      </c>
      <c r="DM114" s="1">
        <v>14.346</v>
      </c>
      <c r="DN114" s="1">
        <v>10.776999999999999</v>
      </c>
      <c r="DO114" s="1">
        <v>25.123000000000001</v>
      </c>
      <c r="DP114" s="1">
        <v>9.2319999999999993</v>
      </c>
      <c r="DQ114" s="1">
        <v>9.6319999999999997</v>
      </c>
      <c r="DR114" s="1">
        <v>18.863</v>
      </c>
      <c r="DS114" s="1">
        <v>0</v>
      </c>
      <c r="DT114" s="1">
        <v>0.36599999999999999</v>
      </c>
      <c r="DU114" s="1">
        <v>0.36599999999999999</v>
      </c>
      <c r="DV114" s="7" t="s">
        <v>138</v>
      </c>
      <c r="DW114" s="1" t="s">
        <v>156</v>
      </c>
      <c r="DX114" s="1" t="s">
        <v>157</v>
      </c>
      <c r="DY114" s="1">
        <v>203.65</v>
      </c>
      <c r="DZ114" s="1" t="s">
        <v>624</v>
      </c>
      <c r="EA114" s="1">
        <v>78.382999999999996</v>
      </c>
      <c r="EB114" s="1">
        <v>50.244</v>
      </c>
      <c r="EC114" s="1">
        <v>20.279</v>
      </c>
      <c r="ED114" s="1" t="s">
        <v>157</v>
      </c>
      <c r="EE114" s="1" t="s">
        <v>157</v>
      </c>
      <c r="EF114" s="1" t="s">
        <v>156</v>
      </c>
      <c r="EG114" s="1" t="s">
        <v>157</v>
      </c>
      <c r="EH114" s="1" t="s">
        <v>138</v>
      </c>
      <c r="EI114" s="1" t="s">
        <v>628</v>
      </c>
      <c r="EJ114" s="1" t="s">
        <v>142</v>
      </c>
      <c r="EK114" s="1" t="s">
        <v>630</v>
      </c>
      <c r="EL114" s="1" t="s">
        <v>150</v>
      </c>
      <c r="EM114" s="1" t="s">
        <v>150</v>
      </c>
    </row>
    <row r="115" spans="1:143" ht="14.25" customHeight="1">
      <c r="A115" s="1" t="s">
        <v>332</v>
      </c>
      <c r="B115" s="1" t="str">
        <f>VLOOKUP(A115,DB_integrated_polypenols_intake!A:B,2,FALSE)</f>
        <v>Bogotá</v>
      </c>
      <c r="C115" s="1" t="s">
        <v>136</v>
      </c>
      <c r="D115" s="1">
        <v>29</v>
      </c>
      <c r="E115" s="4" t="s">
        <v>137</v>
      </c>
      <c r="F115" s="1">
        <v>93.5</v>
      </c>
      <c r="G115" s="1">
        <v>48</v>
      </c>
      <c r="H115" s="1" t="s">
        <v>153</v>
      </c>
      <c r="I115" s="1">
        <v>15</v>
      </c>
      <c r="J115" s="1">
        <v>140</v>
      </c>
      <c r="K115" s="1">
        <v>192</v>
      </c>
      <c r="L115" s="1">
        <v>73</v>
      </c>
      <c r="M115" s="10">
        <v>4</v>
      </c>
      <c r="N115" s="14">
        <f t="shared" si="4"/>
        <v>0.18208162274486867</v>
      </c>
      <c r="O115" s="12">
        <v>249.5</v>
      </c>
      <c r="P115" s="40">
        <v>1.9</v>
      </c>
      <c r="Q115" s="1">
        <v>87</v>
      </c>
      <c r="R115" s="1">
        <v>5.4</v>
      </c>
      <c r="S115" s="1">
        <v>2.25</v>
      </c>
      <c r="T115" s="1">
        <v>6.48</v>
      </c>
      <c r="U115" s="1">
        <v>0.34722222200000002</v>
      </c>
      <c r="V115" s="1">
        <v>24.43</v>
      </c>
      <c r="W115" s="1">
        <v>4.8285</v>
      </c>
      <c r="X115" s="1">
        <v>222.9</v>
      </c>
      <c r="Y115" s="1">
        <f t="shared" si="0"/>
        <v>367.78321415129847</v>
      </c>
      <c r="Z115" s="1">
        <v>32.799999999999997</v>
      </c>
      <c r="AA115" s="1">
        <v>19.074221229999999</v>
      </c>
      <c r="AB115" s="1">
        <f t="shared" si="1"/>
        <v>5.2426779999999997</v>
      </c>
      <c r="AC115" s="1">
        <v>0.30017653300000002</v>
      </c>
      <c r="AD115" s="1">
        <v>89</v>
      </c>
      <c r="AE115" s="1">
        <v>1.768</v>
      </c>
      <c r="AF115" s="1">
        <v>28.472492370000001</v>
      </c>
      <c r="AG115" s="1" t="s">
        <v>139</v>
      </c>
      <c r="AH115" s="1">
        <v>34.377990199999999</v>
      </c>
      <c r="AI115" s="1">
        <v>95</v>
      </c>
      <c r="AJ115" s="1" t="s">
        <v>140</v>
      </c>
      <c r="AK115" s="1" t="s">
        <v>141</v>
      </c>
      <c r="AL115" s="1" t="s">
        <v>142</v>
      </c>
      <c r="AM115" s="1" t="s">
        <v>163</v>
      </c>
      <c r="AN115" s="1" t="s">
        <v>165</v>
      </c>
      <c r="AO115" s="1">
        <v>137</v>
      </c>
      <c r="AP115" s="1">
        <v>87</v>
      </c>
      <c r="AQ115" s="1">
        <v>2373.85</v>
      </c>
      <c r="AR115" s="1">
        <v>19.327999999999999</v>
      </c>
      <c r="AS115" s="1">
        <v>789.88400000000001</v>
      </c>
      <c r="AT115" s="1">
        <v>1211.8800000000001</v>
      </c>
      <c r="AU115" s="1">
        <v>15.3925</v>
      </c>
      <c r="AV115" s="1">
        <v>1597.19</v>
      </c>
      <c r="AW115" s="1">
        <v>4129.25</v>
      </c>
      <c r="AX115" s="1">
        <v>295.50599999999997</v>
      </c>
      <c r="AY115" s="1">
        <v>11.096399999999999</v>
      </c>
      <c r="AZ115" s="1">
        <v>2.2008299999999998</v>
      </c>
      <c r="BA115" s="1">
        <v>3.65462</v>
      </c>
      <c r="BB115" s="1">
        <v>824.86699999999996</v>
      </c>
      <c r="BC115" s="1">
        <v>1.4033599999999999</v>
      </c>
      <c r="BD115" s="1">
        <v>2.0314800000000002</v>
      </c>
      <c r="BE115" s="1">
        <v>19.011500000000002</v>
      </c>
      <c r="BF115" s="1">
        <v>5.2862799999999996</v>
      </c>
      <c r="BG115" s="1">
        <v>1.67448</v>
      </c>
      <c r="BH115" s="1">
        <v>372.83</v>
      </c>
      <c r="BI115" s="1">
        <v>7.3973100000000001</v>
      </c>
      <c r="BJ115" s="1">
        <v>123.934</v>
      </c>
      <c r="BK115" s="1">
        <v>3.1959919389999998</v>
      </c>
      <c r="BL115" s="1">
        <v>2.1502206570000002</v>
      </c>
      <c r="BM115" s="1">
        <v>0.85640234800000004</v>
      </c>
      <c r="BN115" s="1">
        <v>2.0327965E-2</v>
      </c>
      <c r="BO115" s="1" t="s">
        <v>144</v>
      </c>
      <c r="BP115" s="1" t="s">
        <v>145</v>
      </c>
      <c r="BQ115" s="1" t="s">
        <v>146</v>
      </c>
      <c r="BR115" s="1" t="s">
        <v>146</v>
      </c>
      <c r="BS115" s="1" t="s">
        <v>146</v>
      </c>
      <c r="BT115" s="1" t="s">
        <v>146</v>
      </c>
      <c r="BU115" s="1" t="s">
        <v>145</v>
      </c>
      <c r="BV115" s="1">
        <v>17.935754240000001</v>
      </c>
      <c r="BW115" s="1">
        <v>0.88959767199999995</v>
      </c>
      <c r="BX115" s="1">
        <v>0.26088759700000003</v>
      </c>
      <c r="BY115" s="1">
        <v>1.2909713999999999E-2</v>
      </c>
      <c r="BZ115" s="1">
        <v>4.1283608999999999E-2</v>
      </c>
      <c r="CA115" s="1">
        <v>-0.36926637600000001</v>
      </c>
      <c r="CB115" s="1">
        <v>-0.15554607200000001</v>
      </c>
      <c r="CC115" s="19" t="str">
        <f t="shared" si="5"/>
        <v>Medium</v>
      </c>
      <c r="CD115" s="1" t="s">
        <v>625</v>
      </c>
      <c r="CE115" s="1">
        <v>26.778947370000001</v>
      </c>
      <c r="CF115" s="1" t="s">
        <v>148</v>
      </c>
      <c r="CG115" s="1">
        <v>0.397185067</v>
      </c>
      <c r="CH115" s="1">
        <v>0.14990160599999999</v>
      </c>
      <c r="CI115" s="1">
        <v>9.0693890000000006E-3</v>
      </c>
      <c r="CJ115" s="1">
        <v>3.0288338000000001E-2</v>
      </c>
      <c r="CK115" s="1">
        <v>4.7471694000000002E-2</v>
      </c>
      <c r="CL115" s="1">
        <v>670.38</v>
      </c>
      <c r="CM115" s="2" t="s">
        <v>624</v>
      </c>
      <c r="CN115" s="1">
        <v>206.84</v>
      </c>
      <c r="CO115" s="1">
        <v>97.126999999999995</v>
      </c>
      <c r="CP115" s="1">
        <v>109.71299999999999</v>
      </c>
      <c r="CQ115" s="1">
        <v>36.927999999999997</v>
      </c>
      <c r="CR115" s="1">
        <v>151.209</v>
      </c>
      <c r="CS115" s="1">
        <v>1.7150000000000001</v>
      </c>
      <c r="CT115" s="1">
        <v>0</v>
      </c>
      <c r="CU115" s="1">
        <v>1.7150000000000001</v>
      </c>
      <c r="CV115" s="1">
        <v>0</v>
      </c>
      <c r="CW115" s="1">
        <v>16.989000000000001</v>
      </c>
      <c r="CX115" s="1">
        <v>16.989000000000001</v>
      </c>
      <c r="CY115" s="1">
        <v>0</v>
      </c>
      <c r="CZ115" s="1">
        <v>1.7150000000000001</v>
      </c>
      <c r="DA115" s="1">
        <v>0.184</v>
      </c>
      <c r="DB115" s="1">
        <v>0</v>
      </c>
      <c r="DC115" s="1">
        <v>31.462</v>
      </c>
      <c r="DD115" s="1">
        <v>0.76600000000000001</v>
      </c>
      <c r="DE115" s="1">
        <v>0</v>
      </c>
      <c r="DF115" s="1">
        <v>0.76600000000000001</v>
      </c>
      <c r="DG115" s="1">
        <v>0</v>
      </c>
      <c r="DH115" s="1">
        <v>0.13200000000000001</v>
      </c>
      <c r="DI115" s="1">
        <v>0.13200000000000001</v>
      </c>
      <c r="DJ115" s="1">
        <v>3.1219999999999999</v>
      </c>
      <c r="DK115" s="1">
        <v>1.262</v>
      </c>
      <c r="DL115" s="1">
        <v>4.3840000000000003</v>
      </c>
      <c r="DM115" s="1">
        <v>0.222</v>
      </c>
      <c r="DN115" s="1">
        <v>7.6360000000000001</v>
      </c>
      <c r="DO115" s="1">
        <v>7.8570000000000002</v>
      </c>
      <c r="DP115" s="1">
        <v>59.656999999999996</v>
      </c>
      <c r="DQ115" s="1">
        <v>83.694000000000003</v>
      </c>
      <c r="DR115" s="1">
        <v>143.351</v>
      </c>
      <c r="DS115" s="1">
        <v>0</v>
      </c>
      <c r="DT115" s="1">
        <v>16.989000000000001</v>
      </c>
      <c r="DU115" s="1">
        <v>16.989000000000001</v>
      </c>
      <c r="DV115" s="7" t="s">
        <v>138</v>
      </c>
      <c r="DW115" s="1" t="s">
        <v>157</v>
      </c>
      <c r="DX115" s="1" t="s">
        <v>156</v>
      </c>
      <c r="DY115" s="1">
        <v>282.40199999999999</v>
      </c>
      <c r="DZ115" s="1" t="s">
        <v>624</v>
      </c>
      <c r="EA115" s="1">
        <v>87.132999999999996</v>
      </c>
      <c r="EB115" s="1">
        <v>15.555999999999999</v>
      </c>
      <c r="EC115" s="1">
        <v>63.698</v>
      </c>
      <c r="ED115" s="1" t="s">
        <v>157</v>
      </c>
      <c r="EE115" s="1" t="s">
        <v>157</v>
      </c>
      <c r="EF115" s="1" t="s">
        <v>157</v>
      </c>
      <c r="EG115" s="1" t="s">
        <v>156</v>
      </c>
      <c r="EH115" s="1" t="s">
        <v>165</v>
      </c>
      <c r="EI115" s="1" t="s">
        <v>635</v>
      </c>
      <c r="EJ115" s="1" t="s">
        <v>142</v>
      </c>
      <c r="EK115" s="1" t="s">
        <v>628</v>
      </c>
      <c r="EL115" s="1" t="s">
        <v>168</v>
      </c>
      <c r="EM115" s="1" t="s">
        <v>150</v>
      </c>
    </row>
    <row r="116" spans="1:143" ht="14.25" customHeight="1">
      <c r="A116" s="1" t="s">
        <v>333</v>
      </c>
      <c r="B116" s="1" t="str">
        <f>VLOOKUP(A116,DB_integrated_polypenols_intake!A:B,2,FALSE)</f>
        <v>Bogotá</v>
      </c>
      <c r="C116" s="1" t="s">
        <v>136</v>
      </c>
      <c r="D116" s="1">
        <v>52</v>
      </c>
      <c r="E116" s="4" t="s">
        <v>159</v>
      </c>
      <c r="F116" s="1">
        <v>114</v>
      </c>
      <c r="G116" s="1">
        <v>32</v>
      </c>
      <c r="H116" s="1" t="s">
        <v>138</v>
      </c>
      <c r="I116" s="1">
        <v>33</v>
      </c>
      <c r="J116" s="1">
        <v>143</v>
      </c>
      <c r="K116" s="1">
        <v>193</v>
      </c>
      <c r="L116" s="1">
        <v>167</v>
      </c>
      <c r="M116" s="10">
        <v>6.03125</v>
      </c>
      <c r="N116" s="14">
        <f t="shared" si="4"/>
        <v>0.71756649282767726</v>
      </c>
      <c r="O116" s="12">
        <v>194.7</v>
      </c>
      <c r="P116" s="40">
        <v>1.5</v>
      </c>
      <c r="Q116" s="1">
        <v>87</v>
      </c>
      <c r="R116" s="1">
        <v>5.9</v>
      </c>
      <c r="S116" s="1">
        <v>2.94</v>
      </c>
      <c r="T116" s="1">
        <v>4.7699999999999996</v>
      </c>
      <c r="U116" s="1">
        <v>0.61635220099999999</v>
      </c>
      <c r="V116" s="1">
        <v>24</v>
      </c>
      <c r="W116" s="1">
        <v>4.8285</v>
      </c>
      <c r="X116" s="1">
        <v>220.3</v>
      </c>
      <c r="Y116" s="1">
        <f t="shared" si="0"/>
        <v>361.30974783590517</v>
      </c>
      <c r="Z116" s="1">
        <v>33.4</v>
      </c>
      <c r="AA116" s="1">
        <v>19.415967689999999</v>
      </c>
      <c r="AB116" s="1">
        <f t="shared" si="1"/>
        <v>5.1504000000000003</v>
      </c>
      <c r="AC116" s="1">
        <v>0.300873063</v>
      </c>
      <c r="AD116" s="1">
        <v>83.2</v>
      </c>
      <c r="AE116" s="1">
        <v>1.728</v>
      </c>
      <c r="AF116" s="1">
        <v>27.86351166</v>
      </c>
      <c r="AG116" s="1" t="s">
        <v>139</v>
      </c>
      <c r="AH116" s="1">
        <v>35.891370729999998</v>
      </c>
      <c r="AI116" s="1">
        <v>92.9</v>
      </c>
      <c r="AJ116" s="1" t="s">
        <v>140</v>
      </c>
      <c r="AK116" s="1" t="s">
        <v>141</v>
      </c>
      <c r="AL116" s="1" t="s">
        <v>142</v>
      </c>
      <c r="AM116" s="1" t="s">
        <v>163</v>
      </c>
      <c r="AN116" s="1" t="s">
        <v>165</v>
      </c>
      <c r="AO116" s="1">
        <v>132</v>
      </c>
      <c r="AP116" s="1">
        <v>84</v>
      </c>
      <c r="AQ116" s="1">
        <v>2070.15</v>
      </c>
      <c r="AR116" s="1">
        <v>22.392299999999999</v>
      </c>
      <c r="AS116" s="1">
        <v>909.35799999999995</v>
      </c>
      <c r="AT116" s="1">
        <v>1290.51</v>
      </c>
      <c r="AU116" s="1">
        <v>14.4838</v>
      </c>
      <c r="AV116" s="1">
        <v>1515.54</v>
      </c>
      <c r="AW116" s="1">
        <v>3743.48</v>
      </c>
      <c r="AX116" s="1">
        <v>342.74799999999999</v>
      </c>
      <c r="AY116" s="1">
        <v>10.917999999999999</v>
      </c>
      <c r="AZ116" s="1">
        <v>2.48278</v>
      </c>
      <c r="BA116" s="1">
        <v>3.6235499999999998</v>
      </c>
      <c r="BB116" s="1">
        <v>1019</v>
      </c>
      <c r="BC116" s="1">
        <v>0.99272199999999999</v>
      </c>
      <c r="BD116" s="1">
        <v>1.6874199999999999</v>
      </c>
      <c r="BE116" s="1">
        <v>15.1844</v>
      </c>
      <c r="BF116" s="1">
        <v>4.3308400000000002</v>
      </c>
      <c r="BG116" s="1">
        <v>1.2292400000000001</v>
      </c>
      <c r="BH116" s="1">
        <v>347.03</v>
      </c>
      <c r="BI116" s="1">
        <v>7.18879</v>
      </c>
      <c r="BJ116" s="1">
        <v>218.05799999999999</v>
      </c>
      <c r="BK116" s="1">
        <v>11.80406964</v>
      </c>
      <c r="BL116" s="1">
        <v>2.516666925</v>
      </c>
      <c r="BM116" s="1">
        <v>1.2136050229999999</v>
      </c>
      <c r="BN116" s="1">
        <v>6.0981162999999998E-2</v>
      </c>
      <c r="BO116" s="1" t="s">
        <v>144</v>
      </c>
      <c r="BP116" s="1" t="s">
        <v>145</v>
      </c>
      <c r="BQ116" s="1" t="s">
        <v>145</v>
      </c>
      <c r="BR116" s="1" t="s">
        <v>145</v>
      </c>
      <c r="BS116" s="1" t="s">
        <v>146</v>
      </c>
      <c r="BT116" s="1" t="s">
        <v>146</v>
      </c>
      <c r="BU116" s="1" t="s">
        <v>145</v>
      </c>
      <c r="BV116" s="1" t="s">
        <v>147</v>
      </c>
      <c r="BW116" s="1" t="s">
        <v>147</v>
      </c>
      <c r="BX116" s="1" t="s">
        <v>147</v>
      </c>
      <c r="BY116" s="1" t="s">
        <v>147</v>
      </c>
      <c r="BZ116" s="1" t="s">
        <v>147</v>
      </c>
      <c r="CA116" s="1">
        <v>-0.67292139699999998</v>
      </c>
      <c r="CB116" s="1">
        <v>-0.32508280099999998</v>
      </c>
      <c r="CC116" s="19" t="str">
        <f t="shared" si="5"/>
        <v>Low</v>
      </c>
      <c r="CD116" s="1" t="s">
        <v>625</v>
      </c>
      <c r="CE116" s="1">
        <v>26.79870829</v>
      </c>
      <c r="CF116" s="1" t="s">
        <v>148</v>
      </c>
      <c r="CG116" s="1">
        <v>0.14214262699999999</v>
      </c>
      <c r="CH116" s="1">
        <v>0.32873507600000001</v>
      </c>
      <c r="CI116" s="1">
        <v>4.6990965000000003E-2</v>
      </c>
      <c r="CJ116" s="1">
        <v>0.104912875</v>
      </c>
      <c r="CK116" s="1">
        <v>7.8452727E-2</v>
      </c>
      <c r="CL116" s="1">
        <v>2416.7249999999999</v>
      </c>
      <c r="CM116" s="2" t="s">
        <v>621</v>
      </c>
      <c r="CN116" s="1">
        <v>1757.277</v>
      </c>
      <c r="CO116" s="1">
        <v>1660.03</v>
      </c>
      <c r="CP116" s="1">
        <v>97.247</v>
      </c>
      <c r="CQ116" s="1">
        <v>1370.6610000000001</v>
      </c>
      <c r="CR116" s="1">
        <v>311.60700000000003</v>
      </c>
      <c r="CS116" s="1">
        <v>12.901999999999999</v>
      </c>
      <c r="CT116" s="1">
        <v>0</v>
      </c>
      <c r="CU116" s="1">
        <v>12.901999999999999</v>
      </c>
      <c r="CV116" s="1">
        <v>0</v>
      </c>
      <c r="CW116" s="1">
        <v>62.106000000000002</v>
      </c>
      <c r="CX116" s="1">
        <v>62.106000000000002</v>
      </c>
      <c r="CY116" s="1">
        <v>0</v>
      </c>
      <c r="CZ116" s="1">
        <v>12.787000000000001</v>
      </c>
      <c r="DA116" s="1">
        <v>277.529</v>
      </c>
      <c r="DB116" s="1">
        <v>0</v>
      </c>
      <c r="DC116" s="1">
        <v>1014.314</v>
      </c>
      <c r="DD116" s="1">
        <v>8.5999999999999993E-2</v>
      </c>
      <c r="DE116" s="1">
        <v>0.154</v>
      </c>
      <c r="DF116" s="1">
        <v>0.24</v>
      </c>
      <c r="DG116" s="1">
        <v>0.79600000000000004</v>
      </c>
      <c r="DH116" s="1">
        <v>4.1000000000000002E-2</v>
      </c>
      <c r="DI116" s="1">
        <v>0.83699999999999997</v>
      </c>
      <c r="DJ116" s="1">
        <v>71.08</v>
      </c>
      <c r="DK116" s="1">
        <v>6.6589999999999998</v>
      </c>
      <c r="DL116" s="1">
        <v>77.739999999999995</v>
      </c>
      <c r="DM116" s="1">
        <v>1.393</v>
      </c>
      <c r="DN116" s="1">
        <v>14.292999999999999</v>
      </c>
      <c r="DO116" s="1">
        <v>15.686</v>
      </c>
      <c r="DP116" s="1">
        <v>281.92099999999999</v>
      </c>
      <c r="DQ116" s="1">
        <v>13.987</v>
      </c>
      <c r="DR116" s="1">
        <v>295.90899999999999</v>
      </c>
      <c r="DS116" s="1">
        <v>0</v>
      </c>
      <c r="DT116" s="1">
        <v>62.106000000000002</v>
      </c>
      <c r="DU116" s="1">
        <v>62.106000000000002</v>
      </c>
      <c r="DV116" s="7" t="s">
        <v>621</v>
      </c>
      <c r="DW116" s="1" t="s">
        <v>149</v>
      </c>
      <c r="DX116" s="1" t="s">
        <v>156</v>
      </c>
      <c r="DY116" s="1">
        <v>1167.415</v>
      </c>
      <c r="DZ116" s="1" t="s">
        <v>623</v>
      </c>
      <c r="EA116" s="1">
        <v>848.86400000000003</v>
      </c>
      <c r="EB116" s="1">
        <v>662.10699999999997</v>
      </c>
      <c r="EC116" s="1">
        <v>150.524</v>
      </c>
      <c r="ED116" s="1" t="s">
        <v>149</v>
      </c>
      <c r="EE116" s="1" t="s">
        <v>149</v>
      </c>
      <c r="EF116" s="1" t="s">
        <v>149</v>
      </c>
      <c r="EG116" s="1" t="s">
        <v>156</v>
      </c>
      <c r="EH116" s="1" t="s">
        <v>165</v>
      </c>
      <c r="EI116" s="1" t="s">
        <v>635</v>
      </c>
      <c r="EJ116" s="1" t="s">
        <v>142</v>
      </c>
      <c r="EK116" s="1" t="s">
        <v>630</v>
      </c>
      <c r="EL116" s="1" t="s">
        <v>150</v>
      </c>
      <c r="EM116" s="1" t="s">
        <v>150</v>
      </c>
    </row>
    <row r="117" spans="1:143" ht="14.25" customHeight="1">
      <c r="A117" s="1" t="s">
        <v>334</v>
      </c>
      <c r="B117" s="1" t="str">
        <f>VLOOKUP(A117,DB_integrated_polypenols_intake!A:B,2,FALSE)</f>
        <v>Bogotá</v>
      </c>
      <c r="C117" s="1" t="s">
        <v>152</v>
      </c>
      <c r="D117" s="1">
        <v>35</v>
      </c>
      <c r="E117" s="4" t="s">
        <v>137</v>
      </c>
      <c r="F117" s="1">
        <v>84.2</v>
      </c>
      <c r="G117" s="1">
        <v>65</v>
      </c>
      <c r="H117" s="1" t="s">
        <v>153</v>
      </c>
      <c r="I117" s="1">
        <v>25</v>
      </c>
      <c r="J117" s="1">
        <v>135</v>
      </c>
      <c r="K117" s="1">
        <v>212</v>
      </c>
      <c r="L117" s="1">
        <v>124</v>
      </c>
      <c r="M117" s="10">
        <v>3.2615384619999999</v>
      </c>
      <c r="N117" s="14">
        <f t="shared" si="4"/>
        <v>0.28050832851937951</v>
      </c>
      <c r="O117" s="12">
        <v>138.9</v>
      </c>
      <c r="P117" s="40">
        <v>2.1</v>
      </c>
      <c r="Q117" s="1">
        <v>84</v>
      </c>
      <c r="R117" s="1">
        <v>5.4</v>
      </c>
      <c r="S117" s="1">
        <v>19.57</v>
      </c>
      <c r="T117" s="1">
        <v>9.73</v>
      </c>
      <c r="U117" s="1">
        <v>2.0113052420000002</v>
      </c>
      <c r="V117" s="1">
        <v>17.21</v>
      </c>
      <c r="W117" s="1">
        <v>4.6619999999999999</v>
      </c>
      <c r="X117" s="1">
        <v>188.2</v>
      </c>
      <c r="Y117" s="1">
        <f t="shared" si="0"/>
        <v>296.21342512908785</v>
      </c>
      <c r="Z117" s="1">
        <v>46.4</v>
      </c>
      <c r="AA117" s="1">
        <v>28.043316829999998</v>
      </c>
      <c r="AB117" s="1">
        <f t="shared" si="1"/>
        <v>3.565912</v>
      </c>
      <c r="AC117" s="1">
        <v>0.31605657999999998</v>
      </c>
      <c r="AD117" s="1">
        <v>73.8</v>
      </c>
      <c r="AE117" s="1">
        <v>1.621</v>
      </c>
      <c r="AF117" s="1">
        <v>28.08602849</v>
      </c>
      <c r="AG117" s="1" t="s">
        <v>139</v>
      </c>
      <c r="AH117" s="1">
        <v>39.949599460000002</v>
      </c>
      <c r="AI117" s="1">
        <v>90.8</v>
      </c>
      <c r="AJ117" s="1" t="s">
        <v>140</v>
      </c>
      <c r="AK117" s="1" t="s">
        <v>141</v>
      </c>
      <c r="AL117" s="1" t="s">
        <v>142</v>
      </c>
      <c r="AM117" s="1" t="s">
        <v>142</v>
      </c>
      <c r="AN117" s="1" t="s">
        <v>167</v>
      </c>
      <c r="AO117" s="1">
        <v>128</v>
      </c>
      <c r="AP117" s="1">
        <v>88</v>
      </c>
      <c r="AQ117" s="1">
        <v>1858.4</v>
      </c>
      <c r="AR117" s="1">
        <v>11.9207</v>
      </c>
      <c r="AS117" s="1">
        <v>822.26599999999996</v>
      </c>
      <c r="AT117" s="1">
        <v>1025.1099999999999</v>
      </c>
      <c r="AU117" s="1">
        <v>14.603899999999999</v>
      </c>
      <c r="AV117" s="1">
        <v>1271.83</v>
      </c>
      <c r="AW117" s="1">
        <v>3540.21</v>
      </c>
      <c r="AX117" s="1">
        <v>238.19399999999999</v>
      </c>
      <c r="AY117" s="1">
        <v>10.548999999999999</v>
      </c>
      <c r="AZ117" s="1">
        <v>1.22722</v>
      </c>
      <c r="BA117" s="1">
        <v>2.6853799999999999</v>
      </c>
      <c r="BB117" s="1">
        <v>683.55700000000002</v>
      </c>
      <c r="BC117" s="1">
        <v>0.92038699999999996</v>
      </c>
      <c r="BD117" s="1">
        <v>1.6549</v>
      </c>
      <c r="BE117" s="1">
        <v>12.7125</v>
      </c>
      <c r="BF117" s="1">
        <v>5.1394599999999997</v>
      </c>
      <c r="BG117" s="1">
        <v>1.4891000000000001</v>
      </c>
      <c r="BH117" s="1">
        <v>342.476</v>
      </c>
      <c r="BI117" s="1">
        <v>7.3306500000000003</v>
      </c>
      <c r="BJ117" s="1">
        <v>87.955600000000004</v>
      </c>
      <c r="BK117" s="1">
        <v>7.6066806720000004</v>
      </c>
      <c r="BL117" s="1">
        <v>1.615645819</v>
      </c>
      <c r="BM117" s="1">
        <v>1.3250912969999999</v>
      </c>
      <c r="BN117" s="1">
        <v>9.2344873999999993E-2</v>
      </c>
      <c r="BO117" s="1" t="s">
        <v>144</v>
      </c>
      <c r="BP117" s="1" t="s">
        <v>145</v>
      </c>
      <c r="BQ117" s="1" t="s">
        <v>146</v>
      </c>
      <c r="BR117" s="1" t="s">
        <v>146</v>
      </c>
      <c r="BS117" s="1" t="s">
        <v>146</v>
      </c>
      <c r="BT117" s="1" t="s">
        <v>146</v>
      </c>
      <c r="BU117" s="1" t="s">
        <v>145</v>
      </c>
      <c r="BV117" s="1" t="s">
        <v>147</v>
      </c>
      <c r="BW117" s="1" t="s">
        <v>147</v>
      </c>
      <c r="BX117" s="1" t="s">
        <v>147</v>
      </c>
      <c r="BY117" s="1" t="s">
        <v>147</v>
      </c>
      <c r="BZ117" s="1" t="s">
        <v>147</v>
      </c>
      <c r="CA117" s="1">
        <v>1.674349345</v>
      </c>
      <c r="CB117" s="1">
        <v>0.90115680600000003</v>
      </c>
      <c r="CC117" s="19" t="str">
        <f t="shared" si="5"/>
        <v>High</v>
      </c>
      <c r="CD117" s="1" t="s">
        <v>622</v>
      </c>
      <c r="CE117" s="1">
        <v>40.295154189999998</v>
      </c>
      <c r="CF117" s="1" t="s">
        <v>148</v>
      </c>
      <c r="CG117" s="1">
        <v>0.101204698</v>
      </c>
      <c r="CH117" s="1">
        <v>0.47131611400000001</v>
      </c>
      <c r="CI117" s="1">
        <v>1.8334548999999999E-2</v>
      </c>
      <c r="CJ117" s="1">
        <v>9.3307511999999995E-2</v>
      </c>
      <c r="CK117" s="1">
        <v>0.117124821</v>
      </c>
      <c r="CL117" s="1">
        <v>1066.7950000000001</v>
      </c>
      <c r="CM117" s="2" t="s">
        <v>621</v>
      </c>
      <c r="CN117" s="1">
        <v>1013.311</v>
      </c>
      <c r="CO117" s="1">
        <v>702.29700000000003</v>
      </c>
      <c r="CP117" s="1">
        <v>311.01400000000001</v>
      </c>
      <c r="CQ117" s="1">
        <v>4.9400000000000004</v>
      </c>
      <c r="CR117" s="1">
        <v>982.18299999999999</v>
      </c>
      <c r="CS117" s="1">
        <v>22.396999999999998</v>
      </c>
      <c r="CT117" s="1">
        <v>0</v>
      </c>
      <c r="CU117" s="1">
        <v>22.396999999999998</v>
      </c>
      <c r="CV117" s="1">
        <v>0</v>
      </c>
      <c r="CW117" s="1">
        <v>3.7909999999999999</v>
      </c>
      <c r="CX117" s="1">
        <v>3.7909999999999999</v>
      </c>
      <c r="CY117" s="1">
        <v>0</v>
      </c>
      <c r="CZ117" s="1">
        <v>12.169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4.867</v>
      </c>
      <c r="DH117" s="1">
        <v>3.0000000000000001E-3</v>
      </c>
      <c r="DI117" s="1">
        <v>4.87</v>
      </c>
      <c r="DJ117" s="1">
        <v>0</v>
      </c>
      <c r="DK117" s="1">
        <v>7.0999999999999994E-2</v>
      </c>
      <c r="DL117" s="1">
        <v>7.0999999999999994E-2</v>
      </c>
      <c r="DM117" s="1">
        <v>0.24</v>
      </c>
      <c r="DN117" s="1">
        <v>0.65700000000000003</v>
      </c>
      <c r="DO117" s="1">
        <v>0.89700000000000002</v>
      </c>
      <c r="DP117" s="1">
        <v>674.79300000000001</v>
      </c>
      <c r="DQ117" s="1">
        <v>306.49400000000003</v>
      </c>
      <c r="DR117" s="1">
        <v>981.28599999999994</v>
      </c>
      <c r="DS117" s="1">
        <v>0</v>
      </c>
      <c r="DT117" s="1">
        <v>3.7909999999999999</v>
      </c>
      <c r="DU117" s="1">
        <v>3.7909999999999999</v>
      </c>
      <c r="DV117" s="7" t="s">
        <v>637</v>
      </c>
      <c r="DW117" s="1" t="s">
        <v>157</v>
      </c>
      <c r="DX117" s="1" t="s">
        <v>149</v>
      </c>
      <c r="DY117" s="1">
        <v>574.03899999999999</v>
      </c>
      <c r="DZ117" s="1" t="s">
        <v>623</v>
      </c>
      <c r="EA117" s="1">
        <v>545.26</v>
      </c>
      <c r="EB117" s="1">
        <v>2.6579999999999999</v>
      </c>
      <c r="EC117" s="1">
        <v>528.51</v>
      </c>
      <c r="ED117" s="1" t="s">
        <v>156</v>
      </c>
      <c r="EE117" s="1" t="s">
        <v>149</v>
      </c>
      <c r="EF117" s="1" t="s">
        <v>157</v>
      </c>
      <c r="EG117" s="1" t="s">
        <v>149</v>
      </c>
      <c r="EH117" s="1" t="s">
        <v>138</v>
      </c>
      <c r="EI117" s="1" t="s">
        <v>628</v>
      </c>
      <c r="EJ117" s="1" t="s">
        <v>142</v>
      </c>
      <c r="EK117" s="1" t="s">
        <v>628</v>
      </c>
      <c r="EL117" s="1" t="s">
        <v>150</v>
      </c>
      <c r="EM117" s="1" t="s">
        <v>150</v>
      </c>
    </row>
    <row r="118" spans="1:143" ht="14.25" customHeight="1">
      <c r="A118" s="1" t="s">
        <v>335</v>
      </c>
      <c r="B118" s="1" t="str">
        <f>VLOOKUP(A118,DB_integrated_polypenols_intake!A:B,2,FALSE)</f>
        <v>Bogotá</v>
      </c>
      <c r="C118" s="1" t="s">
        <v>136</v>
      </c>
      <c r="D118" s="1">
        <v>41</v>
      </c>
      <c r="E118" s="4" t="s">
        <v>159</v>
      </c>
      <c r="F118" s="1">
        <v>122</v>
      </c>
      <c r="G118" s="1">
        <v>42</v>
      </c>
      <c r="H118" s="1" t="s">
        <v>153</v>
      </c>
      <c r="I118" s="1">
        <v>28</v>
      </c>
      <c r="J118" s="1">
        <v>157</v>
      </c>
      <c r="K118" s="1">
        <v>218</v>
      </c>
      <c r="L118" s="1">
        <v>142</v>
      </c>
      <c r="M118" s="10">
        <v>5.19047619</v>
      </c>
      <c r="N118" s="14">
        <f t="shared" si="4"/>
        <v>0.52903905398515605</v>
      </c>
      <c r="O118" s="12">
        <v>178.1</v>
      </c>
      <c r="P118" s="40">
        <v>1.6</v>
      </c>
      <c r="Q118" s="1">
        <v>93</v>
      </c>
      <c r="R118" s="1">
        <v>5.8</v>
      </c>
      <c r="S118" s="1">
        <v>1.54</v>
      </c>
      <c r="T118" s="1">
        <v>4.74</v>
      </c>
      <c r="U118" s="1">
        <v>0.32489451499999999</v>
      </c>
      <c r="V118" s="1">
        <v>7.98</v>
      </c>
      <c r="W118" s="1">
        <v>5.1615000000000002</v>
      </c>
      <c r="X118" s="1">
        <v>91.5</v>
      </c>
      <c r="Y118" s="1">
        <f t="shared" si="0"/>
        <v>96.057779115257304</v>
      </c>
      <c r="Z118" s="1">
        <v>95.7</v>
      </c>
      <c r="AA118" s="1">
        <v>54.626540200000001</v>
      </c>
      <c r="AB118" s="1">
        <f t="shared" si="1"/>
        <v>1.8306120000000001</v>
      </c>
      <c r="AC118" s="1">
        <v>0.34789673900000001</v>
      </c>
      <c r="AD118" s="1">
        <v>66.2</v>
      </c>
      <c r="AE118" s="1">
        <v>1.534</v>
      </c>
      <c r="AF118" s="1">
        <v>28.13243151</v>
      </c>
      <c r="AG118" s="1" t="s">
        <v>139</v>
      </c>
      <c r="AH118" s="1">
        <v>36.964732830000003</v>
      </c>
      <c r="AI118" s="1">
        <v>95.7</v>
      </c>
      <c r="AJ118" s="1" t="s">
        <v>140</v>
      </c>
      <c r="AK118" s="1" t="s">
        <v>141</v>
      </c>
      <c r="AL118" s="1" t="s">
        <v>163</v>
      </c>
      <c r="AM118" s="1" t="s">
        <v>163</v>
      </c>
      <c r="AN118" s="1" t="s">
        <v>143</v>
      </c>
      <c r="AO118" s="1">
        <v>123</v>
      </c>
      <c r="AP118" s="1">
        <v>84</v>
      </c>
      <c r="AQ118" s="1">
        <v>2284.41</v>
      </c>
      <c r="AR118" s="1">
        <v>22.0564</v>
      </c>
      <c r="AS118" s="1">
        <v>429.10199999999998</v>
      </c>
      <c r="AT118" s="1">
        <v>1198.42</v>
      </c>
      <c r="AU118" s="1">
        <v>14.4695</v>
      </c>
      <c r="AV118" s="1">
        <v>749.84199999999998</v>
      </c>
      <c r="AW118" s="1">
        <v>2902.7</v>
      </c>
      <c r="AX118" s="1">
        <v>268.49700000000001</v>
      </c>
      <c r="AY118" s="1">
        <v>10.796099999999999</v>
      </c>
      <c r="AZ118" s="1">
        <v>1.59595</v>
      </c>
      <c r="BA118" s="1">
        <v>3.5527899999999999</v>
      </c>
      <c r="BB118" s="1">
        <v>685.23800000000006</v>
      </c>
      <c r="BC118" s="1">
        <v>0.99876500000000001</v>
      </c>
      <c r="BD118" s="1">
        <v>1.56298</v>
      </c>
      <c r="BE118" s="1">
        <v>16.373999999999999</v>
      </c>
      <c r="BF118" s="1">
        <v>6.3422599999999996</v>
      </c>
      <c r="BG118" s="1">
        <v>0.98943800000000004</v>
      </c>
      <c r="BH118" s="1">
        <v>421.69200000000001</v>
      </c>
      <c r="BI118" s="1">
        <v>7.1796199999999999</v>
      </c>
      <c r="BJ118" s="1">
        <v>102.202</v>
      </c>
      <c r="BK118" s="1">
        <v>5.1721198709999996</v>
      </c>
      <c r="BL118" s="1">
        <v>1.4352606800000001</v>
      </c>
      <c r="BM118" s="1">
        <v>0.44173783599999999</v>
      </c>
      <c r="BN118" s="1">
        <v>8.1766677999999995E-2</v>
      </c>
      <c r="BO118" s="1" t="s">
        <v>155</v>
      </c>
      <c r="BP118" s="1" t="s">
        <v>146</v>
      </c>
      <c r="BQ118" s="1" t="s">
        <v>146</v>
      </c>
      <c r="BR118" s="1" t="s">
        <v>146</v>
      </c>
      <c r="BS118" s="1" t="s">
        <v>146</v>
      </c>
      <c r="BT118" s="1" t="s">
        <v>146</v>
      </c>
      <c r="BU118" s="1" t="s">
        <v>146</v>
      </c>
      <c r="BV118" s="1" t="s">
        <v>147</v>
      </c>
      <c r="BW118" s="1" t="s">
        <v>147</v>
      </c>
      <c r="BX118" s="1" t="s">
        <v>147</v>
      </c>
      <c r="BY118" s="1" t="s">
        <v>147</v>
      </c>
      <c r="BZ118" s="1" t="s">
        <v>147</v>
      </c>
      <c r="CA118" s="1">
        <v>0.456663494</v>
      </c>
      <c r="CB118" s="1">
        <v>0.19994023399999999</v>
      </c>
      <c r="CC118" s="19" t="str">
        <f t="shared" si="5"/>
        <v>Medium</v>
      </c>
      <c r="CD118" s="1" t="s">
        <v>622</v>
      </c>
      <c r="CE118" s="1">
        <v>31.9414838</v>
      </c>
      <c r="CF118" s="1" t="s">
        <v>148</v>
      </c>
      <c r="CG118" s="1">
        <v>0.16392198999999999</v>
      </c>
      <c r="CH118" s="1">
        <v>0.345386731</v>
      </c>
      <c r="CI118" s="1">
        <v>3.5591237999999997E-2</v>
      </c>
      <c r="CJ118" s="1">
        <v>2.6298321999999999E-2</v>
      </c>
      <c r="CK118" s="1">
        <v>0.18108543799999999</v>
      </c>
      <c r="CL118" s="1">
        <v>2403.4960000000001</v>
      </c>
      <c r="CM118" s="2" t="s">
        <v>621</v>
      </c>
      <c r="CN118" s="1">
        <v>877.80700000000002</v>
      </c>
      <c r="CO118" s="1">
        <v>584.37900000000002</v>
      </c>
      <c r="CP118" s="1">
        <v>293.428</v>
      </c>
      <c r="CQ118" s="1">
        <v>24.628</v>
      </c>
      <c r="CR118" s="1">
        <v>845.447</v>
      </c>
      <c r="CS118" s="1">
        <v>6.859</v>
      </c>
      <c r="CT118" s="1">
        <v>0</v>
      </c>
      <c r="CU118" s="1">
        <v>6.859</v>
      </c>
      <c r="CV118" s="1">
        <v>0</v>
      </c>
      <c r="CW118" s="1">
        <v>0.84199999999999997</v>
      </c>
      <c r="CX118" s="1">
        <v>0.84199999999999997</v>
      </c>
      <c r="CY118" s="1">
        <v>3.1E-2</v>
      </c>
      <c r="CZ118" s="1">
        <v>0.69799999999999995</v>
      </c>
      <c r="DA118" s="1">
        <v>0</v>
      </c>
      <c r="DB118" s="1">
        <v>0</v>
      </c>
      <c r="DC118" s="1">
        <v>1.77</v>
      </c>
      <c r="DD118" s="1">
        <v>3.2000000000000001E-2</v>
      </c>
      <c r="DE118" s="1">
        <v>8.6880000000000006</v>
      </c>
      <c r="DF118" s="1">
        <v>8.7200000000000006</v>
      </c>
      <c r="DG118" s="1">
        <v>0.32500000000000001</v>
      </c>
      <c r="DH118" s="1">
        <v>0.32700000000000001</v>
      </c>
      <c r="DI118" s="1">
        <v>0.65100000000000002</v>
      </c>
      <c r="DJ118" s="1">
        <v>10.632</v>
      </c>
      <c r="DK118" s="1">
        <v>2.855</v>
      </c>
      <c r="DL118" s="1">
        <v>13.486000000000001</v>
      </c>
      <c r="DM118" s="1">
        <v>0.74299999999999999</v>
      </c>
      <c r="DN118" s="1">
        <v>1.268</v>
      </c>
      <c r="DO118" s="1">
        <v>2.0110000000000001</v>
      </c>
      <c r="DP118" s="1">
        <v>563.98699999999997</v>
      </c>
      <c r="DQ118" s="1">
        <v>279.44900000000001</v>
      </c>
      <c r="DR118" s="1">
        <v>843.43600000000004</v>
      </c>
      <c r="DS118" s="1">
        <v>0</v>
      </c>
      <c r="DT118" s="1">
        <v>0.84199999999999997</v>
      </c>
      <c r="DU118" s="1">
        <v>0.84199999999999997</v>
      </c>
      <c r="DV118" s="7" t="s">
        <v>621</v>
      </c>
      <c r="DW118" s="1" t="s">
        <v>157</v>
      </c>
      <c r="DX118" s="1" t="s">
        <v>149</v>
      </c>
      <c r="DY118" s="1">
        <v>1052.1300000000001</v>
      </c>
      <c r="DZ118" s="1" t="s">
        <v>623</v>
      </c>
      <c r="EA118" s="1">
        <v>384.26</v>
      </c>
      <c r="EB118" s="1">
        <v>10.781000000000001</v>
      </c>
      <c r="EC118" s="1">
        <v>370.09399999999999</v>
      </c>
      <c r="ED118" s="1" t="s">
        <v>149</v>
      </c>
      <c r="EE118" s="1" t="s">
        <v>156</v>
      </c>
      <c r="EF118" s="1" t="s">
        <v>157</v>
      </c>
      <c r="EG118" s="1" t="s">
        <v>149</v>
      </c>
      <c r="EH118" s="1" t="s">
        <v>621</v>
      </c>
      <c r="EI118" s="1" t="s">
        <v>634</v>
      </c>
      <c r="EJ118" s="1" t="s">
        <v>163</v>
      </c>
      <c r="EK118" s="1" t="s">
        <v>629</v>
      </c>
      <c r="EL118" s="1" t="s">
        <v>150</v>
      </c>
      <c r="EM118" s="1" t="s">
        <v>150</v>
      </c>
    </row>
    <row r="119" spans="1:143" ht="14.25" customHeight="1">
      <c r="A119" s="1" t="s">
        <v>336</v>
      </c>
      <c r="B119" s="1" t="str">
        <f>VLOOKUP(A119,DB_integrated_polypenols_intake!A:B,2,FALSE)</f>
        <v>Bogotá</v>
      </c>
      <c r="C119" s="1" t="s">
        <v>152</v>
      </c>
      <c r="D119" s="1">
        <v>42</v>
      </c>
      <c r="E119" s="4" t="s">
        <v>159</v>
      </c>
      <c r="F119" s="1">
        <v>58.3</v>
      </c>
      <c r="G119" s="1">
        <v>42</v>
      </c>
      <c r="H119" s="1" t="s">
        <v>153</v>
      </c>
      <c r="I119" s="1">
        <v>15</v>
      </c>
      <c r="J119" s="1">
        <v>81</v>
      </c>
      <c r="K119" s="1">
        <v>137</v>
      </c>
      <c r="L119" s="1">
        <v>74</v>
      </c>
      <c r="M119" s="10">
        <v>3.2619047619999999</v>
      </c>
      <c r="N119" s="14">
        <f t="shared" si="4"/>
        <v>0.24598242933307571</v>
      </c>
      <c r="O119" s="12">
        <v>155.4</v>
      </c>
      <c r="P119" s="40">
        <v>3.1</v>
      </c>
      <c r="Q119" s="1">
        <v>97</v>
      </c>
      <c r="R119" s="1">
        <v>5.7</v>
      </c>
      <c r="S119" s="1">
        <v>12.49</v>
      </c>
      <c r="T119" s="1">
        <v>8.15</v>
      </c>
      <c r="U119" s="1">
        <v>1.532515337</v>
      </c>
      <c r="V119" s="1">
        <v>19.5</v>
      </c>
      <c r="W119" s="1">
        <v>5.3834999999999997</v>
      </c>
      <c r="X119" s="1">
        <v>155</v>
      </c>
      <c r="Y119" s="1">
        <f t="shared" si="0"/>
        <v>207.06132200690206</v>
      </c>
      <c r="Z119" s="1">
        <v>39.6</v>
      </c>
      <c r="AA119" s="1">
        <v>21.43301112</v>
      </c>
      <c r="AB119" s="1">
        <f t="shared" si="1"/>
        <v>4.6656999999999993</v>
      </c>
      <c r="AC119" s="1">
        <v>0.30480959299999999</v>
      </c>
      <c r="AD119" s="1">
        <v>84.4</v>
      </c>
      <c r="AE119" s="1">
        <v>1.6120000000000001</v>
      </c>
      <c r="AF119" s="1">
        <v>32.479727109999999</v>
      </c>
      <c r="AG119" s="1" t="s">
        <v>154</v>
      </c>
      <c r="AH119" s="1">
        <v>47.050519919999999</v>
      </c>
      <c r="AI119" s="1">
        <v>105.2</v>
      </c>
      <c r="AJ119" s="1" t="s">
        <v>140</v>
      </c>
      <c r="AK119" s="1" t="s">
        <v>141</v>
      </c>
      <c r="AL119" s="1" t="s">
        <v>142</v>
      </c>
      <c r="AM119" s="1" t="s">
        <v>163</v>
      </c>
      <c r="AN119" s="1" t="s">
        <v>143</v>
      </c>
      <c r="AO119" s="1">
        <v>146</v>
      </c>
      <c r="AP119" s="1">
        <v>93</v>
      </c>
      <c r="AQ119" s="1">
        <v>1772.19</v>
      </c>
      <c r="AR119" s="1">
        <v>16.901599999999998</v>
      </c>
      <c r="AS119" s="1">
        <v>235.60499999999999</v>
      </c>
      <c r="AT119" s="1">
        <v>692.34500000000003</v>
      </c>
      <c r="AU119" s="1">
        <v>10.9879</v>
      </c>
      <c r="AV119" s="1">
        <v>1250.8900000000001</v>
      </c>
      <c r="AW119" s="1">
        <v>3280.36</v>
      </c>
      <c r="AX119" s="1">
        <v>202.27</v>
      </c>
      <c r="AY119" s="1">
        <v>10.055199999999999</v>
      </c>
      <c r="AZ119" s="1">
        <v>1.6380399999999999</v>
      </c>
      <c r="BA119" s="1">
        <v>2.6714699999999998</v>
      </c>
      <c r="BB119" s="1">
        <v>851.08900000000006</v>
      </c>
      <c r="BC119" s="1">
        <v>1.0600799999999999</v>
      </c>
      <c r="BD119" s="1">
        <v>1.07233</v>
      </c>
      <c r="BE119" s="1">
        <v>15.277900000000001</v>
      </c>
      <c r="BF119" s="1">
        <v>4.6156100000000002</v>
      </c>
      <c r="BG119" s="1">
        <v>0.76209700000000002</v>
      </c>
      <c r="BH119" s="1">
        <v>263.86</v>
      </c>
      <c r="BI119" s="1">
        <v>6.9112400000000003</v>
      </c>
      <c r="BJ119" s="1">
        <v>137.53299999999999</v>
      </c>
      <c r="BK119" s="1">
        <v>1.1334604319999999</v>
      </c>
      <c r="BL119" s="1">
        <v>0.20367939099999999</v>
      </c>
      <c r="BM119" s="1">
        <v>0</v>
      </c>
      <c r="BN119" s="1">
        <v>0</v>
      </c>
      <c r="BO119" s="1" t="s">
        <v>144</v>
      </c>
      <c r="BP119" s="1" t="s">
        <v>145</v>
      </c>
      <c r="BQ119" s="1" t="s">
        <v>146</v>
      </c>
      <c r="BR119" s="1" t="s">
        <v>145</v>
      </c>
      <c r="BS119" s="1" t="s">
        <v>146</v>
      </c>
      <c r="BT119" s="1" t="s">
        <v>145</v>
      </c>
      <c r="BU119" s="1" t="s">
        <v>145</v>
      </c>
      <c r="BV119" s="1">
        <v>12.851411909999999</v>
      </c>
      <c r="BW119" s="1">
        <v>10.19938554</v>
      </c>
      <c r="BX119" s="1">
        <v>9.0155363459999993</v>
      </c>
      <c r="BY119" s="1">
        <v>2.036569428</v>
      </c>
      <c r="BZ119" s="1">
        <v>8.3663407099999993</v>
      </c>
      <c r="CA119" s="1">
        <v>0.62899563300000005</v>
      </c>
      <c r="CB119" s="1">
        <v>0.35496367600000001</v>
      </c>
      <c r="CC119" s="19" t="str">
        <f t="shared" si="5"/>
        <v>High</v>
      </c>
      <c r="CD119" s="1" t="s">
        <v>622</v>
      </c>
      <c r="CE119" s="1">
        <v>45.353612169999998</v>
      </c>
      <c r="CF119" s="1" t="s">
        <v>148</v>
      </c>
      <c r="CG119" s="1">
        <v>0.113576767</v>
      </c>
      <c r="CH119" s="1">
        <v>0.17523272600000001</v>
      </c>
      <c r="CI119" s="1">
        <v>4.5889599999999998E-4</v>
      </c>
      <c r="CJ119" s="1">
        <v>3.3728858E-2</v>
      </c>
      <c r="CK119" s="1">
        <v>0.24298544599999999</v>
      </c>
      <c r="CL119" s="1">
        <v>750.96900000000005</v>
      </c>
      <c r="CM119" s="2" t="s">
        <v>624</v>
      </c>
      <c r="CN119" s="1">
        <v>500.85500000000002</v>
      </c>
      <c r="CO119" s="1">
        <v>346.654</v>
      </c>
      <c r="CP119" s="1">
        <v>154.202</v>
      </c>
      <c r="CQ119" s="1">
        <v>3.21</v>
      </c>
      <c r="CR119" s="1">
        <v>481.88900000000001</v>
      </c>
      <c r="CS119" s="1">
        <v>3.1059999999999999</v>
      </c>
      <c r="CT119" s="1">
        <v>0</v>
      </c>
      <c r="CU119" s="1">
        <v>3.1059999999999999</v>
      </c>
      <c r="CV119" s="1">
        <v>0</v>
      </c>
      <c r="CW119" s="1">
        <v>12.651</v>
      </c>
      <c r="CX119" s="1">
        <v>12.651</v>
      </c>
      <c r="CY119" s="1">
        <v>0</v>
      </c>
      <c r="CZ119" s="1">
        <v>0.316</v>
      </c>
      <c r="DA119" s="1">
        <v>0</v>
      </c>
      <c r="DB119" s="1">
        <v>0</v>
      </c>
      <c r="DC119" s="1">
        <v>0</v>
      </c>
      <c r="DD119" s="1">
        <v>0.16</v>
      </c>
      <c r="DE119" s="1">
        <v>1.1399999999999999</v>
      </c>
      <c r="DF119" s="1">
        <v>1.2989999999999999</v>
      </c>
      <c r="DG119" s="1">
        <v>0</v>
      </c>
      <c r="DH119" s="1">
        <v>0.115</v>
      </c>
      <c r="DI119" s="1">
        <v>0.115</v>
      </c>
      <c r="DJ119" s="1">
        <v>0.18099999999999999</v>
      </c>
      <c r="DK119" s="1">
        <v>1.615</v>
      </c>
      <c r="DL119" s="1">
        <v>1.796</v>
      </c>
      <c r="DM119" s="1">
        <v>2.5000000000000001E-2</v>
      </c>
      <c r="DN119" s="1">
        <v>0.373</v>
      </c>
      <c r="DO119" s="1">
        <v>0.39700000000000002</v>
      </c>
      <c r="DP119" s="1">
        <v>343.17500000000001</v>
      </c>
      <c r="DQ119" s="1">
        <v>138.30099999999999</v>
      </c>
      <c r="DR119" s="1">
        <v>481.476</v>
      </c>
      <c r="DS119" s="1">
        <v>0</v>
      </c>
      <c r="DT119" s="1">
        <v>12.651</v>
      </c>
      <c r="DU119" s="1">
        <v>12.651</v>
      </c>
      <c r="DV119" s="7" t="s">
        <v>637</v>
      </c>
      <c r="DW119" s="1" t="s">
        <v>157</v>
      </c>
      <c r="DX119" s="1" t="s">
        <v>149</v>
      </c>
      <c r="DY119" s="1">
        <v>423.75200000000001</v>
      </c>
      <c r="DZ119" s="1" t="s">
        <v>624</v>
      </c>
      <c r="EA119" s="1">
        <v>282.62</v>
      </c>
      <c r="EB119" s="1">
        <v>1.8109999999999999</v>
      </c>
      <c r="EC119" s="1">
        <v>271.91699999999997</v>
      </c>
      <c r="ED119" s="1" t="s">
        <v>156</v>
      </c>
      <c r="EE119" s="1" t="s">
        <v>156</v>
      </c>
      <c r="EF119" s="1" t="s">
        <v>157</v>
      </c>
      <c r="EG119" s="1" t="s">
        <v>149</v>
      </c>
      <c r="EH119" s="1" t="s">
        <v>621</v>
      </c>
      <c r="EI119" s="1" t="s">
        <v>635</v>
      </c>
      <c r="EJ119" s="1" t="s">
        <v>142</v>
      </c>
      <c r="EK119" s="1" t="s">
        <v>628</v>
      </c>
      <c r="EL119" s="1" t="s">
        <v>150</v>
      </c>
      <c r="EM119" s="1" t="s">
        <v>150</v>
      </c>
    </row>
    <row r="120" spans="1:143" ht="14.25" customHeight="1">
      <c r="A120" s="1" t="s">
        <v>337</v>
      </c>
      <c r="B120" s="1" t="str">
        <f>VLOOKUP(A120,DB_integrated_polypenols_intake!A:B,2,FALSE)</f>
        <v>Bogotá</v>
      </c>
      <c r="C120" s="1" t="s">
        <v>152</v>
      </c>
      <c r="D120" s="1">
        <v>28</v>
      </c>
      <c r="E120" s="4" t="s">
        <v>137</v>
      </c>
      <c r="F120" s="1">
        <v>69.099999999999994</v>
      </c>
      <c r="G120" s="1">
        <v>39</v>
      </c>
      <c r="H120" s="1" t="s">
        <v>153</v>
      </c>
      <c r="I120" s="1">
        <v>12</v>
      </c>
      <c r="J120" s="1">
        <v>103</v>
      </c>
      <c r="K120" s="1">
        <v>158</v>
      </c>
      <c r="L120" s="1">
        <v>61</v>
      </c>
      <c r="M120" s="10">
        <v>4.0512820510000003</v>
      </c>
      <c r="N120" s="14">
        <f t="shared" si="4"/>
        <v>0.19426522798426782</v>
      </c>
      <c r="O120" s="12">
        <v>248.1</v>
      </c>
      <c r="P120" s="40">
        <v>1.6</v>
      </c>
      <c r="Q120" s="1">
        <v>83</v>
      </c>
      <c r="R120" s="1">
        <v>5.6</v>
      </c>
      <c r="S120" s="1">
        <v>14.52</v>
      </c>
      <c r="T120" s="1">
        <v>4.99</v>
      </c>
      <c r="U120" s="1">
        <v>2.9098196390000002</v>
      </c>
      <c r="V120" s="1">
        <v>17.29</v>
      </c>
      <c r="W120" s="1">
        <v>4.6064999999999996</v>
      </c>
      <c r="X120" s="1">
        <v>193.3</v>
      </c>
      <c r="Y120" s="1">
        <f t="shared" si="0"/>
        <v>312.51694532309091</v>
      </c>
      <c r="Z120" s="1">
        <v>46.3</v>
      </c>
      <c r="AA120" s="1">
        <v>28.24986972</v>
      </c>
      <c r="AB120" s="1">
        <f t="shared" si="1"/>
        <v>3.5398393333333331</v>
      </c>
      <c r="AC120" s="1">
        <v>0.31637526300000002</v>
      </c>
      <c r="AD120" s="1">
        <v>80.8</v>
      </c>
      <c r="AE120" s="1">
        <v>1.6519999999999999</v>
      </c>
      <c r="AF120" s="1">
        <v>29.606786700000001</v>
      </c>
      <c r="AG120" s="1" t="s">
        <v>139</v>
      </c>
      <c r="AH120" s="1">
        <v>39.058929319999997</v>
      </c>
      <c r="AI120" s="1">
        <v>94.7</v>
      </c>
      <c r="AJ120" s="1" t="s">
        <v>140</v>
      </c>
      <c r="AK120" s="1" t="s">
        <v>141</v>
      </c>
      <c r="AL120" s="1" t="s">
        <v>142</v>
      </c>
      <c r="AM120" s="1" t="s">
        <v>142</v>
      </c>
      <c r="AN120" s="1" t="s">
        <v>143</v>
      </c>
      <c r="AO120" s="1">
        <v>120</v>
      </c>
      <c r="AP120" s="1">
        <v>65</v>
      </c>
      <c r="AQ120" s="1">
        <v>1724.2</v>
      </c>
      <c r="AR120" s="1">
        <v>14.1312</v>
      </c>
      <c r="AS120" s="1">
        <v>334.404</v>
      </c>
      <c r="AT120" s="1">
        <v>823.42899999999997</v>
      </c>
      <c r="AU120" s="1">
        <v>11.499700000000001</v>
      </c>
      <c r="AV120" s="1">
        <v>1224.8</v>
      </c>
      <c r="AW120" s="1">
        <v>2002.29</v>
      </c>
      <c r="AX120" s="1">
        <v>212.709</v>
      </c>
      <c r="AY120" s="1">
        <v>9.4776799999999994</v>
      </c>
      <c r="AZ120" s="1">
        <v>1.2369000000000001</v>
      </c>
      <c r="BA120" s="1">
        <v>3.2463000000000002</v>
      </c>
      <c r="BB120" s="1">
        <v>546.86699999999996</v>
      </c>
      <c r="BC120" s="1">
        <v>0.95659000000000005</v>
      </c>
      <c r="BD120" s="1">
        <v>1.1210599999999999</v>
      </c>
      <c r="BE120" s="1">
        <v>17.369499999999999</v>
      </c>
      <c r="BF120" s="1">
        <v>3.649</v>
      </c>
      <c r="BG120" s="1">
        <v>1.41757</v>
      </c>
      <c r="BH120" s="1">
        <v>308.58499999999998</v>
      </c>
      <c r="BI120" s="1">
        <v>7.01511</v>
      </c>
      <c r="BJ120" s="1">
        <v>74.759799999999998</v>
      </c>
      <c r="BK120" s="1">
        <v>0.897062158</v>
      </c>
      <c r="BL120" s="1">
        <v>0</v>
      </c>
      <c r="BM120" s="1">
        <v>0</v>
      </c>
      <c r="BN120" s="1">
        <v>1.5691698E-2</v>
      </c>
      <c r="BO120" s="1" t="s">
        <v>144</v>
      </c>
      <c r="BP120" s="1" t="s">
        <v>146</v>
      </c>
      <c r="BQ120" s="1" t="s">
        <v>146</v>
      </c>
      <c r="BR120" s="1" t="s">
        <v>145</v>
      </c>
      <c r="BS120" s="1" t="s">
        <v>146</v>
      </c>
      <c r="BT120" s="1" t="s">
        <v>146</v>
      </c>
      <c r="BU120" s="1" t="s">
        <v>145</v>
      </c>
      <c r="BV120" s="1">
        <v>16.2215278</v>
      </c>
      <c r="BW120" s="1">
        <v>12.56626629</v>
      </c>
      <c r="BX120" s="1">
        <v>10.116839649999999</v>
      </c>
      <c r="BY120" s="1">
        <v>5.4200423329999996</v>
      </c>
      <c r="BZ120" s="1">
        <v>5.2958036530000001</v>
      </c>
      <c r="CA120" s="1">
        <v>0.72610924499999996</v>
      </c>
      <c r="CB120" s="1">
        <v>0.42117705599999999</v>
      </c>
      <c r="CC120" s="19" t="str">
        <f t="shared" si="5"/>
        <v>High</v>
      </c>
      <c r="CD120" s="1" t="s">
        <v>622</v>
      </c>
      <c r="CE120" s="1">
        <v>41.110876449999999</v>
      </c>
      <c r="CF120" s="1" t="s">
        <v>148</v>
      </c>
      <c r="CG120" s="1">
        <v>3.2572177000000001E-2</v>
      </c>
      <c r="CH120" s="1">
        <v>0.17336712000000001</v>
      </c>
      <c r="CI120" s="1">
        <v>3.9718690000000003E-3</v>
      </c>
      <c r="CJ120" s="1">
        <v>0.134459883</v>
      </c>
      <c r="CK120" s="1">
        <v>0.33372245299999997</v>
      </c>
      <c r="CL120" s="1">
        <v>1066.7950000000001</v>
      </c>
      <c r="CM120" s="2" t="s">
        <v>621</v>
      </c>
      <c r="CN120" s="1">
        <v>1013.311</v>
      </c>
      <c r="CO120" s="1">
        <v>702.29700000000003</v>
      </c>
      <c r="CP120" s="1">
        <v>311.01400000000001</v>
      </c>
      <c r="CQ120" s="1">
        <v>4.9400000000000004</v>
      </c>
      <c r="CR120" s="1">
        <v>982.18299999999999</v>
      </c>
      <c r="CS120" s="1">
        <v>22.396999999999998</v>
      </c>
      <c r="CT120" s="1">
        <v>0</v>
      </c>
      <c r="CU120" s="1">
        <v>22.396999999999998</v>
      </c>
      <c r="CV120" s="1">
        <v>0</v>
      </c>
      <c r="CW120" s="1">
        <v>3.7909999999999999</v>
      </c>
      <c r="CX120" s="1">
        <v>3.7909999999999999</v>
      </c>
      <c r="CY120" s="1">
        <v>0</v>
      </c>
      <c r="CZ120" s="1">
        <v>12.169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4.867</v>
      </c>
      <c r="DH120" s="1">
        <v>3.0000000000000001E-3</v>
      </c>
      <c r="DI120" s="1">
        <v>4.87</v>
      </c>
      <c r="DJ120" s="1">
        <v>0</v>
      </c>
      <c r="DK120" s="1">
        <v>7.0999999999999994E-2</v>
      </c>
      <c r="DL120" s="1">
        <v>7.0999999999999994E-2</v>
      </c>
      <c r="DM120" s="1">
        <v>0.24</v>
      </c>
      <c r="DN120" s="1">
        <v>0.65700000000000003</v>
      </c>
      <c r="DO120" s="1">
        <v>0.89700000000000002</v>
      </c>
      <c r="DP120" s="1">
        <v>674.79300000000001</v>
      </c>
      <c r="DQ120" s="1">
        <v>306.49400000000003</v>
      </c>
      <c r="DR120" s="1">
        <v>981.28599999999994</v>
      </c>
      <c r="DS120" s="1">
        <v>0</v>
      </c>
      <c r="DT120" s="1">
        <v>3.7909999999999999</v>
      </c>
      <c r="DU120" s="1">
        <v>3.7909999999999999</v>
      </c>
      <c r="DV120" s="7" t="s">
        <v>637</v>
      </c>
      <c r="DW120" s="1" t="s">
        <v>157</v>
      </c>
      <c r="DX120" s="1" t="s">
        <v>149</v>
      </c>
      <c r="DY120" s="1">
        <v>618.71900000000005</v>
      </c>
      <c r="DZ120" s="1" t="s">
        <v>623</v>
      </c>
      <c r="EA120" s="1">
        <v>587.69899999999996</v>
      </c>
      <c r="EB120" s="1">
        <v>2.8650000000000002</v>
      </c>
      <c r="EC120" s="1">
        <v>569.64599999999996</v>
      </c>
      <c r="ED120" s="1" t="s">
        <v>156</v>
      </c>
      <c r="EE120" s="1" t="s">
        <v>149</v>
      </c>
      <c r="EF120" s="1" t="s">
        <v>157</v>
      </c>
      <c r="EG120" s="1" t="s">
        <v>149</v>
      </c>
      <c r="EH120" s="1" t="s">
        <v>621</v>
      </c>
      <c r="EI120" s="1" t="s">
        <v>628</v>
      </c>
      <c r="EJ120" s="1" t="s">
        <v>142</v>
      </c>
      <c r="EK120" s="1" t="s">
        <v>628</v>
      </c>
      <c r="EL120" s="1" t="s">
        <v>150</v>
      </c>
      <c r="EM120" s="1" t="s">
        <v>150</v>
      </c>
    </row>
    <row r="121" spans="1:143" ht="14.25" customHeight="1">
      <c r="A121" s="1" t="s">
        <v>338</v>
      </c>
      <c r="B121" s="1" t="str">
        <f>VLOOKUP(A121,DB_integrated_polypenols_intake!A:B,2,FALSE)</f>
        <v>Bogotá</v>
      </c>
      <c r="C121" s="1" t="s">
        <v>152</v>
      </c>
      <c r="D121" s="1">
        <v>33</v>
      </c>
      <c r="E121" s="4" t="s">
        <v>137</v>
      </c>
      <c r="F121" s="1">
        <v>104</v>
      </c>
      <c r="G121" s="1">
        <v>51</v>
      </c>
      <c r="H121" s="1" t="s">
        <v>153</v>
      </c>
      <c r="I121" s="1">
        <v>26</v>
      </c>
      <c r="J121" s="1">
        <v>153.4</v>
      </c>
      <c r="K121" s="1">
        <v>230</v>
      </c>
      <c r="L121" s="1">
        <v>128</v>
      </c>
      <c r="M121" s="10">
        <v>4.5098039219999997</v>
      </c>
      <c r="N121" s="14">
        <f t="shared" si="4"/>
        <v>0.39963979354993201</v>
      </c>
      <c r="O121" s="12">
        <v>110.2</v>
      </c>
      <c r="P121" s="40">
        <v>0.9</v>
      </c>
      <c r="Q121" s="1">
        <v>80</v>
      </c>
      <c r="R121" s="1">
        <v>5.4</v>
      </c>
      <c r="S121" s="1">
        <v>10.39</v>
      </c>
      <c r="T121" s="1">
        <v>7.97</v>
      </c>
      <c r="U121" s="1">
        <v>1.3036386449999999</v>
      </c>
      <c r="V121" s="1">
        <v>10.17</v>
      </c>
      <c r="W121" s="1">
        <v>4.4400000000000004</v>
      </c>
      <c r="X121" s="1">
        <v>145.5</v>
      </c>
      <c r="Y121" s="1">
        <f t="shared" si="0"/>
        <v>216.38297872340416</v>
      </c>
      <c r="Z121" s="1">
        <v>78.5</v>
      </c>
      <c r="AA121" s="1">
        <v>49.828589649999998</v>
      </c>
      <c r="AB121" s="1">
        <f t="shared" si="1"/>
        <v>2.0068800000000002</v>
      </c>
      <c r="AC121" s="1">
        <v>0.343130718</v>
      </c>
      <c r="AD121" s="1">
        <v>62</v>
      </c>
      <c r="AE121" s="1">
        <v>1.5109999999999999</v>
      </c>
      <c r="AF121" s="1">
        <v>27.155809959999999</v>
      </c>
      <c r="AG121" s="1" t="s">
        <v>139</v>
      </c>
      <c r="AH121" s="1">
        <v>35.884909589999999</v>
      </c>
      <c r="AI121" s="1">
        <v>89.7</v>
      </c>
      <c r="AJ121" s="1" t="s">
        <v>140</v>
      </c>
      <c r="AK121" s="1" t="s">
        <v>141</v>
      </c>
      <c r="AL121" s="1" t="s">
        <v>142</v>
      </c>
      <c r="AM121" s="1" t="s">
        <v>163</v>
      </c>
      <c r="AN121" s="1" t="s">
        <v>143</v>
      </c>
      <c r="AO121" s="1">
        <v>126</v>
      </c>
      <c r="AP121" s="1">
        <v>84</v>
      </c>
      <c r="AQ121" s="1">
        <v>2029.57</v>
      </c>
      <c r="AR121" s="1">
        <v>22.013400000000001</v>
      </c>
      <c r="AS121" s="1">
        <v>551.27800000000002</v>
      </c>
      <c r="AT121" s="1">
        <v>1059.29</v>
      </c>
      <c r="AU121" s="1">
        <v>13.6858</v>
      </c>
      <c r="AV121" s="1">
        <v>1313.29</v>
      </c>
      <c r="AW121" s="1">
        <v>3466.47</v>
      </c>
      <c r="AX121" s="1">
        <v>281.53899999999999</v>
      </c>
      <c r="AY121" s="1">
        <v>10.6174</v>
      </c>
      <c r="AZ121" s="1">
        <v>1.85608</v>
      </c>
      <c r="BA121" s="1">
        <v>3.6352899999999999</v>
      </c>
      <c r="BB121" s="1">
        <v>764.96299999999997</v>
      </c>
      <c r="BC121" s="1">
        <v>1.05385</v>
      </c>
      <c r="BD121" s="1">
        <v>1.60493</v>
      </c>
      <c r="BE121" s="1">
        <v>21.0107</v>
      </c>
      <c r="BF121" s="1">
        <v>4.7979799999999999</v>
      </c>
      <c r="BG121" s="1">
        <v>2.2876699999999999</v>
      </c>
      <c r="BH121" s="1">
        <v>346.87900000000002</v>
      </c>
      <c r="BI121" s="1">
        <v>7.20458</v>
      </c>
      <c r="BJ121" s="1">
        <v>231.27</v>
      </c>
      <c r="BK121" s="1">
        <v>4.8612223500000002</v>
      </c>
      <c r="BL121" s="1">
        <v>0.57338096900000002</v>
      </c>
      <c r="BM121" s="1">
        <v>0.119386463</v>
      </c>
      <c r="BN121" s="1">
        <v>3.6075672000000003E-2</v>
      </c>
      <c r="BO121" s="1" t="s">
        <v>155</v>
      </c>
      <c r="BP121" s="1" t="s">
        <v>146</v>
      </c>
      <c r="BQ121" s="1" t="s">
        <v>146</v>
      </c>
      <c r="BR121" s="1" t="s">
        <v>146</v>
      </c>
      <c r="BS121" s="1" t="s">
        <v>146</v>
      </c>
      <c r="BT121" s="1" t="s">
        <v>146</v>
      </c>
      <c r="BU121" s="1" t="s">
        <v>146</v>
      </c>
      <c r="BV121" s="1">
        <v>20.584428450000001</v>
      </c>
      <c r="BW121" s="1">
        <v>9.7495667830000006</v>
      </c>
      <c r="BX121" s="1">
        <v>12.797122760000001</v>
      </c>
      <c r="BY121" s="1">
        <v>5.8317656290000004</v>
      </c>
      <c r="BZ121" s="1">
        <v>5.0859630329999996</v>
      </c>
      <c r="CA121" s="1">
        <v>-0.75214977800000005</v>
      </c>
      <c r="CB121" s="1">
        <v>-0.37051713200000003</v>
      </c>
      <c r="CC121" s="19" t="str">
        <f t="shared" si="5"/>
        <v>Low</v>
      </c>
      <c r="CD121" s="1" t="s">
        <v>625</v>
      </c>
      <c r="CE121" s="1">
        <v>42.309921959999997</v>
      </c>
      <c r="CF121" s="1" t="s">
        <v>148</v>
      </c>
      <c r="CG121" s="1">
        <v>0.14059753999999999</v>
      </c>
      <c r="CH121" s="1">
        <v>0.132659637</v>
      </c>
      <c r="CI121" s="1">
        <v>6.6051549999999997E-3</v>
      </c>
      <c r="CJ121" s="1">
        <v>8.0404220000000002E-3</v>
      </c>
      <c r="CK121" s="1">
        <v>0.26589045100000003</v>
      </c>
      <c r="CL121" s="1">
        <v>2272.7469999999998</v>
      </c>
      <c r="CM121" s="2" t="s">
        <v>621</v>
      </c>
      <c r="CN121" s="1">
        <v>1006.389</v>
      </c>
      <c r="CO121" s="1">
        <v>772.178</v>
      </c>
      <c r="CP121" s="1">
        <v>234.21</v>
      </c>
      <c r="CQ121" s="1">
        <v>307.399</v>
      </c>
      <c r="CR121" s="1">
        <v>685.91800000000001</v>
      </c>
      <c r="CS121" s="1">
        <v>6.0030000000000001</v>
      </c>
      <c r="CT121" s="1">
        <v>0</v>
      </c>
      <c r="CU121" s="1">
        <v>6.0030000000000001</v>
      </c>
      <c r="CV121" s="1">
        <v>0</v>
      </c>
      <c r="CW121" s="1">
        <v>6.9980000000000002</v>
      </c>
      <c r="CX121" s="1">
        <v>6.9980000000000002</v>
      </c>
      <c r="CY121" s="1">
        <v>7.0000000000000007E-2</v>
      </c>
      <c r="CZ121" s="1">
        <v>1.353</v>
      </c>
      <c r="DA121" s="1">
        <v>16.206</v>
      </c>
      <c r="DB121" s="1">
        <v>0</v>
      </c>
      <c r="DC121" s="1">
        <v>254.39500000000001</v>
      </c>
      <c r="DD121" s="1">
        <v>6.5000000000000002E-2</v>
      </c>
      <c r="DE121" s="1">
        <v>0.46200000000000002</v>
      </c>
      <c r="DF121" s="1">
        <v>0.52700000000000002</v>
      </c>
      <c r="DG121" s="1">
        <v>8.0760000000000005</v>
      </c>
      <c r="DH121" s="1">
        <v>0.34100000000000003</v>
      </c>
      <c r="DI121" s="1">
        <v>8.4169999999999998</v>
      </c>
      <c r="DJ121" s="1">
        <v>12.664999999999999</v>
      </c>
      <c r="DK121" s="1">
        <v>5.8849999999999998</v>
      </c>
      <c r="DL121" s="1">
        <v>18.55</v>
      </c>
      <c r="DM121" s="1">
        <v>3.1110000000000002</v>
      </c>
      <c r="DN121" s="1">
        <v>10.391999999999999</v>
      </c>
      <c r="DO121" s="1">
        <v>13.503</v>
      </c>
      <c r="DP121" s="1">
        <v>462.28300000000002</v>
      </c>
      <c r="DQ121" s="1">
        <v>210.13200000000001</v>
      </c>
      <c r="DR121" s="1">
        <v>672.41499999999996</v>
      </c>
      <c r="DS121" s="1">
        <v>0</v>
      </c>
      <c r="DT121" s="1">
        <v>6.9980000000000002</v>
      </c>
      <c r="DU121" s="1">
        <v>6.9980000000000002</v>
      </c>
      <c r="DV121" s="7" t="s">
        <v>621</v>
      </c>
      <c r="DW121" s="1" t="s">
        <v>149</v>
      </c>
      <c r="DX121" s="1" t="s">
        <v>149</v>
      </c>
      <c r="DY121" s="1">
        <v>1119.817</v>
      </c>
      <c r="DZ121" s="1" t="s">
        <v>623</v>
      </c>
      <c r="EA121" s="1">
        <v>495.863</v>
      </c>
      <c r="EB121" s="1">
        <v>151.46</v>
      </c>
      <c r="EC121" s="1">
        <v>337.96199999999999</v>
      </c>
      <c r="ED121" s="1" t="s">
        <v>149</v>
      </c>
      <c r="EE121" s="1" t="s">
        <v>149</v>
      </c>
      <c r="EF121" s="1" t="s">
        <v>149</v>
      </c>
      <c r="EG121" s="1" t="s">
        <v>149</v>
      </c>
      <c r="EH121" s="1" t="s">
        <v>621</v>
      </c>
      <c r="EI121" s="1" t="s">
        <v>635</v>
      </c>
      <c r="EJ121" s="1" t="s">
        <v>142</v>
      </c>
      <c r="EK121" s="1" t="s">
        <v>630</v>
      </c>
      <c r="EL121" s="1" t="s">
        <v>150</v>
      </c>
      <c r="EM121" s="1" t="s">
        <v>150</v>
      </c>
    </row>
    <row r="122" spans="1:143" ht="14.25" customHeight="1">
      <c r="A122" s="1" t="s">
        <v>339</v>
      </c>
      <c r="B122" s="1" t="str">
        <f>VLOOKUP(A122,DB_integrated_polypenols_intake!A:B,2,FALSE)</f>
        <v>Bogotá</v>
      </c>
      <c r="C122" s="1" t="s">
        <v>152</v>
      </c>
      <c r="D122" s="1">
        <v>47</v>
      </c>
      <c r="E122" s="4" t="s">
        <v>159</v>
      </c>
      <c r="F122" s="1">
        <v>98.5</v>
      </c>
      <c r="G122" s="1">
        <v>70</v>
      </c>
      <c r="H122" s="1" t="s">
        <v>153</v>
      </c>
      <c r="I122" s="1">
        <v>20</v>
      </c>
      <c r="J122" s="1">
        <v>136</v>
      </c>
      <c r="K122" s="1">
        <v>207</v>
      </c>
      <c r="L122" s="1">
        <v>99</v>
      </c>
      <c r="M122" s="10">
        <v>2.957142857</v>
      </c>
      <c r="N122" s="14">
        <f t="shared" si="4"/>
        <v>0.15053715458329311</v>
      </c>
      <c r="O122" s="12">
        <v>163</v>
      </c>
      <c r="P122" s="40">
        <v>3.7</v>
      </c>
      <c r="Q122" s="1">
        <v>92</v>
      </c>
      <c r="R122" s="1">
        <v>5.9</v>
      </c>
      <c r="S122" s="1">
        <v>11.73</v>
      </c>
      <c r="T122" s="1">
        <v>7.94</v>
      </c>
      <c r="U122" s="1">
        <v>1.477329975</v>
      </c>
      <c r="V122" s="1">
        <v>14.38</v>
      </c>
      <c r="W122" s="1">
        <v>5.1059999999999999</v>
      </c>
      <c r="X122" s="1">
        <v>139.4</v>
      </c>
      <c r="Y122" s="1">
        <f t="shared" si="0"/>
        <v>179.07845579078457</v>
      </c>
      <c r="Z122" s="1">
        <v>53.9</v>
      </c>
      <c r="AA122" s="1">
        <v>30.643814280000001</v>
      </c>
      <c r="AB122" s="1">
        <f t="shared" si="1"/>
        <v>3.2633013333333332</v>
      </c>
      <c r="AC122" s="1">
        <v>0.31995116200000001</v>
      </c>
      <c r="AD122" s="1">
        <v>86.4</v>
      </c>
      <c r="AE122" s="1">
        <v>1.6519999999999999</v>
      </c>
      <c r="AF122" s="1">
        <v>31.65874221</v>
      </c>
      <c r="AG122" s="1" t="s">
        <v>154</v>
      </c>
      <c r="AH122" s="1">
        <v>43.26328144</v>
      </c>
      <c r="AI122" s="1">
        <v>103.2</v>
      </c>
      <c r="AJ122" s="1" t="s">
        <v>140</v>
      </c>
      <c r="AK122" s="1" t="s">
        <v>141</v>
      </c>
      <c r="AL122" s="1" t="s">
        <v>142</v>
      </c>
      <c r="AM122" s="1" t="s">
        <v>163</v>
      </c>
      <c r="AN122" s="1" t="s">
        <v>143</v>
      </c>
      <c r="AO122" s="1">
        <v>134</v>
      </c>
      <c r="AP122" s="1">
        <v>74</v>
      </c>
      <c r="AQ122" s="1">
        <v>1627.27</v>
      </c>
      <c r="AR122" s="1">
        <v>10.9765</v>
      </c>
      <c r="AS122" s="1">
        <v>464.346</v>
      </c>
      <c r="AT122" s="1">
        <v>819.97</v>
      </c>
      <c r="AU122" s="1">
        <v>10.099299999999999</v>
      </c>
      <c r="AV122" s="1">
        <v>1224.77</v>
      </c>
      <c r="AW122" s="1">
        <v>1480.39</v>
      </c>
      <c r="AX122" s="1">
        <v>157.17699999999999</v>
      </c>
      <c r="AY122" s="1">
        <v>9.5952699999999993</v>
      </c>
      <c r="AZ122" s="1">
        <v>0.80731399999999998</v>
      </c>
      <c r="BA122" s="1">
        <v>2.4979900000000002</v>
      </c>
      <c r="BB122" s="1">
        <v>731.28200000000004</v>
      </c>
      <c r="BC122" s="1">
        <v>0.65937699999999999</v>
      </c>
      <c r="BD122" s="1">
        <v>1.3597900000000001</v>
      </c>
      <c r="BE122" s="1">
        <v>15.2681</v>
      </c>
      <c r="BF122" s="1">
        <v>4.4493</v>
      </c>
      <c r="BG122" s="1">
        <v>1.10026</v>
      </c>
      <c r="BH122" s="1">
        <v>305.36799999999999</v>
      </c>
      <c r="BI122" s="1">
        <v>6.9903500000000003</v>
      </c>
      <c r="BJ122" s="1">
        <v>87.257999999999996</v>
      </c>
      <c r="BK122" s="1">
        <v>1.5981382399999999</v>
      </c>
      <c r="BL122" s="1">
        <v>0.33815722199999998</v>
      </c>
      <c r="BM122" s="1">
        <v>0.146399585</v>
      </c>
      <c r="BN122" s="1">
        <v>1.3852701E-2</v>
      </c>
      <c r="BO122" s="1" t="s">
        <v>144</v>
      </c>
      <c r="BP122" s="1" t="s">
        <v>145</v>
      </c>
      <c r="BQ122" s="1" t="s">
        <v>146</v>
      </c>
      <c r="BR122" s="1" t="s">
        <v>146</v>
      </c>
      <c r="BS122" s="1" t="s">
        <v>145</v>
      </c>
      <c r="BT122" s="1" t="s">
        <v>145</v>
      </c>
      <c r="BU122" s="1" t="s">
        <v>145</v>
      </c>
      <c r="BV122" s="1">
        <v>20.318624620000001</v>
      </c>
      <c r="BW122" s="1">
        <v>10.75863551</v>
      </c>
      <c r="BX122" s="1">
        <v>10.58745405</v>
      </c>
      <c r="BY122" s="1">
        <v>4.9548067820000004</v>
      </c>
      <c r="BZ122" s="1">
        <v>5.9284943400000003</v>
      </c>
      <c r="CA122" s="1">
        <v>1.7086322270000001</v>
      </c>
      <c r="CB122" s="1">
        <v>1.050173464</v>
      </c>
      <c r="CC122" s="19" t="str">
        <f t="shared" si="5"/>
        <v>High</v>
      </c>
      <c r="CD122" s="1" t="s">
        <v>622</v>
      </c>
      <c r="CE122" s="1">
        <v>43.984496120000003</v>
      </c>
      <c r="CF122" s="1" t="s">
        <v>148</v>
      </c>
      <c r="CG122" s="1">
        <v>3.2027396999999999E-2</v>
      </c>
      <c r="CH122" s="1">
        <v>0.23588705300000001</v>
      </c>
      <c r="CI122" s="1">
        <v>9.8537550000000005E-3</v>
      </c>
      <c r="CJ122" s="1">
        <v>0.218430291</v>
      </c>
      <c r="CK122" s="1">
        <v>0.360722824</v>
      </c>
      <c r="CL122" s="1">
        <v>221.78800000000001</v>
      </c>
      <c r="CM122" s="2" t="s">
        <v>624</v>
      </c>
      <c r="CN122" s="1">
        <v>54.664999999999999</v>
      </c>
      <c r="CO122" s="1">
        <v>27.96</v>
      </c>
      <c r="CP122" s="1">
        <v>26.704999999999998</v>
      </c>
      <c r="CQ122" s="1">
        <v>13.692</v>
      </c>
      <c r="CR122" s="1">
        <v>22.024999999999999</v>
      </c>
      <c r="CS122" s="1">
        <v>1.4610000000000001</v>
      </c>
      <c r="CT122" s="1">
        <v>0</v>
      </c>
      <c r="CU122" s="1">
        <v>1.4610000000000001</v>
      </c>
      <c r="CV122" s="1">
        <v>0</v>
      </c>
      <c r="CW122" s="1">
        <v>17.488</v>
      </c>
      <c r="CX122" s="1">
        <v>17.488</v>
      </c>
      <c r="CY122" s="1">
        <v>0</v>
      </c>
      <c r="CZ122" s="1">
        <v>1.383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13.388</v>
      </c>
      <c r="DH122" s="1">
        <v>2.3E-2</v>
      </c>
      <c r="DI122" s="1">
        <v>13.411</v>
      </c>
      <c r="DJ122" s="1">
        <v>0</v>
      </c>
      <c r="DK122" s="1">
        <v>0.20300000000000001</v>
      </c>
      <c r="DL122" s="1">
        <v>0.20300000000000001</v>
      </c>
      <c r="DM122" s="1">
        <v>0.11</v>
      </c>
      <c r="DN122" s="1">
        <v>0.60699999999999998</v>
      </c>
      <c r="DO122" s="1">
        <v>0.71699999999999997</v>
      </c>
      <c r="DP122" s="1">
        <v>12.965</v>
      </c>
      <c r="DQ122" s="1">
        <v>8.343</v>
      </c>
      <c r="DR122" s="1">
        <v>21.308</v>
      </c>
      <c r="DS122" s="1">
        <v>0</v>
      </c>
      <c r="DT122" s="1">
        <v>17.488</v>
      </c>
      <c r="DU122" s="1">
        <v>17.488</v>
      </c>
      <c r="DV122" s="7" t="s">
        <v>138</v>
      </c>
      <c r="DW122" s="1" t="s">
        <v>157</v>
      </c>
      <c r="DX122" s="1" t="s">
        <v>157</v>
      </c>
      <c r="DY122" s="1">
        <v>136.29499999999999</v>
      </c>
      <c r="DZ122" s="1" t="s">
        <v>624</v>
      </c>
      <c r="EA122" s="1">
        <v>33.593000000000004</v>
      </c>
      <c r="EB122" s="1">
        <v>8.4139999999999997</v>
      </c>
      <c r="EC122" s="1">
        <v>13.535</v>
      </c>
      <c r="ED122" s="1" t="s">
        <v>157</v>
      </c>
      <c r="EE122" s="1" t="s">
        <v>157</v>
      </c>
      <c r="EF122" s="1" t="s">
        <v>157</v>
      </c>
      <c r="EG122" s="1" t="s">
        <v>157</v>
      </c>
      <c r="EH122" s="1" t="s">
        <v>621</v>
      </c>
      <c r="EI122" s="1" t="s">
        <v>635</v>
      </c>
      <c r="EJ122" s="1" t="s">
        <v>142</v>
      </c>
      <c r="EK122" s="1" t="s">
        <v>630</v>
      </c>
      <c r="EL122" s="1" t="s">
        <v>161</v>
      </c>
      <c r="EM122" s="1" t="s">
        <v>150</v>
      </c>
    </row>
    <row r="123" spans="1:143" ht="14.25" customHeight="1">
      <c r="A123" s="1" t="s">
        <v>340</v>
      </c>
      <c r="B123" s="1" t="str">
        <f>VLOOKUP(A123,DB_integrated_polypenols_intake!A:B,2,FALSE)</f>
        <v>Bogotá</v>
      </c>
      <c r="C123" s="1" t="s">
        <v>152</v>
      </c>
      <c r="D123" s="1">
        <v>22</v>
      </c>
      <c r="E123" s="4" t="s">
        <v>137</v>
      </c>
      <c r="F123" s="1">
        <v>64.3</v>
      </c>
      <c r="G123" s="1">
        <v>44</v>
      </c>
      <c r="H123" s="1" t="s">
        <v>153</v>
      </c>
      <c r="I123" s="1">
        <v>15</v>
      </c>
      <c r="J123" s="1">
        <v>95</v>
      </c>
      <c r="K123" s="1">
        <v>155</v>
      </c>
      <c r="L123" s="1">
        <v>77</v>
      </c>
      <c r="M123" s="10">
        <v>3.5227272730000001</v>
      </c>
      <c r="N123" s="14">
        <f t="shared" si="4"/>
        <v>0.24303804868629444</v>
      </c>
      <c r="O123" s="12">
        <v>90.1</v>
      </c>
      <c r="P123" s="40">
        <v>2.5</v>
      </c>
      <c r="Q123" s="1">
        <v>87</v>
      </c>
      <c r="R123" s="1">
        <v>5.3</v>
      </c>
      <c r="S123" s="1">
        <v>5.48</v>
      </c>
      <c r="T123" s="1">
        <v>8.9600000000000009</v>
      </c>
      <c r="U123" s="1">
        <v>0.61160714299999996</v>
      </c>
      <c r="V123" s="1">
        <v>11.59</v>
      </c>
      <c r="W123" s="1">
        <v>4.8285</v>
      </c>
      <c r="X123" s="1">
        <v>134.5</v>
      </c>
      <c r="Y123" s="1">
        <f t="shared" si="0"/>
        <v>174.48249905908921</v>
      </c>
      <c r="Z123" s="1">
        <v>67.5</v>
      </c>
      <c r="AA123" s="1">
        <v>40.205627659999998</v>
      </c>
      <c r="AB123" s="1">
        <f t="shared" si="1"/>
        <v>2.4872139999999998</v>
      </c>
      <c r="AC123" s="1">
        <v>0.33249843200000001</v>
      </c>
      <c r="AD123" s="1">
        <v>68</v>
      </c>
      <c r="AE123" s="1">
        <v>1.575</v>
      </c>
      <c r="AF123" s="1">
        <v>27.412446460000002</v>
      </c>
      <c r="AG123" s="1" t="s">
        <v>139</v>
      </c>
      <c r="AH123" s="1">
        <v>37.693989360000003</v>
      </c>
      <c r="AI123" s="1">
        <v>89.2</v>
      </c>
      <c r="AJ123" s="1" t="s">
        <v>140</v>
      </c>
      <c r="AK123" s="1" t="s">
        <v>141</v>
      </c>
      <c r="AL123" s="1" t="s">
        <v>163</v>
      </c>
      <c r="AM123" s="1" t="s">
        <v>163</v>
      </c>
      <c r="AN123" s="1" t="s">
        <v>143</v>
      </c>
      <c r="AO123" s="1">
        <v>111</v>
      </c>
      <c r="AP123" s="1">
        <v>80</v>
      </c>
      <c r="AQ123" s="1">
        <v>1948.27</v>
      </c>
      <c r="AR123" s="1">
        <v>17.0044</v>
      </c>
      <c r="AS123" s="1">
        <v>794.29899999999998</v>
      </c>
      <c r="AT123" s="1">
        <v>1065.22</v>
      </c>
      <c r="AU123" s="1">
        <v>14.074199999999999</v>
      </c>
      <c r="AV123" s="1">
        <v>1440.59</v>
      </c>
      <c r="AW123" s="1">
        <v>2776.04</v>
      </c>
      <c r="AX123" s="1">
        <v>244.29300000000001</v>
      </c>
      <c r="AY123" s="1">
        <v>10.5753</v>
      </c>
      <c r="AZ123" s="1">
        <v>1.1794500000000001</v>
      </c>
      <c r="BA123" s="1">
        <v>3.1147499999999999</v>
      </c>
      <c r="BB123" s="1">
        <v>723.2</v>
      </c>
      <c r="BC123" s="1">
        <v>1.1625000000000001</v>
      </c>
      <c r="BD123" s="1">
        <v>1.9937199999999999</v>
      </c>
      <c r="BE123" s="1">
        <v>14.4482</v>
      </c>
      <c r="BF123" s="1">
        <v>4.3056999999999999</v>
      </c>
      <c r="BG123" s="1">
        <v>1.25831</v>
      </c>
      <c r="BH123" s="1">
        <v>393.59</v>
      </c>
      <c r="BI123" s="1">
        <v>7.1351199999999997</v>
      </c>
      <c r="BJ123" s="1">
        <v>109.83199999999999</v>
      </c>
      <c r="BK123" s="1">
        <v>0.91730693699999999</v>
      </c>
      <c r="BL123" s="1">
        <v>0.41389691499999998</v>
      </c>
      <c r="BM123" s="1">
        <v>0.29195729399999998</v>
      </c>
      <c r="BN123" s="1">
        <v>1.5843868000000001E-2</v>
      </c>
      <c r="BO123" s="1" t="s">
        <v>155</v>
      </c>
      <c r="BP123" s="1" t="s">
        <v>146</v>
      </c>
      <c r="BQ123" s="1" t="s">
        <v>146</v>
      </c>
      <c r="BR123" s="1" t="s">
        <v>145</v>
      </c>
      <c r="BS123" s="1" t="s">
        <v>146</v>
      </c>
      <c r="BT123" s="1" t="s">
        <v>146</v>
      </c>
      <c r="BU123" s="1" t="s">
        <v>146</v>
      </c>
      <c r="BV123" s="1">
        <v>19.166415350000001</v>
      </c>
      <c r="BW123" s="1">
        <v>13.038513679999999</v>
      </c>
      <c r="BX123" s="1">
        <v>11.142697999999999</v>
      </c>
      <c r="BY123" s="1">
        <v>5.1323604469999999</v>
      </c>
      <c r="BZ123" s="1">
        <v>4.1552417339999996</v>
      </c>
      <c r="CA123" s="1">
        <v>0.35686026199999998</v>
      </c>
      <c r="CB123" s="1">
        <v>0.183193153</v>
      </c>
      <c r="CC123" s="19" t="str">
        <f t="shared" si="5"/>
        <v>Medium</v>
      </c>
      <c r="CD123" s="1" t="s">
        <v>622</v>
      </c>
      <c r="CE123" s="1">
        <v>40.686098649999998</v>
      </c>
      <c r="CF123" s="1" t="s">
        <v>148</v>
      </c>
      <c r="CG123" s="1">
        <v>0.141412339</v>
      </c>
      <c r="CH123" s="1">
        <v>0.62969242700000005</v>
      </c>
      <c r="CI123" s="1">
        <v>3.6766017999999998E-2</v>
      </c>
      <c r="CJ123" s="1">
        <v>0.100392647</v>
      </c>
      <c r="CK123" s="1">
        <v>3.8074839999999999E-3</v>
      </c>
      <c r="CL123" s="1">
        <v>794.36</v>
      </c>
      <c r="CM123" s="2" t="s">
        <v>624</v>
      </c>
      <c r="CN123" s="1">
        <v>505.90899999999999</v>
      </c>
      <c r="CO123" s="1">
        <v>328.416</v>
      </c>
      <c r="CP123" s="1">
        <v>177.49299999999999</v>
      </c>
      <c r="CQ123" s="1">
        <v>136.423</v>
      </c>
      <c r="CR123" s="1">
        <v>362.11399999999998</v>
      </c>
      <c r="CS123" s="1">
        <v>3.427</v>
      </c>
      <c r="CT123" s="1">
        <v>0</v>
      </c>
      <c r="CU123" s="1">
        <v>3.427</v>
      </c>
      <c r="CV123" s="1">
        <v>0</v>
      </c>
      <c r="CW123" s="1">
        <v>3.9449999999999998</v>
      </c>
      <c r="CX123" s="1">
        <v>3.9449999999999998</v>
      </c>
      <c r="CY123" s="1">
        <v>0</v>
      </c>
      <c r="CZ123" s="1">
        <v>1.5669999999999999</v>
      </c>
      <c r="DA123" s="1">
        <v>67.792000000000002</v>
      </c>
      <c r="DB123" s="1">
        <v>0</v>
      </c>
      <c r="DC123" s="1">
        <v>11.602</v>
      </c>
      <c r="DD123" s="1">
        <v>0.249</v>
      </c>
      <c r="DE123" s="1">
        <v>4.2300000000000004</v>
      </c>
      <c r="DF123" s="1">
        <v>4.4790000000000001</v>
      </c>
      <c r="DG123" s="1">
        <v>13.214</v>
      </c>
      <c r="DH123" s="1">
        <v>0.40799999999999997</v>
      </c>
      <c r="DI123" s="1">
        <v>13.622</v>
      </c>
      <c r="DJ123" s="1">
        <v>32.981000000000002</v>
      </c>
      <c r="DK123" s="1">
        <v>5.9470000000000001</v>
      </c>
      <c r="DL123" s="1">
        <v>38.927999999999997</v>
      </c>
      <c r="DM123" s="1">
        <v>19.981999999999999</v>
      </c>
      <c r="DN123" s="1">
        <v>15.994999999999999</v>
      </c>
      <c r="DO123" s="1">
        <v>35.976999999999997</v>
      </c>
      <c r="DP123" s="1">
        <v>179.13399999999999</v>
      </c>
      <c r="DQ123" s="1">
        <v>146.934</v>
      </c>
      <c r="DR123" s="1">
        <v>326.06700000000001</v>
      </c>
      <c r="DS123" s="1">
        <v>0</v>
      </c>
      <c r="DT123" s="1">
        <v>3.9449999999999998</v>
      </c>
      <c r="DU123" s="1">
        <v>3.9449999999999998</v>
      </c>
      <c r="DV123" s="7" t="s">
        <v>637</v>
      </c>
      <c r="DW123" s="1" t="s">
        <v>156</v>
      </c>
      <c r="DX123" s="1" t="s">
        <v>156</v>
      </c>
      <c r="DY123" s="1">
        <v>407.726</v>
      </c>
      <c r="DZ123" s="1" t="s">
        <v>624</v>
      </c>
      <c r="EA123" s="1">
        <v>259.67099999999999</v>
      </c>
      <c r="EB123" s="1">
        <v>70.022999999999996</v>
      </c>
      <c r="EC123" s="1">
        <v>185.864</v>
      </c>
      <c r="ED123" s="1" t="s">
        <v>156</v>
      </c>
      <c r="EE123" s="1" t="s">
        <v>156</v>
      </c>
      <c r="EF123" s="1" t="s">
        <v>156</v>
      </c>
      <c r="EG123" s="1" t="s">
        <v>156</v>
      </c>
      <c r="EH123" s="1" t="s">
        <v>621</v>
      </c>
      <c r="EI123" s="1" t="s">
        <v>635</v>
      </c>
      <c r="EJ123" s="1" t="s">
        <v>163</v>
      </c>
      <c r="EK123" s="1" t="s">
        <v>629</v>
      </c>
      <c r="EL123" s="1" t="s">
        <v>150</v>
      </c>
      <c r="EM123" s="1" t="s">
        <v>150</v>
      </c>
    </row>
    <row r="124" spans="1:143" ht="14.25" customHeight="1">
      <c r="A124" s="1" t="s">
        <v>341</v>
      </c>
      <c r="B124" s="1" t="str">
        <f>VLOOKUP(A124,DB_integrated_polypenols_intake!A:B,2,FALSE)</f>
        <v>Bogotá</v>
      </c>
      <c r="C124" s="1" t="s">
        <v>136</v>
      </c>
      <c r="D124" s="1">
        <v>18</v>
      </c>
      <c r="E124" s="4" t="s">
        <v>137</v>
      </c>
      <c r="F124" s="1">
        <v>47</v>
      </c>
      <c r="G124" s="1">
        <v>134</v>
      </c>
      <c r="H124" s="1" t="s">
        <v>153</v>
      </c>
      <c r="I124" s="1">
        <v>6</v>
      </c>
      <c r="J124" s="1">
        <v>36</v>
      </c>
      <c r="K124" s="1">
        <v>175</v>
      </c>
      <c r="L124" s="1">
        <v>28</v>
      </c>
      <c r="M124" s="10">
        <v>1.305970149</v>
      </c>
      <c r="N124" s="14">
        <f t="shared" si="4"/>
        <v>-0.67994676702258838</v>
      </c>
      <c r="O124" s="12">
        <v>88</v>
      </c>
      <c r="P124" s="40">
        <v>0.5</v>
      </c>
      <c r="Q124" s="1">
        <v>83</v>
      </c>
      <c r="R124" s="1">
        <v>5.5</v>
      </c>
      <c r="S124" s="1">
        <v>5.5</v>
      </c>
      <c r="T124" s="1">
        <v>6.17</v>
      </c>
      <c r="U124" s="1">
        <v>0.89141004899999998</v>
      </c>
      <c r="V124" s="1">
        <v>5.4</v>
      </c>
      <c r="W124" s="1">
        <v>4.6064999999999996</v>
      </c>
      <c r="X124" s="1">
        <v>88.4</v>
      </c>
      <c r="Y124" s="1">
        <f t="shared" si="0"/>
        <v>97.605061003163158</v>
      </c>
      <c r="Z124" s="1">
        <v>145</v>
      </c>
      <c r="AA124" s="1">
        <v>90.451897680000002</v>
      </c>
      <c r="AB124" s="1">
        <f t="shared" si="1"/>
        <v>1.1055600000000001</v>
      </c>
      <c r="AC124" s="1">
        <v>0.37659079299999998</v>
      </c>
      <c r="AD124" s="1">
        <v>64</v>
      </c>
      <c r="AE124" s="1">
        <v>1.7509999999999999</v>
      </c>
      <c r="AF124" s="1">
        <v>20.874096260000002</v>
      </c>
      <c r="AG124" s="1" t="s">
        <v>153</v>
      </c>
      <c r="AH124" s="1">
        <v>23.755070629999999</v>
      </c>
      <c r="AI124" s="1">
        <v>72</v>
      </c>
      <c r="AJ124" s="1" t="s">
        <v>153</v>
      </c>
      <c r="AK124" s="1" t="s">
        <v>153</v>
      </c>
      <c r="AL124" s="1" t="s">
        <v>142</v>
      </c>
      <c r="AM124" s="1" t="s">
        <v>163</v>
      </c>
      <c r="AN124" s="1" t="s">
        <v>143</v>
      </c>
      <c r="AO124" s="1">
        <v>116</v>
      </c>
      <c r="AP124" s="1">
        <v>71</v>
      </c>
      <c r="AQ124" s="1">
        <v>1839.01</v>
      </c>
      <c r="AR124" s="1">
        <v>26.552099999999999</v>
      </c>
      <c r="AS124" s="1">
        <v>297.96600000000001</v>
      </c>
      <c r="AT124" s="1">
        <v>945.37699999999995</v>
      </c>
      <c r="AU124" s="1">
        <v>14.4034</v>
      </c>
      <c r="AV124" s="1">
        <v>1347.77</v>
      </c>
      <c r="AW124" s="1">
        <v>3240.47</v>
      </c>
      <c r="AX124" s="1">
        <v>222.00700000000001</v>
      </c>
      <c r="AY124" s="1">
        <v>10.076000000000001</v>
      </c>
      <c r="AZ124" s="1">
        <v>2.11632</v>
      </c>
      <c r="BA124" s="1">
        <v>3.17388</v>
      </c>
      <c r="BB124" s="1">
        <v>775.93399999999997</v>
      </c>
      <c r="BC124" s="1">
        <v>1.7681</v>
      </c>
      <c r="BD124" s="1">
        <v>1.3036399999999999</v>
      </c>
      <c r="BE124" s="1">
        <v>16.369299999999999</v>
      </c>
      <c r="BF124" s="1">
        <v>4.4431500000000002</v>
      </c>
      <c r="BG124" s="1">
        <v>0.53385400000000005</v>
      </c>
      <c r="BH124" s="1">
        <v>431.82400000000001</v>
      </c>
      <c r="BI124" s="1">
        <v>6.6835000000000004</v>
      </c>
      <c r="BJ124" s="1">
        <v>218.071</v>
      </c>
      <c r="BK124" s="1">
        <v>2.322707914</v>
      </c>
      <c r="BL124" s="1">
        <v>0.449479507</v>
      </c>
      <c r="BM124" s="1">
        <v>0.96937812400000001</v>
      </c>
      <c r="BN124" s="1">
        <v>3.0798401E-2</v>
      </c>
      <c r="BO124" s="1" t="s">
        <v>155</v>
      </c>
      <c r="BP124" s="1" t="s">
        <v>146</v>
      </c>
      <c r="BQ124" s="1" t="s">
        <v>146</v>
      </c>
      <c r="BR124" s="1" t="s">
        <v>146</v>
      </c>
      <c r="BS124" s="1" t="s">
        <v>146</v>
      </c>
      <c r="BT124" s="1" t="s">
        <v>146</v>
      </c>
      <c r="BU124" s="1" t="s">
        <v>146</v>
      </c>
      <c r="BV124" s="1">
        <v>19.43876509</v>
      </c>
      <c r="BW124" s="1">
        <v>13.736366759999999</v>
      </c>
      <c r="BX124" s="1">
        <v>10.28050309</v>
      </c>
      <c r="BY124" s="1">
        <v>4.3756971509999998</v>
      </c>
      <c r="BZ124" s="1">
        <v>3.1713486369999999</v>
      </c>
      <c r="CA124" s="1">
        <v>-1.1982707420000001</v>
      </c>
      <c r="CB124" s="1">
        <v>-0.65158822299999997</v>
      </c>
      <c r="CC124" s="19" t="str">
        <f t="shared" si="5"/>
        <v>Low</v>
      </c>
      <c r="CD124" s="1" t="s">
        <v>625</v>
      </c>
      <c r="CE124" s="1">
        <v>15.36111111</v>
      </c>
      <c r="CF124" s="1" t="s">
        <v>153</v>
      </c>
      <c r="CG124" s="1">
        <v>3.3547537000000002E-2</v>
      </c>
      <c r="CH124" s="1">
        <v>0.43084527900000003</v>
      </c>
      <c r="CI124" s="1">
        <v>1.2160158000000001E-2</v>
      </c>
      <c r="CJ124" s="1">
        <v>0.33254242899999997</v>
      </c>
      <c r="CK124" s="1">
        <v>5.1936069000000001E-2</v>
      </c>
      <c r="CL124" s="1">
        <v>1479.5340000000001</v>
      </c>
      <c r="CM124" s="2" t="s">
        <v>621</v>
      </c>
      <c r="CN124" s="1">
        <v>23.920999999999999</v>
      </c>
      <c r="CO124" s="1">
        <v>21.088999999999999</v>
      </c>
      <c r="CP124" s="1">
        <v>2.8319999999999999</v>
      </c>
      <c r="CQ124" s="1">
        <v>3.3940000000000001</v>
      </c>
      <c r="CR124" s="1">
        <v>18.850000000000001</v>
      </c>
      <c r="CS124" s="1">
        <v>0</v>
      </c>
      <c r="CT124" s="1">
        <v>0</v>
      </c>
      <c r="CU124" s="1">
        <v>0</v>
      </c>
      <c r="CV124" s="1">
        <v>0</v>
      </c>
      <c r="CW124" s="1">
        <v>1.647</v>
      </c>
      <c r="CX124" s="1">
        <v>1.647</v>
      </c>
      <c r="CY124" s="1">
        <v>3.1E-2</v>
      </c>
      <c r="CZ124" s="1">
        <v>0</v>
      </c>
      <c r="DA124" s="1">
        <v>0</v>
      </c>
      <c r="DB124" s="1">
        <v>0</v>
      </c>
      <c r="DC124" s="1">
        <v>1.77</v>
      </c>
      <c r="DD124" s="1">
        <v>0.28499999999999998</v>
      </c>
      <c r="DE124" s="1">
        <v>0</v>
      </c>
      <c r="DF124" s="1">
        <v>0.28499999999999998</v>
      </c>
      <c r="DG124" s="1">
        <v>0.32500000000000001</v>
      </c>
      <c r="DH124" s="1">
        <v>1E-3</v>
      </c>
      <c r="DI124" s="1">
        <v>0.32600000000000001</v>
      </c>
      <c r="DJ124" s="1">
        <v>0.98099999999999998</v>
      </c>
      <c r="DK124" s="1">
        <v>3.2000000000000001E-2</v>
      </c>
      <c r="DL124" s="1">
        <v>1.0129999999999999</v>
      </c>
      <c r="DM124" s="1">
        <v>0.27100000000000002</v>
      </c>
      <c r="DN124" s="1">
        <v>9.6000000000000002E-2</v>
      </c>
      <c r="DO124" s="1">
        <v>0.36699999999999999</v>
      </c>
      <c r="DP124" s="1">
        <v>17.425999999999998</v>
      </c>
      <c r="DQ124" s="1">
        <v>1.056</v>
      </c>
      <c r="DR124" s="1">
        <v>18.481999999999999</v>
      </c>
      <c r="DS124" s="1">
        <v>0</v>
      </c>
      <c r="DT124" s="1">
        <v>1.647</v>
      </c>
      <c r="DU124" s="1">
        <v>1.647</v>
      </c>
      <c r="DV124" s="7" t="s">
        <v>621</v>
      </c>
      <c r="DW124" s="1" t="s">
        <v>157</v>
      </c>
      <c r="DX124" s="1" t="s">
        <v>157</v>
      </c>
      <c r="DY124" s="1">
        <v>804.52800000000002</v>
      </c>
      <c r="DZ124" s="1" t="s">
        <v>623</v>
      </c>
      <c r="EA124" s="1">
        <v>13.007</v>
      </c>
      <c r="EB124" s="1">
        <v>1.845</v>
      </c>
      <c r="EC124" s="1">
        <v>10.25</v>
      </c>
      <c r="ED124" s="1" t="s">
        <v>149</v>
      </c>
      <c r="EE124" s="1" t="s">
        <v>157</v>
      </c>
      <c r="EF124" s="1" t="s">
        <v>157</v>
      </c>
      <c r="EG124" s="1" t="s">
        <v>157</v>
      </c>
      <c r="EH124" s="1" t="s">
        <v>621</v>
      </c>
      <c r="EI124" s="1" t="s">
        <v>635</v>
      </c>
      <c r="EJ124" s="1" t="s">
        <v>142</v>
      </c>
      <c r="EK124" s="1" t="s">
        <v>628</v>
      </c>
      <c r="EL124" s="1" t="s">
        <v>150</v>
      </c>
      <c r="EM124" s="1" t="s">
        <v>150</v>
      </c>
    </row>
    <row r="125" spans="1:143" ht="14.25" customHeight="1">
      <c r="A125" s="1" t="s">
        <v>342</v>
      </c>
      <c r="B125" s="1" t="str">
        <f>VLOOKUP(A125,DB_integrated_polypenols_intake!A:B,2,FALSE)</f>
        <v>Bogotá</v>
      </c>
      <c r="C125" s="1" t="s">
        <v>152</v>
      </c>
      <c r="D125" s="1">
        <v>52</v>
      </c>
      <c r="E125" s="4" t="s">
        <v>159</v>
      </c>
      <c r="F125" s="1">
        <v>85.8</v>
      </c>
      <c r="G125" s="1">
        <v>56</v>
      </c>
      <c r="H125" s="1" t="s">
        <v>153</v>
      </c>
      <c r="I125" s="1">
        <v>28</v>
      </c>
      <c r="J125" s="1">
        <v>135</v>
      </c>
      <c r="K125" s="1">
        <v>214</v>
      </c>
      <c r="L125" s="1">
        <v>141</v>
      </c>
      <c r="M125" s="10">
        <v>3.8214285710000002</v>
      </c>
      <c r="N125" s="14">
        <f t="shared" si="4"/>
        <v>0.4010310856491795</v>
      </c>
      <c r="O125" s="12">
        <v>129.69999999999999</v>
      </c>
      <c r="P125" s="40">
        <v>0.5</v>
      </c>
      <c r="Q125" s="1">
        <v>85</v>
      </c>
      <c r="R125" s="1">
        <v>5.6</v>
      </c>
      <c r="S125" s="1">
        <v>7.82</v>
      </c>
      <c r="T125" s="1">
        <v>15.04</v>
      </c>
      <c r="U125" s="1">
        <v>0.51994680900000001</v>
      </c>
      <c r="V125" s="1">
        <v>7.79</v>
      </c>
      <c r="W125" s="1">
        <v>4.7175000000000002</v>
      </c>
      <c r="X125" s="1">
        <v>107.7</v>
      </c>
      <c r="Y125" s="1">
        <f t="shared" si="0"/>
        <v>127.9671457905544</v>
      </c>
      <c r="Z125" s="1">
        <v>100.4</v>
      </c>
      <c r="AA125" s="1">
        <v>61.225614360000002</v>
      </c>
      <c r="AB125" s="1">
        <f t="shared" si="1"/>
        <v>1.6333033333333333</v>
      </c>
      <c r="AC125" s="1">
        <v>0.35399650100000002</v>
      </c>
      <c r="AD125" s="1">
        <v>60.4</v>
      </c>
      <c r="AE125" s="1">
        <v>1.5629999999999999</v>
      </c>
      <c r="AF125" s="1">
        <v>24.724014100000002</v>
      </c>
      <c r="AG125" s="1" t="s">
        <v>153</v>
      </c>
      <c r="AH125" s="1">
        <v>42.16844511</v>
      </c>
      <c r="AI125" s="1">
        <v>84.8</v>
      </c>
      <c r="AJ125" s="1" t="s">
        <v>140</v>
      </c>
      <c r="AK125" s="1" t="s">
        <v>153</v>
      </c>
      <c r="AL125" s="1" t="s">
        <v>142</v>
      </c>
      <c r="AM125" s="1" t="s">
        <v>142</v>
      </c>
      <c r="AN125" s="1" t="s">
        <v>143</v>
      </c>
      <c r="AO125" s="1">
        <v>120</v>
      </c>
      <c r="AP125" s="1">
        <v>73</v>
      </c>
      <c r="AQ125" s="1">
        <v>1715.27</v>
      </c>
      <c r="AR125" s="1">
        <v>16.897200000000002</v>
      </c>
      <c r="AS125" s="1">
        <v>523.16300000000001</v>
      </c>
      <c r="AT125" s="1">
        <v>900.93600000000004</v>
      </c>
      <c r="AU125" s="1">
        <v>12.7226</v>
      </c>
      <c r="AV125" s="1">
        <v>947.43899999999996</v>
      </c>
      <c r="AW125" s="1">
        <v>3048.4</v>
      </c>
      <c r="AX125" s="1">
        <v>272.834</v>
      </c>
      <c r="AY125" s="1">
        <v>9.9214300000000009</v>
      </c>
      <c r="AZ125" s="1">
        <v>1.3165</v>
      </c>
      <c r="BA125" s="1">
        <v>3.2860499999999999</v>
      </c>
      <c r="BB125" s="1">
        <v>778.30399999999997</v>
      </c>
      <c r="BC125" s="1">
        <v>1.03531</v>
      </c>
      <c r="BD125" s="1">
        <v>1.4209099999999999</v>
      </c>
      <c r="BE125" s="1">
        <v>15.656000000000001</v>
      </c>
      <c r="BF125" s="1">
        <v>4.3997400000000004</v>
      </c>
      <c r="BG125" s="1">
        <v>1.5186999999999999</v>
      </c>
      <c r="BH125" s="1">
        <v>375.24799999999999</v>
      </c>
      <c r="BI125" s="1">
        <v>6.7319599999999999</v>
      </c>
      <c r="BJ125" s="1">
        <v>228.53200000000001</v>
      </c>
      <c r="BK125" s="1">
        <v>2.314172788</v>
      </c>
      <c r="BL125" s="1">
        <v>0.64103628999999995</v>
      </c>
      <c r="BM125" s="1">
        <v>0.314115386</v>
      </c>
      <c r="BN125" s="1">
        <v>3.6921924000000002E-2</v>
      </c>
      <c r="BO125" s="1" t="s">
        <v>155</v>
      </c>
      <c r="BP125" s="1" t="s">
        <v>146</v>
      </c>
      <c r="BQ125" s="1" t="s">
        <v>146</v>
      </c>
      <c r="BR125" s="1" t="s">
        <v>146</v>
      </c>
      <c r="BS125" s="1" t="s">
        <v>146</v>
      </c>
      <c r="BT125" s="1" t="s">
        <v>146</v>
      </c>
      <c r="BU125" s="1" t="s">
        <v>146</v>
      </c>
      <c r="BV125" s="1">
        <v>18.955557129999999</v>
      </c>
      <c r="BW125" s="1">
        <v>10.62413699</v>
      </c>
      <c r="BX125" s="1">
        <v>10.396854250000001</v>
      </c>
      <c r="BY125" s="1">
        <v>4.4360589749999999</v>
      </c>
      <c r="BZ125" s="1">
        <v>3.7059131870000002</v>
      </c>
      <c r="CA125" s="1">
        <v>-0.57644978199999997</v>
      </c>
      <c r="CB125" s="1">
        <v>-0.33612232199999997</v>
      </c>
      <c r="CC125" s="19" t="str">
        <f t="shared" si="5"/>
        <v>Low</v>
      </c>
      <c r="CD125" s="1" t="s">
        <v>625</v>
      </c>
      <c r="CE125" s="1">
        <v>39.136792450000002</v>
      </c>
      <c r="CF125" s="1" t="s">
        <v>148</v>
      </c>
      <c r="CG125" s="1">
        <v>0.12642404600000001</v>
      </c>
      <c r="CH125" s="1">
        <v>0.21347197400000001</v>
      </c>
      <c r="CI125" s="1">
        <v>8.3240999999999992E-3</v>
      </c>
      <c r="CJ125" s="1">
        <v>0.143725674</v>
      </c>
      <c r="CK125" s="1">
        <v>0.19409642299999999</v>
      </c>
      <c r="CL125" s="1">
        <v>722.80600000000004</v>
      </c>
      <c r="CM125" s="2" t="s">
        <v>624</v>
      </c>
      <c r="CN125" s="1">
        <v>510.85199999999998</v>
      </c>
      <c r="CO125" s="1">
        <v>412.108</v>
      </c>
      <c r="CP125" s="1">
        <v>98.744</v>
      </c>
      <c r="CQ125" s="1">
        <v>210.24199999999999</v>
      </c>
      <c r="CR125" s="1">
        <v>283.48</v>
      </c>
      <c r="CS125" s="1">
        <v>8.3149999999999995</v>
      </c>
      <c r="CT125" s="1">
        <v>1E-3</v>
      </c>
      <c r="CU125" s="1">
        <v>8.3160000000000007</v>
      </c>
      <c r="CV125" s="1">
        <v>0</v>
      </c>
      <c r="CW125" s="1">
        <v>8.8130000000000006</v>
      </c>
      <c r="CX125" s="1">
        <v>8.8130000000000006</v>
      </c>
      <c r="CY125" s="1">
        <v>0</v>
      </c>
      <c r="CZ125" s="1">
        <v>2.78</v>
      </c>
      <c r="DA125" s="1">
        <v>0</v>
      </c>
      <c r="DB125" s="1">
        <v>0</v>
      </c>
      <c r="DC125" s="1">
        <v>5.6120000000000001</v>
      </c>
      <c r="DD125" s="1">
        <v>93.793000000000006</v>
      </c>
      <c r="DE125" s="1">
        <v>26.59</v>
      </c>
      <c r="DF125" s="1">
        <v>120.38200000000001</v>
      </c>
      <c r="DG125" s="1">
        <v>14.202</v>
      </c>
      <c r="DH125" s="1">
        <v>0.48899999999999999</v>
      </c>
      <c r="DI125" s="1">
        <v>14.691000000000001</v>
      </c>
      <c r="DJ125" s="1">
        <v>21.715</v>
      </c>
      <c r="DK125" s="1">
        <v>4.0880000000000001</v>
      </c>
      <c r="DL125" s="1">
        <v>25.803000000000001</v>
      </c>
      <c r="DM125" s="1">
        <v>0.871</v>
      </c>
      <c r="DN125" s="1">
        <v>3.4359999999999999</v>
      </c>
      <c r="DO125" s="1">
        <v>4.3070000000000004</v>
      </c>
      <c r="DP125" s="1">
        <v>239.69499999999999</v>
      </c>
      <c r="DQ125" s="1">
        <v>39.460999999999999</v>
      </c>
      <c r="DR125" s="1">
        <v>279.15600000000001</v>
      </c>
      <c r="DS125" s="1">
        <v>0</v>
      </c>
      <c r="DT125" s="1">
        <v>8.8130000000000006</v>
      </c>
      <c r="DU125" s="1">
        <v>8.8130000000000006</v>
      </c>
      <c r="DV125" s="7" t="s">
        <v>138</v>
      </c>
      <c r="DW125" s="1" t="s">
        <v>156</v>
      </c>
      <c r="DX125" s="1" t="s">
        <v>156</v>
      </c>
      <c r="DY125" s="1">
        <v>421.39499999999998</v>
      </c>
      <c r="DZ125" s="1" t="s">
        <v>624</v>
      </c>
      <c r="EA125" s="1">
        <v>297.82600000000002</v>
      </c>
      <c r="EB125" s="1">
        <v>122.571</v>
      </c>
      <c r="EC125" s="1">
        <v>165.26900000000001</v>
      </c>
      <c r="ED125" s="1" t="s">
        <v>156</v>
      </c>
      <c r="EE125" s="1" t="s">
        <v>156</v>
      </c>
      <c r="EF125" s="1" t="s">
        <v>156</v>
      </c>
      <c r="EG125" s="1" t="s">
        <v>156</v>
      </c>
      <c r="EH125" s="1" t="s">
        <v>621</v>
      </c>
      <c r="EI125" s="1" t="s">
        <v>628</v>
      </c>
      <c r="EJ125" s="1" t="s">
        <v>142</v>
      </c>
      <c r="EK125" s="1" t="s">
        <v>628</v>
      </c>
      <c r="EL125" s="1" t="s">
        <v>150</v>
      </c>
      <c r="EM125" s="1" t="s">
        <v>150</v>
      </c>
    </row>
    <row r="126" spans="1:143" ht="14.25" customHeight="1">
      <c r="A126" s="1" t="s">
        <v>343</v>
      </c>
      <c r="B126" s="1" t="str">
        <f>VLOOKUP(A126,DB_integrated_polypenols_intake!A:B,2,FALSE)</f>
        <v>Bogotá</v>
      </c>
      <c r="C126" s="1" t="s">
        <v>152</v>
      </c>
      <c r="D126" s="1">
        <v>34</v>
      </c>
      <c r="E126" s="4" t="s">
        <v>137</v>
      </c>
      <c r="F126" s="1">
        <v>130</v>
      </c>
      <c r="G126" s="1">
        <v>36</v>
      </c>
      <c r="H126" s="1" t="s">
        <v>153</v>
      </c>
      <c r="I126" s="1">
        <v>24</v>
      </c>
      <c r="J126" s="1">
        <v>173</v>
      </c>
      <c r="K126" s="1">
        <v>231</v>
      </c>
      <c r="L126" s="1">
        <v>119</v>
      </c>
      <c r="M126" s="10">
        <v>6.4166666670000003</v>
      </c>
      <c r="N126" s="14">
        <f t="shared" si="4"/>
        <v>0.51924446062524343</v>
      </c>
      <c r="O126" s="12">
        <v>66.09</v>
      </c>
      <c r="P126" s="40">
        <v>2.6</v>
      </c>
      <c r="Q126" s="1">
        <v>83</v>
      </c>
      <c r="R126" s="1">
        <v>5.5</v>
      </c>
      <c r="S126" s="1">
        <v>7.13</v>
      </c>
      <c r="T126" s="1">
        <v>8.31</v>
      </c>
      <c r="U126" s="1">
        <v>0.85800240699999997</v>
      </c>
      <c r="V126" s="1">
        <v>27.46</v>
      </c>
      <c r="W126" s="1">
        <v>4.6064999999999996</v>
      </c>
      <c r="X126" s="1">
        <v>264.2</v>
      </c>
      <c r="Y126" s="1">
        <f t="shared" si="0"/>
        <v>496.33981021238162</v>
      </c>
      <c r="Z126" s="1">
        <v>29.7</v>
      </c>
      <c r="AA126" s="1">
        <v>17.787336029999999</v>
      </c>
      <c r="AB126" s="1">
        <f t="shared" si="1"/>
        <v>5.6219773333333336</v>
      </c>
      <c r="AC126" s="1">
        <v>0.297467753</v>
      </c>
      <c r="AD126" s="1">
        <v>70.400000000000006</v>
      </c>
      <c r="AE126" s="1">
        <v>1.5960000000000001</v>
      </c>
      <c r="AF126" s="1">
        <v>27.638017349999998</v>
      </c>
      <c r="AG126" s="1" t="s">
        <v>139</v>
      </c>
      <c r="AH126" s="1">
        <v>38.927557790000002</v>
      </c>
      <c r="AI126" s="1">
        <v>93.6</v>
      </c>
      <c r="AJ126" s="1" t="s">
        <v>140</v>
      </c>
      <c r="AK126" s="1" t="s">
        <v>141</v>
      </c>
      <c r="AL126" s="1" t="s">
        <v>142</v>
      </c>
      <c r="AM126" s="1" t="s">
        <v>142</v>
      </c>
      <c r="AN126" s="1" t="s">
        <v>143</v>
      </c>
      <c r="AO126" s="1">
        <v>102</v>
      </c>
      <c r="AP126" s="1">
        <v>69</v>
      </c>
      <c r="AQ126" s="1">
        <v>1677</v>
      </c>
      <c r="AR126" s="1">
        <v>21.5185</v>
      </c>
      <c r="AS126" s="1">
        <v>458.69200000000001</v>
      </c>
      <c r="AT126" s="1">
        <v>968.33199999999999</v>
      </c>
      <c r="AU126" s="1">
        <v>13.887499999999999</v>
      </c>
      <c r="AV126" s="1">
        <v>853.92200000000003</v>
      </c>
      <c r="AW126" s="1">
        <v>3170.42</v>
      </c>
      <c r="AX126" s="1">
        <v>229.53800000000001</v>
      </c>
      <c r="AY126" s="1">
        <v>10.6462</v>
      </c>
      <c r="AZ126" s="1">
        <v>1.6380399999999999</v>
      </c>
      <c r="BA126" s="1">
        <v>3.1208100000000001</v>
      </c>
      <c r="BB126" s="1">
        <v>811.90099999999995</v>
      </c>
      <c r="BC126" s="1">
        <v>0.87126199999999998</v>
      </c>
      <c r="BD126" s="1">
        <v>1.3820399999999999</v>
      </c>
      <c r="BE126" s="1">
        <v>12.395099999999999</v>
      </c>
      <c r="BF126" s="1">
        <v>4.2931499999999998</v>
      </c>
      <c r="BG126" s="1">
        <v>0.91531399999999996</v>
      </c>
      <c r="BH126" s="1">
        <v>393.73099999999999</v>
      </c>
      <c r="BI126" s="1">
        <v>7.12493</v>
      </c>
      <c r="BJ126" s="1">
        <v>221.80600000000001</v>
      </c>
      <c r="BK126" s="1">
        <v>7.3517889580000002</v>
      </c>
      <c r="BL126" s="1">
        <v>1.1621531220000001</v>
      </c>
      <c r="BM126" s="1">
        <v>0.614016487</v>
      </c>
      <c r="BN126" s="1">
        <v>5.9683449E-2</v>
      </c>
      <c r="BO126" s="1" t="s">
        <v>144</v>
      </c>
      <c r="BP126" s="1" t="s">
        <v>146</v>
      </c>
      <c r="BQ126" s="1" t="s">
        <v>146</v>
      </c>
      <c r="BR126" s="1" t="s">
        <v>145</v>
      </c>
      <c r="BS126" s="1" t="s">
        <v>146</v>
      </c>
      <c r="BT126" s="1" t="s">
        <v>146</v>
      </c>
      <c r="BU126" s="1" t="s">
        <v>145</v>
      </c>
      <c r="BV126" s="1">
        <v>15.2921535</v>
      </c>
      <c r="BW126" s="1">
        <v>11.018177339999999</v>
      </c>
      <c r="BX126" s="1">
        <v>10.777397799999999</v>
      </c>
      <c r="BY126" s="1">
        <v>7.7324139279999997</v>
      </c>
      <c r="BZ126" s="1">
        <v>2.6696539260000001</v>
      </c>
      <c r="CA126" s="1">
        <v>-0.82808733599999995</v>
      </c>
      <c r="CB126" s="1">
        <v>-0.49379089799999998</v>
      </c>
      <c r="CC126" s="19" t="str">
        <f t="shared" si="5"/>
        <v>Low</v>
      </c>
      <c r="CD126" s="1" t="s">
        <v>625</v>
      </c>
      <c r="CE126" s="1">
        <v>41.897435899999998</v>
      </c>
      <c r="CF126" s="1" t="s">
        <v>148</v>
      </c>
      <c r="CG126" s="1">
        <v>7.0917740000000003E-3</v>
      </c>
      <c r="CH126" s="1">
        <v>0.42694275700000001</v>
      </c>
      <c r="CI126" s="1">
        <v>3.9678026999999998E-2</v>
      </c>
      <c r="CJ126" s="1">
        <v>0.30342021000000002</v>
      </c>
      <c r="CK126" s="1">
        <v>8.1869595000000003E-2</v>
      </c>
      <c r="CL126" s="1">
        <v>3007.06</v>
      </c>
      <c r="CM126" s="2" t="s">
        <v>621</v>
      </c>
      <c r="CN126" s="1">
        <v>1662.6010000000001</v>
      </c>
      <c r="CO126" s="1">
        <v>1421.9939999999999</v>
      </c>
      <c r="CP126" s="1">
        <v>240.60599999999999</v>
      </c>
      <c r="CQ126" s="1">
        <v>994.904</v>
      </c>
      <c r="CR126" s="1">
        <v>652.34199999999998</v>
      </c>
      <c r="CS126" s="1">
        <v>4.9740000000000002</v>
      </c>
      <c r="CT126" s="1">
        <v>0</v>
      </c>
      <c r="CU126" s="1">
        <v>4.9740000000000002</v>
      </c>
      <c r="CV126" s="1">
        <v>0</v>
      </c>
      <c r="CW126" s="1">
        <v>10.365</v>
      </c>
      <c r="CX126" s="1">
        <v>10.365</v>
      </c>
      <c r="CY126" s="1">
        <v>1.4999999999999999E-2</v>
      </c>
      <c r="CZ126" s="1">
        <v>0.5</v>
      </c>
      <c r="DA126" s="1">
        <v>0</v>
      </c>
      <c r="DB126" s="1">
        <v>0</v>
      </c>
      <c r="DC126" s="1">
        <v>988.21799999999996</v>
      </c>
      <c r="DD126" s="1">
        <v>2.1000000000000001E-2</v>
      </c>
      <c r="DE126" s="1">
        <v>0.14899999999999999</v>
      </c>
      <c r="DF126" s="1">
        <v>0.17</v>
      </c>
      <c r="DG126" s="1">
        <v>0.16200000000000001</v>
      </c>
      <c r="DH126" s="1">
        <v>0.43099999999999999</v>
      </c>
      <c r="DI126" s="1">
        <v>0.59299999999999997</v>
      </c>
      <c r="DJ126" s="1">
        <v>4.2949999999999999</v>
      </c>
      <c r="DK126" s="1">
        <v>1.6279999999999999</v>
      </c>
      <c r="DL126" s="1">
        <v>5.923</v>
      </c>
      <c r="DM126" s="1">
        <v>0.29299999999999998</v>
      </c>
      <c r="DN126" s="1">
        <v>20.367999999999999</v>
      </c>
      <c r="DO126" s="1">
        <v>20.661000000000001</v>
      </c>
      <c r="DP126" s="1">
        <v>424.01600000000002</v>
      </c>
      <c r="DQ126" s="1">
        <v>207.66499999999999</v>
      </c>
      <c r="DR126" s="1">
        <v>631.68200000000002</v>
      </c>
      <c r="DS126" s="1">
        <v>0</v>
      </c>
      <c r="DT126" s="1">
        <v>10.365</v>
      </c>
      <c r="DU126" s="1">
        <v>10.365</v>
      </c>
      <c r="DV126" s="7" t="s">
        <v>621</v>
      </c>
      <c r="DW126" s="1" t="s">
        <v>149</v>
      </c>
      <c r="DX126" s="1" t="s">
        <v>149</v>
      </c>
      <c r="DY126" s="1">
        <v>1793.1189999999999</v>
      </c>
      <c r="DZ126" s="1" t="s">
        <v>623</v>
      </c>
      <c r="EA126" s="1">
        <v>991.41399999999999</v>
      </c>
      <c r="EB126" s="1">
        <v>593.26400000000001</v>
      </c>
      <c r="EC126" s="1">
        <v>388.99400000000003</v>
      </c>
      <c r="ED126" s="1" t="s">
        <v>149</v>
      </c>
      <c r="EE126" s="1" t="s">
        <v>149</v>
      </c>
      <c r="EF126" s="1" t="s">
        <v>149</v>
      </c>
      <c r="EG126" s="1" t="s">
        <v>149</v>
      </c>
      <c r="EH126" s="1" t="s">
        <v>621</v>
      </c>
      <c r="EI126" s="1" t="s">
        <v>628</v>
      </c>
      <c r="EJ126" s="1" t="s">
        <v>142</v>
      </c>
      <c r="EK126" s="1" t="s">
        <v>628</v>
      </c>
      <c r="EL126" s="1" t="s">
        <v>150</v>
      </c>
      <c r="EM126" s="1" t="s">
        <v>150</v>
      </c>
    </row>
    <row r="127" spans="1:143" ht="14.25" customHeight="1">
      <c r="A127" s="1" t="s">
        <v>347</v>
      </c>
      <c r="B127" s="1" t="str">
        <f>VLOOKUP(A127,DB_integrated_polypenols_intake!A:B,2,FALSE)</f>
        <v>Barranquilla</v>
      </c>
      <c r="C127" s="1" t="s">
        <v>152</v>
      </c>
      <c r="D127" s="1">
        <v>60</v>
      </c>
      <c r="E127" s="4" t="s">
        <v>159</v>
      </c>
      <c r="F127" s="1">
        <v>84</v>
      </c>
      <c r="G127" s="1">
        <v>57</v>
      </c>
      <c r="H127" s="1" t="s">
        <v>153</v>
      </c>
      <c r="I127" s="1">
        <v>19.2</v>
      </c>
      <c r="J127" s="1">
        <v>114</v>
      </c>
      <c r="K127" s="1">
        <v>190</v>
      </c>
      <c r="L127" s="1">
        <v>96</v>
      </c>
      <c r="M127" s="10">
        <v>3.3333333330000001</v>
      </c>
      <c r="N127" s="14">
        <f t="shared" si="4"/>
        <v>0.22639637736707699</v>
      </c>
      <c r="O127" s="12">
        <v>27.49</v>
      </c>
      <c r="P127" s="40">
        <v>1.8</v>
      </c>
      <c r="Q127" s="1">
        <v>80</v>
      </c>
      <c r="R127" s="1">
        <v>5.0999999999999996</v>
      </c>
      <c r="S127" s="1">
        <v>13.9</v>
      </c>
      <c r="T127" s="1">
        <v>8.2799999999999994</v>
      </c>
      <c r="U127" s="1">
        <v>1.6787439609999999</v>
      </c>
      <c r="V127" s="1">
        <v>8.35</v>
      </c>
      <c r="W127" s="1">
        <v>4.4400000000000004</v>
      </c>
      <c r="X127" s="1">
        <v>127.4</v>
      </c>
      <c r="Y127" s="1">
        <f t="shared" si="0"/>
        <v>177.65957446808503</v>
      </c>
      <c r="Z127" s="1">
        <v>95.3</v>
      </c>
      <c r="AA127" s="1">
        <v>60.68943196</v>
      </c>
      <c r="AB127" s="1">
        <f t="shared" si="1"/>
        <v>1.6477333333333335</v>
      </c>
      <c r="AC127" s="1">
        <v>0.35351843999999999</v>
      </c>
      <c r="AD127" s="1">
        <v>68.8</v>
      </c>
      <c r="AE127" s="1">
        <v>1.6020000000000001</v>
      </c>
      <c r="AF127" s="1">
        <v>26.807938270000001</v>
      </c>
      <c r="AG127" s="1" t="s">
        <v>139</v>
      </c>
      <c r="AH127" s="1">
        <v>42.992534890000002</v>
      </c>
      <c r="AI127" s="1">
        <v>96.3</v>
      </c>
      <c r="AJ127" s="1" t="s">
        <v>140</v>
      </c>
      <c r="AK127" s="1" t="s">
        <v>141</v>
      </c>
      <c r="AL127" s="1" t="s">
        <v>142</v>
      </c>
      <c r="AM127" s="1" t="s">
        <v>142</v>
      </c>
      <c r="AN127" s="1" t="s">
        <v>143</v>
      </c>
      <c r="AO127" s="1">
        <v>153</v>
      </c>
      <c r="AP127" s="1">
        <v>94</v>
      </c>
      <c r="AQ127" s="1">
        <v>1679.41</v>
      </c>
      <c r="AR127" s="1">
        <v>23.559200000000001</v>
      </c>
      <c r="AS127" s="1">
        <v>651.30799999999999</v>
      </c>
      <c r="AT127" s="1">
        <v>1116.17</v>
      </c>
      <c r="AU127" s="1">
        <v>13.8545</v>
      </c>
      <c r="AV127" s="1">
        <v>997.26700000000005</v>
      </c>
      <c r="AW127" s="1">
        <v>2546.58</v>
      </c>
      <c r="AX127" s="1">
        <v>208.63200000000001</v>
      </c>
      <c r="AY127" s="1">
        <v>10.3172</v>
      </c>
      <c r="AZ127" s="1">
        <v>1.46946</v>
      </c>
      <c r="BA127" s="1">
        <v>2.6853799999999999</v>
      </c>
      <c r="BB127" s="1">
        <v>797.89200000000005</v>
      </c>
      <c r="BC127" s="1">
        <v>1.3285800000000001</v>
      </c>
      <c r="BD127" s="1">
        <v>1.7073199999999999</v>
      </c>
      <c r="BE127" s="1">
        <v>12.1554</v>
      </c>
      <c r="BF127" s="1">
        <v>4.2244299999999999</v>
      </c>
      <c r="BG127" s="1">
        <v>1.3858600000000001</v>
      </c>
      <c r="BH127" s="1">
        <v>411.87299999999999</v>
      </c>
      <c r="BI127" s="1">
        <v>6.9982199999999999</v>
      </c>
      <c r="BJ127" s="1">
        <v>271.471</v>
      </c>
      <c r="BK127" s="1">
        <v>3.1204476489999999</v>
      </c>
      <c r="BL127" s="1">
        <v>0.72420393199999999</v>
      </c>
      <c r="BM127" s="1">
        <v>1.2807778679999999</v>
      </c>
      <c r="BN127" s="1">
        <v>1.437619E-2</v>
      </c>
      <c r="BO127" s="1" t="s">
        <v>155</v>
      </c>
      <c r="BP127" s="1" t="s">
        <v>145</v>
      </c>
      <c r="BQ127" s="1" t="s">
        <v>146</v>
      </c>
      <c r="BR127" s="1" t="s">
        <v>146</v>
      </c>
      <c r="BS127" s="1" t="s">
        <v>146</v>
      </c>
      <c r="BT127" s="1" t="s">
        <v>146</v>
      </c>
      <c r="BU127" s="1" t="s">
        <v>146</v>
      </c>
      <c r="BV127" s="1">
        <v>19.91228199</v>
      </c>
      <c r="BW127" s="1">
        <v>18.338708189999998</v>
      </c>
      <c r="BX127" s="1">
        <v>9.8868386780000002</v>
      </c>
      <c r="BY127" s="1">
        <v>7.279807269</v>
      </c>
      <c r="BZ127" s="1">
        <v>5.237529511</v>
      </c>
      <c r="CA127" s="1">
        <v>-1.1943318780000001</v>
      </c>
      <c r="CB127" s="1">
        <v>-0.71133524599999998</v>
      </c>
      <c r="CC127" s="19" t="str">
        <f t="shared" si="5"/>
        <v>Low</v>
      </c>
      <c r="CD127" s="1" t="s">
        <v>625</v>
      </c>
      <c r="CE127" s="1">
        <v>42.728971960000003</v>
      </c>
      <c r="CF127" s="1" t="s">
        <v>148</v>
      </c>
      <c r="CG127" s="1">
        <v>0</v>
      </c>
      <c r="CH127" s="1">
        <v>0.51205668000000004</v>
      </c>
      <c r="CI127" s="1">
        <v>0.12608188100000001</v>
      </c>
      <c r="CJ127" s="1">
        <v>0.13598486400000001</v>
      </c>
      <c r="CK127" s="1">
        <v>3.2808663000000002E-2</v>
      </c>
      <c r="CL127" s="1">
        <v>2180.3449999999998</v>
      </c>
      <c r="CM127" s="2" t="s">
        <v>621</v>
      </c>
      <c r="CN127" s="1">
        <v>398.49900000000002</v>
      </c>
      <c r="CO127" s="1">
        <v>210.53700000000001</v>
      </c>
      <c r="CP127" s="1">
        <v>187.96100000000001</v>
      </c>
      <c r="CQ127" s="1">
        <v>51.537999999999997</v>
      </c>
      <c r="CR127" s="1">
        <v>344.69499999999999</v>
      </c>
      <c r="CS127" s="1">
        <v>2.1139999999999999</v>
      </c>
      <c r="CT127" s="1">
        <v>0</v>
      </c>
      <c r="CU127" s="1">
        <v>2.1139999999999999</v>
      </c>
      <c r="CV127" s="1">
        <v>0</v>
      </c>
      <c r="CW127" s="1">
        <v>0.121</v>
      </c>
      <c r="CX127" s="1">
        <v>0.121</v>
      </c>
      <c r="CY127" s="1">
        <v>3.1E-2</v>
      </c>
      <c r="CZ127" s="1">
        <v>0.21099999999999999</v>
      </c>
      <c r="DA127" s="1">
        <v>0</v>
      </c>
      <c r="DB127" s="1">
        <v>0</v>
      </c>
      <c r="DC127" s="1">
        <v>36.676000000000002</v>
      </c>
      <c r="DD127" s="1">
        <v>0</v>
      </c>
      <c r="DE127" s="1">
        <v>13.536</v>
      </c>
      <c r="DF127" s="1">
        <v>13.536</v>
      </c>
      <c r="DG127" s="1">
        <v>0.32500000000000001</v>
      </c>
      <c r="DH127" s="1">
        <v>0.48799999999999999</v>
      </c>
      <c r="DI127" s="1">
        <v>0.81299999999999994</v>
      </c>
      <c r="DJ127" s="1">
        <v>0.373</v>
      </c>
      <c r="DK127" s="1">
        <v>0.14099999999999999</v>
      </c>
      <c r="DL127" s="1">
        <v>0.51400000000000001</v>
      </c>
      <c r="DM127" s="1">
        <v>0.32800000000000001</v>
      </c>
      <c r="DN127" s="1">
        <v>1.2030000000000001</v>
      </c>
      <c r="DO127" s="1">
        <v>1.5309999999999999</v>
      </c>
      <c r="DP127" s="1">
        <v>170.637</v>
      </c>
      <c r="DQ127" s="1">
        <v>172.41900000000001</v>
      </c>
      <c r="DR127" s="1">
        <v>343.05500000000001</v>
      </c>
      <c r="DS127" s="1">
        <v>0</v>
      </c>
      <c r="DT127" s="1">
        <v>0.121</v>
      </c>
      <c r="DU127" s="1">
        <v>0.121</v>
      </c>
      <c r="DV127" s="7" t="s">
        <v>621</v>
      </c>
      <c r="DW127" s="1" t="s">
        <v>157</v>
      </c>
      <c r="DX127" s="1" t="s">
        <v>156</v>
      </c>
      <c r="DY127" s="1">
        <v>1298.28</v>
      </c>
      <c r="DZ127" s="1" t="s">
        <v>623</v>
      </c>
      <c r="EA127" s="1">
        <v>237.285</v>
      </c>
      <c r="EB127" s="1">
        <v>30.687999999999999</v>
      </c>
      <c r="EC127" s="1">
        <v>205.24799999999999</v>
      </c>
      <c r="ED127" s="1" t="s">
        <v>149</v>
      </c>
      <c r="EE127" s="1" t="s">
        <v>156</v>
      </c>
      <c r="EF127" s="1" t="s">
        <v>156</v>
      </c>
      <c r="EG127" s="1" t="s">
        <v>156</v>
      </c>
      <c r="EH127" s="1" t="s">
        <v>621</v>
      </c>
      <c r="EI127" s="1" t="s">
        <v>628</v>
      </c>
      <c r="EJ127" s="1" t="s">
        <v>142</v>
      </c>
      <c r="EK127" s="1" t="s">
        <v>630</v>
      </c>
      <c r="EL127" s="1" t="s">
        <v>150</v>
      </c>
      <c r="EM127" s="1" t="s">
        <v>150</v>
      </c>
    </row>
    <row r="128" spans="1:143" ht="14.25" customHeight="1">
      <c r="A128" s="1" t="s">
        <v>349</v>
      </c>
      <c r="B128" s="1" t="str">
        <f>VLOOKUP(A128,DB_integrated_polypenols_intake!A:B,2,FALSE)</f>
        <v>Barranquilla</v>
      </c>
      <c r="C128" s="1" t="s">
        <v>136</v>
      </c>
      <c r="D128" s="1">
        <v>44</v>
      </c>
      <c r="E128" s="4" t="s">
        <v>159</v>
      </c>
      <c r="F128" s="1">
        <v>87.2</v>
      </c>
      <c r="G128" s="1">
        <v>50</v>
      </c>
      <c r="H128" s="1" t="s">
        <v>153</v>
      </c>
      <c r="I128" s="1">
        <v>18.899999999999999</v>
      </c>
      <c r="J128" s="1">
        <v>125</v>
      </c>
      <c r="K128" s="1">
        <v>194</v>
      </c>
      <c r="L128" s="1">
        <v>95</v>
      </c>
      <c r="M128" s="10">
        <v>3.88</v>
      </c>
      <c r="N128" s="14">
        <f t="shared" si="4"/>
        <v>0.27875360095282892</v>
      </c>
      <c r="O128" s="12">
        <v>219.88</v>
      </c>
      <c r="P128" s="40">
        <v>1.3</v>
      </c>
      <c r="Q128" s="1">
        <v>91</v>
      </c>
      <c r="R128" s="1">
        <v>5.4</v>
      </c>
      <c r="S128" s="1">
        <v>7.29</v>
      </c>
      <c r="T128" s="1">
        <v>6.51</v>
      </c>
      <c r="U128" s="1">
        <v>1.119815668</v>
      </c>
      <c r="V128" s="1">
        <v>6.18</v>
      </c>
      <c r="W128" s="1">
        <v>5.0505000000000004</v>
      </c>
      <c r="X128" s="1">
        <v>80.400000000000006</v>
      </c>
      <c r="Y128" s="1">
        <f t="shared" si="0"/>
        <v>79.716220574008361</v>
      </c>
      <c r="Z128" s="1">
        <v>123.9</v>
      </c>
      <c r="AA128" s="1">
        <v>72.08745073</v>
      </c>
      <c r="AB128" s="1">
        <f t="shared" si="1"/>
        <v>1.3872040000000001</v>
      </c>
      <c r="AC128" s="1">
        <v>0.36311345900000003</v>
      </c>
      <c r="AD128" s="1">
        <v>96.4</v>
      </c>
      <c r="AE128" s="1">
        <v>1.7330000000000001</v>
      </c>
      <c r="AF128" s="1">
        <v>32.098143069999999</v>
      </c>
      <c r="AG128" s="1" t="s">
        <v>154</v>
      </c>
      <c r="AH128" s="1">
        <v>31.50203874</v>
      </c>
      <c r="AI128" s="1">
        <v>104.5</v>
      </c>
      <c r="AJ128" s="1" t="s">
        <v>140</v>
      </c>
      <c r="AK128" s="1" t="s">
        <v>141</v>
      </c>
      <c r="AL128" s="1" t="s">
        <v>142</v>
      </c>
      <c r="AM128" s="1" t="s">
        <v>163</v>
      </c>
      <c r="AN128" s="1" t="s">
        <v>143</v>
      </c>
      <c r="AO128" s="1">
        <v>117</v>
      </c>
      <c r="AP128" s="1">
        <v>79</v>
      </c>
      <c r="AQ128" s="1">
        <v>1907.99</v>
      </c>
      <c r="AR128" s="1">
        <v>24.189299999999999</v>
      </c>
      <c r="AS128" s="1">
        <v>357.69600000000003</v>
      </c>
      <c r="AT128" s="1">
        <v>798.39099999999996</v>
      </c>
      <c r="AU128" s="1">
        <v>12.6654</v>
      </c>
      <c r="AV128" s="1">
        <v>1017.8</v>
      </c>
      <c r="AW128" s="1">
        <v>2862.37</v>
      </c>
      <c r="AX128" s="1">
        <v>253.227</v>
      </c>
      <c r="AY128" s="1">
        <v>10.3643</v>
      </c>
      <c r="AZ128" s="1">
        <v>1.6380399999999999</v>
      </c>
      <c r="BA128" s="1">
        <v>3.3092600000000001</v>
      </c>
      <c r="BB128" s="1">
        <v>681.55499999999995</v>
      </c>
      <c r="BC128" s="1">
        <v>0.93248699999999995</v>
      </c>
      <c r="BD128" s="1">
        <v>1.3931500000000001</v>
      </c>
      <c r="BE128" s="1">
        <v>13.1898</v>
      </c>
      <c r="BF128" s="1">
        <v>4.10907</v>
      </c>
      <c r="BG128" s="1">
        <v>1.1693899999999999</v>
      </c>
      <c r="BH128" s="1">
        <v>336.88099999999997</v>
      </c>
      <c r="BI128" s="1">
        <v>7.0258000000000003</v>
      </c>
      <c r="BJ128" s="1">
        <v>121.355</v>
      </c>
      <c r="BK128" s="1">
        <v>4.3313914880000004</v>
      </c>
      <c r="BL128" s="1">
        <v>2.4063845260000001</v>
      </c>
      <c r="BM128" s="1">
        <v>0.65123725499999996</v>
      </c>
      <c r="BN128" s="1">
        <v>1.0394489999999999E-2</v>
      </c>
      <c r="BO128" s="1" t="s">
        <v>155</v>
      </c>
      <c r="BP128" s="1" t="s">
        <v>146</v>
      </c>
      <c r="BQ128" s="1" t="s">
        <v>146</v>
      </c>
      <c r="BR128" s="1" t="s">
        <v>146</v>
      </c>
      <c r="BS128" s="1" t="s">
        <v>146</v>
      </c>
      <c r="BT128" s="1" t="s">
        <v>146</v>
      </c>
      <c r="BU128" s="1" t="s">
        <v>146</v>
      </c>
      <c r="BV128" s="1">
        <v>18.26765159</v>
      </c>
      <c r="BW128" s="1">
        <v>9.9015830929999993</v>
      </c>
      <c r="BX128" s="1">
        <v>7.0748066840000003</v>
      </c>
      <c r="BY128" s="1">
        <v>5.2980343899999998</v>
      </c>
      <c r="BZ128" s="1">
        <v>3.9941150740000002</v>
      </c>
      <c r="CA128" s="1">
        <v>-0.15587772899999999</v>
      </c>
      <c r="CB128" s="1">
        <v>-8.1696923000000005E-2</v>
      </c>
      <c r="CC128" s="19" t="str">
        <f t="shared" si="5"/>
        <v>Medium</v>
      </c>
      <c r="CD128" s="1" t="s">
        <v>625</v>
      </c>
      <c r="CE128" s="1">
        <v>30.832535889999999</v>
      </c>
      <c r="CF128" s="1" t="s">
        <v>148</v>
      </c>
      <c r="CG128" s="1">
        <v>0.13365117600000001</v>
      </c>
      <c r="CH128" s="1">
        <v>0.37165348100000001</v>
      </c>
      <c r="CI128" s="1">
        <v>2.4545502E-2</v>
      </c>
      <c r="CJ128" s="1">
        <v>3.4355844000000003E-2</v>
      </c>
      <c r="CK128" s="1">
        <v>0.23839524300000001</v>
      </c>
      <c r="CL128" s="1">
        <v>2134.3789999999999</v>
      </c>
      <c r="CM128" s="2" t="s">
        <v>621</v>
      </c>
      <c r="CN128" s="1">
        <v>2031.7650000000001</v>
      </c>
      <c r="CO128" s="1">
        <v>1339.992</v>
      </c>
      <c r="CP128" s="1">
        <v>691.77200000000005</v>
      </c>
      <c r="CQ128" s="1">
        <v>84.884</v>
      </c>
      <c r="CR128" s="1">
        <v>1872.6020000000001</v>
      </c>
      <c r="CS128" s="1">
        <v>14.957000000000001</v>
      </c>
      <c r="CT128" s="1">
        <v>0</v>
      </c>
      <c r="CU128" s="1">
        <v>14.957000000000001</v>
      </c>
      <c r="CV128" s="1">
        <v>0</v>
      </c>
      <c r="CW128" s="1">
        <v>59.323</v>
      </c>
      <c r="CX128" s="1">
        <v>59.323</v>
      </c>
      <c r="CY128" s="1">
        <v>0</v>
      </c>
      <c r="CZ128" s="1">
        <v>1.8120000000000001</v>
      </c>
      <c r="DA128" s="1">
        <v>0</v>
      </c>
      <c r="DB128" s="1">
        <v>0</v>
      </c>
      <c r="DC128" s="1">
        <v>64.975999999999999</v>
      </c>
      <c r="DD128" s="1">
        <v>0</v>
      </c>
      <c r="DE128" s="1">
        <v>0</v>
      </c>
      <c r="DF128" s="1">
        <v>0</v>
      </c>
      <c r="DG128" s="1">
        <v>3.2959999999999998</v>
      </c>
      <c r="DH128" s="1">
        <v>0.129</v>
      </c>
      <c r="DI128" s="1">
        <v>3.4249999999999998</v>
      </c>
      <c r="DJ128" s="1">
        <v>14.787000000000001</v>
      </c>
      <c r="DK128" s="1">
        <v>1.6779999999999999</v>
      </c>
      <c r="DL128" s="1">
        <v>16.465</v>
      </c>
      <c r="DM128" s="1">
        <v>1.82</v>
      </c>
      <c r="DN128" s="1">
        <v>4.7439999999999998</v>
      </c>
      <c r="DO128" s="1">
        <v>6.5650000000000004</v>
      </c>
      <c r="DP128" s="1">
        <v>1240.1110000000001</v>
      </c>
      <c r="DQ128" s="1">
        <v>625.87099999999998</v>
      </c>
      <c r="DR128" s="1">
        <v>1865.9829999999999</v>
      </c>
      <c r="DS128" s="1">
        <v>0</v>
      </c>
      <c r="DT128" s="1">
        <v>59.323</v>
      </c>
      <c r="DU128" s="1">
        <v>59.323</v>
      </c>
      <c r="DV128" s="7" t="s">
        <v>621</v>
      </c>
      <c r="DW128" s="1" t="s">
        <v>156</v>
      </c>
      <c r="DX128" s="1" t="s">
        <v>149</v>
      </c>
      <c r="DY128" s="1">
        <v>1118.653</v>
      </c>
      <c r="DZ128" s="1" t="s">
        <v>623</v>
      </c>
      <c r="EA128" s="1">
        <v>1064.8720000000001</v>
      </c>
      <c r="EB128" s="1">
        <v>44.488999999999997</v>
      </c>
      <c r="EC128" s="1">
        <v>981.45299999999997</v>
      </c>
      <c r="ED128" s="1" t="s">
        <v>149</v>
      </c>
      <c r="EE128" s="1" t="s">
        <v>149</v>
      </c>
      <c r="EF128" s="1" t="s">
        <v>156</v>
      </c>
      <c r="EG128" s="1" t="s">
        <v>149</v>
      </c>
      <c r="EH128" s="1" t="s">
        <v>621</v>
      </c>
      <c r="EI128" s="1" t="s">
        <v>635</v>
      </c>
      <c r="EJ128" s="1" t="s">
        <v>142</v>
      </c>
      <c r="EK128" s="1" t="s">
        <v>628</v>
      </c>
      <c r="EL128" s="1" t="s">
        <v>150</v>
      </c>
      <c r="EM128" s="1" t="s">
        <v>150</v>
      </c>
    </row>
    <row r="129" spans="1:143" ht="14.25" customHeight="1">
      <c r="A129" s="1" t="s">
        <v>351</v>
      </c>
      <c r="B129" s="1" t="str">
        <f>VLOOKUP(A129,DB_integrated_polypenols_intake!A:B,2,FALSE)</f>
        <v>Barranquilla</v>
      </c>
      <c r="C129" s="1" t="s">
        <v>136</v>
      </c>
      <c r="D129" s="1">
        <v>26</v>
      </c>
      <c r="E129" s="4" t="s">
        <v>137</v>
      </c>
      <c r="F129" s="1">
        <v>97.4</v>
      </c>
      <c r="G129" s="1">
        <v>34</v>
      </c>
      <c r="H129" s="1" t="s">
        <v>138</v>
      </c>
      <c r="I129" s="1">
        <v>25.4</v>
      </c>
      <c r="J129" s="1">
        <v>123</v>
      </c>
      <c r="K129" s="1">
        <v>182</v>
      </c>
      <c r="L129" s="1">
        <v>127</v>
      </c>
      <c r="M129" s="10">
        <v>5.3529411759999999</v>
      </c>
      <c r="N129" s="14">
        <f t="shared" si="4"/>
        <v>0.57232480391370177</v>
      </c>
      <c r="O129" s="12">
        <v>215.7</v>
      </c>
      <c r="P129" s="40">
        <v>3.3</v>
      </c>
      <c r="Q129" s="1">
        <v>76</v>
      </c>
      <c r="R129" s="1">
        <v>5</v>
      </c>
      <c r="S129" s="1">
        <v>3.1</v>
      </c>
      <c r="T129" s="1">
        <v>3.16</v>
      </c>
      <c r="U129" s="1">
        <v>0.98101265800000004</v>
      </c>
      <c r="V129" s="1">
        <v>6.96</v>
      </c>
      <c r="W129" s="1">
        <v>4.218</v>
      </c>
      <c r="X129" s="1">
        <v>125.1</v>
      </c>
      <c r="Y129" s="1">
        <f t="shared" si="0"/>
        <v>193.87186629526462</v>
      </c>
      <c r="Z129" s="1">
        <v>115.7</v>
      </c>
      <c r="AA129" s="1">
        <v>76.641977729999994</v>
      </c>
      <c r="AB129" s="1">
        <f t="shared" si="1"/>
        <v>1.3047679999999999</v>
      </c>
      <c r="AC129" s="1">
        <v>0.366655858</v>
      </c>
      <c r="AD129" s="1">
        <v>76</v>
      </c>
      <c r="AE129" s="1">
        <v>1.708</v>
      </c>
      <c r="AF129" s="1">
        <v>26.051807449999998</v>
      </c>
      <c r="AG129" s="1" t="s">
        <v>139</v>
      </c>
      <c r="AH129" s="1">
        <v>24.356197989999998</v>
      </c>
      <c r="AI129" s="1">
        <v>90.4</v>
      </c>
      <c r="AJ129" s="1" t="s">
        <v>140</v>
      </c>
      <c r="AK129" s="1" t="s">
        <v>141</v>
      </c>
      <c r="AL129" s="1" t="s">
        <v>163</v>
      </c>
      <c r="AM129" s="1" t="s">
        <v>163</v>
      </c>
      <c r="AN129" s="1" t="s">
        <v>143</v>
      </c>
      <c r="AO129" s="1">
        <v>128</v>
      </c>
      <c r="AP129" s="1">
        <v>83</v>
      </c>
      <c r="AQ129" s="1">
        <v>2263.5</v>
      </c>
      <c r="AR129" s="1">
        <v>27.747299999999999</v>
      </c>
      <c r="AS129" s="1">
        <v>482.54199999999997</v>
      </c>
      <c r="AT129" s="1">
        <v>1103.45</v>
      </c>
      <c r="AU129" s="1">
        <v>15.3505</v>
      </c>
      <c r="AV129" s="1">
        <v>881.24400000000003</v>
      </c>
      <c r="AW129" s="1">
        <v>3342.71</v>
      </c>
      <c r="AX129" s="1">
        <v>300.43099999999998</v>
      </c>
      <c r="AY129" s="1">
        <v>11.378500000000001</v>
      </c>
      <c r="AZ129" s="1">
        <v>2.1379100000000002</v>
      </c>
      <c r="BA129" s="1">
        <v>3.0713599999999999</v>
      </c>
      <c r="BB129" s="1">
        <v>502.82299999999998</v>
      </c>
      <c r="BC129" s="1">
        <v>1.1879999999999999</v>
      </c>
      <c r="BD129" s="1">
        <v>1.4320299999999999</v>
      </c>
      <c r="BE129" s="1">
        <v>17.503499999999999</v>
      </c>
      <c r="BF129" s="1">
        <v>4.4245999999999999</v>
      </c>
      <c r="BG129" s="1">
        <v>1.0116000000000001</v>
      </c>
      <c r="BH129" s="1">
        <v>459.02300000000002</v>
      </c>
      <c r="BI129" s="1">
        <v>7.26363</v>
      </c>
      <c r="BJ129" s="1">
        <v>76.405500000000004</v>
      </c>
      <c r="BK129" s="1">
        <v>4.722840648</v>
      </c>
      <c r="BL129" s="1">
        <v>1.799541343</v>
      </c>
      <c r="BM129" s="1">
        <v>1.318683319</v>
      </c>
      <c r="BN129" s="1">
        <v>2.2295692999999998E-2</v>
      </c>
      <c r="BO129" s="1" t="s">
        <v>144</v>
      </c>
      <c r="BP129" s="1" t="s">
        <v>146</v>
      </c>
      <c r="BQ129" s="1" t="s">
        <v>146</v>
      </c>
      <c r="BR129" s="1" t="s">
        <v>145</v>
      </c>
      <c r="BS129" s="1" t="s">
        <v>146</v>
      </c>
      <c r="BT129" s="1" t="s">
        <v>145</v>
      </c>
      <c r="BU129" s="1" t="s">
        <v>146</v>
      </c>
      <c r="BV129" s="1">
        <v>53.545219459999998</v>
      </c>
      <c r="BW129" s="1">
        <v>19.607094450000002</v>
      </c>
      <c r="BX129" s="1">
        <v>13.76977127</v>
      </c>
      <c r="BY129" s="1">
        <v>16.224082540000001</v>
      </c>
      <c r="BZ129" s="1">
        <v>8.8067604110000008</v>
      </c>
      <c r="CA129" s="1">
        <v>0.65651896700000001</v>
      </c>
      <c r="CB129" s="1">
        <v>0.28998187600000003</v>
      </c>
      <c r="CC129" s="19" t="str">
        <f t="shared" si="5"/>
        <v>High</v>
      </c>
      <c r="CD129" s="1" t="s">
        <v>622</v>
      </c>
      <c r="CE129" s="1">
        <v>26.212389380000001</v>
      </c>
      <c r="CF129" s="1" t="s">
        <v>148</v>
      </c>
      <c r="CG129" s="1">
        <v>7.3281615999999994E-2</v>
      </c>
      <c r="CH129" s="1">
        <v>0.54696012999999999</v>
      </c>
      <c r="CI129" s="1">
        <v>0.28540501499999998</v>
      </c>
      <c r="CJ129" s="1">
        <v>4.3514341999999998E-2</v>
      </c>
      <c r="CK129" s="1">
        <v>1.1473931E-2</v>
      </c>
      <c r="CL129" s="1">
        <v>1869.046</v>
      </c>
      <c r="CM129" s="2" t="s">
        <v>621</v>
      </c>
      <c r="CN129" s="1">
        <v>1445.107</v>
      </c>
      <c r="CO129" s="1">
        <v>1046.376</v>
      </c>
      <c r="CP129" s="1">
        <v>398.73</v>
      </c>
      <c r="CQ129" s="1">
        <v>199.42400000000001</v>
      </c>
      <c r="CR129" s="1">
        <v>1232.5840000000001</v>
      </c>
      <c r="CS129" s="1">
        <v>9.8360000000000003</v>
      </c>
      <c r="CT129" s="1">
        <v>0</v>
      </c>
      <c r="CU129" s="1">
        <v>9.8360000000000003</v>
      </c>
      <c r="CV129" s="1">
        <v>0</v>
      </c>
      <c r="CW129" s="1">
        <v>3.2639999999999998</v>
      </c>
      <c r="CX129" s="1">
        <v>3.2639999999999998</v>
      </c>
      <c r="CY129" s="1">
        <v>0</v>
      </c>
      <c r="CZ129" s="1">
        <v>1.0009999999999999</v>
      </c>
      <c r="DA129" s="1">
        <v>0</v>
      </c>
      <c r="DB129" s="1">
        <v>0</v>
      </c>
      <c r="DC129" s="1">
        <v>178.47800000000001</v>
      </c>
      <c r="DD129" s="1">
        <v>0</v>
      </c>
      <c r="DE129" s="1">
        <v>0</v>
      </c>
      <c r="DF129" s="1">
        <v>0</v>
      </c>
      <c r="DG129" s="1">
        <v>0</v>
      </c>
      <c r="DH129" s="1">
        <v>2E-3</v>
      </c>
      <c r="DI129" s="1">
        <v>2E-3</v>
      </c>
      <c r="DJ129" s="1">
        <v>20.254000000000001</v>
      </c>
      <c r="DK129" s="1">
        <v>0.63</v>
      </c>
      <c r="DL129" s="1">
        <v>20.884</v>
      </c>
      <c r="DM129" s="1">
        <v>0.126</v>
      </c>
      <c r="DN129" s="1">
        <v>0.70599999999999996</v>
      </c>
      <c r="DO129" s="1">
        <v>0.83199999999999996</v>
      </c>
      <c r="DP129" s="1">
        <v>837.62300000000005</v>
      </c>
      <c r="DQ129" s="1">
        <v>394.12900000000002</v>
      </c>
      <c r="DR129" s="1">
        <v>1231.752</v>
      </c>
      <c r="DS129" s="1">
        <v>0</v>
      </c>
      <c r="DT129" s="1">
        <v>3.2639999999999998</v>
      </c>
      <c r="DU129" s="1">
        <v>3.2639999999999998</v>
      </c>
      <c r="DV129" s="7" t="s">
        <v>621</v>
      </c>
      <c r="DW129" s="1" t="s">
        <v>156</v>
      </c>
      <c r="DX129" s="1" t="s">
        <v>149</v>
      </c>
      <c r="DY129" s="1">
        <v>825.73299999999995</v>
      </c>
      <c r="DZ129" s="1" t="s">
        <v>623</v>
      </c>
      <c r="EA129" s="1">
        <v>638.43899999999996</v>
      </c>
      <c r="EB129" s="1">
        <v>88.103999999999999</v>
      </c>
      <c r="EC129" s="1">
        <v>544.548</v>
      </c>
      <c r="ED129" s="1" t="s">
        <v>149</v>
      </c>
      <c r="EE129" s="1" t="s">
        <v>149</v>
      </c>
      <c r="EF129" s="1" t="s">
        <v>156</v>
      </c>
      <c r="EG129" s="1" t="s">
        <v>149</v>
      </c>
      <c r="EH129" s="1" t="s">
        <v>621</v>
      </c>
      <c r="EI129" s="1" t="s">
        <v>635</v>
      </c>
      <c r="EJ129" s="1" t="s">
        <v>163</v>
      </c>
      <c r="EK129" s="1" t="s">
        <v>629</v>
      </c>
      <c r="EL129" s="1" t="s">
        <v>150</v>
      </c>
      <c r="EM129" s="1" t="s">
        <v>150</v>
      </c>
    </row>
    <row r="130" spans="1:143" ht="14.25" customHeight="1">
      <c r="A130" s="1" t="s">
        <v>356</v>
      </c>
      <c r="B130" s="1" t="str">
        <f>VLOOKUP(A130,DB_integrated_polypenols_intake!A:B,2,FALSE)</f>
        <v>Barranquilla</v>
      </c>
      <c r="C130" s="1" t="s">
        <v>152</v>
      </c>
      <c r="D130" s="1">
        <v>28</v>
      </c>
      <c r="E130" s="4" t="s">
        <v>137</v>
      </c>
      <c r="F130" s="1">
        <v>85.2</v>
      </c>
      <c r="G130" s="1">
        <v>35</v>
      </c>
      <c r="H130" s="1" t="s">
        <v>153</v>
      </c>
      <c r="I130" s="1">
        <v>40.6</v>
      </c>
      <c r="J130" s="1">
        <v>97</v>
      </c>
      <c r="K130" s="1">
        <v>173</v>
      </c>
      <c r="L130" s="1">
        <v>203</v>
      </c>
      <c r="M130" s="10">
        <v>4.9428571430000003</v>
      </c>
      <c r="N130" s="14">
        <f t="shared" si="4"/>
        <v>0.76342799356293722</v>
      </c>
      <c r="O130" s="12">
        <v>172.45</v>
      </c>
      <c r="P130" s="40">
        <v>16</v>
      </c>
      <c r="Q130" s="1">
        <v>90</v>
      </c>
      <c r="R130" s="1">
        <v>5.5</v>
      </c>
      <c r="S130" s="1">
        <v>23.5</v>
      </c>
      <c r="T130" s="1">
        <v>3.84</v>
      </c>
      <c r="U130" s="1">
        <v>6.1197916670000003</v>
      </c>
      <c r="V130" s="1">
        <v>18.59</v>
      </c>
      <c r="W130" s="1">
        <v>4.9950000000000001</v>
      </c>
      <c r="X130" s="1">
        <v>173.4</v>
      </c>
      <c r="Y130" s="1">
        <f t="shared" si="0"/>
        <v>248.69565217391303</v>
      </c>
      <c r="Z130" s="1">
        <v>42.3</v>
      </c>
      <c r="AA130" s="1">
        <v>24.230793460000001</v>
      </c>
      <c r="AB130" s="1">
        <f t="shared" si="1"/>
        <v>4.1269799999999996</v>
      </c>
      <c r="AC130" s="1">
        <v>0.30984192500000002</v>
      </c>
      <c r="AD130" s="1">
        <v>101.5</v>
      </c>
      <c r="AE130" s="1">
        <v>1.6439999999999999</v>
      </c>
      <c r="AF130" s="1">
        <v>37.554537330000002</v>
      </c>
      <c r="AG130" s="1" t="s">
        <v>154</v>
      </c>
      <c r="AH130" s="1">
        <v>41.256703819999998</v>
      </c>
      <c r="AI130" s="1">
        <v>104.8</v>
      </c>
      <c r="AJ130" s="1" t="s">
        <v>140</v>
      </c>
      <c r="AK130" s="1" t="s">
        <v>141</v>
      </c>
      <c r="AL130" s="1" t="s">
        <v>142</v>
      </c>
      <c r="AM130" s="1" t="s">
        <v>142</v>
      </c>
      <c r="AN130" s="1" t="s">
        <v>165</v>
      </c>
      <c r="AO130" s="1">
        <v>127</v>
      </c>
      <c r="AP130" s="1">
        <v>78</v>
      </c>
      <c r="AQ130" s="1">
        <v>1630.55</v>
      </c>
      <c r="AR130" s="1">
        <v>14.778499999999999</v>
      </c>
      <c r="AS130" s="1">
        <v>767.64800000000002</v>
      </c>
      <c r="AT130" s="1">
        <v>1100.43</v>
      </c>
      <c r="AU130" s="1">
        <v>11.341699999999999</v>
      </c>
      <c r="AV130" s="1">
        <v>1406.5</v>
      </c>
      <c r="AW130" s="1">
        <v>2871.74</v>
      </c>
      <c r="AX130" s="1">
        <v>231.48699999999999</v>
      </c>
      <c r="AY130" s="1">
        <v>9.9435599999999997</v>
      </c>
      <c r="AZ130" s="1">
        <v>0.93591199999999997</v>
      </c>
      <c r="BA130" s="1">
        <v>2.77765</v>
      </c>
      <c r="BB130" s="1">
        <v>935.02300000000002</v>
      </c>
      <c r="BC130" s="1">
        <v>0.68582699999999996</v>
      </c>
      <c r="BD130" s="1">
        <v>1.3036399999999999</v>
      </c>
      <c r="BE130" s="1">
        <v>22.717400000000001</v>
      </c>
      <c r="BF130" s="1">
        <v>3.8587799999999999</v>
      </c>
      <c r="BG130" s="1">
        <v>1.5524500000000001</v>
      </c>
      <c r="BH130" s="1">
        <v>286.971</v>
      </c>
      <c r="BI130" s="1">
        <v>7.2952500000000002</v>
      </c>
      <c r="BJ130" s="1">
        <v>150.83799999999999</v>
      </c>
      <c r="BK130" s="1">
        <v>22.08001573</v>
      </c>
      <c r="BL130" s="1">
        <v>6.488131299</v>
      </c>
      <c r="BM130" s="1">
        <v>2.4124807719999999</v>
      </c>
      <c r="BN130" s="1">
        <v>0</v>
      </c>
      <c r="BO130" s="1" t="s">
        <v>144</v>
      </c>
      <c r="BP130" s="1" t="s">
        <v>146</v>
      </c>
      <c r="BQ130" s="1" t="s">
        <v>145</v>
      </c>
      <c r="BR130" s="1" t="s">
        <v>145</v>
      </c>
      <c r="BS130" s="1" t="s">
        <v>146</v>
      </c>
      <c r="BT130" s="1" t="s">
        <v>145</v>
      </c>
      <c r="BU130" s="1" t="s">
        <v>145</v>
      </c>
      <c r="BV130" s="1">
        <v>13.024891650000001</v>
      </c>
      <c r="BW130" s="1">
        <v>2.7944632299999999</v>
      </c>
      <c r="BX130" s="1">
        <v>0.51506445700000003</v>
      </c>
      <c r="BY130" s="1">
        <v>0.191627099</v>
      </c>
      <c r="BZ130" s="1">
        <v>0.29977979999999999</v>
      </c>
      <c r="CA130" s="1">
        <v>0.101854402</v>
      </c>
      <c r="CB130" s="1">
        <v>6.2449050999999998E-2</v>
      </c>
      <c r="CC130" s="19" t="str">
        <f t="shared" si="5"/>
        <v>Medium</v>
      </c>
      <c r="CD130" s="1" t="s">
        <v>622</v>
      </c>
      <c r="CE130" s="1">
        <v>44.625954200000002</v>
      </c>
      <c r="CF130" s="1" t="s">
        <v>148</v>
      </c>
      <c r="CG130" s="1">
        <v>0.22109516000000001</v>
      </c>
      <c r="CH130" s="1">
        <v>0.45233387800000002</v>
      </c>
      <c r="CI130" s="1">
        <v>0.16362932999999999</v>
      </c>
      <c r="CJ130" s="1">
        <v>1.2292615999999999E-2</v>
      </c>
      <c r="CK130" s="1">
        <v>8.4629932000000005E-2</v>
      </c>
      <c r="CL130" s="1">
        <v>752.28800000000001</v>
      </c>
      <c r="CM130" s="2" t="s">
        <v>624</v>
      </c>
      <c r="CN130" s="1">
        <v>18.047999999999998</v>
      </c>
      <c r="CO130" s="1">
        <v>9.4260000000000002</v>
      </c>
      <c r="CP130" s="1">
        <v>8.6219999999999999</v>
      </c>
      <c r="CQ130" s="1">
        <v>6.0919999999999996</v>
      </c>
      <c r="CR130" s="1">
        <v>9.8219999999999992</v>
      </c>
      <c r="CS130" s="1">
        <v>0</v>
      </c>
      <c r="CT130" s="1">
        <v>0</v>
      </c>
      <c r="CU130" s="1">
        <v>0</v>
      </c>
      <c r="CV130" s="1">
        <v>0</v>
      </c>
      <c r="CW130" s="1">
        <v>2.133</v>
      </c>
      <c r="CX130" s="1">
        <v>2.133</v>
      </c>
      <c r="CY130" s="1">
        <v>0</v>
      </c>
      <c r="CZ130" s="1">
        <v>0</v>
      </c>
      <c r="DA130" s="1">
        <v>0</v>
      </c>
      <c r="DB130" s="1">
        <v>0</v>
      </c>
      <c r="DC130" s="1">
        <v>4.2809999999999997</v>
      </c>
      <c r="DD130" s="1">
        <v>0.161</v>
      </c>
      <c r="DE130" s="1">
        <v>0</v>
      </c>
      <c r="DF130" s="1">
        <v>0.161</v>
      </c>
      <c r="DG130" s="1">
        <v>0</v>
      </c>
      <c r="DH130" s="1">
        <v>0.38300000000000001</v>
      </c>
      <c r="DI130" s="1">
        <v>0.38300000000000001</v>
      </c>
      <c r="DJ130" s="1">
        <v>0.60499999999999998</v>
      </c>
      <c r="DK130" s="1">
        <v>0.66300000000000003</v>
      </c>
      <c r="DL130" s="1">
        <v>1.268</v>
      </c>
      <c r="DM130" s="1">
        <v>0.84499999999999997</v>
      </c>
      <c r="DN130" s="1">
        <v>1.58</v>
      </c>
      <c r="DO130" s="1">
        <v>2.4249999999999998</v>
      </c>
      <c r="DP130" s="1">
        <v>3.5350000000000001</v>
      </c>
      <c r="DQ130" s="1">
        <v>3.8620000000000001</v>
      </c>
      <c r="DR130" s="1">
        <v>7.3970000000000002</v>
      </c>
      <c r="DS130" s="1">
        <v>0</v>
      </c>
      <c r="DT130" s="1">
        <v>2.133</v>
      </c>
      <c r="DU130" s="1">
        <v>2.133</v>
      </c>
      <c r="DV130" s="7" t="s">
        <v>637</v>
      </c>
      <c r="DW130" s="1" t="s">
        <v>157</v>
      </c>
      <c r="DX130" s="1" t="s">
        <v>157</v>
      </c>
      <c r="DY130" s="1">
        <v>461.37099999999998</v>
      </c>
      <c r="DZ130" s="1" t="s">
        <v>624</v>
      </c>
      <c r="EA130" s="1">
        <v>11.069000000000001</v>
      </c>
      <c r="EB130" s="1">
        <v>3.7360000000000002</v>
      </c>
      <c r="EC130" s="1">
        <v>6.024</v>
      </c>
      <c r="ED130" s="1" t="s">
        <v>156</v>
      </c>
      <c r="EE130" s="1" t="s">
        <v>157</v>
      </c>
      <c r="EF130" s="1" t="s">
        <v>157</v>
      </c>
      <c r="EG130" s="1" t="s">
        <v>157</v>
      </c>
      <c r="EH130" s="1" t="s">
        <v>165</v>
      </c>
      <c r="EI130" s="1" t="s">
        <v>628</v>
      </c>
      <c r="EJ130" s="1" t="s">
        <v>142</v>
      </c>
      <c r="EK130" s="1" t="s">
        <v>628</v>
      </c>
      <c r="EL130" s="1" t="s">
        <v>161</v>
      </c>
      <c r="EM130" s="1" t="s">
        <v>150</v>
      </c>
    </row>
    <row r="131" spans="1:143" ht="14.25" customHeight="1">
      <c r="A131" s="1" t="s">
        <v>357</v>
      </c>
      <c r="B131" s="1" t="str">
        <f>VLOOKUP(A131,DB_integrated_polypenols_intake!A:B,2,FALSE)</f>
        <v>Barranquilla</v>
      </c>
      <c r="C131" s="1" t="s">
        <v>152</v>
      </c>
      <c r="D131" s="1">
        <v>44</v>
      </c>
      <c r="E131" s="4" t="s">
        <v>159</v>
      </c>
      <c r="F131" s="1">
        <v>74.2</v>
      </c>
      <c r="G131" s="1">
        <v>47</v>
      </c>
      <c r="H131" s="1" t="s">
        <v>153</v>
      </c>
      <c r="I131" s="1">
        <v>17</v>
      </c>
      <c r="J131" s="1">
        <v>109</v>
      </c>
      <c r="K131" s="1">
        <v>174</v>
      </c>
      <c r="L131" s="1">
        <v>86</v>
      </c>
      <c r="M131" s="10">
        <v>3.7021276599999999</v>
      </c>
      <c r="N131" s="14">
        <f t="shared" ref="N131:N194" si="6">LOG10(L131/G131)</f>
        <v>0.26240059330785026</v>
      </c>
      <c r="O131" s="12">
        <v>202.3</v>
      </c>
      <c r="P131" s="40">
        <v>1.3</v>
      </c>
      <c r="Q131" s="1">
        <v>82</v>
      </c>
      <c r="R131" s="1">
        <v>5.3</v>
      </c>
      <c r="S131" s="1">
        <v>9.34</v>
      </c>
      <c r="T131" s="1">
        <v>11.41</v>
      </c>
      <c r="U131" s="1">
        <v>0.81858019299999996</v>
      </c>
      <c r="V131" s="1">
        <v>2.86</v>
      </c>
      <c r="W131" s="1">
        <v>4.5510000000000002</v>
      </c>
      <c r="X131" s="1">
        <v>59.3</v>
      </c>
      <c r="Y131" s="1">
        <f t="shared" si="0"/>
        <v>54.424357754519491</v>
      </c>
      <c r="Z131" s="1">
        <v>273.5</v>
      </c>
      <c r="AA131" s="1">
        <v>172.86602640000001</v>
      </c>
      <c r="AB131" s="1">
        <f t="shared" si="1"/>
        <v>0.5784826666666667</v>
      </c>
      <c r="AC131" s="1">
        <v>0.42121044299999999</v>
      </c>
      <c r="AD131" s="1">
        <v>58</v>
      </c>
      <c r="AE131" s="1">
        <v>1.6259999999999999</v>
      </c>
      <c r="AF131" s="1">
        <v>21.93748875</v>
      </c>
      <c r="AG131" s="1" t="s">
        <v>153</v>
      </c>
      <c r="AH131" s="1">
        <v>35.113389150000003</v>
      </c>
      <c r="AI131" s="1">
        <v>73.599999999999994</v>
      </c>
      <c r="AJ131" s="1" t="s">
        <v>153</v>
      </c>
      <c r="AK131" s="1" t="s">
        <v>153</v>
      </c>
      <c r="AL131" s="1" t="s">
        <v>142</v>
      </c>
      <c r="AM131" s="1" t="s">
        <v>142</v>
      </c>
      <c r="AN131" s="1" t="s">
        <v>143</v>
      </c>
      <c r="AO131" s="1">
        <v>112</v>
      </c>
      <c r="AP131" s="1">
        <v>77</v>
      </c>
      <c r="AQ131" s="1">
        <v>2050.4699999999998</v>
      </c>
      <c r="AR131" s="1">
        <v>16.484200000000001</v>
      </c>
      <c r="AS131" s="1">
        <v>695.202</v>
      </c>
      <c r="AT131" s="1">
        <v>1073.3499999999999</v>
      </c>
      <c r="AU131" s="1">
        <v>12.3688</v>
      </c>
      <c r="AV131" s="1">
        <v>1206.98</v>
      </c>
      <c r="AW131" s="1">
        <v>3261.6</v>
      </c>
      <c r="AX131" s="1">
        <v>221.36600000000001</v>
      </c>
      <c r="AY131" s="1">
        <v>10.2582</v>
      </c>
      <c r="AZ131" s="1">
        <v>1.3165</v>
      </c>
      <c r="BA131" s="1">
        <v>3.0522100000000001</v>
      </c>
      <c r="BB131" s="1">
        <v>847.49300000000005</v>
      </c>
      <c r="BC131" s="1">
        <v>0.85236999999999996</v>
      </c>
      <c r="BD131" s="1">
        <v>1.45434</v>
      </c>
      <c r="BE131" s="1">
        <v>14.782500000000001</v>
      </c>
      <c r="BF131" s="1">
        <v>4.5101699999999996</v>
      </c>
      <c r="BG131" s="1">
        <v>1.0605500000000001</v>
      </c>
      <c r="BH131" s="1">
        <v>275.702</v>
      </c>
      <c r="BI131" s="1">
        <v>7.1037400000000002</v>
      </c>
      <c r="BJ131" s="1">
        <v>111.92700000000001</v>
      </c>
      <c r="BK131" s="1">
        <v>3.871574936</v>
      </c>
      <c r="BL131" s="1">
        <v>0.59701832099999996</v>
      </c>
      <c r="BM131" s="1">
        <v>0.41046543299999999</v>
      </c>
      <c r="BN131" s="1">
        <v>2.0811455E-2</v>
      </c>
      <c r="BO131" s="1" t="s">
        <v>155</v>
      </c>
      <c r="BP131" s="1" t="s">
        <v>146</v>
      </c>
      <c r="BQ131" s="1" t="s">
        <v>146</v>
      </c>
      <c r="BR131" s="1" t="s">
        <v>145</v>
      </c>
      <c r="BS131" s="1" t="s">
        <v>146</v>
      </c>
      <c r="BT131" s="1" t="s">
        <v>146</v>
      </c>
      <c r="BU131" s="1" t="s">
        <v>146</v>
      </c>
      <c r="BV131" s="1">
        <v>21.38486086</v>
      </c>
      <c r="BW131" s="1">
        <v>2.700049028</v>
      </c>
      <c r="BX131" s="1">
        <v>0.74684247299999995</v>
      </c>
      <c r="BY131" s="1">
        <v>0.56499245799999998</v>
      </c>
      <c r="BZ131" s="1">
        <v>0.151791911</v>
      </c>
      <c r="CA131" s="1">
        <v>0.87641484700000005</v>
      </c>
      <c r="CB131" s="1">
        <v>0.42751943799999997</v>
      </c>
      <c r="CC131" s="19" t="str">
        <f t="shared" ref="CC131:CC194" si="7">IF(CB131&lt;=_xlfn.PERCENTILE.EXC(CB$2:CB$312, 1/3), "Low", IF(CB131&lt;=_xlfn.PERCENTILE.INC(CB$2:CB$312, 2/3), "Medium", "High"))</f>
        <v>High</v>
      </c>
      <c r="CD131" s="1" t="s">
        <v>622</v>
      </c>
      <c r="CE131" s="1">
        <v>31.815217390000001</v>
      </c>
      <c r="CF131" s="1" t="s">
        <v>148</v>
      </c>
      <c r="CG131" s="1">
        <v>1.532399E-3</v>
      </c>
      <c r="CH131" s="1">
        <v>0.53320198500000004</v>
      </c>
      <c r="CI131" s="1">
        <v>0.38631056600000002</v>
      </c>
      <c r="CJ131" s="1">
        <v>3.3931699000000003E-2</v>
      </c>
      <c r="CK131" s="1">
        <v>2.1891419999999998E-3</v>
      </c>
      <c r="CL131" s="1">
        <v>482.25</v>
      </c>
      <c r="CM131" s="2" t="s">
        <v>624</v>
      </c>
      <c r="CN131" s="1">
        <v>129.583</v>
      </c>
      <c r="CO131" s="1">
        <v>50.134999999999998</v>
      </c>
      <c r="CP131" s="1">
        <v>79.447999999999993</v>
      </c>
      <c r="CQ131" s="1">
        <v>28.117999999999999</v>
      </c>
      <c r="CR131" s="1">
        <v>79.025999999999996</v>
      </c>
      <c r="CS131" s="1">
        <v>1.5469999999999999</v>
      </c>
      <c r="CT131" s="1">
        <v>0</v>
      </c>
      <c r="CU131" s="1">
        <v>1.5469999999999999</v>
      </c>
      <c r="CV131" s="1">
        <v>0</v>
      </c>
      <c r="CW131" s="1">
        <v>20.890999999999998</v>
      </c>
      <c r="CX131" s="1">
        <v>20.890999999999998</v>
      </c>
      <c r="CY131" s="1">
        <v>0</v>
      </c>
      <c r="CZ131" s="1">
        <v>1.5469999999999999</v>
      </c>
      <c r="DA131" s="1">
        <v>0</v>
      </c>
      <c r="DB131" s="1">
        <v>0</v>
      </c>
      <c r="DC131" s="1">
        <v>1.2629999999999999</v>
      </c>
      <c r="DD131" s="1">
        <v>4.1000000000000002E-2</v>
      </c>
      <c r="DE131" s="1">
        <v>0.29499999999999998</v>
      </c>
      <c r="DF131" s="1">
        <v>0.33600000000000002</v>
      </c>
      <c r="DG131" s="1">
        <v>15.074</v>
      </c>
      <c r="DH131" s="1">
        <v>0.19400000000000001</v>
      </c>
      <c r="DI131" s="1">
        <v>15.269</v>
      </c>
      <c r="DJ131" s="1">
        <v>7.5810000000000004</v>
      </c>
      <c r="DK131" s="1">
        <v>3.669</v>
      </c>
      <c r="DL131" s="1">
        <v>11.25</v>
      </c>
      <c r="DM131" s="1">
        <v>0.28999999999999998</v>
      </c>
      <c r="DN131" s="1">
        <v>5.1020000000000003</v>
      </c>
      <c r="DO131" s="1">
        <v>5.3920000000000003</v>
      </c>
      <c r="DP131" s="1">
        <v>24.338000000000001</v>
      </c>
      <c r="DQ131" s="1">
        <v>49.296999999999997</v>
      </c>
      <c r="DR131" s="1">
        <v>73.634</v>
      </c>
      <c r="DS131" s="1">
        <v>0</v>
      </c>
      <c r="DT131" s="1">
        <v>20.890999999999998</v>
      </c>
      <c r="DU131" s="1">
        <v>20.890999999999998</v>
      </c>
      <c r="DV131" s="7" t="s">
        <v>138</v>
      </c>
      <c r="DW131" s="1" t="s">
        <v>157</v>
      </c>
      <c r="DX131" s="1" t="s">
        <v>157</v>
      </c>
      <c r="DY131" s="1">
        <v>235.19</v>
      </c>
      <c r="DZ131" s="1" t="s">
        <v>624</v>
      </c>
      <c r="EA131" s="1">
        <v>63.197000000000003</v>
      </c>
      <c r="EB131" s="1">
        <v>13.712999999999999</v>
      </c>
      <c r="EC131" s="1">
        <v>38.540999999999997</v>
      </c>
      <c r="ED131" s="1" t="s">
        <v>157</v>
      </c>
      <c r="EE131" s="1" t="s">
        <v>157</v>
      </c>
      <c r="EF131" s="1" t="s">
        <v>157</v>
      </c>
      <c r="EG131" s="1" t="s">
        <v>157</v>
      </c>
      <c r="EH131" s="1" t="s">
        <v>621</v>
      </c>
      <c r="EI131" s="1" t="s">
        <v>628</v>
      </c>
      <c r="EJ131" s="1" t="s">
        <v>142</v>
      </c>
      <c r="EK131" s="1" t="s">
        <v>628</v>
      </c>
      <c r="EL131" s="1" t="s">
        <v>150</v>
      </c>
      <c r="EM131" s="1" t="s">
        <v>150</v>
      </c>
    </row>
    <row r="132" spans="1:143" ht="14.25" customHeight="1">
      <c r="A132" s="1" t="s">
        <v>359</v>
      </c>
      <c r="B132" s="1" t="str">
        <f>VLOOKUP(A132,DB_integrated_polypenols_intake!A:B,2,FALSE)</f>
        <v>Barranquilla</v>
      </c>
      <c r="C132" s="1" t="s">
        <v>136</v>
      </c>
      <c r="D132" s="1">
        <v>41</v>
      </c>
      <c r="E132" s="4" t="s">
        <v>159</v>
      </c>
      <c r="F132" s="1">
        <v>116</v>
      </c>
      <c r="G132" s="1">
        <v>43</v>
      </c>
      <c r="H132" s="1" t="s">
        <v>153</v>
      </c>
      <c r="I132" s="1">
        <v>53</v>
      </c>
      <c r="J132" s="1">
        <v>118</v>
      </c>
      <c r="K132" s="1">
        <v>214</v>
      </c>
      <c r="L132" s="1">
        <v>266</v>
      </c>
      <c r="M132" s="10">
        <v>4.9767441860000003</v>
      </c>
      <c r="N132" s="14">
        <f t="shared" si="6"/>
        <v>0.79141318105148051</v>
      </c>
      <c r="O132" s="12">
        <v>175</v>
      </c>
      <c r="P132" s="40">
        <v>1.4</v>
      </c>
      <c r="Q132" s="1">
        <v>110</v>
      </c>
      <c r="R132" s="1">
        <v>5</v>
      </c>
      <c r="S132" s="1">
        <v>2.4500000000000002</v>
      </c>
      <c r="T132" s="1">
        <v>5.98</v>
      </c>
      <c r="U132" s="1">
        <v>0.40969899700000001</v>
      </c>
      <c r="V132" s="1">
        <v>9.18</v>
      </c>
      <c r="W132" s="1">
        <v>6.1050000000000004</v>
      </c>
      <c r="X132" s="1">
        <v>72.2</v>
      </c>
      <c r="Y132" s="1">
        <f t="shared" si="0"/>
        <v>70.479846449136261</v>
      </c>
      <c r="Z132" s="1">
        <v>80.099999999999994</v>
      </c>
      <c r="AA132" s="1">
        <v>40.147098970000002</v>
      </c>
      <c r="AB132" s="1">
        <f t="shared" si="1"/>
        <v>2.4908399999999999</v>
      </c>
      <c r="AC132" s="1">
        <v>0.33242850099999999</v>
      </c>
      <c r="AD132" s="1">
        <v>54.6</v>
      </c>
      <c r="AE132" s="1">
        <v>1.5940000000000001</v>
      </c>
      <c r="AF132" s="1">
        <v>21.48899024</v>
      </c>
      <c r="AG132" s="1" t="s">
        <v>153</v>
      </c>
      <c r="AH132" s="1">
        <v>24.55971658</v>
      </c>
      <c r="AI132" s="1">
        <v>83.2</v>
      </c>
      <c r="AJ132" s="1" t="s">
        <v>153</v>
      </c>
      <c r="AK132" s="1" t="s">
        <v>153</v>
      </c>
      <c r="AL132" s="1" t="s">
        <v>142</v>
      </c>
      <c r="AM132" s="1" t="s">
        <v>163</v>
      </c>
      <c r="AN132" s="1" t="s">
        <v>165</v>
      </c>
      <c r="AO132" s="1">
        <v>150</v>
      </c>
      <c r="AP132" s="1">
        <v>99</v>
      </c>
      <c r="AQ132" s="1">
        <v>2132.0700000000002</v>
      </c>
      <c r="AR132" s="1">
        <v>13.855700000000001</v>
      </c>
      <c r="AS132" s="1">
        <v>300.00400000000002</v>
      </c>
      <c r="AT132" s="1">
        <v>877.84299999999996</v>
      </c>
      <c r="AU132" s="1">
        <v>12.2018</v>
      </c>
      <c r="AV132" s="1">
        <v>1020.54</v>
      </c>
      <c r="AW132" s="1">
        <v>2663.59</v>
      </c>
      <c r="AX132" s="1">
        <v>231.38800000000001</v>
      </c>
      <c r="AY132" s="1">
        <v>10.866899999999999</v>
      </c>
      <c r="AZ132" s="1">
        <v>1.2079899999999999</v>
      </c>
      <c r="BA132" s="1">
        <v>3.7683599999999999</v>
      </c>
      <c r="BB132" s="1">
        <v>571.28499999999997</v>
      </c>
      <c r="BC132" s="1">
        <v>1.15608</v>
      </c>
      <c r="BD132" s="1">
        <v>1.3036399999999999</v>
      </c>
      <c r="BE132" s="1">
        <v>14.517300000000001</v>
      </c>
      <c r="BF132" s="1">
        <v>4.70953</v>
      </c>
      <c r="BG132" s="1">
        <v>2.22146</v>
      </c>
      <c r="BH132" s="1">
        <v>293.70999999999998</v>
      </c>
      <c r="BI132" s="1">
        <v>7.1197400000000002</v>
      </c>
      <c r="BJ132" s="1">
        <v>101.24299999999999</v>
      </c>
      <c r="BK132" s="1">
        <v>22.049943259999999</v>
      </c>
      <c r="BL132" s="1">
        <v>12.0916412</v>
      </c>
      <c r="BM132" s="1">
        <v>1.981317035</v>
      </c>
      <c r="BN132" s="1">
        <v>0</v>
      </c>
      <c r="BO132" s="1" t="s">
        <v>144</v>
      </c>
      <c r="BP132" s="1" t="s">
        <v>145</v>
      </c>
      <c r="BQ132" s="1" t="s">
        <v>145</v>
      </c>
      <c r="BR132" s="1" t="s">
        <v>146</v>
      </c>
      <c r="BS132" s="1" t="s">
        <v>145</v>
      </c>
      <c r="BT132" s="1" t="s">
        <v>146</v>
      </c>
      <c r="BU132" s="1" t="s">
        <v>146</v>
      </c>
      <c r="BV132" s="1" t="s">
        <v>147</v>
      </c>
      <c r="BW132" s="1" t="s">
        <v>147</v>
      </c>
      <c r="BX132" s="1" t="s">
        <v>147</v>
      </c>
      <c r="BY132" s="1" t="s">
        <v>147</v>
      </c>
      <c r="BZ132" s="1" t="s">
        <v>147</v>
      </c>
      <c r="CA132" s="1">
        <v>0.800800022</v>
      </c>
      <c r="CB132" s="1">
        <v>0.37560976699999998</v>
      </c>
      <c r="CC132" s="19" t="str">
        <f t="shared" si="7"/>
        <v>High</v>
      </c>
      <c r="CD132" s="1" t="s">
        <v>622</v>
      </c>
      <c r="CE132" s="1">
        <v>25.68269231</v>
      </c>
      <c r="CF132" s="1" t="s">
        <v>148</v>
      </c>
      <c r="CG132" s="1">
        <v>6.2350340999999997E-2</v>
      </c>
      <c r="CH132" s="1">
        <v>0.40965186999999997</v>
      </c>
      <c r="CI132" s="1">
        <v>0.41259900500000002</v>
      </c>
      <c r="CJ132" s="1">
        <v>1.7636766000000002E-2</v>
      </c>
      <c r="CK132" s="1">
        <v>2.2379811999999999E-2</v>
      </c>
      <c r="CL132" s="1">
        <v>277.72800000000001</v>
      </c>
      <c r="CM132" s="2" t="s">
        <v>624</v>
      </c>
      <c r="CN132" s="1">
        <v>34.631</v>
      </c>
      <c r="CO132" s="1">
        <v>17.202999999999999</v>
      </c>
      <c r="CP132" s="1">
        <v>17.428000000000001</v>
      </c>
      <c r="CQ132" s="1">
        <v>2.5999999999999999E-2</v>
      </c>
      <c r="CR132" s="1">
        <v>29.047000000000001</v>
      </c>
      <c r="CS132" s="1">
        <v>4.25</v>
      </c>
      <c r="CT132" s="1">
        <v>0</v>
      </c>
      <c r="CU132" s="1">
        <v>4.25</v>
      </c>
      <c r="CV132" s="1">
        <v>0</v>
      </c>
      <c r="CW132" s="1">
        <v>1.3080000000000001</v>
      </c>
      <c r="CX132" s="1">
        <v>1.3080000000000001</v>
      </c>
      <c r="CY132" s="1">
        <v>0</v>
      </c>
      <c r="CZ132" s="1">
        <v>4.25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1E-3</v>
      </c>
      <c r="DI132" s="1">
        <v>1E-3</v>
      </c>
      <c r="DJ132" s="1">
        <v>0</v>
      </c>
      <c r="DK132" s="1">
        <v>2.5000000000000001E-2</v>
      </c>
      <c r="DL132" s="1">
        <v>2.5000000000000001E-2</v>
      </c>
      <c r="DM132" s="1">
        <v>0.21</v>
      </c>
      <c r="DN132" s="1">
        <v>0.59599999999999997</v>
      </c>
      <c r="DO132" s="1">
        <v>0.80600000000000005</v>
      </c>
      <c r="DP132" s="1">
        <v>12.743</v>
      </c>
      <c r="DQ132" s="1">
        <v>15.497999999999999</v>
      </c>
      <c r="DR132" s="1">
        <v>28.241</v>
      </c>
      <c r="DS132" s="1">
        <v>0</v>
      </c>
      <c r="DT132" s="1">
        <v>1.3080000000000001</v>
      </c>
      <c r="DU132" s="1">
        <v>1.3080000000000001</v>
      </c>
      <c r="DV132" s="7" t="s">
        <v>138</v>
      </c>
      <c r="DW132" s="1" t="s">
        <v>157</v>
      </c>
      <c r="DX132" s="1" t="s">
        <v>157</v>
      </c>
      <c r="DY132" s="1">
        <v>130.262</v>
      </c>
      <c r="DZ132" s="1" t="s">
        <v>624</v>
      </c>
      <c r="EA132" s="1">
        <v>16.242999999999999</v>
      </c>
      <c r="EB132" s="1">
        <v>1.2E-2</v>
      </c>
      <c r="EC132" s="1">
        <v>13.624000000000001</v>
      </c>
      <c r="ED132" s="1" t="s">
        <v>157</v>
      </c>
      <c r="EE132" s="1" t="s">
        <v>157</v>
      </c>
      <c r="EF132" s="1" t="s">
        <v>157</v>
      </c>
      <c r="EG132" s="1" t="s">
        <v>157</v>
      </c>
      <c r="EH132" s="1" t="s">
        <v>165</v>
      </c>
      <c r="EI132" s="1" t="s">
        <v>635</v>
      </c>
      <c r="EJ132" s="1" t="s">
        <v>142</v>
      </c>
      <c r="EK132" s="1" t="s">
        <v>628</v>
      </c>
      <c r="EL132" s="1" t="s">
        <v>150</v>
      </c>
      <c r="EM132" s="1" t="s">
        <v>150</v>
      </c>
    </row>
    <row r="133" spans="1:143" ht="14.25" customHeight="1">
      <c r="A133" s="1" t="s">
        <v>360</v>
      </c>
      <c r="B133" s="1" t="str">
        <f>VLOOKUP(A133,DB_integrated_polypenols_intake!A:B,2,FALSE)</f>
        <v>Barranquilla</v>
      </c>
      <c r="C133" s="1" t="s">
        <v>152</v>
      </c>
      <c r="D133" s="1">
        <v>39</v>
      </c>
      <c r="E133" s="4" t="s">
        <v>137</v>
      </c>
      <c r="F133" s="1">
        <v>79.3</v>
      </c>
      <c r="G133" s="1">
        <v>58</v>
      </c>
      <c r="H133" s="1" t="s">
        <v>153</v>
      </c>
      <c r="I133" s="1">
        <v>10</v>
      </c>
      <c r="J133" s="1">
        <v>123</v>
      </c>
      <c r="K133" s="1">
        <v>191</v>
      </c>
      <c r="L133" s="1">
        <v>51</v>
      </c>
      <c r="M133" s="10">
        <v>3.2931034480000001</v>
      </c>
      <c r="N133" s="14">
        <f t="shared" si="6"/>
        <v>-5.5857817465000924E-2</v>
      </c>
      <c r="O133" s="12">
        <v>206.9</v>
      </c>
      <c r="P133" s="40">
        <v>13.3</v>
      </c>
      <c r="Q133" s="1">
        <v>86</v>
      </c>
      <c r="R133" s="1">
        <v>5.5</v>
      </c>
      <c r="S133" s="1">
        <v>22.34</v>
      </c>
      <c r="T133" s="1">
        <v>6.51</v>
      </c>
      <c r="U133" s="1">
        <v>3.431643625</v>
      </c>
      <c r="V133" s="1">
        <v>10.14</v>
      </c>
      <c r="W133" s="1">
        <v>4.7729999999999997</v>
      </c>
      <c r="X133" s="1">
        <v>125.7</v>
      </c>
      <c r="Y133" s="1">
        <f t="shared" si="0"/>
        <v>159.30871956009432</v>
      </c>
      <c r="Z133" s="1">
        <v>77.2</v>
      </c>
      <c r="AA133" s="1">
        <v>46.489313039999999</v>
      </c>
      <c r="AB133" s="1">
        <f t="shared" si="1"/>
        <v>2.1510320000000003</v>
      </c>
      <c r="AC133" s="1">
        <v>0.33962007500000002</v>
      </c>
      <c r="AD133" s="1">
        <v>101.3</v>
      </c>
      <c r="AE133" s="1">
        <v>1.633</v>
      </c>
      <c r="AF133" s="1">
        <v>37.98718186</v>
      </c>
      <c r="AG133" s="1" t="s">
        <v>154</v>
      </c>
      <c r="AH133" s="1">
        <v>41.370449929999999</v>
      </c>
      <c r="AI133" s="1">
        <v>119</v>
      </c>
      <c r="AJ133" s="1" t="s">
        <v>140</v>
      </c>
      <c r="AK133" s="1" t="s">
        <v>141</v>
      </c>
      <c r="AL133" s="1" t="s">
        <v>142</v>
      </c>
      <c r="AM133" s="1" t="s">
        <v>163</v>
      </c>
      <c r="AN133" s="1" t="s">
        <v>143</v>
      </c>
      <c r="AO133" s="1">
        <v>113</v>
      </c>
      <c r="AP133" s="1">
        <v>82</v>
      </c>
      <c r="AQ133" s="1">
        <v>1595.39</v>
      </c>
      <c r="AR133" s="1">
        <v>19.860199999999999</v>
      </c>
      <c r="AS133" s="1">
        <v>345.17</v>
      </c>
      <c r="AT133" s="1">
        <v>926.92600000000004</v>
      </c>
      <c r="AU133" s="1">
        <v>14.4208</v>
      </c>
      <c r="AV133" s="1">
        <v>1512.42</v>
      </c>
      <c r="AW133" s="1">
        <v>1783.92</v>
      </c>
      <c r="AX133" s="1">
        <v>286.69099999999997</v>
      </c>
      <c r="AY133" s="1">
        <v>10.314</v>
      </c>
      <c r="AZ133" s="1">
        <v>1.4577500000000001</v>
      </c>
      <c r="BA133" s="1">
        <v>4.1314799999999998</v>
      </c>
      <c r="BB133" s="1">
        <v>434.87799999999999</v>
      </c>
      <c r="BC133" s="1">
        <v>0.90823100000000001</v>
      </c>
      <c r="BD133" s="1">
        <v>0.98699300000000001</v>
      </c>
      <c r="BE133" s="1">
        <v>14.164999999999999</v>
      </c>
      <c r="BF133" s="1">
        <v>3.4733999999999998</v>
      </c>
      <c r="BG133" s="1">
        <v>0.53385400000000005</v>
      </c>
      <c r="BH133" s="1">
        <v>360.35899999999998</v>
      </c>
      <c r="BI133" s="1">
        <v>6.6127900000000004</v>
      </c>
      <c r="BJ133" s="1">
        <v>88.266300000000001</v>
      </c>
      <c r="BK133" s="1">
        <v>7.0312890870000002</v>
      </c>
      <c r="BL133" s="1">
        <v>2.07463832</v>
      </c>
      <c r="BM133" s="1">
        <v>1.373521948</v>
      </c>
      <c r="BN133" s="1">
        <v>9.1855437999999998E-2</v>
      </c>
      <c r="BO133" s="1" t="s">
        <v>155</v>
      </c>
      <c r="BP133" s="1" t="s">
        <v>146</v>
      </c>
      <c r="BQ133" s="1" t="s">
        <v>146</v>
      </c>
      <c r="BR133" s="1" t="s">
        <v>146</v>
      </c>
      <c r="BS133" s="1" t="s">
        <v>146</v>
      </c>
      <c r="BT133" s="1" t="s">
        <v>145</v>
      </c>
      <c r="BU133" s="1" t="s">
        <v>146</v>
      </c>
      <c r="BV133" s="1">
        <v>11.926048720000001</v>
      </c>
      <c r="BW133" s="1">
        <v>2.5981642969999998</v>
      </c>
      <c r="BX133" s="1">
        <v>0.72000324100000002</v>
      </c>
      <c r="BY133" s="1">
        <v>0.558574558</v>
      </c>
      <c r="BZ133" s="1">
        <v>0.121564196</v>
      </c>
      <c r="CA133" s="1">
        <v>0.39978602600000002</v>
      </c>
      <c r="CB133" s="1">
        <v>0.250649546</v>
      </c>
      <c r="CC133" s="19" t="str">
        <f t="shared" si="7"/>
        <v>Medium</v>
      </c>
      <c r="CD133" s="1" t="s">
        <v>622</v>
      </c>
      <c r="CE133" s="1">
        <v>48.554621849999997</v>
      </c>
      <c r="CF133" s="1" t="s">
        <v>148</v>
      </c>
      <c r="CG133" s="1">
        <v>9.3371346999999993E-2</v>
      </c>
      <c r="CH133" s="1">
        <v>0.345552048</v>
      </c>
      <c r="CI133" s="1">
        <v>9.0214846000000001E-2</v>
      </c>
      <c r="CJ133" s="1">
        <v>0.163255609</v>
      </c>
      <c r="CK133" s="1">
        <v>0.117028137</v>
      </c>
      <c r="CL133" s="1">
        <v>973.57100000000003</v>
      </c>
      <c r="CM133" s="2" t="s">
        <v>624</v>
      </c>
      <c r="CN133" s="1">
        <v>964.21299999999997</v>
      </c>
      <c r="CO133" s="1">
        <v>710.875</v>
      </c>
      <c r="CP133" s="1">
        <v>253.33799999999999</v>
      </c>
      <c r="CQ133" s="1">
        <v>142.52199999999999</v>
      </c>
      <c r="CR133" s="1">
        <v>785.21199999999999</v>
      </c>
      <c r="CS133" s="1">
        <v>36.332000000000001</v>
      </c>
      <c r="CT133" s="1">
        <v>0</v>
      </c>
      <c r="CU133" s="1">
        <v>36.332000000000001</v>
      </c>
      <c r="CV133" s="1">
        <v>0</v>
      </c>
      <c r="CW133" s="1">
        <v>0.14199999999999999</v>
      </c>
      <c r="CX133" s="1">
        <v>0.14199999999999999</v>
      </c>
      <c r="CY133" s="1">
        <v>5.0000000000000001E-3</v>
      </c>
      <c r="CZ133" s="1">
        <v>30.518999999999998</v>
      </c>
      <c r="DA133" s="1">
        <v>0</v>
      </c>
      <c r="DB133" s="1">
        <v>0</v>
      </c>
      <c r="DC133" s="1">
        <v>12.148999999999999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130.37299999999999</v>
      </c>
      <c r="DK133" s="1">
        <v>0</v>
      </c>
      <c r="DL133" s="1">
        <v>130.37299999999999</v>
      </c>
      <c r="DM133" s="1">
        <v>0</v>
      </c>
      <c r="DN133" s="1">
        <v>0.27500000000000002</v>
      </c>
      <c r="DO133" s="1">
        <v>0.27500000000000002</v>
      </c>
      <c r="DP133" s="1">
        <v>532.01599999999996</v>
      </c>
      <c r="DQ133" s="1">
        <v>252.92099999999999</v>
      </c>
      <c r="DR133" s="1">
        <v>784.93700000000001</v>
      </c>
      <c r="DS133" s="1">
        <v>0</v>
      </c>
      <c r="DT133" s="1">
        <v>0.14199999999999999</v>
      </c>
      <c r="DU133" s="1">
        <v>0.14199999999999999</v>
      </c>
      <c r="DV133" s="7" t="s">
        <v>637</v>
      </c>
      <c r="DW133" s="1" t="s">
        <v>156</v>
      </c>
      <c r="DX133" s="1" t="s">
        <v>149</v>
      </c>
      <c r="DY133" s="1">
        <v>610.24</v>
      </c>
      <c r="DZ133" s="1" t="s">
        <v>623</v>
      </c>
      <c r="EA133" s="1">
        <v>604.37400000000002</v>
      </c>
      <c r="EB133" s="1">
        <v>89.334000000000003</v>
      </c>
      <c r="EC133" s="1">
        <v>492.17500000000001</v>
      </c>
      <c r="ED133" s="1" t="s">
        <v>156</v>
      </c>
      <c r="EE133" s="1" t="s">
        <v>149</v>
      </c>
      <c r="EF133" s="1" t="s">
        <v>156</v>
      </c>
      <c r="EG133" s="1" t="s">
        <v>149</v>
      </c>
      <c r="EH133" s="1" t="s">
        <v>621</v>
      </c>
      <c r="EI133" s="1" t="s">
        <v>635</v>
      </c>
      <c r="EJ133" s="1" t="s">
        <v>142</v>
      </c>
      <c r="EK133" s="1" t="s">
        <v>628</v>
      </c>
      <c r="EL133" s="1" t="s">
        <v>161</v>
      </c>
      <c r="EM133" s="1" t="s">
        <v>150</v>
      </c>
    </row>
    <row r="134" spans="1:143" ht="14.25" customHeight="1">
      <c r="A134" s="1" t="s">
        <v>362</v>
      </c>
      <c r="B134" s="1" t="str">
        <f>VLOOKUP(A134,DB_integrated_polypenols_intake!A:B,2,FALSE)</f>
        <v>Barranquilla</v>
      </c>
      <c r="C134" s="1" t="s">
        <v>136</v>
      </c>
      <c r="D134" s="1">
        <v>32</v>
      </c>
      <c r="E134" s="4" t="s">
        <v>137</v>
      </c>
      <c r="F134" s="1">
        <v>120</v>
      </c>
      <c r="G134" s="1">
        <v>34</v>
      </c>
      <c r="H134" s="1" t="s">
        <v>138</v>
      </c>
      <c r="I134" s="1">
        <v>50</v>
      </c>
      <c r="J134" s="1">
        <v>155</v>
      </c>
      <c r="K134" s="1">
        <v>239</v>
      </c>
      <c r="L134" s="1">
        <v>249</v>
      </c>
      <c r="M134" s="10">
        <v>7.0294117649999999</v>
      </c>
      <c r="N134" s="14">
        <f t="shared" si="6"/>
        <v>0.8647204300534812</v>
      </c>
      <c r="O134" s="12">
        <v>153.1</v>
      </c>
      <c r="P134" s="40">
        <v>3.8</v>
      </c>
      <c r="Q134" s="1">
        <v>84</v>
      </c>
      <c r="R134" s="1">
        <v>5.0999999999999996</v>
      </c>
      <c r="S134" s="1">
        <v>7.32</v>
      </c>
      <c r="T134" s="1">
        <v>3.75</v>
      </c>
      <c r="U134" s="1">
        <v>1.952</v>
      </c>
      <c r="V134" s="1">
        <v>21.24</v>
      </c>
      <c r="W134" s="1">
        <v>4.6619999999999999</v>
      </c>
      <c r="X134" s="1">
        <v>217</v>
      </c>
      <c r="Y134" s="1">
        <f t="shared" si="0"/>
        <v>365.57659208261617</v>
      </c>
      <c r="Z134" s="1">
        <v>37.9</v>
      </c>
      <c r="AA134" s="1">
        <v>22.722480350000001</v>
      </c>
      <c r="AB134" s="1">
        <f t="shared" si="1"/>
        <v>4.4009279999999995</v>
      </c>
      <c r="AC134" s="1">
        <v>0.30718530100000002</v>
      </c>
      <c r="AD134" s="1">
        <v>93</v>
      </c>
      <c r="AE134" s="1">
        <v>1.694</v>
      </c>
      <c r="AF134" s="1">
        <v>32.408291499999997</v>
      </c>
      <c r="AG134" s="1" t="s">
        <v>154</v>
      </c>
      <c r="AH134" s="1">
        <v>30.91391351</v>
      </c>
      <c r="AI134" s="1">
        <v>104.5</v>
      </c>
      <c r="AJ134" s="1" t="s">
        <v>140</v>
      </c>
      <c r="AK134" s="1" t="s">
        <v>141</v>
      </c>
      <c r="AL134" s="1" t="s">
        <v>163</v>
      </c>
      <c r="AM134" s="1" t="s">
        <v>163</v>
      </c>
      <c r="AN134" s="1" t="s">
        <v>143</v>
      </c>
      <c r="AO134" s="1">
        <v>121</v>
      </c>
      <c r="AP134" s="1">
        <v>80</v>
      </c>
      <c r="AQ134" s="1">
        <v>1936.92</v>
      </c>
      <c r="AR134" s="1">
        <v>19.714500000000001</v>
      </c>
      <c r="AS134" s="1">
        <v>484.05399999999997</v>
      </c>
      <c r="AT134" s="1">
        <v>962.18899999999996</v>
      </c>
      <c r="AU134" s="1">
        <v>13.0099</v>
      </c>
      <c r="AV134" s="1">
        <v>1139.19</v>
      </c>
      <c r="AW134" s="1">
        <v>3142.81</v>
      </c>
      <c r="AX134" s="1">
        <v>258.03500000000003</v>
      </c>
      <c r="AY134" s="1">
        <v>9.9315099999999994</v>
      </c>
      <c r="AZ134" s="1">
        <v>1.3371200000000001</v>
      </c>
      <c r="BA134" s="1">
        <v>3.4777200000000001</v>
      </c>
      <c r="BB134" s="1">
        <v>662.40800000000002</v>
      </c>
      <c r="BC134" s="1">
        <v>1.0600799999999999</v>
      </c>
      <c r="BD134" s="1">
        <v>1.2162200000000001</v>
      </c>
      <c r="BE134" s="1">
        <v>18.399899999999999</v>
      </c>
      <c r="BF134" s="1">
        <v>4.6438199999999998</v>
      </c>
      <c r="BG134" s="1">
        <v>2.3113199999999998</v>
      </c>
      <c r="BH134" s="1">
        <v>382.21600000000001</v>
      </c>
      <c r="BI134" s="1">
        <v>6.5848100000000001</v>
      </c>
      <c r="BJ134" s="1">
        <v>153.05500000000001</v>
      </c>
      <c r="BK134" s="1">
        <v>0.48689977499999998</v>
      </c>
      <c r="BL134" s="1">
        <v>0</v>
      </c>
      <c r="BM134" s="1">
        <v>0.133695641</v>
      </c>
      <c r="BN134" s="1">
        <v>4.0318602000000002E-2</v>
      </c>
      <c r="BO134" s="1" t="s">
        <v>144</v>
      </c>
      <c r="BP134" s="1" t="s">
        <v>146</v>
      </c>
      <c r="BQ134" s="1" t="s">
        <v>145</v>
      </c>
      <c r="BR134" s="1" t="s">
        <v>145</v>
      </c>
      <c r="BS134" s="1" t="s">
        <v>146</v>
      </c>
      <c r="BT134" s="1" t="s">
        <v>145</v>
      </c>
      <c r="BU134" s="1" t="s">
        <v>145</v>
      </c>
      <c r="BV134" s="1" t="s">
        <v>147</v>
      </c>
      <c r="BW134" s="1" t="s">
        <v>147</v>
      </c>
      <c r="BX134" s="1" t="s">
        <v>147</v>
      </c>
      <c r="BY134" s="1" t="s">
        <v>147</v>
      </c>
      <c r="BZ134" s="1" t="s">
        <v>147</v>
      </c>
      <c r="CA134" s="1">
        <v>-0.75489750200000005</v>
      </c>
      <c r="CB134" s="1">
        <v>-0.38972509100000002</v>
      </c>
      <c r="CC134" s="19" t="str">
        <f t="shared" si="7"/>
        <v>Low</v>
      </c>
      <c r="CD134" s="1" t="s">
        <v>625</v>
      </c>
      <c r="CE134" s="1">
        <v>31.578947370000002</v>
      </c>
      <c r="CF134" s="1" t="s">
        <v>148</v>
      </c>
      <c r="CG134" s="1">
        <v>0.18511713399999999</v>
      </c>
      <c r="CH134" s="1">
        <v>0.61187819200000004</v>
      </c>
      <c r="CI134" s="1">
        <v>6.0714960999999998E-2</v>
      </c>
      <c r="CJ134" s="1">
        <v>4.9177229999999997E-3</v>
      </c>
      <c r="CK134" s="1">
        <v>3.4207895000000002E-2</v>
      </c>
      <c r="CL134" s="1">
        <v>552.05100000000004</v>
      </c>
      <c r="CM134" s="2" t="s">
        <v>624</v>
      </c>
      <c r="CN134" s="1">
        <v>443.54199999999997</v>
      </c>
      <c r="CO134" s="1">
        <v>393.24299999999999</v>
      </c>
      <c r="CP134" s="1">
        <v>50.298999999999999</v>
      </c>
      <c r="CQ134" s="1">
        <v>390.91399999999999</v>
      </c>
      <c r="CR134" s="1">
        <v>48.555999999999997</v>
      </c>
      <c r="CS134" s="1">
        <v>0.44600000000000001</v>
      </c>
      <c r="CT134" s="1">
        <v>0</v>
      </c>
      <c r="CU134" s="1">
        <v>0.44600000000000001</v>
      </c>
      <c r="CV134" s="1">
        <v>0</v>
      </c>
      <c r="CW134" s="1">
        <v>3.6259999999999999</v>
      </c>
      <c r="CX134" s="1">
        <v>3.6259999999999999</v>
      </c>
      <c r="CY134" s="1">
        <v>0</v>
      </c>
      <c r="CZ134" s="1">
        <v>0.44600000000000001</v>
      </c>
      <c r="DA134" s="1">
        <v>0</v>
      </c>
      <c r="DB134" s="1">
        <v>0</v>
      </c>
      <c r="DC134" s="1">
        <v>70.933999999999997</v>
      </c>
      <c r="DD134" s="1">
        <v>3.5999999999999997E-2</v>
      </c>
      <c r="DE134" s="1">
        <v>1.141</v>
      </c>
      <c r="DF134" s="1">
        <v>1.177</v>
      </c>
      <c r="DG134" s="1">
        <v>4.5039999999999996</v>
      </c>
      <c r="DH134" s="1">
        <v>9.2999999999999999E-2</v>
      </c>
      <c r="DI134" s="1">
        <v>4.5960000000000001</v>
      </c>
      <c r="DJ134" s="1">
        <v>295.21100000000001</v>
      </c>
      <c r="DK134" s="1">
        <v>18.978000000000002</v>
      </c>
      <c r="DL134" s="1">
        <v>314.18900000000002</v>
      </c>
      <c r="DM134" s="1">
        <v>1.3740000000000001</v>
      </c>
      <c r="DN134" s="1">
        <v>1.415</v>
      </c>
      <c r="DO134" s="1">
        <v>2.7890000000000001</v>
      </c>
      <c r="DP134" s="1">
        <v>20.72</v>
      </c>
      <c r="DQ134" s="1">
        <v>25.045999999999999</v>
      </c>
      <c r="DR134" s="1">
        <v>45.765999999999998</v>
      </c>
      <c r="DS134" s="1">
        <v>0</v>
      </c>
      <c r="DT134" s="1">
        <v>3.6259999999999999</v>
      </c>
      <c r="DU134" s="1">
        <v>3.6259999999999999</v>
      </c>
      <c r="DV134" s="7" t="s">
        <v>138</v>
      </c>
      <c r="DW134" s="1" t="s">
        <v>149</v>
      </c>
      <c r="DX134" s="1" t="s">
        <v>157</v>
      </c>
      <c r="DY134" s="1">
        <v>285.01499999999999</v>
      </c>
      <c r="DZ134" s="1" t="s">
        <v>624</v>
      </c>
      <c r="EA134" s="1">
        <v>228.99299999999999</v>
      </c>
      <c r="EB134" s="1">
        <v>201.822</v>
      </c>
      <c r="EC134" s="1">
        <v>25.068000000000001</v>
      </c>
      <c r="ED134" s="1" t="s">
        <v>157</v>
      </c>
      <c r="EE134" s="1" t="s">
        <v>156</v>
      </c>
      <c r="EF134" s="1" t="s">
        <v>149</v>
      </c>
      <c r="EG134" s="1" t="s">
        <v>157</v>
      </c>
      <c r="EH134" s="1" t="s">
        <v>621</v>
      </c>
      <c r="EI134" s="1" t="s">
        <v>634</v>
      </c>
      <c r="EJ134" s="1" t="s">
        <v>163</v>
      </c>
      <c r="EK134" s="1" t="s">
        <v>629</v>
      </c>
      <c r="EL134" s="1" t="s">
        <v>150</v>
      </c>
      <c r="EM134" s="1" t="s">
        <v>150</v>
      </c>
    </row>
    <row r="135" spans="1:143" ht="14.25" customHeight="1">
      <c r="A135" s="1" t="s">
        <v>363</v>
      </c>
      <c r="B135" s="1" t="str">
        <f>VLOOKUP(A135,DB_integrated_polypenols_intake!A:B,2,FALSE)</f>
        <v>Barranquilla</v>
      </c>
      <c r="C135" s="1" t="s">
        <v>152</v>
      </c>
      <c r="D135" s="1">
        <v>24</v>
      </c>
      <c r="E135" s="4" t="s">
        <v>137</v>
      </c>
      <c r="F135" s="1">
        <v>62.3</v>
      </c>
      <c r="G135" s="1">
        <v>45</v>
      </c>
      <c r="H135" s="1" t="s">
        <v>153</v>
      </c>
      <c r="I135" s="1">
        <v>19</v>
      </c>
      <c r="J135" s="1">
        <v>88</v>
      </c>
      <c r="K135" s="1">
        <v>152</v>
      </c>
      <c r="L135" s="1">
        <v>96</v>
      </c>
      <c r="M135" s="10">
        <v>3.377777778</v>
      </c>
      <c r="N135" s="14">
        <f t="shared" si="6"/>
        <v>0.32905871926422475</v>
      </c>
      <c r="O135" s="12">
        <v>285.2</v>
      </c>
      <c r="P135" s="40">
        <v>2</v>
      </c>
      <c r="Q135" s="1">
        <v>77</v>
      </c>
      <c r="R135" s="1">
        <v>4.9000000000000004</v>
      </c>
      <c r="S135" s="1">
        <v>9.49</v>
      </c>
      <c r="T135" s="1">
        <v>4.68</v>
      </c>
      <c r="U135" s="1">
        <v>2.0277777779999999</v>
      </c>
      <c r="V135" s="1">
        <v>16.75</v>
      </c>
      <c r="W135" s="1">
        <v>4.2735000000000003</v>
      </c>
      <c r="X135" s="1">
        <v>219.3</v>
      </c>
      <c r="Y135" s="1">
        <f t="shared" si="0"/>
        <v>433.09631544925645</v>
      </c>
      <c r="Z135" s="1">
        <v>48.8</v>
      </c>
      <c r="AA135" s="1">
        <v>31.432867259999998</v>
      </c>
      <c r="AB135" s="1">
        <f t="shared" si="1"/>
        <v>3.1813833333333332</v>
      </c>
      <c r="AC135" s="1">
        <v>0.32108544</v>
      </c>
      <c r="AD135" s="1">
        <v>64.8</v>
      </c>
      <c r="AE135" s="1">
        <v>1.625</v>
      </c>
      <c r="AF135" s="1">
        <v>24.539644970000001</v>
      </c>
      <c r="AG135" s="1" t="s">
        <v>153</v>
      </c>
      <c r="AH135" s="1">
        <v>34.022587090000002</v>
      </c>
      <c r="AI135" s="1">
        <v>78.400000000000006</v>
      </c>
      <c r="AJ135" s="1" t="s">
        <v>153</v>
      </c>
      <c r="AK135" s="1" t="s">
        <v>153</v>
      </c>
      <c r="AL135" s="1" t="s">
        <v>142</v>
      </c>
      <c r="AM135" s="1" t="s">
        <v>142</v>
      </c>
      <c r="AN135" s="1" t="s">
        <v>143</v>
      </c>
      <c r="AO135" s="1">
        <v>98</v>
      </c>
      <c r="AP135" s="1">
        <v>66</v>
      </c>
      <c r="AQ135" s="1">
        <v>1900.05</v>
      </c>
      <c r="AR135" s="1">
        <v>14.199400000000001</v>
      </c>
      <c r="AS135" s="1">
        <v>673.14200000000005</v>
      </c>
      <c r="AT135" s="1">
        <v>1020.06</v>
      </c>
      <c r="AU135" s="1">
        <v>13.079800000000001</v>
      </c>
      <c r="AV135" s="1">
        <v>1231.23</v>
      </c>
      <c r="AW135" s="1">
        <v>2757.85</v>
      </c>
      <c r="AX135" s="1">
        <v>211.691</v>
      </c>
      <c r="AY135" s="1">
        <v>9.9931599999999996</v>
      </c>
      <c r="AZ135" s="1">
        <v>1.0414300000000001</v>
      </c>
      <c r="BA135" s="1">
        <v>3.09328</v>
      </c>
      <c r="BB135" s="1">
        <v>698.19899999999996</v>
      </c>
      <c r="BC135" s="1">
        <v>1.19432</v>
      </c>
      <c r="BD135" s="1">
        <v>1.5395799999999999</v>
      </c>
      <c r="BE135" s="1">
        <v>13.533099999999999</v>
      </c>
      <c r="BF135" s="1">
        <v>4.6041800000000004</v>
      </c>
      <c r="BG135" s="1">
        <v>2.2968700000000002</v>
      </c>
      <c r="BH135" s="1">
        <v>379.142</v>
      </c>
      <c r="BI135" s="1">
        <v>7.0587400000000002</v>
      </c>
      <c r="BJ135" s="1">
        <v>122.33799999999999</v>
      </c>
      <c r="BK135" s="1">
        <v>0.53599678399999995</v>
      </c>
      <c r="BL135" s="1">
        <v>0.13729899600000001</v>
      </c>
      <c r="BM135" s="1">
        <v>4.071893E-2</v>
      </c>
      <c r="BN135" s="1">
        <v>0</v>
      </c>
      <c r="BO135" s="1" t="s">
        <v>144</v>
      </c>
      <c r="BP135" s="1" t="s">
        <v>146</v>
      </c>
      <c r="BQ135" s="1" t="s">
        <v>146</v>
      </c>
      <c r="BR135" s="1" t="s">
        <v>145</v>
      </c>
      <c r="BS135" s="1" t="s">
        <v>146</v>
      </c>
      <c r="BT135" s="1" t="s">
        <v>146</v>
      </c>
      <c r="BU135" s="1" t="s">
        <v>145</v>
      </c>
      <c r="BV135" s="1">
        <v>17.648366039999999</v>
      </c>
      <c r="BW135" s="1">
        <v>17.672610479999999</v>
      </c>
      <c r="BX135" s="1">
        <v>8.3505213349999998</v>
      </c>
      <c r="BY135" s="1">
        <v>0.50927182500000001</v>
      </c>
      <c r="BZ135" s="1">
        <v>0.22606435799999999</v>
      </c>
      <c r="CA135" s="1">
        <v>0.81871202899999995</v>
      </c>
      <c r="CB135" s="1">
        <v>0.430901068</v>
      </c>
      <c r="CC135" s="19" t="str">
        <f t="shared" si="7"/>
        <v>High</v>
      </c>
      <c r="CD135" s="1" t="s">
        <v>622</v>
      </c>
      <c r="CE135" s="1">
        <v>34.545918370000003</v>
      </c>
      <c r="CF135" s="1" t="s">
        <v>148</v>
      </c>
      <c r="CG135" s="1">
        <v>1.3951966999999999E-2</v>
      </c>
      <c r="CH135" s="1">
        <v>0.49198851900000001</v>
      </c>
      <c r="CI135" s="1">
        <v>4.2800566999999998E-2</v>
      </c>
      <c r="CJ135" s="1">
        <v>1.1699306E-2</v>
      </c>
      <c r="CK135" s="1">
        <v>0.21625549499999999</v>
      </c>
      <c r="CL135" s="1">
        <v>504.02699999999999</v>
      </c>
      <c r="CM135" s="2" t="s">
        <v>624</v>
      </c>
      <c r="CN135" s="1">
        <v>123.764</v>
      </c>
      <c r="CO135" s="1">
        <v>101.345</v>
      </c>
      <c r="CP135" s="1">
        <v>22.417999999999999</v>
      </c>
      <c r="CQ135" s="1">
        <v>80.763000000000005</v>
      </c>
      <c r="CR135" s="1">
        <v>42.347000000000001</v>
      </c>
      <c r="CS135" s="1">
        <v>0.29799999999999999</v>
      </c>
      <c r="CT135" s="1">
        <v>0</v>
      </c>
      <c r="CU135" s="1">
        <v>0.29799999999999999</v>
      </c>
      <c r="CV135" s="1">
        <v>0</v>
      </c>
      <c r="CW135" s="1">
        <v>0.35599999999999998</v>
      </c>
      <c r="CX135" s="1">
        <v>0.35599999999999998</v>
      </c>
      <c r="CY135" s="1">
        <v>0</v>
      </c>
      <c r="CZ135" s="1">
        <v>0.29799999999999999</v>
      </c>
      <c r="DA135" s="1">
        <v>55.829000000000001</v>
      </c>
      <c r="DB135" s="1">
        <v>0</v>
      </c>
      <c r="DC135" s="1">
        <v>15.701000000000001</v>
      </c>
      <c r="DD135" s="1">
        <v>0</v>
      </c>
      <c r="DE135" s="1">
        <v>0</v>
      </c>
      <c r="DF135" s="1">
        <v>0</v>
      </c>
      <c r="DG135" s="1">
        <v>2.899</v>
      </c>
      <c r="DH135" s="1">
        <v>0</v>
      </c>
      <c r="DI135" s="1">
        <v>2.899</v>
      </c>
      <c r="DJ135" s="1">
        <v>4.1310000000000002</v>
      </c>
      <c r="DK135" s="1">
        <v>2.2029999999999998</v>
      </c>
      <c r="DL135" s="1">
        <v>6.3339999999999996</v>
      </c>
      <c r="DM135" s="1">
        <v>17.576000000000001</v>
      </c>
      <c r="DN135" s="1">
        <v>12.573</v>
      </c>
      <c r="DO135" s="1">
        <v>30.149000000000001</v>
      </c>
      <c r="DP135" s="1">
        <v>4.907</v>
      </c>
      <c r="DQ135" s="1">
        <v>7.2809999999999997</v>
      </c>
      <c r="DR135" s="1">
        <v>12.189</v>
      </c>
      <c r="DS135" s="1">
        <v>0</v>
      </c>
      <c r="DT135" s="1">
        <v>0.35599999999999998</v>
      </c>
      <c r="DU135" s="1">
        <v>0.35599999999999998</v>
      </c>
      <c r="DV135" s="7" t="s">
        <v>138</v>
      </c>
      <c r="DW135" s="1" t="s">
        <v>156</v>
      </c>
      <c r="DX135" s="1" t="s">
        <v>157</v>
      </c>
      <c r="DY135" s="1">
        <v>265.27</v>
      </c>
      <c r="DZ135" s="1" t="s">
        <v>624</v>
      </c>
      <c r="EA135" s="1">
        <v>65.137</v>
      </c>
      <c r="EB135" s="1">
        <v>42.506</v>
      </c>
      <c r="EC135" s="1">
        <v>22.286999999999999</v>
      </c>
      <c r="ED135" s="1" t="s">
        <v>157</v>
      </c>
      <c r="EE135" s="1" t="s">
        <v>157</v>
      </c>
      <c r="EF135" s="1" t="s">
        <v>156</v>
      </c>
      <c r="EG135" s="1" t="s">
        <v>157</v>
      </c>
      <c r="EH135" s="1" t="s">
        <v>621</v>
      </c>
      <c r="EI135" s="1" t="s">
        <v>628</v>
      </c>
      <c r="EJ135" s="1" t="s">
        <v>142</v>
      </c>
      <c r="EK135" s="1" t="s">
        <v>628</v>
      </c>
      <c r="EL135" s="1" t="s">
        <v>150</v>
      </c>
      <c r="EM135" s="1" t="s">
        <v>150</v>
      </c>
    </row>
    <row r="136" spans="1:143" ht="14.25" customHeight="1">
      <c r="A136" s="1" t="s">
        <v>365</v>
      </c>
      <c r="B136" s="1" t="str">
        <f>VLOOKUP(A136,DB_integrated_polypenols_intake!A:B,2,FALSE)</f>
        <v>Barranquilla</v>
      </c>
      <c r="C136" s="1" t="s">
        <v>152</v>
      </c>
      <c r="D136" s="1">
        <v>41</v>
      </c>
      <c r="E136" s="4" t="s">
        <v>159</v>
      </c>
      <c r="F136" s="1">
        <v>104</v>
      </c>
      <c r="G136" s="1">
        <v>43</v>
      </c>
      <c r="H136" s="1" t="s">
        <v>153</v>
      </c>
      <c r="I136" s="1">
        <v>15</v>
      </c>
      <c r="J136" s="1">
        <v>156</v>
      </c>
      <c r="K136" s="1">
        <v>214</v>
      </c>
      <c r="L136" s="1">
        <v>76</v>
      </c>
      <c r="M136" s="10">
        <v>4.9767441860000003</v>
      </c>
      <c r="N136" s="14">
        <f t="shared" si="6"/>
        <v>0.24734513670120484</v>
      </c>
      <c r="O136" s="12">
        <v>75.3</v>
      </c>
      <c r="P136" s="40">
        <v>7.7</v>
      </c>
      <c r="Q136" s="1">
        <v>91</v>
      </c>
      <c r="R136" s="1">
        <v>5</v>
      </c>
      <c r="S136" s="1">
        <v>15.12</v>
      </c>
      <c r="T136" s="1">
        <v>6.14</v>
      </c>
      <c r="U136" s="1">
        <v>2.462540717</v>
      </c>
      <c r="V136" s="1">
        <v>13.4</v>
      </c>
      <c r="W136" s="1">
        <v>5.0505000000000004</v>
      </c>
      <c r="X136" s="1">
        <v>135.80000000000001</v>
      </c>
      <c r="Y136" s="1">
        <f t="shared" si="0"/>
        <v>172.84746855852947</v>
      </c>
      <c r="Z136" s="1">
        <v>57.9</v>
      </c>
      <c r="AA136" s="1">
        <v>33.24630191</v>
      </c>
      <c r="AB136" s="1">
        <f t="shared" si="1"/>
        <v>3.0078533333333337</v>
      </c>
      <c r="AC136" s="1">
        <v>0.32361658500000001</v>
      </c>
      <c r="AD136" s="1">
        <v>80</v>
      </c>
      <c r="AE136" s="1">
        <v>1.607</v>
      </c>
      <c r="AF136" s="1">
        <v>30.978346519999999</v>
      </c>
      <c r="AG136" s="1" t="s">
        <v>154</v>
      </c>
      <c r="AH136" s="1">
        <v>45.370685850000001</v>
      </c>
      <c r="AI136" s="1">
        <v>95.4</v>
      </c>
      <c r="AJ136" s="1" t="s">
        <v>140</v>
      </c>
      <c r="AK136" s="1" t="s">
        <v>141</v>
      </c>
      <c r="AL136" s="1" t="s">
        <v>142</v>
      </c>
      <c r="AM136" s="1" t="s">
        <v>142</v>
      </c>
      <c r="AN136" s="1" t="s">
        <v>143</v>
      </c>
      <c r="AO136" s="1">
        <v>117</v>
      </c>
      <c r="AP136" s="1">
        <v>81</v>
      </c>
      <c r="AQ136" s="1">
        <v>1876.32</v>
      </c>
      <c r="AR136" s="1">
        <v>18.972899999999999</v>
      </c>
      <c r="AS136" s="1">
        <v>382.24200000000002</v>
      </c>
      <c r="AT136" s="1">
        <v>655.72</v>
      </c>
      <c r="AU136" s="1">
        <v>11.4862</v>
      </c>
      <c r="AV136" s="1">
        <v>768.80399999999997</v>
      </c>
      <c r="AW136" s="1">
        <v>2086.12</v>
      </c>
      <c r="AX136" s="1">
        <v>168.80099999999999</v>
      </c>
      <c r="AY136" s="1">
        <v>9.3232700000000008</v>
      </c>
      <c r="AZ136" s="1">
        <v>0.95325400000000005</v>
      </c>
      <c r="BA136" s="1">
        <v>2.1716299999999999</v>
      </c>
      <c r="BB136" s="1">
        <v>549.10900000000004</v>
      </c>
      <c r="BC136" s="1">
        <v>0.85870500000000005</v>
      </c>
      <c r="BD136" s="1">
        <v>1.12775</v>
      </c>
      <c r="BE136" s="1">
        <v>11.5144</v>
      </c>
      <c r="BF136" s="1">
        <v>10.0794</v>
      </c>
      <c r="BG136" s="1">
        <v>1.23509</v>
      </c>
      <c r="BH136" s="1">
        <v>197.899</v>
      </c>
      <c r="BI136" s="1">
        <v>7.2222999999999997</v>
      </c>
      <c r="BJ136" s="1">
        <v>123.566</v>
      </c>
      <c r="BK136" s="1">
        <v>1.5824559140000001</v>
      </c>
      <c r="BL136" s="1">
        <v>0.47540751799999997</v>
      </c>
      <c r="BM136" s="1">
        <v>0.27640246699999999</v>
      </c>
      <c r="BN136" s="1">
        <v>0</v>
      </c>
      <c r="BO136" s="1" t="s">
        <v>144</v>
      </c>
      <c r="BP136" s="1" t="s">
        <v>145</v>
      </c>
      <c r="BQ136" s="1" t="s">
        <v>146</v>
      </c>
      <c r="BR136" s="1" t="s">
        <v>145</v>
      </c>
      <c r="BS136" s="1" t="s">
        <v>146</v>
      </c>
      <c r="BT136" s="1" t="s">
        <v>145</v>
      </c>
      <c r="BU136" s="1" t="s">
        <v>145</v>
      </c>
      <c r="BV136" s="1">
        <v>82.539043590000006</v>
      </c>
      <c r="BW136" s="1">
        <v>13.892245369999999</v>
      </c>
      <c r="BX136" s="1">
        <v>6.2404848829999997</v>
      </c>
      <c r="BY136" s="1">
        <v>3.309865007</v>
      </c>
      <c r="BZ136" s="1">
        <v>2.9965913990000002</v>
      </c>
      <c r="CA136" s="1">
        <v>1.0017594889999999</v>
      </c>
      <c r="CB136" s="1">
        <v>0.53398693500000005</v>
      </c>
      <c r="CC136" s="19" t="str">
        <f t="shared" si="7"/>
        <v>High</v>
      </c>
      <c r="CD136" s="1" t="s">
        <v>622</v>
      </c>
      <c r="CE136" s="1">
        <v>42.31027254</v>
      </c>
      <c r="CF136" s="1" t="s">
        <v>148</v>
      </c>
      <c r="CG136" s="1">
        <v>0.14136105400000001</v>
      </c>
      <c r="CH136" s="1">
        <v>0.33817675899999999</v>
      </c>
      <c r="CI136" s="1">
        <v>9.8233952999999999E-2</v>
      </c>
      <c r="CJ136" s="1">
        <v>4.4595586999999999E-2</v>
      </c>
      <c r="CK136" s="1">
        <v>8.3239942999999997E-2</v>
      </c>
      <c r="CL136" s="1">
        <v>524.54600000000005</v>
      </c>
      <c r="CM136" s="2" t="s">
        <v>624</v>
      </c>
      <c r="CN136" s="1">
        <v>281.25299999999999</v>
      </c>
      <c r="CO136" s="1">
        <v>182.81800000000001</v>
      </c>
      <c r="CP136" s="1">
        <v>98.436000000000007</v>
      </c>
      <c r="CQ136" s="1">
        <v>23.677</v>
      </c>
      <c r="CR136" s="1">
        <v>254.78399999999999</v>
      </c>
      <c r="CS136" s="1">
        <v>2.782</v>
      </c>
      <c r="CT136" s="1">
        <v>0</v>
      </c>
      <c r="CU136" s="1">
        <v>2.782</v>
      </c>
      <c r="CV136" s="1">
        <v>0</v>
      </c>
      <c r="CW136" s="1">
        <v>1.0999999999999999E-2</v>
      </c>
      <c r="CX136" s="1">
        <v>1.0999999999999999E-2</v>
      </c>
      <c r="CY136" s="1">
        <v>0</v>
      </c>
      <c r="CZ136" s="1">
        <v>0.19800000000000001</v>
      </c>
      <c r="DA136" s="1">
        <v>0</v>
      </c>
      <c r="DB136" s="1">
        <v>0</v>
      </c>
      <c r="DC136" s="1">
        <v>3.077</v>
      </c>
      <c r="DD136" s="1">
        <v>14.234999999999999</v>
      </c>
      <c r="DE136" s="1">
        <v>3.7069999999999999</v>
      </c>
      <c r="DF136" s="1">
        <v>17.942</v>
      </c>
      <c r="DG136" s="1">
        <v>2.1560000000000001</v>
      </c>
      <c r="DH136" s="1">
        <v>0</v>
      </c>
      <c r="DI136" s="1">
        <v>2.1560000000000001</v>
      </c>
      <c r="DJ136" s="1">
        <v>0.40799999999999997</v>
      </c>
      <c r="DK136" s="1">
        <v>9.4E-2</v>
      </c>
      <c r="DL136" s="1">
        <v>0.502</v>
      </c>
      <c r="DM136" s="1">
        <v>0.7</v>
      </c>
      <c r="DN136" s="1">
        <v>0.46899999999999997</v>
      </c>
      <c r="DO136" s="1">
        <v>1.169</v>
      </c>
      <c r="DP136" s="1">
        <v>159.453</v>
      </c>
      <c r="DQ136" s="1">
        <v>94.147000000000006</v>
      </c>
      <c r="DR136" s="1">
        <v>253.6</v>
      </c>
      <c r="DS136" s="1">
        <v>0</v>
      </c>
      <c r="DT136" s="1">
        <v>1.0999999999999999E-2</v>
      </c>
      <c r="DU136" s="1">
        <v>1.0999999999999999E-2</v>
      </c>
      <c r="DV136" s="7" t="s">
        <v>138</v>
      </c>
      <c r="DW136" s="1" t="s">
        <v>157</v>
      </c>
      <c r="DX136" s="1" t="s">
        <v>156</v>
      </c>
      <c r="DY136" s="1">
        <v>279.56099999999998</v>
      </c>
      <c r="DZ136" s="1" t="s">
        <v>624</v>
      </c>
      <c r="EA136" s="1">
        <v>149.89599999999999</v>
      </c>
      <c r="EB136" s="1">
        <v>12.619</v>
      </c>
      <c r="EC136" s="1">
        <v>135.78899999999999</v>
      </c>
      <c r="ED136" s="1" t="s">
        <v>157</v>
      </c>
      <c r="EE136" s="1" t="s">
        <v>157</v>
      </c>
      <c r="EF136" s="1" t="s">
        <v>157</v>
      </c>
      <c r="EG136" s="1" t="s">
        <v>156</v>
      </c>
      <c r="EH136" s="1" t="s">
        <v>621</v>
      </c>
      <c r="EI136" s="1" t="s">
        <v>628</v>
      </c>
      <c r="EJ136" s="1" t="s">
        <v>142</v>
      </c>
      <c r="EK136" s="1" t="s">
        <v>628</v>
      </c>
      <c r="EL136" s="1" t="s">
        <v>150</v>
      </c>
      <c r="EM136" s="1" t="s">
        <v>150</v>
      </c>
    </row>
    <row r="137" spans="1:143" ht="14.25" customHeight="1">
      <c r="A137" s="1" t="s">
        <v>366</v>
      </c>
      <c r="B137" s="1" t="str">
        <f>VLOOKUP(A137,DB_integrated_polypenols_intake!A:B,2,FALSE)</f>
        <v>Barranquilla</v>
      </c>
      <c r="C137" s="1" t="s">
        <v>152</v>
      </c>
      <c r="D137" s="1">
        <v>51</v>
      </c>
      <c r="E137" s="4" t="s">
        <v>159</v>
      </c>
      <c r="F137" s="1">
        <v>99.5</v>
      </c>
      <c r="G137" s="1">
        <v>61</v>
      </c>
      <c r="H137" s="1" t="s">
        <v>153</v>
      </c>
      <c r="I137" s="1">
        <v>30</v>
      </c>
      <c r="J137" s="1">
        <v>145</v>
      </c>
      <c r="K137" s="1">
        <v>236</v>
      </c>
      <c r="L137" s="1">
        <v>148</v>
      </c>
      <c r="M137" s="10">
        <v>3.8688524590000002</v>
      </c>
      <c r="N137" s="14">
        <f t="shared" si="6"/>
        <v>0.38493188038419035</v>
      </c>
      <c r="O137" s="12">
        <v>264.89999999999998</v>
      </c>
      <c r="P137" s="40">
        <v>6.2</v>
      </c>
      <c r="Q137" s="1">
        <v>82</v>
      </c>
      <c r="R137" s="1">
        <v>5.4</v>
      </c>
      <c r="S137" s="1">
        <v>16.62</v>
      </c>
      <c r="T137" s="1">
        <v>12.34</v>
      </c>
      <c r="U137" s="1">
        <v>1.346839546</v>
      </c>
      <c r="V137" s="1">
        <v>8.48</v>
      </c>
      <c r="W137" s="1">
        <v>4.5510000000000002</v>
      </c>
      <c r="X137" s="1">
        <v>122.6</v>
      </c>
      <c r="Y137" s="1">
        <f t="shared" si="0"/>
        <v>161.37012369172217</v>
      </c>
      <c r="Z137" s="1">
        <v>93.2</v>
      </c>
      <c r="AA137" s="1">
        <v>58.301513669999999</v>
      </c>
      <c r="AB137" s="1">
        <f t="shared" si="1"/>
        <v>1.7152213333333335</v>
      </c>
      <c r="AC137" s="1">
        <v>0.35135306100000002</v>
      </c>
      <c r="AD137" s="1">
        <v>74.400000000000006</v>
      </c>
      <c r="AE137" s="1">
        <v>1.643</v>
      </c>
      <c r="AF137" s="1">
        <v>27.56118008</v>
      </c>
      <c r="AG137" s="1" t="s">
        <v>139</v>
      </c>
      <c r="AH137" s="1">
        <v>41.294738510000002</v>
      </c>
      <c r="AI137" s="1">
        <v>90.8</v>
      </c>
      <c r="AJ137" s="1" t="s">
        <v>140</v>
      </c>
      <c r="AK137" s="1" t="s">
        <v>141</v>
      </c>
      <c r="AL137" s="1" t="s">
        <v>142</v>
      </c>
      <c r="AM137" s="1" t="s">
        <v>142</v>
      </c>
      <c r="AN137" s="1" t="s">
        <v>143</v>
      </c>
      <c r="AO137" s="1">
        <v>142</v>
      </c>
      <c r="AP137" s="1">
        <v>86</v>
      </c>
      <c r="AQ137" s="1">
        <v>1714.34</v>
      </c>
      <c r="AR137" s="1">
        <v>17.508199999999999</v>
      </c>
      <c r="AS137" s="1">
        <v>579.98900000000003</v>
      </c>
      <c r="AT137" s="1">
        <v>908.17200000000003</v>
      </c>
      <c r="AU137" s="1">
        <v>12.1153</v>
      </c>
      <c r="AV137" s="1">
        <v>1346.56</v>
      </c>
      <c r="AW137" s="1">
        <v>2540.1999999999998</v>
      </c>
      <c r="AX137" s="1">
        <v>208.02500000000001</v>
      </c>
      <c r="AY137" s="1">
        <v>9.9072600000000008</v>
      </c>
      <c r="AZ137" s="1">
        <v>1.2761800000000001</v>
      </c>
      <c r="BA137" s="1">
        <v>3.30158</v>
      </c>
      <c r="BB137" s="1">
        <v>700.375</v>
      </c>
      <c r="BC137" s="1">
        <v>1.11738</v>
      </c>
      <c r="BD137" s="1">
        <v>1.47116</v>
      </c>
      <c r="BE137" s="1">
        <v>13.271599999999999</v>
      </c>
      <c r="BF137" s="1">
        <v>4.0062300000000004</v>
      </c>
      <c r="BG137" s="1">
        <v>1.4940800000000001</v>
      </c>
      <c r="BH137" s="1">
        <v>384.45299999999997</v>
      </c>
      <c r="BI137" s="1">
        <v>6.9739399999999998</v>
      </c>
      <c r="BJ137" s="1">
        <v>145.25700000000001</v>
      </c>
      <c r="BK137" s="1">
        <v>6.9580108989999996</v>
      </c>
      <c r="BL137" s="1">
        <v>4.5760444800000002</v>
      </c>
      <c r="BM137" s="1">
        <v>1.2731452430000001</v>
      </c>
      <c r="BN137" s="1">
        <v>5.1435988000000002E-2</v>
      </c>
      <c r="BO137" s="1" t="s">
        <v>144</v>
      </c>
      <c r="BP137" s="1" t="s">
        <v>145</v>
      </c>
      <c r="BQ137" s="1" t="s">
        <v>146</v>
      </c>
      <c r="BR137" s="1" t="s">
        <v>146</v>
      </c>
      <c r="BS137" s="1" t="s">
        <v>146</v>
      </c>
      <c r="BT137" s="1" t="s">
        <v>145</v>
      </c>
      <c r="BU137" s="1" t="s">
        <v>146</v>
      </c>
      <c r="BV137" s="1">
        <v>446.64324269999997</v>
      </c>
      <c r="BW137" s="1">
        <v>201.0258522</v>
      </c>
      <c r="BX137" s="1">
        <v>6.3339117549999999</v>
      </c>
      <c r="BY137" s="1">
        <v>2.6586395870000001</v>
      </c>
      <c r="BZ137" s="1">
        <v>0.434548041</v>
      </c>
      <c r="CA137" s="1">
        <v>0.61560657600000002</v>
      </c>
      <c r="CB137" s="1">
        <v>0.359163697</v>
      </c>
      <c r="CC137" s="19" t="str">
        <f t="shared" si="7"/>
        <v>High</v>
      </c>
      <c r="CD137" s="1" t="s">
        <v>622</v>
      </c>
      <c r="CE137" s="1">
        <v>39.810572690000001</v>
      </c>
      <c r="CF137" s="1" t="s">
        <v>148</v>
      </c>
      <c r="CG137" s="1">
        <v>0.124435591</v>
      </c>
      <c r="CH137" s="1">
        <v>0.284296149</v>
      </c>
      <c r="CI137" s="1">
        <v>0.45903054399999998</v>
      </c>
      <c r="CJ137" s="1">
        <v>3.75166E-3</v>
      </c>
      <c r="CK137" s="1">
        <v>1.8957503000000001E-2</v>
      </c>
      <c r="CL137" s="1">
        <v>1038.6759999999999</v>
      </c>
      <c r="CM137" s="2" t="s">
        <v>621</v>
      </c>
      <c r="CN137" s="1">
        <v>538.38599999999997</v>
      </c>
      <c r="CO137" s="1">
        <v>425.60599999999999</v>
      </c>
      <c r="CP137" s="1">
        <v>112.78</v>
      </c>
      <c r="CQ137" s="1">
        <v>345.31200000000001</v>
      </c>
      <c r="CR137" s="1">
        <v>174.97399999999999</v>
      </c>
      <c r="CS137" s="1">
        <v>12.172000000000001</v>
      </c>
      <c r="CT137" s="1">
        <v>0</v>
      </c>
      <c r="CU137" s="1">
        <v>12.172000000000001</v>
      </c>
      <c r="CV137" s="1">
        <v>0</v>
      </c>
      <c r="CW137" s="1">
        <v>5.9279999999999999</v>
      </c>
      <c r="CX137" s="1">
        <v>5.9279999999999999</v>
      </c>
      <c r="CY137" s="1">
        <v>0</v>
      </c>
      <c r="CZ137" s="1">
        <v>12.172000000000001</v>
      </c>
      <c r="DA137" s="1">
        <v>239.267</v>
      </c>
      <c r="DB137" s="1">
        <v>0</v>
      </c>
      <c r="DC137" s="1">
        <v>45.198999999999998</v>
      </c>
      <c r="DD137" s="1">
        <v>0.48399999999999999</v>
      </c>
      <c r="DE137" s="1">
        <v>1.159</v>
      </c>
      <c r="DF137" s="1">
        <v>1.643</v>
      </c>
      <c r="DG137" s="1">
        <v>0</v>
      </c>
      <c r="DH137" s="1">
        <v>0.111</v>
      </c>
      <c r="DI137" s="1">
        <v>0.111</v>
      </c>
      <c r="DJ137" s="1">
        <v>42.411999999999999</v>
      </c>
      <c r="DK137" s="1">
        <v>16.681000000000001</v>
      </c>
      <c r="DL137" s="1">
        <v>59.093000000000004</v>
      </c>
      <c r="DM137" s="1">
        <v>70.786000000000001</v>
      </c>
      <c r="DN137" s="1">
        <v>51.911000000000001</v>
      </c>
      <c r="DO137" s="1">
        <v>122.697</v>
      </c>
      <c r="DP137" s="1">
        <v>15.273999999999999</v>
      </c>
      <c r="DQ137" s="1">
        <v>36.975999999999999</v>
      </c>
      <c r="DR137" s="1">
        <v>52.25</v>
      </c>
      <c r="DS137" s="1">
        <v>0</v>
      </c>
      <c r="DT137" s="1">
        <v>5.9279999999999999</v>
      </c>
      <c r="DU137" s="1">
        <v>5.9279999999999999</v>
      </c>
      <c r="DV137" s="7" t="s">
        <v>637</v>
      </c>
      <c r="DW137" s="1" t="s">
        <v>149</v>
      </c>
      <c r="DX137" s="1" t="s">
        <v>156</v>
      </c>
      <c r="DY137" s="1">
        <v>605.875</v>
      </c>
      <c r="DZ137" s="1" t="s">
        <v>623</v>
      </c>
      <c r="EA137" s="1">
        <v>314.04899999999998</v>
      </c>
      <c r="EB137" s="1">
        <v>201.42500000000001</v>
      </c>
      <c r="EC137" s="1">
        <v>102.065</v>
      </c>
      <c r="ED137" s="1" t="s">
        <v>156</v>
      </c>
      <c r="EE137" s="1" t="s">
        <v>156</v>
      </c>
      <c r="EF137" s="1" t="s">
        <v>149</v>
      </c>
      <c r="EG137" s="1" t="s">
        <v>156</v>
      </c>
      <c r="EH137" s="1" t="s">
        <v>621</v>
      </c>
      <c r="EI137" s="1" t="s">
        <v>628</v>
      </c>
      <c r="EJ137" s="1" t="s">
        <v>142</v>
      </c>
      <c r="EK137" s="1" t="s">
        <v>628</v>
      </c>
      <c r="EL137" s="1" t="s">
        <v>150</v>
      </c>
      <c r="EM137" s="1" t="s">
        <v>150</v>
      </c>
    </row>
    <row r="138" spans="1:143" ht="14.25" customHeight="1">
      <c r="A138" s="1" t="s">
        <v>367</v>
      </c>
      <c r="B138" s="1" t="str">
        <f>VLOOKUP(A138,DB_integrated_polypenols_intake!A:B,2,FALSE)</f>
        <v>Barranquilla</v>
      </c>
      <c r="C138" s="1" t="s">
        <v>152</v>
      </c>
      <c r="D138" s="1">
        <v>32</v>
      </c>
      <c r="E138" s="4" t="s">
        <v>137</v>
      </c>
      <c r="F138" s="1">
        <v>89.4</v>
      </c>
      <c r="G138" s="1">
        <v>30</v>
      </c>
      <c r="H138" s="1" t="s">
        <v>153</v>
      </c>
      <c r="I138" s="1">
        <v>11</v>
      </c>
      <c r="J138" s="1">
        <v>145</v>
      </c>
      <c r="K138" s="1">
        <v>186</v>
      </c>
      <c r="L138" s="1">
        <v>57</v>
      </c>
      <c r="M138" s="10">
        <v>6.2</v>
      </c>
      <c r="N138" s="14">
        <f t="shared" si="6"/>
        <v>0.27875360095282892</v>
      </c>
      <c r="O138" s="12">
        <v>163.6</v>
      </c>
      <c r="P138" s="40">
        <v>0.9</v>
      </c>
      <c r="Q138" s="1">
        <v>74</v>
      </c>
      <c r="R138" s="1">
        <v>5.2</v>
      </c>
      <c r="S138" s="1">
        <v>4.12</v>
      </c>
      <c r="T138" s="1">
        <v>4.22</v>
      </c>
      <c r="U138" s="1">
        <v>0.97630331800000003</v>
      </c>
      <c r="V138" s="1">
        <v>10.92</v>
      </c>
      <c r="W138" s="1">
        <v>4.1070000000000002</v>
      </c>
      <c r="X138" s="1">
        <v>178.3</v>
      </c>
      <c r="Y138" s="1">
        <f t="shared" si="0"/>
        <v>359.80230642504108</v>
      </c>
      <c r="Z138" s="1">
        <v>74.900000000000006</v>
      </c>
      <c r="AA138" s="1">
        <v>50.168969089999997</v>
      </c>
      <c r="AB138" s="1">
        <f t="shared" si="1"/>
        <v>1.9932640000000001</v>
      </c>
      <c r="AC138" s="1">
        <v>0.343479176</v>
      </c>
      <c r="AD138" s="1">
        <v>67.900000000000006</v>
      </c>
      <c r="AE138" s="1">
        <v>1.5429999999999999</v>
      </c>
      <c r="AF138" s="1">
        <v>28.519238309999999</v>
      </c>
      <c r="AG138" s="1" t="s">
        <v>139</v>
      </c>
      <c r="AH138" s="1">
        <v>39.058929319999997</v>
      </c>
      <c r="AI138" s="1">
        <v>88.5</v>
      </c>
      <c r="AJ138" s="1" t="s">
        <v>140</v>
      </c>
      <c r="AK138" s="1" t="s">
        <v>141</v>
      </c>
      <c r="AL138" s="1" t="s">
        <v>142</v>
      </c>
      <c r="AM138" s="1" t="s">
        <v>163</v>
      </c>
      <c r="AN138" s="1" t="s">
        <v>143</v>
      </c>
      <c r="AO138" s="1">
        <v>113</v>
      </c>
      <c r="AP138" s="1">
        <v>69</v>
      </c>
      <c r="AQ138" s="1">
        <v>1813.14</v>
      </c>
      <c r="AR138" s="1">
        <v>24.720500000000001</v>
      </c>
      <c r="AS138" s="1">
        <v>421.858</v>
      </c>
      <c r="AT138" s="1">
        <v>1065.52</v>
      </c>
      <c r="AU138" s="1">
        <v>14.4208</v>
      </c>
      <c r="AV138" s="1">
        <v>1233.1600000000001</v>
      </c>
      <c r="AW138" s="1">
        <v>2700.47</v>
      </c>
      <c r="AX138" s="1">
        <v>233.137</v>
      </c>
      <c r="AY138" s="1">
        <v>10.2515</v>
      </c>
      <c r="AZ138" s="1">
        <v>1.98342</v>
      </c>
      <c r="BA138" s="1">
        <v>3.1564800000000002</v>
      </c>
      <c r="BB138" s="1">
        <v>724.66200000000003</v>
      </c>
      <c r="BC138" s="1">
        <v>1.25552</v>
      </c>
      <c r="BD138" s="1">
        <v>1.6172</v>
      </c>
      <c r="BE138" s="1">
        <v>13.533099999999999</v>
      </c>
      <c r="BF138" s="1">
        <v>4.9979500000000003</v>
      </c>
      <c r="BG138" s="1">
        <v>1.69563</v>
      </c>
      <c r="BH138" s="1">
        <v>421.08300000000003</v>
      </c>
      <c r="BI138" s="1">
        <v>6.77806</v>
      </c>
      <c r="BJ138" s="1">
        <v>117.20399999999999</v>
      </c>
      <c r="BK138" s="1">
        <v>2.9162590150000001</v>
      </c>
      <c r="BL138" s="1">
        <v>0.890859136</v>
      </c>
      <c r="BM138" s="1">
        <v>0.90361701100000003</v>
      </c>
      <c r="BN138" s="1">
        <v>4.9333973000000003E-2</v>
      </c>
      <c r="BO138" s="1" t="s">
        <v>155</v>
      </c>
      <c r="BP138" s="1" t="s">
        <v>146</v>
      </c>
      <c r="BQ138" s="1" t="s">
        <v>146</v>
      </c>
      <c r="BR138" s="1" t="s">
        <v>145</v>
      </c>
      <c r="BS138" s="1" t="s">
        <v>146</v>
      </c>
      <c r="BT138" s="1" t="s">
        <v>146</v>
      </c>
      <c r="BU138" s="1" t="s">
        <v>146</v>
      </c>
      <c r="BV138" s="1">
        <v>229.85045500000001</v>
      </c>
      <c r="BW138" s="1">
        <v>47.580722719999997</v>
      </c>
      <c r="BX138" s="1">
        <v>10.05196044</v>
      </c>
      <c r="BY138" s="1">
        <v>1.2565284779999999</v>
      </c>
      <c r="BZ138" s="1">
        <v>0.214549134</v>
      </c>
      <c r="CA138" s="1">
        <v>-0.70257641900000001</v>
      </c>
      <c r="CB138" s="1">
        <v>-0.38752146700000001</v>
      </c>
      <c r="CC138" s="19" t="str">
        <f t="shared" si="7"/>
        <v>Low</v>
      </c>
      <c r="CD138" s="1" t="s">
        <v>625</v>
      </c>
      <c r="CE138" s="1">
        <v>41.129943500000003</v>
      </c>
      <c r="CF138" s="1" t="s">
        <v>148</v>
      </c>
      <c r="CG138" s="1">
        <v>0.149882337</v>
      </c>
      <c r="CH138" s="1">
        <v>0.49314784099999998</v>
      </c>
      <c r="CI138" s="1">
        <v>0.101121262</v>
      </c>
      <c r="CJ138" s="1">
        <v>0.15500415300000001</v>
      </c>
      <c r="CK138" s="1">
        <v>3.8828903999999997E-2</v>
      </c>
      <c r="CL138" s="1">
        <v>1514.855</v>
      </c>
      <c r="CM138" s="2" t="s">
        <v>621</v>
      </c>
      <c r="CN138" s="1">
        <v>316.37700000000001</v>
      </c>
      <c r="CO138" s="1">
        <v>235.58099999999999</v>
      </c>
      <c r="CP138" s="1">
        <v>80.796000000000006</v>
      </c>
      <c r="CQ138" s="1">
        <v>125.511</v>
      </c>
      <c r="CR138" s="1">
        <v>186.55</v>
      </c>
      <c r="CS138" s="1">
        <v>0.96299999999999997</v>
      </c>
      <c r="CT138" s="1">
        <v>0</v>
      </c>
      <c r="CU138" s="1">
        <v>0.96299999999999997</v>
      </c>
      <c r="CV138" s="1">
        <v>0</v>
      </c>
      <c r="CW138" s="1">
        <v>3.3220000000000001</v>
      </c>
      <c r="CX138" s="1">
        <v>3.3220000000000001</v>
      </c>
      <c r="CY138" s="1">
        <v>3.1E-2</v>
      </c>
      <c r="CZ138" s="1">
        <v>0.96299999999999997</v>
      </c>
      <c r="DA138" s="1">
        <v>87.766000000000005</v>
      </c>
      <c r="DB138" s="1">
        <v>0</v>
      </c>
      <c r="DC138" s="1">
        <v>6.1970000000000001</v>
      </c>
      <c r="DD138" s="1">
        <v>3.9E-2</v>
      </c>
      <c r="DE138" s="1">
        <v>0.27800000000000002</v>
      </c>
      <c r="DF138" s="1">
        <v>0.317</v>
      </c>
      <c r="DG138" s="1">
        <v>9.7080000000000002</v>
      </c>
      <c r="DH138" s="1">
        <v>2.8000000000000001E-2</v>
      </c>
      <c r="DI138" s="1">
        <v>9.7360000000000007</v>
      </c>
      <c r="DJ138" s="1">
        <v>20.193999999999999</v>
      </c>
      <c r="DK138" s="1">
        <v>1.3</v>
      </c>
      <c r="DL138" s="1">
        <v>21.495000000000001</v>
      </c>
      <c r="DM138" s="1">
        <v>0.748</v>
      </c>
      <c r="DN138" s="1">
        <v>3.907</v>
      </c>
      <c r="DO138" s="1">
        <v>4.6550000000000002</v>
      </c>
      <c r="DP138" s="1">
        <v>109.913</v>
      </c>
      <c r="DQ138" s="1">
        <v>71.94</v>
      </c>
      <c r="DR138" s="1">
        <v>181.85300000000001</v>
      </c>
      <c r="DS138" s="1">
        <v>0</v>
      </c>
      <c r="DT138" s="1">
        <v>3.3220000000000001</v>
      </c>
      <c r="DU138" s="1">
        <v>3.3220000000000001</v>
      </c>
      <c r="DV138" s="7" t="s">
        <v>621</v>
      </c>
      <c r="DW138" s="1" t="s">
        <v>156</v>
      </c>
      <c r="DX138" s="1" t="s">
        <v>156</v>
      </c>
      <c r="DY138" s="1">
        <v>835.48699999999997</v>
      </c>
      <c r="DZ138" s="1" t="s">
        <v>623</v>
      </c>
      <c r="EA138" s="1">
        <v>174.49100000000001</v>
      </c>
      <c r="EB138" s="1">
        <v>69.222999999999999</v>
      </c>
      <c r="EC138" s="1">
        <v>102.88800000000001</v>
      </c>
      <c r="ED138" s="1" t="s">
        <v>149</v>
      </c>
      <c r="EE138" s="1" t="s">
        <v>157</v>
      </c>
      <c r="EF138" s="1" t="s">
        <v>156</v>
      </c>
      <c r="EG138" s="1" t="s">
        <v>156</v>
      </c>
      <c r="EH138" s="1" t="s">
        <v>621</v>
      </c>
      <c r="EI138" s="1" t="s">
        <v>635</v>
      </c>
      <c r="EJ138" s="1" t="s">
        <v>142</v>
      </c>
      <c r="EK138" s="1" t="s">
        <v>628</v>
      </c>
      <c r="EL138" s="1" t="s">
        <v>150</v>
      </c>
      <c r="EM138" s="1" t="s">
        <v>150</v>
      </c>
    </row>
    <row r="139" spans="1:143" ht="14.25" customHeight="1">
      <c r="A139" s="1" t="s">
        <v>368</v>
      </c>
      <c r="B139" s="1" t="str">
        <f>VLOOKUP(A139,DB_integrated_polypenols_intake!A:B,2,FALSE)</f>
        <v>Barranquilla</v>
      </c>
      <c r="C139" s="1" t="s">
        <v>152</v>
      </c>
      <c r="D139" s="1">
        <v>46</v>
      </c>
      <c r="E139" s="4" t="s">
        <v>159</v>
      </c>
      <c r="F139" s="1">
        <v>58.2</v>
      </c>
      <c r="G139" s="1">
        <v>95</v>
      </c>
      <c r="H139" s="1" t="s">
        <v>153</v>
      </c>
      <c r="I139" s="1">
        <v>14</v>
      </c>
      <c r="J139" s="1">
        <v>78</v>
      </c>
      <c r="K139" s="1">
        <v>187</v>
      </c>
      <c r="L139" s="1">
        <v>71</v>
      </c>
      <c r="M139" s="10">
        <v>1.9684210529999999</v>
      </c>
      <c r="N139" s="14">
        <f t="shared" si="6"/>
        <v>-0.12646525656977248</v>
      </c>
      <c r="O139" s="12">
        <v>50.5</v>
      </c>
      <c r="P139" s="40">
        <v>3.5</v>
      </c>
      <c r="Q139" s="1">
        <v>81</v>
      </c>
      <c r="R139" s="1">
        <v>5.4</v>
      </c>
      <c r="S139" s="1">
        <v>3.19</v>
      </c>
      <c r="T139" s="1">
        <v>19.190000000000001</v>
      </c>
      <c r="U139" s="1">
        <v>0.166232413</v>
      </c>
      <c r="V139" s="1">
        <v>3.82</v>
      </c>
      <c r="W139" s="1">
        <v>4.4954999999999998</v>
      </c>
      <c r="X139" s="1">
        <v>73.7</v>
      </c>
      <c r="Y139" s="1">
        <f t="shared" si="0"/>
        <v>76.745354093420403</v>
      </c>
      <c r="Z139" s="1">
        <v>205.8</v>
      </c>
      <c r="AA139" s="1">
        <v>131.02107340000001</v>
      </c>
      <c r="AB139" s="1">
        <f t="shared" si="1"/>
        <v>0.76323599999999991</v>
      </c>
      <c r="AC139" s="1">
        <v>0.40088536699999999</v>
      </c>
      <c r="AD139" s="1">
        <v>55.6</v>
      </c>
      <c r="AE139" s="1">
        <v>1.472</v>
      </c>
      <c r="AF139" s="1">
        <v>25.66014887</v>
      </c>
      <c r="AG139" s="1" t="s">
        <v>139</v>
      </c>
      <c r="AH139" s="1">
        <v>37.275503700000002</v>
      </c>
      <c r="AI139" s="1">
        <v>81.5</v>
      </c>
      <c r="AJ139" s="1" t="s">
        <v>140</v>
      </c>
      <c r="AK139" s="1" t="s">
        <v>153</v>
      </c>
      <c r="AL139" s="1" t="s">
        <v>142</v>
      </c>
      <c r="AM139" s="1" t="s">
        <v>163</v>
      </c>
      <c r="AN139" s="1" t="s">
        <v>143</v>
      </c>
      <c r="AO139" s="1">
        <v>107</v>
      </c>
      <c r="AP139" s="1">
        <v>78</v>
      </c>
      <c r="AQ139" s="1">
        <v>1776.04</v>
      </c>
      <c r="AR139" s="1">
        <v>16.9954</v>
      </c>
      <c r="AS139" s="1">
        <v>619.46699999999998</v>
      </c>
      <c r="AT139" s="1">
        <v>959.59699999999998</v>
      </c>
      <c r="AU139" s="1">
        <v>14.058400000000001</v>
      </c>
      <c r="AV139" s="1">
        <v>1012.76</v>
      </c>
      <c r="AW139" s="1">
        <v>2975.18</v>
      </c>
      <c r="AX139" s="1">
        <v>234.43700000000001</v>
      </c>
      <c r="AY139" s="1">
        <v>10.828900000000001</v>
      </c>
      <c r="AZ139" s="1">
        <v>1.7467299999999999</v>
      </c>
      <c r="BA139" s="1">
        <v>3.0713599999999999</v>
      </c>
      <c r="BB139" s="1">
        <v>699.96100000000001</v>
      </c>
      <c r="BC139" s="1">
        <v>0.99272199999999999</v>
      </c>
      <c r="BD139" s="1">
        <v>1.6110500000000001</v>
      </c>
      <c r="BE139" s="1">
        <v>16.544799999999999</v>
      </c>
      <c r="BF139" s="1">
        <v>3.9789699999999999</v>
      </c>
      <c r="BG139" s="1">
        <v>1.44865</v>
      </c>
      <c r="BH139" s="1">
        <v>320.875</v>
      </c>
      <c r="BI139" s="1">
        <v>7.3158500000000002</v>
      </c>
      <c r="BJ139" s="1">
        <v>153.97200000000001</v>
      </c>
      <c r="BK139" s="1">
        <v>2.7504487310000001</v>
      </c>
      <c r="BL139" s="1">
        <v>0.56029274699999998</v>
      </c>
      <c r="BM139" s="1">
        <v>0.278421327</v>
      </c>
      <c r="BN139" s="1">
        <v>1.6146935000000001E-2</v>
      </c>
      <c r="BO139" s="1" t="s">
        <v>155</v>
      </c>
      <c r="BP139" s="1" t="s">
        <v>146</v>
      </c>
      <c r="BQ139" s="1" t="s">
        <v>146</v>
      </c>
      <c r="BR139" s="1" t="s">
        <v>146</v>
      </c>
      <c r="BS139" s="1" t="s">
        <v>146</v>
      </c>
      <c r="BT139" s="1" t="s">
        <v>145</v>
      </c>
      <c r="BU139" s="1" t="s">
        <v>146</v>
      </c>
      <c r="BV139" s="1">
        <v>7.7094172959999998</v>
      </c>
      <c r="BW139" s="1">
        <v>4.2191827799999997</v>
      </c>
      <c r="BX139" s="1">
        <v>2.4380907710000002</v>
      </c>
      <c r="BY139" s="1">
        <v>2.3588934080000001</v>
      </c>
      <c r="BZ139" s="1">
        <v>2.3784712099999998</v>
      </c>
      <c r="CA139" s="1">
        <v>0.25439738000000001</v>
      </c>
      <c r="CB139" s="1">
        <v>0.14324176799999999</v>
      </c>
      <c r="CC139" s="19" t="str">
        <f t="shared" si="7"/>
        <v>Medium</v>
      </c>
      <c r="CD139" s="1" t="s">
        <v>622</v>
      </c>
      <c r="CE139" s="1">
        <v>39.877300609999999</v>
      </c>
      <c r="CF139" s="1" t="s">
        <v>148</v>
      </c>
      <c r="CG139" s="3">
        <v>4.74E-5</v>
      </c>
      <c r="CH139" s="1">
        <v>0.31987474500000002</v>
      </c>
      <c r="CI139" s="1">
        <v>0.35522133099999997</v>
      </c>
      <c r="CJ139" s="1">
        <v>6.4240641000000001E-2</v>
      </c>
      <c r="CK139" s="1">
        <v>6.3576409999999998E-3</v>
      </c>
      <c r="CL139" s="1">
        <v>1851.7619999999999</v>
      </c>
      <c r="CM139" s="2" t="s">
        <v>621</v>
      </c>
      <c r="CN139" s="1">
        <v>1097.518</v>
      </c>
      <c r="CO139" s="1">
        <v>779.28899999999999</v>
      </c>
      <c r="CP139" s="1">
        <v>318.22899999999998</v>
      </c>
      <c r="CQ139" s="1">
        <v>130.20400000000001</v>
      </c>
      <c r="CR139" s="1">
        <v>934.274</v>
      </c>
      <c r="CS139" s="1">
        <v>7.7880000000000003</v>
      </c>
      <c r="CT139" s="1">
        <v>0</v>
      </c>
      <c r="CU139" s="1">
        <v>7.7880000000000003</v>
      </c>
      <c r="CV139" s="1">
        <v>0</v>
      </c>
      <c r="CW139" s="1">
        <v>25.251999999999999</v>
      </c>
      <c r="CX139" s="1">
        <v>25.251999999999999</v>
      </c>
      <c r="CY139" s="1">
        <v>0</v>
      </c>
      <c r="CZ139" s="1">
        <v>1.24</v>
      </c>
      <c r="DA139" s="1">
        <v>0.71599999999999997</v>
      </c>
      <c r="DB139" s="1">
        <v>0</v>
      </c>
      <c r="DC139" s="1">
        <v>102.973</v>
      </c>
      <c r="DD139" s="1">
        <v>4.4999999999999998E-2</v>
      </c>
      <c r="DE139" s="1">
        <v>0.318</v>
      </c>
      <c r="DF139" s="1">
        <v>0.36199999999999999</v>
      </c>
      <c r="DG139" s="1">
        <v>4.9269999999999996</v>
      </c>
      <c r="DH139" s="1">
        <v>0.16500000000000001</v>
      </c>
      <c r="DI139" s="1">
        <v>5.093</v>
      </c>
      <c r="DJ139" s="1">
        <v>12.561999999999999</v>
      </c>
      <c r="DK139" s="1">
        <v>4.3499999999999996</v>
      </c>
      <c r="DL139" s="1">
        <v>16.911999999999999</v>
      </c>
      <c r="DM139" s="1">
        <v>2.044</v>
      </c>
      <c r="DN139" s="1">
        <v>0.89200000000000002</v>
      </c>
      <c r="DO139" s="1">
        <v>2.9359999999999999</v>
      </c>
      <c r="DP139" s="1">
        <v>644.08500000000004</v>
      </c>
      <c r="DQ139" s="1">
        <v>287.25299999999999</v>
      </c>
      <c r="DR139" s="1">
        <v>931.33799999999997</v>
      </c>
      <c r="DS139" s="1">
        <v>0</v>
      </c>
      <c r="DT139" s="1">
        <v>25.251999999999999</v>
      </c>
      <c r="DU139" s="1">
        <v>25.251999999999999</v>
      </c>
      <c r="DV139" s="7" t="s">
        <v>621</v>
      </c>
      <c r="DW139" s="1" t="s">
        <v>156</v>
      </c>
      <c r="DX139" s="1" t="s">
        <v>149</v>
      </c>
      <c r="DY139" s="1">
        <v>1042.635</v>
      </c>
      <c r="DZ139" s="1" t="s">
        <v>623</v>
      </c>
      <c r="EA139" s="1">
        <v>617.95799999999997</v>
      </c>
      <c r="EB139" s="1">
        <v>73.311999999999998</v>
      </c>
      <c r="EC139" s="1">
        <v>526.04300000000001</v>
      </c>
      <c r="ED139" s="1" t="s">
        <v>149</v>
      </c>
      <c r="EE139" s="1" t="s">
        <v>149</v>
      </c>
      <c r="EF139" s="1" t="s">
        <v>156</v>
      </c>
      <c r="EG139" s="1" t="s">
        <v>149</v>
      </c>
      <c r="EH139" s="1" t="s">
        <v>621</v>
      </c>
      <c r="EI139" s="1" t="s">
        <v>635</v>
      </c>
      <c r="EJ139" s="1" t="s">
        <v>142</v>
      </c>
      <c r="EK139" s="1" t="s">
        <v>628</v>
      </c>
      <c r="EL139" s="1" t="s">
        <v>150</v>
      </c>
      <c r="EM139" s="1" t="s">
        <v>150</v>
      </c>
    </row>
    <row r="140" spans="1:143" ht="14.25" customHeight="1">
      <c r="A140" s="1" t="s">
        <v>369</v>
      </c>
      <c r="B140" s="1" t="str">
        <f>VLOOKUP(A140,DB_integrated_polypenols_intake!A:B,2,FALSE)</f>
        <v>Barranquilla</v>
      </c>
      <c r="C140" s="1" t="s">
        <v>152</v>
      </c>
      <c r="D140" s="1">
        <v>54</v>
      </c>
      <c r="E140" s="4" t="s">
        <v>159</v>
      </c>
      <c r="F140" s="1">
        <v>95.3</v>
      </c>
      <c r="G140" s="1">
        <v>45</v>
      </c>
      <c r="H140" s="1" t="s">
        <v>153</v>
      </c>
      <c r="I140" s="1">
        <v>21</v>
      </c>
      <c r="J140" s="1">
        <v>143</v>
      </c>
      <c r="K140" s="1">
        <v>209</v>
      </c>
      <c r="L140" s="1">
        <v>104</v>
      </c>
      <c r="M140" s="10">
        <v>4.6444444440000003</v>
      </c>
      <c r="N140" s="14">
        <f t="shared" si="6"/>
        <v>0.36382082552343664</v>
      </c>
      <c r="O140" s="12">
        <v>49.9</v>
      </c>
      <c r="P140" s="40">
        <v>4.7</v>
      </c>
      <c r="Q140" s="1">
        <v>82</v>
      </c>
      <c r="R140" s="1">
        <v>5.3</v>
      </c>
      <c r="S140" s="1">
        <v>7.15</v>
      </c>
      <c r="T140" s="1">
        <v>7.32</v>
      </c>
      <c r="U140" s="1">
        <v>0.976775956</v>
      </c>
      <c r="V140" s="1">
        <v>8.3800000000000008</v>
      </c>
      <c r="W140" s="1">
        <v>4.5510000000000002</v>
      </c>
      <c r="X140" s="1">
        <v>121.6</v>
      </c>
      <c r="Y140" s="1">
        <f t="shared" si="0"/>
        <v>159.46717411988581</v>
      </c>
      <c r="Z140" s="1">
        <v>94.3</v>
      </c>
      <c r="AA140" s="1">
        <v>58.997235770000003</v>
      </c>
      <c r="AB140" s="1">
        <f t="shared" si="1"/>
        <v>1.6949946666666671</v>
      </c>
      <c r="AC140" s="1">
        <v>0.351990203</v>
      </c>
      <c r="AD140" s="1">
        <v>60.9</v>
      </c>
      <c r="AE140" s="1">
        <v>1.583</v>
      </c>
      <c r="AF140" s="1">
        <v>24.302752439999999</v>
      </c>
      <c r="AG140" s="1" t="s">
        <v>153</v>
      </c>
      <c r="AH140" s="1">
        <v>40.524041750000002</v>
      </c>
      <c r="AI140" s="1">
        <v>85.2</v>
      </c>
      <c r="AJ140" s="1" t="s">
        <v>140</v>
      </c>
      <c r="AK140" s="1" t="s">
        <v>153</v>
      </c>
      <c r="AL140" s="1" t="s">
        <v>142</v>
      </c>
      <c r="AM140" s="1" t="s">
        <v>142</v>
      </c>
      <c r="AN140" s="1" t="s">
        <v>143</v>
      </c>
      <c r="AO140" s="1">
        <v>98</v>
      </c>
      <c r="AP140" s="1">
        <v>66</v>
      </c>
      <c r="AQ140" s="1">
        <v>1924.29</v>
      </c>
      <c r="AR140" s="1">
        <v>28.984300000000001</v>
      </c>
      <c r="AS140" s="1">
        <v>1216.04</v>
      </c>
      <c r="AT140" s="1">
        <v>1087.6400000000001</v>
      </c>
      <c r="AU140" s="1">
        <v>14.1335</v>
      </c>
      <c r="AV140" s="1">
        <v>1345.76</v>
      </c>
      <c r="AW140" s="1">
        <v>4070.06</v>
      </c>
      <c r="AX140" s="1">
        <v>321.36099999999999</v>
      </c>
      <c r="AY140" s="1">
        <v>10.470800000000001</v>
      </c>
      <c r="AZ140" s="1">
        <v>2.9750700000000001</v>
      </c>
      <c r="BA140" s="1">
        <v>3.7995999999999999</v>
      </c>
      <c r="BB140" s="1">
        <v>1043.49</v>
      </c>
      <c r="BC140" s="1">
        <v>1.46512</v>
      </c>
      <c r="BD140" s="1">
        <v>2.20838</v>
      </c>
      <c r="BE140" s="1">
        <v>15.424300000000001</v>
      </c>
      <c r="BF140" s="1">
        <v>5.5657399999999999</v>
      </c>
      <c r="BG140" s="1">
        <v>1.7983100000000001</v>
      </c>
      <c r="BH140" s="1">
        <v>466.69200000000001</v>
      </c>
      <c r="BI140" s="1">
        <v>6.9565599999999996</v>
      </c>
      <c r="BJ140" s="1">
        <v>262.74200000000002</v>
      </c>
      <c r="BK140" s="1">
        <v>1.7794642599999999</v>
      </c>
      <c r="BL140" s="1">
        <v>0.40082248700000001</v>
      </c>
      <c r="BM140" s="1">
        <v>0.12678228899999999</v>
      </c>
      <c r="BN140" s="1">
        <v>1.3545234E-2</v>
      </c>
      <c r="BO140" s="1" t="s">
        <v>144</v>
      </c>
      <c r="BP140" s="1" t="s">
        <v>146</v>
      </c>
      <c r="BQ140" s="1" t="s">
        <v>146</v>
      </c>
      <c r="BR140" s="1" t="s">
        <v>145</v>
      </c>
      <c r="BS140" s="1" t="s">
        <v>146</v>
      </c>
      <c r="BT140" s="1" t="s">
        <v>145</v>
      </c>
      <c r="BU140" s="1" t="s">
        <v>146</v>
      </c>
      <c r="BV140" s="1">
        <v>13.25630295</v>
      </c>
      <c r="BW140" s="1">
        <v>6.5928429990000001</v>
      </c>
      <c r="BX140" s="1">
        <v>3.687943728</v>
      </c>
      <c r="BY140" s="1">
        <v>2.661714001</v>
      </c>
      <c r="BZ140" s="1">
        <v>1.5225995750000001</v>
      </c>
      <c r="CA140" s="1">
        <v>-2.1402629790000001</v>
      </c>
      <c r="CB140" s="1">
        <v>-1.112402796</v>
      </c>
      <c r="CC140" s="19" t="str">
        <f t="shared" si="7"/>
        <v>Low</v>
      </c>
      <c r="CD140" s="1" t="s">
        <v>625</v>
      </c>
      <c r="CE140" s="1">
        <v>38.840375590000001</v>
      </c>
      <c r="CF140" s="1" t="s">
        <v>148</v>
      </c>
      <c r="CG140" s="1">
        <v>1.6395654999999999E-2</v>
      </c>
      <c r="CH140" s="1">
        <v>0.19165373499999999</v>
      </c>
      <c r="CI140" s="1">
        <v>0.24917347000000001</v>
      </c>
      <c r="CJ140" s="1">
        <v>5.9408946999999997E-2</v>
      </c>
      <c r="CK140" s="1">
        <v>0.286046825</v>
      </c>
      <c r="CL140" s="1">
        <v>1171.7919999999999</v>
      </c>
      <c r="CM140" s="2" t="s">
        <v>621</v>
      </c>
      <c r="CN140" s="1">
        <v>450.88099999999997</v>
      </c>
      <c r="CO140" s="1">
        <v>314.60599999999999</v>
      </c>
      <c r="CP140" s="1">
        <v>136.274</v>
      </c>
      <c r="CQ140" s="1">
        <v>270.93599999999998</v>
      </c>
      <c r="CR140" s="1">
        <v>146.191</v>
      </c>
      <c r="CS140" s="1">
        <v>5.0419999999999998</v>
      </c>
      <c r="CT140" s="1">
        <v>0</v>
      </c>
      <c r="CU140" s="1">
        <v>5.0419999999999998</v>
      </c>
      <c r="CV140" s="1">
        <v>4.2999999999999997E-2</v>
      </c>
      <c r="CW140" s="1">
        <v>28.667999999999999</v>
      </c>
      <c r="CX140" s="1">
        <v>28.710999999999999</v>
      </c>
      <c r="CY140" s="1">
        <v>0</v>
      </c>
      <c r="CZ140" s="1">
        <v>0.50600000000000001</v>
      </c>
      <c r="DA140" s="1">
        <v>1.6060000000000001</v>
      </c>
      <c r="DB140" s="1">
        <v>0</v>
      </c>
      <c r="DC140" s="1">
        <v>221.245</v>
      </c>
      <c r="DD140" s="1">
        <v>0.126</v>
      </c>
      <c r="DE140" s="1">
        <v>2.3969999999999998</v>
      </c>
      <c r="DF140" s="1">
        <v>2.5230000000000001</v>
      </c>
      <c r="DG140" s="1">
        <v>4.968</v>
      </c>
      <c r="DH140" s="1">
        <v>6.26</v>
      </c>
      <c r="DI140" s="1">
        <v>11.227</v>
      </c>
      <c r="DJ140" s="1">
        <v>18.155999999999999</v>
      </c>
      <c r="DK140" s="1">
        <v>6.8330000000000002</v>
      </c>
      <c r="DL140" s="1">
        <v>24.989000000000001</v>
      </c>
      <c r="DM140" s="1">
        <v>3.0379999999999998</v>
      </c>
      <c r="DN140" s="1">
        <v>7.0759999999999996</v>
      </c>
      <c r="DO140" s="1">
        <v>10.114000000000001</v>
      </c>
      <c r="DP140" s="1">
        <v>51.006</v>
      </c>
      <c r="DQ140" s="1">
        <v>85.010999999999996</v>
      </c>
      <c r="DR140" s="1">
        <v>136.017</v>
      </c>
      <c r="DS140" s="1">
        <v>4.2999999999999997E-2</v>
      </c>
      <c r="DT140" s="1">
        <v>28.667999999999999</v>
      </c>
      <c r="DU140" s="1">
        <v>28.710999999999999</v>
      </c>
      <c r="DV140" s="7" t="s">
        <v>637</v>
      </c>
      <c r="DW140" s="1" t="s">
        <v>149</v>
      </c>
      <c r="DX140" s="1" t="s">
        <v>156</v>
      </c>
      <c r="DY140" s="1">
        <v>608.94799999999998</v>
      </c>
      <c r="DZ140" s="1" t="s">
        <v>623</v>
      </c>
      <c r="EA140" s="1">
        <v>234.31</v>
      </c>
      <c r="EB140" s="1">
        <v>140.798</v>
      </c>
      <c r="EC140" s="1">
        <v>75.971000000000004</v>
      </c>
      <c r="ED140" s="1" t="s">
        <v>156</v>
      </c>
      <c r="EE140" s="1" t="s">
        <v>156</v>
      </c>
      <c r="EF140" s="1" t="s">
        <v>149</v>
      </c>
      <c r="EG140" s="1" t="s">
        <v>156</v>
      </c>
      <c r="EH140" s="1" t="s">
        <v>621</v>
      </c>
      <c r="EI140" s="1" t="s">
        <v>628</v>
      </c>
      <c r="EJ140" s="1" t="s">
        <v>142</v>
      </c>
      <c r="EK140" s="1" t="s">
        <v>628</v>
      </c>
      <c r="EL140" s="1" t="s">
        <v>150</v>
      </c>
      <c r="EM140" s="1" t="s">
        <v>150</v>
      </c>
    </row>
    <row r="141" spans="1:143" ht="14.25" customHeight="1">
      <c r="A141" s="1" t="s">
        <v>370</v>
      </c>
      <c r="B141" s="1" t="str">
        <f>VLOOKUP(A141,DB_integrated_polypenols_intake!A:B,2,FALSE)</f>
        <v>Barranquilla</v>
      </c>
      <c r="C141" s="1" t="s">
        <v>136</v>
      </c>
      <c r="D141" s="1">
        <v>35</v>
      </c>
      <c r="E141" s="4" t="s">
        <v>137</v>
      </c>
      <c r="F141" s="1">
        <v>99</v>
      </c>
      <c r="G141" s="1">
        <v>30</v>
      </c>
      <c r="H141" s="1" t="s">
        <v>138</v>
      </c>
      <c r="I141" s="1">
        <v>56</v>
      </c>
      <c r="J141" s="1">
        <v>131</v>
      </c>
      <c r="K141" s="1">
        <v>217</v>
      </c>
      <c r="L141" s="1">
        <v>282</v>
      </c>
      <c r="M141" s="10">
        <v>7.233333333</v>
      </c>
      <c r="N141" s="14">
        <f t="shared" si="6"/>
        <v>0.97312785359969867</v>
      </c>
      <c r="O141" s="12">
        <v>354.9</v>
      </c>
      <c r="P141" s="40">
        <v>2.9</v>
      </c>
      <c r="Q141" s="1">
        <v>90</v>
      </c>
      <c r="R141" s="1">
        <v>5.0999999999999996</v>
      </c>
      <c r="S141" s="1">
        <v>5.49</v>
      </c>
      <c r="T141" s="1">
        <v>1.95</v>
      </c>
      <c r="U141" s="1">
        <v>2.8153846150000001</v>
      </c>
      <c r="V141" s="1">
        <v>15.46</v>
      </c>
      <c r="W141" s="1">
        <v>4.9950000000000001</v>
      </c>
      <c r="X141" s="1">
        <v>152.9</v>
      </c>
      <c r="Y141" s="1">
        <f t="shared" si="0"/>
        <v>206.8227424749164</v>
      </c>
      <c r="Z141" s="1">
        <v>50.5</v>
      </c>
      <c r="AA141" s="1">
        <v>29.136510380000001</v>
      </c>
      <c r="AB141" s="1">
        <f t="shared" si="1"/>
        <v>3.4321200000000003</v>
      </c>
      <c r="AC141" s="1">
        <v>0.31772435199999999</v>
      </c>
      <c r="AD141" s="1">
        <v>80.7</v>
      </c>
      <c r="AE141" s="1">
        <v>1.67</v>
      </c>
      <c r="AF141" s="1">
        <v>28.936139699999998</v>
      </c>
      <c r="AG141" s="1" t="s">
        <v>139</v>
      </c>
      <c r="AH141" s="1">
        <v>30.146928469999999</v>
      </c>
      <c r="AI141" s="1">
        <v>97.4</v>
      </c>
      <c r="AJ141" s="1" t="s">
        <v>140</v>
      </c>
      <c r="AK141" s="1" t="s">
        <v>141</v>
      </c>
      <c r="AL141" s="1" t="s">
        <v>163</v>
      </c>
      <c r="AM141" s="1" t="s">
        <v>163</v>
      </c>
      <c r="AN141" s="1" t="s">
        <v>143</v>
      </c>
      <c r="AO141" s="1">
        <v>116</v>
      </c>
      <c r="AP141" s="1">
        <v>74</v>
      </c>
      <c r="AQ141" s="1">
        <v>2126.4899999999998</v>
      </c>
      <c r="AR141" s="1">
        <v>17.4161</v>
      </c>
      <c r="AS141" s="1">
        <v>670.98800000000006</v>
      </c>
      <c r="AT141" s="1">
        <v>1188.56</v>
      </c>
      <c r="AU141" s="1">
        <v>13.920400000000001</v>
      </c>
      <c r="AV141" s="1">
        <v>1481.55</v>
      </c>
      <c r="AW141" s="1">
        <v>2840.93</v>
      </c>
      <c r="AX141" s="1">
        <v>245.71600000000001</v>
      </c>
      <c r="AY141" s="1">
        <v>10.7864</v>
      </c>
      <c r="AZ141" s="1">
        <v>1.4717</v>
      </c>
      <c r="BA141" s="1">
        <v>3.3549199999999999</v>
      </c>
      <c r="BB141" s="1">
        <v>1157.75</v>
      </c>
      <c r="BC141" s="1">
        <v>1.8822000000000001</v>
      </c>
      <c r="BD141" s="1">
        <v>2.3207</v>
      </c>
      <c r="BE141" s="1">
        <v>23.388999999999999</v>
      </c>
      <c r="BF141" s="1">
        <v>4.89907</v>
      </c>
      <c r="BG141" s="1">
        <v>1.7995699999999999</v>
      </c>
      <c r="BH141" s="1">
        <v>375.30200000000002</v>
      </c>
      <c r="BI141" s="1">
        <v>7.3255100000000004</v>
      </c>
      <c r="BJ141" s="1">
        <v>219.17</v>
      </c>
      <c r="BK141" s="1">
        <v>2.654257689</v>
      </c>
      <c r="BL141" s="1">
        <v>0.96303865</v>
      </c>
      <c r="BM141" s="1">
        <v>0.61855970599999999</v>
      </c>
      <c r="BN141" s="1">
        <v>5.7917959999999998E-2</v>
      </c>
      <c r="BO141" s="1" t="s">
        <v>144</v>
      </c>
      <c r="BP141" s="1" t="s">
        <v>146</v>
      </c>
      <c r="BQ141" s="1" t="s">
        <v>145</v>
      </c>
      <c r="BR141" s="1" t="s">
        <v>145</v>
      </c>
      <c r="BS141" s="1" t="s">
        <v>146</v>
      </c>
      <c r="BT141" s="1" t="s">
        <v>146</v>
      </c>
      <c r="BU141" s="1" t="s">
        <v>145</v>
      </c>
      <c r="BV141" s="1">
        <v>12.280745120000001</v>
      </c>
      <c r="BW141" s="1">
        <v>2.6334816650000001</v>
      </c>
      <c r="BX141" s="1">
        <v>2.603748849</v>
      </c>
      <c r="BY141" s="1">
        <v>1.3589414360000001</v>
      </c>
      <c r="BZ141" s="1">
        <v>1.0117248919999999</v>
      </c>
      <c r="CA141" s="1">
        <v>-0.72332340500000003</v>
      </c>
      <c r="CB141" s="1">
        <v>-0.34022737800000002</v>
      </c>
      <c r="CC141" s="19" t="str">
        <f t="shared" si="7"/>
        <v>Low</v>
      </c>
      <c r="CD141" s="1" t="s">
        <v>625</v>
      </c>
      <c r="CE141" s="1">
        <v>29.708418890000001</v>
      </c>
      <c r="CF141" s="1" t="s">
        <v>148</v>
      </c>
      <c r="CG141" s="1">
        <v>0.17232441500000001</v>
      </c>
      <c r="CH141" s="1">
        <v>0.25313545199999998</v>
      </c>
      <c r="CI141" s="1">
        <v>0.34874581900000001</v>
      </c>
      <c r="CJ141" s="1">
        <v>4.4565216999999997E-2</v>
      </c>
      <c r="CK141" s="1">
        <v>1.1747492E-2</v>
      </c>
      <c r="CL141" s="1">
        <v>960.99300000000005</v>
      </c>
      <c r="CM141" s="2" t="s">
        <v>624</v>
      </c>
      <c r="CN141" s="1">
        <v>837.74199999999996</v>
      </c>
      <c r="CO141" s="1">
        <v>674.84500000000003</v>
      </c>
      <c r="CP141" s="1">
        <v>162.89699999999999</v>
      </c>
      <c r="CQ141" s="1">
        <v>315.33600000000001</v>
      </c>
      <c r="CR141" s="1">
        <v>501.464</v>
      </c>
      <c r="CS141" s="1">
        <v>18.495000000000001</v>
      </c>
      <c r="CT141" s="1">
        <v>0</v>
      </c>
      <c r="CU141" s="1">
        <v>18.495000000000001</v>
      </c>
      <c r="CV141" s="1">
        <v>0</v>
      </c>
      <c r="CW141" s="1">
        <v>2.4470000000000001</v>
      </c>
      <c r="CX141" s="1">
        <v>2.4470000000000001</v>
      </c>
      <c r="CY141" s="1">
        <v>0</v>
      </c>
      <c r="CZ141" s="1">
        <v>15.007999999999999</v>
      </c>
      <c r="DA141" s="1">
        <v>0.58399999999999996</v>
      </c>
      <c r="DB141" s="1">
        <v>0</v>
      </c>
      <c r="DC141" s="1">
        <v>80.391999999999996</v>
      </c>
      <c r="DD141" s="1">
        <v>3.5000000000000003E-2</v>
      </c>
      <c r="DE141" s="1">
        <v>0.25</v>
      </c>
      <c r="DF141" s="1">
        <v>0.28499999999999998</v>
      </c>
      <c r="DG141" s="1">
        <v>3.6659999999999999</v>
      </c>
      <c r="DH141" s="1">
        <v>0.69799999999999995</v>
      </c>
      <c r="DI141" s="1">
        <v>4.3639999999999999</v>
      </c>
      <c r="DJ141" s="1">
        <v>227.374</v>
      </c>
      <c r="DK141" s="1">
        <v>2.2090000000000001</v>
      </c>
      <c r="DL141" s="1">
        <v>229.583</v>
      </c>
      <c r="DM141" s="1">
        <v>0.48899999999999999</v>
      </c>
      <c r="DN141" s="1">
        <v>0.51800000000000002</v>
      </c>
      <c r="DO141" s="1">
        <v>1.0069999999999999</v>
      </c>
      <c r="DP141" s="1">
        <v>343.68200000000002</v>
      </c>
      <c r="DQ141" s="1">
        <v>156.77500000000001</v>
      </c>
      <c r="DR141" s="1">
        <v>500.45800000000003</v>
      </c>
      <c r="DS141" s="1">
        <v>0</v>
      </c>
      <c r="DT141" s="1">
        <v>2.4470000000000001</v>
      </c>
      <c r="DU141" s="1">
        <v>2.4470000000000001</v>
      </c>
      <c r="DV141" s="7" t="s">
        <v>637</v>
      </c>
      <c r="DW141" s="1" t="s">
        <v>149</v>
      </c>
      <c r="DX141" s="1" t="s">
        <v>149</v>
      </c>
      <c r="DY141" s="1">
        <v>451.91500000000002</v>
      </c>
      <c r="DZ141" s="1" t="s">
        <v>624</v>
      </c>
      <c r="EA141" s="1">
        <v>393.95499999999998</v>
      </c>
      <c r="EB141" s="1">
        <v>148.28899999999999</v>
      </c>
      <c r="EC141" s="1">
        <v>235.81800000000001</v>
      </c>
      <c r="ED141" s="1" t="s">
        <v>156</v>
      </c>
      <c r="EE141" s="1" t="s">
        <v>156</v>
      </c>
      <c r="EF141" s="1" t="s">
        <v>149</v>
      </c>
      <c r="EG141" s="1" t="s">
        <v>149</v>
      </c>
      <c r="EH141" s="1" t="s">
        <v>621</v>
      </c>
      <c r="EI141" s="1" t="s">
        <v>635</v>
      </c>
      <c r="EJ141" s="1" t="s">
        <v>163</v>
      </c>
      <c r="EK141" s="1" t="s">
        <v>629</v>
      </c>
      <c r="EL141" s="1" t="s">
        <v>150</v>
      </c>
      <c r="EM141" s="1" t="s">
        <v>150</v>
      </c>
    </row>
    <row r="142" spans="1:143" ht="14.25" customHeight="1">
      <c r="A142" s="1" t="s">
        <v>372</v>
      </c>
      <c r="B142" s="1" t="str">
        <f>VLOOKUP(A142,DB_integrated_polypenols_intake!A:B,2,FALSE)</f>
        <v>Barranquilla</v>
      </c>
      <c r="C142" s="1" t="s">
        <v>152</v>
      </c>
      <c r="D142" s="1">
        <v>38</v>
      </c>
      <c r="E142" s="4" t="s">
        <v>137</v>
      </c>
      <c r="F142" s="1">
        <v>72.099999999999994</v>
      </c>
      <c r="G142" s="1">
        <v>57</v>
      </c>
      <c r="H142" s="1" t="s">
        <v>153</v>
      </c>
      <c r="I142" s="1">
        <v>16</v>
      </c>
      <c r="J142" s="1">
        <v>120</v>
      </c>
      <c r="K142" s="1">
        <v>193</v>
      </c>
      <c r="L142" s="1">
        <v>79</v>
      </c>
      <c r="M142" s="10">
        <v>3.3859649119999999</v>
      </c>
      <c r="N142" s="14">
        <f t="shared" si="6"/>
        <v>0.14175223561795006</v>
      </c>
      <c r="O142" s="12">
        <v>165.5</v>
      </c>
      <c r="P142" s="40">
        <v>1.5</v>
      </c>
      <c r="Q142" s="1">
        <v>77</v>
      </c>
      <c r="R142" s="1">
        <v>5.2</v>
      </c>
      <c r="S142" s="1">
        <v>11.49</v>
      </c>
      <c r="T142" s="1">
        <v>14.23</v>
      </c>
      <c r="U142" s="1">
        <v>0.80744905099999997</v>
      </c>
      <c r="V142" s="1">
        <v>4.7699999999999996</v>
      </c>
      <c r="W142" s="1">
        <v>4.2735000000000003</v>
      </c>
      <c r="X142" s="1">
        <v>94.7</v>
      </c>
      <c r="Y142" s="1">
        <f t="shared" si="0"/>
        <v>123.33548804137034</v>
      </c>
      <c r="Z142" s="1">
        <v>167.5</v>
      </c>
      <c r="AA142" s="1">
        <v>110.3774689</v>
      </c>
      <c r="AB142" s="1">
        <f t="shared" si="1"/>
        <v>0.90598200000000007</v>
      </c>
      <c r="AC142" s="1">
        <v>0.38926570300000002</v>
      </c>
      <c r="AD142" s="1">
        <v>55.6</v>
      </c>
      <c r="AE142" s="1">
        <v>1.589</v>
      </c>
      <c r="AF142" s="1">
        <v>22.020490939999998</v>
      </c>
      <c r="AG142" s="1" t="s">
        <v>153</v>
      </c>
      <c r="AH142" s="1">
        <v>33.286669439999997</v>
      </c>
      <c r="AI142" s="1">
        <v>79.099999999999994</v>
      </c>
      <c r="AJ142" s="1" t="s">
        <v>153</v>
      </c>
      <c r="AK142" s="1" t="s">
        <v>153</v>
      </c>
      <c r="AL142" s="1" t="s">
        <v>142</v>
      </c>
      <c r="AM142" s="1" t="s">
        <v>142</v>
      </c>
      <c r="AN142" s="1" t="s">
        <v>143</v>
      </c>
      <c r="AO142" s="1">
        <v>92</v>
      </c>
      <c r="AP142" s="1">
        <v>57</v>
      </c>
      <c r="AQ142" s="1">
        <v>1976.92</v>
      </c>
      <c r="AR142" s="1">
        <v>19.9559</v>
      </c>
      <c r="AS142" s="1">
        <v>936.51099999999997</v>
      </c>
      <c r="AT142" s="1">
        <v>1263.8699999999999</v>
      </c>
      <c r="AU142" s="1">
        <v>15.746499999999999</v>
      </c>
      <c r="AV142" s="1">
        <v>1792.63</v>
      </c>
      <c r="AW142" s="1">
        <v>2411.59</v>
      </c>
      <c r="AX142" s="1">
        <v>248.239</v>
      </c>
      <c r="AY142" s="1">
        <v>11.471299999999999</v>
      </c>
      <c r="AZ142" s="1">
        <v>1.21048</v>
      </c>
      <c r="BA142" s="1">
        <v>3.81711</v>
      </c>
      <c r="BB142" s="1">
        <v>984.02300000000002</v>
      </c>
      <c r="BC142" s="1">
        <v>1.31315</v>
      </c>
      <c r="BD142" s="1">
        <v>1.85205</v>
      </c>
      <c r="BE142" s="1">
        <v>15.7456</v>
      </c>
      <c r="BF142" s="1">
        <v>4.1846899999999998</v>
      </c>
      <c r="BG142" s="1">
        <v>1.43997</v>
      </c>
      <c r="BH142" s="1">
        <v>406.726</v>
      </c>
      <c r="BI142" s="1">
        <v>7.6499899999999998</v>
      </c>
      <c r="BJ142" s="1">
        <v>153.97999999999999</v>
      </c>
      <c r="BK142" s="1">
        <v>6.1592066790000004</v>
      </c>
      <c r="BL142" s="1">
        <v>1.932742693</v>
      </c>
      <c r="BM142" s="1">
        <v>1.0270672059999999</v>
      </c>
      <c r="BN142" s="1">
        <v>9.3664447999999997E-2</v>
      </c>
      <c r="BO142" s="1" t="s">
        <v>155</v>
      </c>
      <c r="BP142" s="1" t="s">
        <v>146</v>
      </c>
      <c r="BQ142" s="1" t="s">
        <v>146</v>
      </c>
      <c r="BR142" s="1" t="s">
        <v>146</v>
      </c>
      <c r="BS142" s="1" t="s">
        <v>146</v>
      </c>
      <c r="BT142" s="1" t="s">
        <v>146</v>
      </c>
      <c r="BU142" s="1" t="s">
        <v>146</v>
      </c>
      <c r="BV142" s="1">
        <v>252.00261269999999</v>
      </c>
      <c r="BW142" s="1">
        <v>20.755947979999998</v>
      </c>
      <c r="BX142" s="1">
        <v>11.03245122</v>
      </c>
      <c r="BY142" s="1">
        <v>5.4389353900000001</v>
      </c>
      <c r="BZ142" s="1">
        <v>1.719563102</v>
      </c>
      <c r="CA142" s="1">
        <v>-0.36033089800000001</v>
      </c>
      <c r="CB142" s="1">
        <v>-0.18226145599999999</v>
      </c>
      <c r="CC142" s="19" t="str">
        <f t="shared" si="7"/>
        <v>Medium</v>
      </c>
      <c r="CD142" s="1" t="s">
        <v>625</v>
      </c>
      <c r="CE142" s="1">
        <v>35.823008850000001</v>
      </c>
      <c r="CF142" s="1" t="s">
        <v>148</v>
      </c>
      <c r="CG142" s="1">
        <v>5.8857190000000002E-3</v>
      </c>
      <c r="CH142" s="1">
        <v>0.52795716500000001</v>
      </c>
      <c r="CI142" s="1">
        <v>0.17444617000000001</v>
      </c>
      <c r="CJ142" s="1">
        <v>9.5724678999999993E-2</v>
      </c>
      <c r="CK142" s="1">
        <v>3.9156379999999998E-2</v>
      </c>
      <c r="CL142" s="1">
        <v>486.92</v>
      </c>
      <c r="CM142" s="2" t="s">
        <v>624</v>
      </c>
      <c r="CN142" s="1">
        <v>194.529</v>
      </c>
      <c r="CO142" s="1">
        <v>144.82400000000001</v>
      </c>
      <c r="CP142" s="1">
        <v>49.704000000000001</v>
      </c>
      <c r="CQ142" s="1">
        <v>123.005</v>
      </c>
      <c r="CR142" s="1">
        <v>59.07</v>
      </c>
      <c r="CS142" s="1">
        <v>2.206</v>
      </c>
      <c r="CT142" s="1">
        <v>0</v>
      </c>
      <c r="CU142" s="1">
        <v>2.206</v>
      </c>
      <c r="CV142" s="1">
        <v>0</v>
      </c>
      <c r="CW142" s="1">
        <v>10.247999999999999</v>
      </c>
      <c r="CX142" s="1">
        <v>10.247999999999999</v>
      </c>
      <c r="CY142" s="1">
        <v>0</v>
      </c>
      <c r="CZ142" s="1">
        <v>2.206</v>
      </c>
      <c r="DA142" s="1">
        <v>49.847000000000001</v>
      </c>
      <c r="DB142" s="1">
        <v>0</v>
      </c>
      <c r="DC142" s="1">
        <v>8.84</v>
      </c>
      <c r="DD142" s="1">
        <v>0.29299999999999998</v>
      </c>
      <c r="DE142" s="1">
        <v>0.94699999999999995</v>
      </c>
      <c r="DF142" s="1">
        <v>1.24</v>
      </c>
      <c r="DG142" s="1">
        <v>4.8559999999999999</v>
      </c>
      <c r="DH142" s="1">
        <v>0.17699999999999999</v>
      </c>
      <c r="DI142" s="1">
        <v>5.0330000000000004</v>
      </c>
      <c r="DJ142" s="1">
        <v>44.542999999999999</v>
      </c>
      <c r="DK142" s="1">
        <v>13.500999999999999</v>
      </c>
      <c r="DL142" s="1">
        <v>58.043999999999997</v>
      </c>
      <c r="DM142" s="1">
        <v>15.241</v>
      </c>
      <c r="DN142" s="1">
        <v>12.709</v>
      </c>
      <c r="DO142" s="1">
        <v>27.95</v>
      </c>
      <c r="DP142" s="1">
        <v>18.998000000000001</v>
      </c>
      <c r="DQ142" s="1">
        <v>12.122</v>
      </c>
      <c r="DR142" s="1">
        <v>31.12</v>
      </c>
      <c r="DS142" s="1">
        <v>0</v>
      </c>
      <c r="DT142" s="1">
        <v>10.247999999999999</v>
      </c>
      <c r="DU142" s="1">
        <v>10.247999999999999</v>
      </c>
      <c r="DV142" s="7" t="s">
        <v>138</v>
      </c>
      <c r="DW142" s="1" t="s">
        <v>156</v>
      </c>
      <c r="DX142" s="1" t="s">
        <v>157</v>
      </c>
      <c r="DY142" s="1">
        <v>246.30199999999999</v>
      </c>
      <c r="DZ142" s="1" t="s">
        <v>624</v>
      </c>
      <c r="EA142" s="1">
        <v>98.4</v>
      </c>
      <c r="EB142" s="1">
        <v>62.22</v>
      </c>
      <c r="EC142" s="1">
        <v>29.88</v>
      </c>
      <c r="ED142" s="1" t="s">
        <v>157</v>
      </c>
      <c r="EE142" s="1" t="s">
        <v>157</v>
      </c>
      <c r="EF142" s="1" t="s">
        <v>156</v>
      </c>
      <c r="EG142" s="1" t="s">
        <v>157</v>
      </c>
      <c r="EH142" s="1" t="s">
        <v>621</v>
      </c>
      <c r="EI142" s="1" t="s">
        <v>628</v>
      </c>
      <c r="EJ142" s="1" t="s">
        <v>142</v>
      </c>
      <c r="EK142" s="1" t="s">
        <v>628</v>
      </c>
      <c r="EL142" s="1" t="s">
        <v>150</v>
      </c>
      <c r="EM142" s="1" t="s">
        <v>150</v>
      </c>
    </row>
    <row r="143" spans="1:143" ht="14.25" customHeight="1">
      <c r="A143" s="1" t="s">
        <v>373</v>
      </c>
      <c r="B143" s="1" t="str">
        <f>VLOOKUP(A143,DB_integrated_polypenols_intake!A:B,2,FALSE)</f>
        <v>Barranquilla</v>
      </c>
      <c r="C143" s="1" t="s">
        <v>152</v>
      </c>
      <c r="D143" s="1">
        <v>51</v>
      </c>
      <c r="E143" s="4" t="s">
        <v>159</v>
      </c>
      <c r="F143" s="1">
        <v>117</v>
      </c>
      <c r="G143" s="1">
        <v>57</v>
      </c>
      <c r="H143" s="1" t="s">
        <v>153</v>
      </c>
      <c r="I143" s="1">
        <v>18</v>
      </c>
      <c r="J143" s="1">
        <v>185</v>
      </c>
      <c r="K143" s="1">
        <v>260</v>
      </c>
      <c r="L143" s="1">
        <v>89</v>
      </c>
      <c r="M143" s="10">
        <v>4.5614035089999998</v>
      </c>
      <c r="N143" s="14">
        <f t="shared" si="6"/>
        <v>0.19351515097242139</v>
      </c>
      <c r="O143" s="12">
        <v>121.1</v>
      </c>
      <c r="P143" s="40">
        <v>2.1</v>
      </c>
      <c r="Q143" s="1">
        <v>88</v>
      </c>
      <c r="R143" s="1">
        <v>5.2</v>
      </c>
      <c r="S143" s="1">
        <v>12.76</v>
      </c>
      <c r="T143" s="1">
        <v>10.57</v>
      </c>
      <c r="U143" s="1">
        <v>1.207190161</v>
      </c>
      <c r="V143" s="1">
        <v>7.32</v>
      </c>
      <c r="W143" s="1">
        <v>4.8840000000000003</v>
      </c>
      <c r="X143" s="1">
        <v>96.4</v>
      </c>
      <c r="Y143" s="1">
        <f t="shared" si="0"/>
        <v>105.78034682080923</v>
      </c>
      <c r="Z143" s="1">
        <v>105.7</v>
      </c>
      <c r="AA143" s="1">
        <v>62.935513759999999</v>
      </c>
      <c r="AB143" s="1">
        <f t="shared" si="1"/>
        <v>1.5889280000000001</v>
      </c>
      <c r="AC143" s="1">
        <v>0.35550195600000001</v>
      </c>
      <c r="AD143" s="1">
        <v>54.4</v>
      </c>
      <c r="AE143" s="1">
        <v>1.5509999999999999</v>
      </c>
      <c r="AF143" s="1">
        <v>22.613891500000001</v>
      </c>
      <c r="AG143" s="1" t="s">
        <v>153</v>
      </c>
      <c r="AH143" s="1">
        <v>37.148062170000003</v>
      </c>
      <c r="AI143" s="1">
        <v>75.7</v>
      </c>
      <c r="AJ143" s="1" t="s">
        <v>153</v>
      </c>
      <c r="AK143" s="1" t="s">
        <v>153</v>
      </c>
      <c r="AL143" s="1" t="s">
        <v>142</v>
      </c>
      <c r="AM143" s="1" t="s">
        <v>142</v>
      </c>
      <c r="AN143" s="1" t="s">
        <v>143</v>
      </c>
      <c r="AO143" s="1">
        <v>135</v>
      </c>
      <c r="AP143" s="1">
        <v>86</v>
      </c>
      <c r="AQ143" s="1">
        <v>1803.57</v>
      </c>
      <c r="AR143" s="1">
        <v>16.493200000000002</v>
      </c>
      <c r="AS143" s="1">
        <v>800.74300000000005</v>
      </c>
      <c r="AT143" s="1">
        <v>1018.2</v>
      </c>
      <c r="AU143" s="1">
        <v>12.1586</v>
      </c>
      <c r="AV143" s="1">
        <v>1170.5</v>
      </c>
      <c r="AW143" s="1">
        <v>4070.84</v>
      </c>
      <c r="AX143" s="1">
        <v>238.78700000000001</v>
      </c>
      <c r="AY143" s="1">
        <v>10.243</v>
      </c>
      <c r="AZ143" s="1">
        <v>1.53037</v>
      </c>
      <c r="BA143" s="1">
        <v>3.3041399999999999</v>
      </c>
      <c r="BB143" s="1">
        <v>952.89700000000005</v>
      </c>
      <c r="BC143" s="1">
        <v>1.00482</v>
      </c>
      <c r="BD143" s="1">
        <v>1.6172</v>
      </c>
      <c r="BE143" s="1">
        <v>13.2986</v>
      </c>
      <c r="BF143" s="1">
        <v>5.3684099999999999</v>
      </c>
      <c r="BG143" s="1">
        <v>1.87961</v>
      </c>
      <c r="BH143" s="1">
        <v>442.84500000000003</v>
      </c>
      <c r="BI143" s="1">
        <v>7.2299600000000002</v>
      </c>
      <c r="BJ143" s="1">
        <v>219.62700000000001</v>
      </c>
      <c r="BK143" s="1">
        <v>0.378738939</v>
      </c>
      <c r="BL143" s="1">
        <v>0.22127302500000001</v>
      </c>
      <c r="BM143" s="1">
        <v>8.8919775000000006E-2</v>
      </c>
      <c r="BN143" s="1">
        <v>2.2347952000000001E-2</v>
      </c>
      <c r="BO143" s="1" t="s">
        <v>155</v>
      </c>
      <c r="BP143" s="1" t="s">
        <v>145</v>
      </c>
      <c r="BQ143" s="1" t="s">
        <v>146</v>
      </c>
      <c r="BR143" s="1" t="s">
        <v>146</v>
      </c>
      <c r="BS143" s="1" t="s">
        <v>146</v>
      </c>
      <c r="BT143" s="1" t="s">
        <v>146</v>
      </c>
      <c r="BU143" s="1" t="s">
        <v>146</v>
      </c>
      <c r="BV143" s="1">
        <v>129.59935920000001</v>
      </c>
      <c r="BW143" s="1">
        <v>9.3422223249999998</v>
      </c>
      <c r="BX143" s="1">
        <v>8.6793845209999994</v>
      </c>
      <c r="BY143" s="1">
        <v>1.1077605800000001</v>
      </c>
      <c r="BZ143" s="1">
        <v>0.27641591399999998</v>
      </c>
      <c r="CA143" s="1">
        <v>-0.84289515299999995</v>
      </c>
      <c r="CB143" s="1">
        <v>-0.46723678099999999</v>
      </c>
      <c r="CC143" s="19" t="str">
        <f t="shared" si="7"/>
        <v>Low</v>
      </c>
      <c r="CD143" s="1" t="s">
        <v>625</v>
      </c>
      <c r="CE143" s="1">
        <v>35.022457070000002</v>
      </c>
      <c r="CF143" s="1" t="s">
        <v>148</v>
      </c>
      <c r="CG143" s="1">
        <v>0.20983354900000001</v>
      </c>
      <c r="CH143" s="1">
        <v>0.15225898299999999</v>
      </c>
      <c r="CI143" s="1">
        <v>2.7130259E-2</v>
      </c>
      <c r="CJ143" s="1">
        <v>2.4640042000000001E-2</v>
      </c>
      <c r="CK143" s="1">
        <v>0.31734351900000002</v>
      </c>
      <c r="CL143" s="1">
        <v>666.20100000000002</v>
      </c>
      <c r="CM143" s="2" t="s">
        <v>624</v>
      </c>
      <c r="CN143" s="1">
        <v>30.17</v>
      </c>
      <c r="CO143" s="1">
        <v>16.405000000000001</v>
      </c>
      <c r="CP143" s="1">
        <v>13.765000000000001</v>
      </c>
      <c r="CQ143" s="1">
        <v>0.79900000000000004</v>
      </c>
      <c r="CR143" s="1">
        <v>23.132999999999999</v>
      </c>
      <c r="CS143" s="1">
        <v>1.764</v>
      </c>
      <c r="CT143" s="1">
        <v>0</v>
      </c>
      <c r="CU143" s="1">
        <v>1.764</v>
      </c>
      <c r="CV143" s="1">
        <v>0</v>
      </c>
      <c r="CW143" s="1">
        <v>4.4729999999999999</v>
      </c>
      <c r="CX143" s="1">
        <v>4.4729999999999999</v>
      </c>
      <c r="CY143" s="1">
        <v>0</v>
      </c>
      <c r="CZ143" s="1">
        <v>1.764</v>
      </c>
      <c r="DA143" s="1">
        <v>0</v>
      </c>
      <c r="DB143" s="1">
        <v>0</v>
      </c>
      <c r="DC143" s="1">
        <v>0</v>
      </c>
      <c r="DD143" s="1">
        <v>1E-3</v>
      </c>
      <c r="DE143" s="1">
        <v>0</v>
      </c>
      <c r="DF143" s="1">
        <v>1E-3</v>
      </c>
      <c r="DG143" s="1">
        <v>0.48299999999999998</v>
      </c>
      <c r="DH143" s="1">
        <v>0.109</v>
      </c>
      <c r="DI143" s="1">
        <v>0.59199999999999997</v>
      </c>
      <c r="DJ143" s="1">
        <v>0</v>
      </c>
      <c r="DK143" s="1">
        <v>0.20599999999999999</v>
      </c>
      <c r="DL143" s="1">
        <v>0.20599999999999999</v>
      </c>
      <c r="DM143" s="1">
        <v>4.3999999999999997E-2</v>
      </c>
      <c r="DN143" s="1">
        <v>2.665</v>
      </c>
      <c r="DO143" s="1">
        <v>2.7090000000000001</v>
      </c>
      <c r="DP143" s="1">
        <v>14.112</v>
      </c>
      <c r="DQ143" s="1">
        <v>6.3120000000000003</v>
      </c>
      <c r="DR143" s="1">
        <v>20.423999999999999</v>
      </c>
      <c r="DS143" s="1">
        <v>0</v>
      </c>
      <c r="DT143" s="1">
        <v>4.4729999999999999</v>
      </c>
      <c r="DU143" s="1">
        <v>4.4729999999999999</v>
      </c>
      <c r="DV143" s="7" t="s">
        <v>138</v>
      </c>
      <c r="DW143" s="1" t="s">
        <v>157</v>
      </c>
      <c r="DX143" s="1" t="s">
        <v>157</v>
      </c>
      <c r="DY143" s="1">
        <v>369.37900000000002</v>
      </c>
      <c r="DZ143" s="1" t="s">
        <v>624</v>
      </c>
      <c r="EA143" s="1">
        <v>16.728000000000002</v>
      </c>
      <c r="EB143" s="1">
        <v>0.443</v>
      </c>
      <c r="EC143" s="1">
        <v>12.826000000000001</v>
      </c>
      <c r="ED143" s="1" t="s">
        <v>157</v>
      </c>
      <c r="EE143" s="1" t="s">
        <v>157</v>
      </c>
      <c r="EF143" s="1" t="s">
        <v>157</v>
      </c>
      <c r="EG143" s="1" t="s">
        <v>157</v>
      </c>
      <c r="EH143" s="1" t="s">
        <v>621</v>
      </c>
      <c r="EI143" s="1" t="s">
        <v>628</v>
      </c>
      <c r="EJ143" s="1" t="s">
        <v>142</v>
      </c>
      <c r="EK143" s="1" t="s">
        <v>628</v>
      </c>
      <c r="EL143" s="1" t="s">
        <v>150</v>
      </c>
      <c r="EM143" s="1" t="s">
        <v>150</v>
      </c>
    </row>
    <row r="144" spans="1:143" ht="14.25" customHeight="1">
      <c r="A144" s="1" t="s">
        <v>374</v>
      </c>
      <c r="B144" s="1" t="str">
        <f>VLOOKUP(A144,DB_integrated_polypenols_intake!A:B,2,FALSE)</f>
        <v>Barranquilla</v>
      </c>
      <c r="C144" s="1" t="s">
        <v>136</v>
      </c>
      <c r="D144" s="1">
        <v>41</v>
      </c>
      <c r="E144" s="4" t="s">
        <v>159</v>
      </c>
      <c r="F144" s="1">
        <v>113</v>
      </c>
      <c r="G144" s="1">
        <v>35</v>
      </c>
      <c r="H144" s="1" t="s">
        <v>138</v>
      </c>
      <c r="I144" s="1">
        <v>47</v>
      </c>
      <c r="J144" s="1">
        <v>125</v>
      </c>
      <c r="K144" s="1">
        <v>206</v>
      </c>
      <c r="L144" s="1">
        <v>233</v>
      </c>
      <c r="M144" s="10">
        <v>5.8857142859999998</v>
      </c>
      <c r="N144" s="14">
        <f t="shared" si="6"/>
        <v>0.82328787667574332</v>
      </c>
      <c r="O144" s="12">
        <v>107.2</v>
      </c>
      <c r="P144" s="40">
        <v>2.5</v>
      </c>
      <c r="Q144" s="1">
        <v>93</v>
      </c>
      <c r="R144" s="1">
        <v>5.6</v>
      </c>
      <c r="S144" s="1">
        <v>6.51</v>
      </c>
      <c r="T144" s="1">
        <v>3.75</v>
      </c>
      <c r="U144" s="1">
        <v>1.736</v>
      </c>
      <c r="V144" s="1">
        <v>19.87</v>
      </c>
      <c r="W144" s="1">
        <v>5.1615000000000002</v>
      </c>
      <c r="X144" s="1">
        <v>170.3</v>
      </c>
      <c r="Y144" s="1">
        <f t="shared" si="0"/>
        <v>239.18146253385495</v>
      </c>
      <c r="Z144" s="1">
        <v>39.299999999999997</v>
      </c>
      <c r="AA144" s="1">
        <v>21.938590380000001</v>
      </c>
      <c r="AB144" s="1">
        <f t="shared" si="1"/>
        <v>4.5581780000000007</v>
      </c>
      <c r="AC144" s="1">
        <v>0.305753257</v>
      </c>
      <c r="AD144" s="1">
        <v>95</v>
      </c>
      <c r="AE144" s="1">
        <v>1.681</v>
      </c>
      <c r="AF144" s="1">
        <v>33.619262210000002</v>
      </c>
      <c r="AG144" s="1" t="s">
        <v>154</v>
      </c>
      <c r="AH144" s="1">
        <v>38.377684160000001</v>
      </c>
      <c r="AI144" s="1">
        <v>106.4</v>
      </c>
      <c r="AJ144" s="1" t="s">
        <v>140</v>
      </c>
      <c r="AK144" s="1" t="s">
        <v>141</v>
      </c>
      <c r="AL144" s="1" t="s">
        <v>163</v>
      </c>
      <c r="AM144" s="1" t="s">
        <v>163</v>
      </c>
      <c r="AN144" s="1" t="s">
        <v>167</v>
      </c>
      <c r="AO144" s="1">
        <v>134</v>
      </c>
      <c r="AP144" s="1">
        <v>94</v>
      </c>
      <c r="AQ144" s="1">
        <v>2058.4699999999998</v>
      </c>
      <c r="AR144" s="1">
        <v>14.5032</v>
      </c>
      <c r="AS144" s="1">
        <v>675.64400000000001</v>
      </c>
      <c r="AT144" s="1">
        <v>971.97699999999998</v>
      </c>
      <c r="AU144" s="1">
        <v>17.238700000000001</v>
      </c>
      <c r="AV144" s="1">
        <v>1599.12</v>
      </c>
      <c r="AW144" s="1">
        <v>2746.55</v>
      </c>
      <c r="AX144" s="1">
        <v>217.964</v>
      </c>
      <c r="AY144" s="1">
        <v>10.819900000000001</v>
      </c>
      <c r="AZ144" s="1">
        <v>1.59595</v>
      </c>
      <c r="BA144" s="1">
        <v>2.6807599999999998</v>
      </c>
      <c r="BB144" s="1">
        <v>1105.3499999999999</v>
      </c>
      <c r="BC144" s="1">
        <v>2.1250900000000001</v>
      </c>
      <c r="BD144" s="1">
        <v>2.67916</v>
      </c>
      <c r="BE144" s="1">
        <v>27.307200000000002</v>
      </c>
      <c r="BF144" s="1">
        <v>7.67035</v>
      </c>
      <c r="BG144" s="1">
        <v>2.2193999999999998</v>
      </c>
      <c r="BH144" s="1">
        <v>503.49599999999998</v>
      </c>
      <c r="BI144" s="1">
        <v>7.4863799999999996</v>
      </c>
      <c r="BJ144" s="1">
        <v>154.857</v>
      </c>
      <c r="BK144" s="1">
        <v>3.7801773110000001</v>
      </c>
      <c r="BL144" s="1">
        <v>1.3238000560000001</v>
      </c>
      <c r="BM144" s="1">
        <v>0.64041669800000001</v>
      </c>
      <c r="BN144" s="1">
        <v>2.8938063999999999E-2</v>
      </c>
      <c r="BO144" s="1" t="s">
        <v>144</v>
      </c>
      <c r="BP144" s="1" t="s">
        <v>145</v>
      </c>
      <c r="BQ144" s="1" t="s">
        <v>145</v>
      </c>
      <c r="BR144" s="1" t="s">
        <v>145</v>
      </c>
      <c r="BS144" s="1" t="s">
        <v>146</v>
      </c>
      <c r="BT144" s="1" t="s">
        <v>146</v>
      </c>
      <c r="BU144" s="1" t="s">
        <v>145</v>
      </c>
      <c r="BV144" s="1">
        <v>96.167525530000006</v>
      </c>
      <c r="BW144" s="1">
        <v>7.0064810580000003</v>
      </c>
      <c r="BX144" s="1">
        <v>7.7323268929999998</v>
      </c>
      <c r="BY144" s="1">
        <v>0.85377664799999997</v>
      </c>
      <c r="BZ144" s="1">
        <v>0.685424696</v>
      </c>
      <c r="CA144" s="1">
        <v>-0.87701309999999999</v>
      </c>
      <c r="CB144" s="1">
        <v>-0.42614825099999998</v>
      </c>
      <c r="CC144" s="19" t="str">
        <f t="shared" si="7"/>
        <v>Low</v>
      </c>
      <c r="CD144" s="1" t="s">
        <v>625</v>
      </c>
      <c r="CE144" s="1">
        <v>32.40225564</v>
      </c>
      <c r="CF144" s="1" t="s">
        <v>148</v>
      </c>
      <c r="CG144" s="1">
        <v>0.29597289700000001</v>
      </c>
      <c r="CH144" s="1">
        <v>0.45489155100000001</v>
      </c>
      <c r="CI144" s="1">
        <v>9.4023960000000004E-2</v>
      </c>
      <c r="CJ144" s="1">
        <v>1.1560895999999999E-2</v>
      </c>
      <c r="CK144" s="1">
        <v>6.7479306000000003E-2</v>
      </c>
      <c r="CL144" s="1">
        <v>747.36699999999996</v>
      </c>
      <c r="CM144" s="2" t="s">
        <v>624</v>
      </c>
      <c r="CN144" s="1">
        <v>158.773</v>
      </c>
      <c r="CO144" s="1">
        <v>112.557</v>
      </c>
      <c r="CP144" s="1">
        <v>46.216999999999999</v>
      </c>
      <c r="CQ144" s="1">
        <v>82.119</v>
      </c>
      <c r="CR144" s="1">
        <v>72.382999999999996</v>
      </c>
      <c r="CS144" s="1">
        <v>0.223</v>
      </c>
      <c r="CT144" s="1">
        <v>0</v>
      </c>
      <c r="CU144" s="1">
        <v>0.223</v>
      </c>
      <c r="CV144" s="1">
        <v>0</v>
      </c>
      <c r="CW144" s="1">
        <v>4.048</v>
      </c>
      <c r="CX144" s="1">
        <v>4.048</v>
      </c>
      <c r="CY144" s="1">
        <v>0</v>
      </c>
      <c r="CZ144" s="1">
        <v>0.223</v>
      </c>
      <c r="DA144" s="1">
        <v>2.1949999999999998</v>
      </c>
      <c r="DB144" s="1">
        <v>0</v>
      </c>
      <c r="DC144" s="1">
        <v>2.1139999999999999</v>
      </c>
      <c r="DD144" s="1">
        <v>1.071</v>
      </c>
      <c r="DE144" s="1">
        <v>0</v>
      </c>
      <c r="DF144" s="1">
        <v>1.071</v>
      </c>
      <c r="DG144" s="1">
        <v>2.242</v>
      </c>
      <c r="DH144" s="1">
        <v>2.5999999999999999E-2</v>
      </c>
      <c r="DI144" s="1">
        <v>2.2679999999999998</v>
      </c>
      <c r="DJ144" s="1">
        <v>59.784999999999997</v>
      </c>
      <c r="DK144" s="1">
        <v>14.685</v>
      </c>
      <c r="DL144" s="1">
        <v>74.471000000000004</v>
      </c>
      <c r="DM144" s="1">
        <v>3.3140000000000001</v>
      </c>
      <c r="DN144" s="1">
        <v>21.608000000000001</v>
      </c>
      <c r="DO144" s="1">
        <v>24.922999999999998</v>
      </c>
      <c r="DP144" s="1">
        <v>41.612000000000002</v>
      </c>
      <c r="DQ144" s="1">
        <v>5.8170000000000002</v>
      </c>
      <c r="DR144" s="1">
        <v>47.427999999999997</v>
      </c>
      <c r="DS144" s="1">
        <v>0</v>
      </c>
      <c r="DT144" s="1">
        <v>4.048</v>
      </c>
      <c r="DU144" s="1">
        <v>4.048</v>
      </c>
      <c r="DV144" s="7" t="s">
        <v>138</v>
      </c>
      <c r="DW144" s="1" t="s">
        <v>156</v>
      </c>
      <c r="DX144" s="1" t="s">
        <v>157</v>
      </c>
      <c r="DY144" s="1">
        <v>363.06900000000002</v>
      </c>
      <c r="DZ144" s="1" t="s">
        <v>624</v>
      </c>
      <c r="EA144" s="1">
        <v>77.132000000000005</v>
      </c>
      <c r="EB144" s="1">
        <v>39.893000000000001</v>
      </c>
      <c r="EC144" s="1">
        <v>35.164000000000001</v>
      </c>
      <c r="ED144" s="1" t="s">
        <v>157</v>
      </c>
      <c r="EE144" s="1" t="s">
        <v>157</v>
      </c>
      <c r="EF144" s="1" t="s">
        <v>156</v>
      </c>
      <c r="EG144" s="1" t="s">
        <v>157</v>
      </c>
      <c r="EH144" s="1" t="s">
        <v>138</v>
      </c>
      <c r="EI144" s="1" t="s">
        <v>635</v>
      </c>
      <c r="EJ144" s="1" t="s">
        <v>163</v>
      </c>
      <c r="EK144" s="1" t="s">
        <v>629</v>
      </c>
      <c r="EL144" s="1" t="s">
        <v>150</v>
      </c>
      <c r="EM144" s="1" t="s">
        <v>150</v>
      </c>
    </row>
    <row r="145" spans="1:143" ht="14.25" customHeight="1">
      <c r="A145" s="1" t="s">
        <v>375</v>
      </c>
      <c r="B145" s="1" t="str">
        <f>VLOOKUP(A145,DB_integrated_polypenols_intake!A:B,2,FALSE)</f>
        <v>Barranquilla</v>
      </c>
      <c r="C145" s="1" t="s">
        <v>136</v>
      </c>
      <c r="D145" s="1">
        <v>57</v>
      </c>
      <c r="E145" s="4" t="s">
        <v>159</v>
      </c>
      <c r="F145" s="1">
        <v>89.8</v>
      </c>
      <c r="G145" s="1">
        <v>37</v>
      </c>
      <c r="H145" s="1" t="s">
        <v>138</v>
      </c>
      <c r="I145" s="1">
        <v>28</v>
      </c>
      <c r="J145" s="1">
        <v>117</v>
      </c>
      <c r="K145" s="1">
        <v>182</v>
      </c>
      <c r="L145" s="1">
        <v>139</v>
      </c>
      <c r="M145" s="10">
        <v>4.9189189190000002</v>
      </c>
      <c r="N145" s="14">
        <f t="shared" si="6"/>
        <v>0.57481307618710009</v>
      </c>
      <c r="O145" s="12">
        <v>252.1</v>
      </c>
      <c r="P145" s="40">
        <v>3.1</v>
      </c>
      <c r="Q145" s="1">
        <v>85</v>
      </c>
      <c r="R145" s="1">
        <v>5.0999999999999996</v>
      </c>
      <c r="S145" s="1">
        <v>4.79</v>
      </c>
      <c r="T145" s="1">
        <v>1.52</v>
      </c>
      <c r="U145" s="1">
        <v>3.1513157889999999</v>
      </c>
      <c r="V145" s="1">
        <v>24.4</v>
      </c>
      <c r="W145" s="1">
        <v>4.7175000000000002</v>
      </c>
      <c r="X145" s="1">
        <v>233</v>
      </c>
      <c r="Y145" s="1">
        <f t="shared" si="0"/>
        <v>400.82135523613954</v>
      </c>
      <c r="Z145" s="1">
        <v>33</v>
      </c>
      <c r="AA145" s="1">
        <v>19.547030150000001</v>
      </c>
      <c r="AB145" s="1">
        <f t="shared" si="1"/>
        <v>5.1158666666666663</v>
      </c>
      <c r="AC145" s="1">
        <v>0.30113778499999999</v>
      </c>
      <c r="AD145" s="1">
        <v>82.6</v>
      </c>
      <c r="AE145" s="1">
        <v>1.724</v>
      </c>
      <c r="AF145" s="1">
        <v>27.791086400000001</v>
      </c>
      <c r="AG145" s="1" t="s">
        <v>139</v>
      </c>
      <c r="AH145" s="1">
        <v>39.91065072</v>
      </c>
      <c r="AI145" s="1">
        <v>106</v>
      </c>
      <c r="AJ145" s="1" t="s">
        <v>140</v>
      </c>
      <c r="AK145" s="1" t="s">
        <v>141</v>
      </c>
      <c r="AL145" s="1" t="s">
        <v>142</v>
      </c>
      <c r="AM145" s="1" t="s">
        <v>163</v>
      </c>
      <c r="AN145" s="1" t="s">
        <v>143</v>
      </c>
      <c r="AO145" s="1">
        <v>169</v>
      </c>
      <c r="AP145" s="1">
        <v>103</v>
      </c>
      <c r="AQ145" s="1">
        <v>1986.28</v>
      </c>
      <c r="AR145" s="1">
        <v>23.607299999999999</v>
      </c>
      <c r="AS145" s="1">
        <v>826.62</v>
      </c>
      <c r="AT145" s="1">
        <v>1159.97</v>
      </c>
      <c r="AU145" s="1">
        <v>13.2958</v>
      </c>
      <c r="AV145" s="1">
        <v>1180.1400000000001</v>
      </c>
      <c r="AW145" s="1">
        <v>4188.07</v>
      </c>
      <c r="AX145" s="1">
        <v>301.447</v>
      </c>
      <c r="AY145" s="1">
        <v>10.254899999999999</v>
      </c>
      <c r="AZ145" s="1">
        <v>1.4461900000000001</v>
      </c>
      <c r="BA145" s="1">
        <v>3.3493900000000001</v>
      </c>
      <c r="BB145" s="1">
        <v>872.24199999999996</v>
      </c>
      <c r="BC145" s="1">
        <v>1.03531</v>
      </c>
      <c r="BD145" s="1">
        <v>1.6358699999999999</v>
      </c>
      <c r="BE145" s="1">
        <v>12.9278</v>
      </c>
      <c r="BF145" s="1">
        <v>4.80809</v>
      </c>
      <c r="BG145" s="1">
        <v>1.1996199999999999</v>
      </c>
      <c r="BH145" s="1">
        <v>357.50400000000002</v>
      </c>
      <c r="BI145" s="1">
        <v>6.9405400000000004</v>
      </c>
      <c r="BJ145" s="1">
        <v>161.88900000000001</v>
      </c>
      <c r="BK145" s="1">
        <v>4.1229727699999996</v>
      </c>
      <c r="BL145" s="1">
        <v>1.174452598</v>
      </c>
      <c r="BM145" s="1">
        <v>0.85627495600000003</v>
      </c>
      <c r="BN145" s="1">
        <v>5.4798184E-2</v>
      </c>
      <c r="BO145" s="1" t="s">
        <v>144</v>
      </c>
      <c r="BP145" s="1" t="s">
        <v>145</v>
      </c>
      <c r="BQ145" s="1" t="s">
        <v>146</v>
      </c>
      <c r="BR145" s="1" t="s">
        <v>145</v>
      </c>
      <c r="BS145" s="1" t="s">
        <v>146</v>
      </c>
      <c r="BT145" s="1" t="s">
        <v>145</v>
      </c>
      <c r="BU145" s="1" t="s">
        <v>145</v>
      </c>
      <c r="BV145" s="1">
        <v>88.646721150000005</v>
      </c>
      <c r="BW145" s="1">
        <v>7.6526708269999997</v>
      </c>
      <c r="BX145" s="1">
        <v>6.1336437190000002</v>
      </c>
      <c r="BY145" s="1">
        <v>0.64416786599999998</v>
      </c>
      <c r="BZ145" s="1">
        <v>0.726180257</v>
      </c>
      <c r="CA145" s="1">
        <v>-0.58040611399999997</v>
      </c>
      <c r="CB145" s="1">
        <v>-0.29224879799999998</v>
      </c>
      <c r="CC145" s="19" t="str">
        <f t="shared" si="7"/>
        <v>Low</v>
      </c>
      <c r="CD145" s="1" t="s">
        <v>625</v>
      </c>
      <c r="CE145" s="1">
        <v>31.471698109999998</v>
      </c>
      <c r="CF145" s="1" t="s">
        <v>148</v>
      </c>
      <c r="CG145" s="1">
        <v>0.14093871099999999</v>
      </c>
      <c r="CH145" s="1">
        <v>0.38908946799999999</v>
      </c>
      <c r="CI145" s="1">
        <v>0.19064811600000001</v>
      </c>
      <c r="CJ145" s="1">
        <v>8.7090525000000002E-2</v>
      </c>
      <c r="CK145" s="1">
        <v>7.8680873999999998E-2</v>
      </c>
      <c r="CL145" s="1">
        <v>1505.066</v>
      </c>
      <c r="CM145" s="2" t="s">
        <v>621</v>
      </c>
      <c r="CN145" s="1">
        <v>672.88699999999994</v>
      </c>
      <c r="CO145" s="1">
        <v>420.20400000000001</v>
      </c>
      <c r="CP145" s="1">
        <v>252.68199999999999</v>
      </c>
      <c r="CQ145" s="1">
        <v>143.55799999999999</v>
      </c>
      <c r="CR145" s="1">
        <v>505.55799999999999</v>
      </c>
      <c r="CS145" s="1">
        <v>15.784000000000001</v>
      </c>
      <c r="CT145" s="1">
        <v>0</v>
      </c>
      <c r="CU145" s="1">
        <v>15.784000000000001</v>
      </c>
      <c r="CV145" s="1">
        <v>0</v>
      </c>
      <c r="CW145" s="1">
        <v>7.9880000000000004</v>
      </c>
      <c r="CX145" s="1">
        <v>7.9880000000000004</v>
      </c>
      <c r="CY145" s="1">
        <v>0</v>
      </c>
      <c r="CZ145" s="1">
        <v>12.8</v>
      </c>
      <c r="DA145" s="1">
        <v>0</v>
      </c>
      <c r="DB145" s="1">
        <v>0</v>
      </c>
      <c r="DC145" s="1">
        <v>52.901000000000003</v>
      </c>
      <c r="DD145" s="1">
        <v>0.125</v>
      </c>
      <c r="DE145" s="1">
        <v>17.814</v>
      </c>
      <c r="DF145" s="1">
        <v>17.939</v>
      </c>
      <c r="DG145" s="1">
        <v>0</v>
      </c>
      <c r="DH145" s="1">
        <v>0.97199999999999998</v>
      </c>
      <c r="DI145" s="1">
        <v>0.97199999999999998</v>
      </c>
      <c r="DJ145" s="1">
        <v>57.156999999999996</v>
      </c>
      <c r="DK145" s="1">
        <v>14.571</v>
      </c>
      <c r="DL145" s="1">
        <v>71.727999999999994</v>
      </c>
      <c r="DM145" s="1">
        <v>0.999</v>
      </c>
      <c r="DN145" s="1">
        <v>3.8220000000000001</v>
      </c>
      <c r="DO145" s="1">
        <v>4.8209999999999997</v>
      </c>
      <c r="DP145" s="1">
        <v>293.197</v>
      </c>
      <c r="DQ145" s="1">
        <v>207.49100000000001</v>
      </c>
      <c r="DR145" s="1">
        <v>500.68799999999999</v>
      </c>
      <c r="DS145" s="1">
        <v>0</v>
      </c>
      <c r="DT145" s="1">
        <v>7.9880000000000004</v>
      </c>
      <c r="DU145" s="1">
        <v>7.9880000000000004</v>
      </c>
      <c r="DV145" s="7" t="s">
        <v>621</v>
      </c>
      <c r="DW145" s="1" t="s">
        <v>156</v>
      </c>
      <c r="DX145" s="1" t="s">
        <v>149</v>
      </c>
      <c r="DY145" s="1">
        <v>757.73099999999999</v>
      </c>
      <c r="DZ145" s="1" t="s">
        <v>623</v>
      </c>
      <c r="EA145" s="1">
        <v>338.767</v>
      </c>
      <c r="EB145" s="1">
        <v>72.275000000000006</v>
      </c>
      <c r="EC145" s="1">
        <v>254.52500000000001</v>
      </c>
      <c r="ED145" s="1" t="s">
        <v>149</v>
      </c>
      <c r="EE145" s="1" t="s">
        <v>156</v>
      </c>
      <c r="EF145" s="1" t="s">
        <v>156</v>
      </c>
      <c r="EG145" s="1" t="s">
        <v>149</v>
      </c>
      <c r="EH145" s="1" t="s">
        <v>621</v>
      </c>
      <c r="EI145" s="1" t="s">
        <v>635</v>
      </c>
      <c r="EJ145" s="1" t="s">
        <v>142</v>
      </c>
      <c r="EK145" s="1" t="s">
        <v>628</v>
      </c>
      <c r="EL145" s="1" t="s">
        <v>150</v>
      </c>
      <c r="EM145" s="1" t="s">
        <v>150</v>
      </c>
    </row>
    <row r="146" spans="1:143" ht="14.25" customHeight="1">
      <c r="A146" s="1" t="s">
        <v>376</v>
      </c>
      <c r="B146" s="1" t="str">
        <f>VLOOKUP(A146,DB_integrated_polypenols_intake!A:B,2,FALSE)</f>
        <v>Barranquilla</v>
      </c>
      <c r="C146" s="1" t="s">
        <v>152</v>
      </c>
      <c r="D146" s="1">
        <v>44</v>
      </c>
      <c r="E146" s="4" t="s">
        <v>159</v>
      </c>
      <c r="F146" s="1">
        <v>115</v>
      </c>
      <c r="G146" s="1">
        <v>50</v>
      </c>
      <c r="H146" s="1" t="s">
        <v>153</v>
      </c>
      <c r="I146" s="1">
        <v>18</v>
      </c>
      <c r="J146" s="1">
        <v>158</v>
      </c>
      <c r="K146" s="1">
        <v>226</v>
      </c>
      <c r="L146" s="1">
        <v>91</v>
      </c>
      <c r="M146" s="10">
        <v>4.5199999999999996</v>
      </c>
      <c r="N146" s="14">
        <f t="shared" si="6"/>
        <v>0.26007138798507479</v>
      </c>
      <c r="O146" s="12">
        <v>31.84</v>
      </c>
      <c r="P146" s="40">
        <v>8.6999999999999993</v>
      </c>
      <c r="Q146" s="1">
        <v>99</v>
      </c>
      <c r="R146" s="1">
        <v>6.1</v>
      </c>
      <c r="S146" s="1">
        <v>23.85</v>
      </c>
      <c r="T146" s="1">
        <v>3.72</v>
      </c>
      <c r="U146" s="1">
        <v>6.4112903230000002</v>
      </c>
      <c r="V146" s="1">
        <v>17.579999999999998</v>
      </c>
      <c r="W146" s="1">
        <v>5.4945000000000004</v>
      </c>
      <c r="X146" s="1">
        <v>138.80000000000001</v>
      </c>
      <c r="Y146" s="1">
        <f t="shared" si="0"/>
        <v>176.28478315367255</v>
      </c>
      <c r="Z146" s="1">
        <v>43.6</v>
      </c>
      <c r="AA146" s="1">
        <v>23.293538649999999</v>
      </c>
      <c r="AB146" s="1">
        <f t="shared" si="1"/>
        <v>4.2930359999999999</v>
      </c>
      <c r="AC146" s="1">
        <v>0.30820588700000001</v>
      </c>
      <c r="AD146" s="1">
        <v>71.3</v>
      </c>
      <c r="AE146" s="1">
        <v>1.5049999999999999</v>
      </c>
      <c r="AF146" s="1">
        <v>31.478681250000001</v>
      </c>
      <c r="AG146" s="1" t="s">
        <v>154</v>
      </c>
      <c r="AH146" s="1">
        <v>44.939016119999998</v>
      </c>
      <c r="AI146" s="1">
        <v>99</v>
      </c>
      <c r="AJ146" s="1" t="s">
        <v>140</v>
      </c>
      <c r="AK146" s="1" t="s">
        <v>141</v>
      </c>
      <c r="AL146" s="1" t="s">
        <v>142</v>
      </c>
      <c r="AM146" s="1" t="s">
        <v>142</v>
      </c>
      <c r="AN146" s="1" t="s">
        <v>167</v>
      </c>
      <c r="AO146" s="1">
        <v>137</v>
      </c>
      <c r="AP146" s="1">
        <v>93</v>
      </c>
      <c r="AQ146" s="1">
        <v>1649.7</v>
      </c>
      <c r="AR146" s="1">
        <v>10.0403</v>
      </c>
      <c r="AS146" s="1">
        <v>685.27</v>
      </c>
      <c r="AT146" s="1">
        <v>1059.17</v>
      </c>
      <c r="AU146" s="1">
        <v>11.4907</v>
      </c>
      <c r="AV146" s="1">
        <v>1388.96</v>
      </c>
      <c r="AW146" s="1">
        <v>2419.08</v>
      </c>
      <c r="AX146" s="1">
        <v>190.00800000000001</v>
      </c>
      <c r="AY146" s="1">
        <v>10.855</v>
      </c>
      <c r="AZ146" s="1">
        <v>0.944573</v>
      </c>
      <c r="BA146" s="1">
        <v>2.43431</v>
      </c>
      <c r="BB146" s="1">
        <v>851.69899999999996</v>
      </c>
      <c r="BC146" s="1">
        <v>1.2130700000000001</v>
      </c>
      <c r="BD146" s="1">
        <v>2.0047199999999998</v>
      </c>
      <c r="BE146" s="1">
        <v>14.522600000000001</v>
      </c>
      <c r="BF146" s="1">
        <v>4.7878100000000003</v>
      </c>
      <c r="BG146" s="1">
        <v>1.22336</v>
      </c>
      <c r="BH146" s="1">
        <v>314.05200000000002</v>
      </c>
      <c r="BI146" s="1">
        <v>7.4018899999999999</v>
      </c>
      <c r="BJ146" s="1">
        <v>107.416</v>
      </c>
      <c r="BK146" s="1">
        <v>3.768632684</v>
      </c>
      <c r="BL146" s="1">
        <v>1.4460578319999999</v>
      </c>
      <c r="BM146" s="1">
        <v>0.52880553399999997</v>
      </c>
      <c r="BN146" s="1">
        <v>9.2450703999999995E-2</v>
      </c>
      <c r="BO146" s="1" t="s">
        <v>144</v>
      </c>
      <c r="BP146" s="1" t="s">
        <v>145</v>
      </c>
      <c r="BQ146" s="1" t="s">
        <v>146</v>
      </c>
      <c r="BR146" s="1" t="s">
        <v>146</v>
      </c>
      <c r="BS146" s="1" t="s">
        <v>146</v>
      </c>
      <c r="BT146" s="1" t="s">
        <v>145</v>
      </c>
      <c r="BU146" s="1" t="s">
        <v>145</v>
      </c>
      <c r="BV146" s="1" t="s">
        <v>147</v>
      </c>
      <c r="BW146" s="1" t="s">
        <v>147</v>
      </c>
      <c r="BX146" s="1" t="s">
        <v>147</v>
      </c>
      <c r="BY146" s="1" t="s">
        <v>147</v>
      </c>
      <c r="BZ146" s="1" t="s">
        <v>147</v>
      </c>
      <c r="CA146" s="1">
        <v>0.83683406100000002</v>
      </c>
      <c r="CB146" s="1">
        <v>0.50717215800000004</v>
      </c>
      <c r="CC146" s="19" t="str">
        <f t="shared" si="7"/>
        <v>High</v>
      </c>
      <c r="CD146" s="1" t="s">
        <v>622</v>
      </c>
      <c r="CE146" s="1">
        <v>45.5959596</v>
      </c>
      <c r="CF146" s="1" t="s">
        <v>148</v>
      </c>
      <c r="CG146" s="1">
        <v>0.16958833100000001</v>
      </c>
      <c r="CH146" s="1">
        <v>0.263389131</v>
      </c>
      <c r="CI146" s="1">
        <v>0.41202056100000001</v>
      </c>
      <c r="CJ146" s="1">
        <v>3.2907166000000002E-2</v>
      </c>
      <c r="CK146" s="1">
        <v>5.4039800000000001E-3</v>
      </c>
      <c r="CL146" s="1">
        <v>668.91700000000003</v>
      </c>
      <c r="CM146" s="2" t="s">
        <v>624</v>
      </c>
      <c r="CN146" s="1">
        <v>150.92599999999999</v>
      </c>
      <c r="CO146" s="1">
        <v>98.911000000000001</v>
      </c>
      <c r="CP146" s="1">
        <v>52.015000000000001</v>
      </c>
      <c r="CQ146" s="1">
        <v>100.42400000000001</v>
      </c>
      <c r="CR146" s="1">
        <v>42.476999999999997</v>
      </c>
      <c r="CS146" s="1">
        <v>0</v>
      </c>
      <c r="CT146" s="1">
        <v>0</v>
      </c>
      <c r="CU146" s="1">
        <v>0</v>
      </c>
      <c r="CV146" s="1">
        <v>0</v>
      </c>
      <c r="CW146" s="1">
        <v>8.0250000000000004</v>
      </c>
      <c r="CX146" s="1">
        <v>8.0250000000000004</v>
      </c>
      <c r="CY146" s="1">
        <v>0</v>
      </c>
      <c r="CZ146" s="1">
        <v>0</v>
      </c>
      <c r="DA146" s="1">
        <v>0</v>
      </c>
      <c r="DB146" s="1">
        <v>0</v>
      </c>
      <c r="DC146" s="1">
        <v>66.424000000000007</v>
      </c>
      <c r="DD146" s="1">
        <v>0.10299999999999999</v>
      </c>
      <c r="DE146" s="1">
        <v>0.73199999999999998</v>
      </c>
      <c r="DF146" s="1">
        <v>0.83399999999999996</v>
      </c>
      <c r="DG146" s="1">
        <v>0</v>
      </c>
      <c r="DH146" s="1">
        <v>0.13400000000000001</v>
      </c>
      <c r="DI146" s="1">
        <v>0.13400000000000001</v>
      </c>
      <c r="DJ146" s="1">
        <v>25.538</v>
      </c>
      <c r="DK146" s="1">
        <v>7.4939999999999998</v>
      </c>
      <c r="DL146" s="1">
        <v>33.031999999999996</v>
      </c>
      <c r="DM146" s="1">
        <v>0.52100000000000002</v>
      </c>
      <c r="DN146" s="1">
        <v>2.0459999999999998</v>
      </c>
      <c r="DO146" s="1">
        <v>2.5680000000000001</v>
      </c>
      <c r="DP146" s="1">
        <v>6.31</v>
      </c>
      <c r="DQ146" s="1">
        <v>33.569000000000003</v>
      </c>
      <c r="DR146" s="1">
        <v>39.878</v>
      </c>
      <c r="DS146" s="1">
        <v>0</v>
      </c>
      <c r="DT146" s="1">
        <v>8.0250000000000004</v>
      </c>
      <c r="DU146" s="1">
        <v>8.0250000000000004</v>
      </c>
      <c r="DV146" s="7" t="s">
        <v>138</v>
      </c>
      <c r="DW146" s="1" t="s">
        <v>156</v>
      </c>
      <c r="DX146" s="1" t="s">
        <v>157</v>
      </c>
      <c r="DY146" s="1">
        <v>405.47800000000001</v>
      </c>
      <c r="DZ146" s="1" t="s">
        <v>624</v>
      </c>
      <c r="EA146" s="1">
        <v>91.486999999999995</v>
      </c>
      <c r="EB146" s="1">
        <v>60.874000000000002</v>
      </c>
      <c r="EC146" s="1">
        <v>25.748000000000001</v>
      </c>
      <c r="ED146" s="1" t="s">
        <v>156</v>
      </c>
      <c r="EE146" s="1" t="s">
        <v>157</v>
      </c>
      <c r="EF146" s="1" t="s">
        <v>156</v>
      </c>
      <c r="EG146" s="1" t="s">
        <v>157</v>
      </c>
      <c r="EH146" s="1" t="s">
        <v>138</v>
      </c>
      <c r="EI146" s="1" t="s">
        <v>628</v>
      </c>
      <c r="EJ146" s="1" t="s">
        <v>142</v>
      </c>
      <c r="EK146" s="1" t="s">
        <v>628</v>
      </c>
      <c r="EL146" s="1" t="s">
        <v>150</v>
      </c>
      <c r="EM146" s="1" t="s">
        <v>150</v>
      </c>
    </row>
    <row r="147" spans="1:143" ht="14.25" customHeight="1">
      <c r="A147" s="1" t="s">
        <v>377</v>
      </c>
      <c r="B147" s="1" t="str">
        <f>VLOOKUP(A147,DB_integrated_polypenols_intake!A:B,2,FALSE)</f>
        <v>Barranquilla</v>
      </c>
      <c r="C147" s="1" t="s">
        <v>152</v>
      </c>
      <c r="D147" s="1">
        <v>45</v>
      </c>
      <c r="E147" s="4" t="s">
        <v>159</v>
      </c>
      <c r="F147" s="1">
        <v>116</v>
      </c>
      <c r="G147" s="1">
        <v>40</v>
      </c>
      <c r="H147" s="1" t="s">
        <v>153</v>
      </c>
      <c r="I147" s="1">
        <v>36</v>
      </c>
      <c r="J147" s="1">
        <v>156</v>
      </c>
      <c r="K147" s="1">
        <v>231</v>
      </c>
      <c r="L147" s="1">
        <v>179</v>
      </c>
      <c r="M147" s="10">
        <v>5.7750000000000004</v>
      </c>
      <c r="N147" s="14">
        <f t="shared" si="6"/>
        <v>0.65079303965193069</v>
      </c>
      <c r="O147" s="12">
        <v>76.239999999999995</v>
      </c>
      <c r="P147" s="40">
        <v>1.7</v>
      </c>
      <c r="Q147" s="1">
        <v>77</v>
      </c>
      <c r="R147" s="1">
        <v>4.7</v>
      </c>
      <c r="S147" s="1">
        <v>13.63</v>
      </c>
      <c r="T147" s="1">
        <v>5.95</v>
      </c>
      <c r="U147" s="1">
        <v>2.2907563030000002</v>
      </c>
      <c r="V147" s="1">
        <v>6.97</v>
      </c>
      <c r="W147" s="1">
        <v>4.2735000000000003</v>
      </c>
      <c r="X147" s="1">
        <v>122</v>
      </c>
      <c r="Y147" s="1">
        <f t="shared" si="0"/>
        <v>180.21978021978015</v>
      </c>
      <c r="Z147" s="1">
        <v>115.1</v>
      </c>
      <c r="AA147" s="1">
        <v>75.538095639999995</v>
      </c>
      <c r="AB147" s="1">
        <f t="shared" si="1"/>
        <v>1.3238353333333335</v>
      </c>
      <c r="AC147" s="1">
        <v>0.36581077000000001</v>
      </c>
      <c r="AD147" s="1">
        <v>55.8</v>
      </c>
      <c r="AE147" s="1">
        <v>1.4630000000000001</v>
      </c>
      <c r="AF147" s="1">
        <v>26.07027106</v>
      </c>
      <c r="AG147" s="1" t="s">
        <v>139</v>
      </c>
      <c r="AH147" s="1">
        <v>41.009938490000003</v>
      </c>
      <c r="AI147" s="1">
        <v>89</v>
      </c>
      <c r="AJ147" s="1" t="s">
        <v>140</v>
      </c>
      <c r="AK147" s="1" t="s">
        <v>141</v>
      </c>
      <c r="AL147" s="1" t="s">
        <v>142</v>
      </c>
      <c r="AM147" s="1" t="s">
        <v>142</v>
      </c>
      <c r="AN147" s="1" t="s">
        <v>165</v>
      </c>
      <c r="AO147" s="1">
        <v>152</v>
      </c>
      <c r="AP147" s="1">
        <v>101</v>
      </c>
      <c r="AQ147" s="1">
        <v>1694.47</v>
      </c>
      <c r="AR147" s="1">
        <v>14.090999999999999</v>
      </c>
      <c r="AS147" s="1">
        <v>800.46500000000003</v>
      </c>
      <c r="AT147" s="1">
        <v>1032.2</v>
      </c>
      <c r="AU147" s="1">
        <v>12.763199999999999</v>
      </c>
      <c r="AV147" s="1">
        <v>1391.14</v>
      </c>
      <c r="AW147" s="1">
        <v>3940.34</v>
      </c>
      <c r="AX147" s="1">
        <v>243.18299999999999</v>
      </c>
      <c r="AY147" s="1">
        <v>9.7069799999999997</v>
      </c>
      <c r="AZ147" s="1">
        <v>0.944573</v>
      </c>
      <c r="BA147" s="1">
        <v>3.00278</v>
      </c>
      <c r="BB147" s="1">
        <v>901.26400000000001</v>
      </c>
      <c r="BC147" s="1">
        <v>1.0663400000000001</v>
      </c>
      <c r="BD147" s="1">
        <v>1.67431</v>
      </c>
      <c r="BE147" s="1">
        <v>15.961499999999999</v>
      </c>
      <c r="BF147" s="1">
        <v>4.5577399999999999</v>
      </c>
      <c r="BG147" s="1">
        <v>2.2745700000000002</v>
      </c>
      <c r="BH147" s="1">
        <v>330.69499999999999</v>
      </c>
      <c r="BI147" s="1">
        <v>7.0841599999999998</v>
      </c>
      <c r="BJ147" s="1">
        <v>115.572</v>
      </c>
      <c r="BK147" s="1">
        <v>1.207883574</v>
      </c>
      <c r="BL147" s="1">
        <v>0.27960011699999998</v>
      </c>
      <c r="BM147" s="1">
        <v>0.27402436499999999</v>
      </c>
      <c r="BN147" s="1">
        <v>3.4381498000000003E-2</v>
      </c>
      <c r="BO147" s="1" t="s">
        <v>144</v>
      </c>
      <c r="BP147" s="1" t="s">
        <v>145</v>
      </c>
      <c r="BQ147" s="1" t="s">
        <v>145</v>
      </c>
      <c r="BR147" s="1" t="s">
        <v>145</v>
      </c>
      <c r="BS147" s="1" t="s">
        <v>146</v>
      </c>
      <c r="BT147" s="1" t="s">
        <v>146</v>
      </c>
      <c r="BU147" s="1" t="s">
        <v>146</v>
      </c>
      <c r="BV147" s="1">
        <v>76.192550639999993</v>
      </c>
      <c r="BW147" s="1">
        <v>4.5758131799999999</v>
      </c>
      <c r="BX147" s="1">
        <v>7.3918606440000003</v>
      </c>
      <c r="BY147" s="1">
        <v>0.53799795500000003</v>
      </c>
      <c r="BZ147" s="1">
        <v>0.30872585899999999</v>
      </c>
      <c r="CA147" s="1">
        <v>0.25405240200000001</v>
      </c>
      <c r="CB147" s="1">
        <v>0.14997190199999999</v>
      </c>
      <c r="CC147" s="19" t="str">
        <f t="shared" si="7"/>
        <v>Medium</v>
      </c>
      <c r="CD147" s="1" t="s">
        <v>622</v>
      </c>
      <c r="CE147" s="1">
        <v>43.123595510000001</v>
      </c>
      <c r="CF147" s="1" t="s">
        <v>148</v>
      </c>
      <c r="CG147" s="1">
        <v>6.3499111999999996E-2</v>
      </c>
      <c r="CH147" s="1">
        <v>0.315682356</v>
      </c>
      <c r="CI147" s="1">
        <v>4.2554769999999997E-3</v>
      </c>
      <c r="CJ147" s="1">
        <v>0.24633658999999999</v>
      </c>
      <c r="CK147" s="1">
        <v>0.229055654</v>
      </c>
      <c r="CL147" s="1">
        <v>1053.085</v>
      </c>
      <c r="CM147" s="2" t="s">
        <v>621</v>
      </c>
      <c r="CN147" s="1">
        <v>864.322</v>
      </c>
      <c r="CO147" s="1">
        <v>556.88300000000004</v>
      </c>
      <c r="CP147" s="1">
        <v>307.43799999999999</v>
      </c>
      <c r="CQ147" s="1">
        <v>14.593</v>
      </c>
      <c r="CR147" s="1">
        <v>806.76199999999994</v>
      </c>
      <c r="CS147" s="1">
        <v>6.8310000000000004</v>
      </c>
      <c r="CT147" s="1">
        <v>0</v>
      </c>
      <c r="CU147" s="1">
        <v>6.8310000000000004</v>
      </c>
      <c r="CV147" s="1">
        <v>0</v>
      </c>
      <c r="CW147" s="1">
        <v>36.136000000000003</v>
      </c>
      <c r="CX147" s="1">
        <v>36.136000000000003</v>
      </c>
      <c r="CY147" s="1">
        <v>0</v>
      </c>
      <c r="CZ147" s="1">
        <v>1.0960000000000001</v>
      </c>
      <c r="DA147" s="1">
        <v>0</v>
      </c>
      <c r="DB147" s="1">
        <v>0</v>
      </c>
      <c r="DC147" s="1">
        <v>0.63200000000000001</v>
      </c>
      <c r="DD147" s="1">
        <v>0</v>
      </c>
      <c r="DE147" s="1">
        <v>0</v>
      </c>
      <c r="DF147" s="1">
        <v>0</v>
      </c>
      <c r="DG147" s="1">
        <v>4.3479999999999999</v>
      </c>
      <c r="DH147" s="1">
        <v>0.192</v>
      </c>
      <c r="DI147" s="1">
        <v>4.54</v>
      </c>
      <c r="DJ147" s="1">
        <v>6.391</v>
      </c>
      <c r="DK147" s="1">
        <v>3.03</v>
      </c>
      <c r="DL147" s="1">
        <v>9.4209999999999994</v>
      </c>
      <c r="DM147" s="1">
        <v>0.14000000000000001</v>
      </c>
      <c r="DN147" s="1">
        <v>5.218</v>
      </c>
      <c r="DO147" s="1">
        <v>5.359</v>
      </c>
      <c r="DP147" s="1">
        <v>538.54100000000005</v>
      </c>
      <c r="DQ147" s="1">
        <v>262.86200000000002</v>
      </c>
      <c r="DR147" s="1">
        <v>801.40300000000002</v>
      </c>
      <c r="DS147" s="1">
        <v>0</v>
      </c>
      <c r="DT147" s="1">
        <v>36.136000000000003</v>
      </c>
      <c r="DU147" s="1">
        <v>36.136000000000003</v>
      </c>
      <c r="DV147" s="7" t="s">
        <v>637</v>
      </c>
      <c r="DW147" s="1" t="s">
        <v>157</v>
      </c>
      <c r="DX147" s="1" t="s">
        <v>149</v>
      </c>
      <c r="DY147" s="1">
        <v>621.48400000000004</v>
      </c>
      <c r="DZ147" s="1" t="s">
        <v>623</v>
      </c>
      <c r="EA147" s="1">
        <v>510.084</v>
      </c>
      <c r="EB147" s="1">
        <v>8.6120000000000001</v>
      </c>
      <c r="EC147" s="1">
        <v>476.11500000000001</v>
      </c>
      <c r="ED147" s="1" t="s">
        <v>156</v>
      </c>
      <c r="EE147" s="1" t="s">
        <v>149</v>
      </c>
      <c r="EF147" s="1" t="s">
        <v>157</v>
      </c>
      <c r="EG147" s="1" t="s">
        <v>149</v>
      </c>
      <c r="EH147" s="1" t="s">
        <v>165</v>
      </c>
      <c r="EI147" s="1" t="s">
        <v>628</v>
      </c>
      <c r="EJ147" s="1" t="s">
        <v>142</v>
      </c>
      <c r="EK147" s="1" t="s">
        <v>628</v>
      </c>
      <c r="EL147" s="1" t="s">
        <v>150</v>
      </c>
      <c r="EM147" s="1" t="s">
        <v>150</v>
      </c>
    </row>
    <row r="148" spans="1:143" ht="14.25" customHeight="1">
      <c r="A148" s="1" t="s">
        <v>378</v>
      </c>
      <c r="B148" s="1" t="str">
        <f>VLOOKUP(A148,DB_integrated_polypenols_intake!A:B,2,FALSE)</f>
        <v>Barranquilla</v>
      </c>
      <c r="C148" s="1" t="s">
        <v>152</v>
      </c>
      <c r="D148" s="1">
        <v>33</v>
      </c>
      <c r="E148" s="4" t="s">
        <v>137</v>
      </c>
      <c r="F148" s="1">
        <v>38.9</v>
      </c>
      <c r="G148" s="1">
        <v>50</v>
      </c>
      <c r="H148" s="1" t="s">
        <v>153</v>
      </c>
      <c r="I148" s="1">
        <v>13</v>
      </c>
      <c r="J148" s="1">
        <v>56</v>
      </c>
      <c r="K148" s="1">
        <v>119</v>
      </c>
      <c r="L148" s="1">
        <v>66</v>
      </c>
      <c r="M148" s="10">
        <v>2.38</v>
      </c>
      <c r="N148" s="14">
        <f t="shared" si="6"/>
        <v>0.12057393120584989</v>
      </c>
      <c r="O148" s="12">
        <v>133.11000000000001</v>
      </c>
      <c r="P148" s="40">
        <v>4.3</v>
      </c>
      <c r="Q148" s="1">
        <v>85</v>
      </c>
      <c r="R148" s="1">
        <v>5.0999999999999996</v>
      </c>
      <c r="S148" s="1">
        <v>9.02</v>
      </c>
      <c r="T148" s="1">
        <v>4.5599999999999996</v>
      </c>
      <c r="U148" s="1">
        <v>1.978070175</v>
      </c>
      <c r="V148" s="1">
        <v>9.74</v>
      </c>
      <c r="W148" s="1">
        <v>4.7175000000000002</v>
      </c>
      <c r="X148" s="1">
        <v>125.2</v>
      </c>
      <c r="Y148" s="1">
        <f t="shared" si="0"/>
        <v>159.99999999999997</v>
      </c>
      <c r="Z148" s="1">
        <v>80.599999999999994</v>
      </c>
      <c r="AA148" s="1">
        <v>48.96791949</v>
      </c>
      <c r="AB148" s="1">
        <f t="shared" si="1"/>
        <v>2.0421533333333333</v>
      </c>
      <c r="AC148" s="1">
        <v>0.34224210300000002</v>
      </c>
      <c r="AD148" s="1">
        <v>64</v>
      </c>
      <c r="AE148" s="1">
        <v>1.62</v>
      </c>
      <c r="AF148" s="1">
        <v>24.386526440000001</v>
      </c>
      <c r="AG148" s="1" t="s">
        <v>153</v>
      </c>
      <c r="AH148" s="1">
        <v>37.835852699999997</v>
      </c>
      <c r="AI148" s="1">
        <v>81.8</v>
      </c>
      <c r="AJ148" s="1" t="s">
        <v>140</v>
      </c>
      <c r="AK148" s="1" t="s">
        <v>153</v>
      </c>
      <c r="AL148" s="1" t="s">
        <v>142</v>
      </c>
      <c r="AM148" s="1" t="s">
        <v>163</v>
      </c>
      <c r="AN148" s="1" t="s">
        <v>143</v>
      </c>
      <c r="AO148" s="1">
        <v>101</v>
      </c>
      <c r="AP148" s="1">
        <v>61</v>
      </c>
      <c r="AQ148" s="1">
        <v>1888.12</v>
      </c>
      <c r="AR148" s="1">
        <v>11.2723</v>
      </c>
      <c r="AS148" s="1">
        <v>715.27200000000005</v>
      </c>
      <c r="AT148" s="1">
        <v>1021.22</v>
      </c>
      <c r="AU148" s="1">
        <v>13.481999999999999</v>
      </c>
      <c r="AV148" s="1">
        <v>1608.94</v>
      </c>
      <c r="AW148" s="1">
        <v>2094.84</v>
      </c>
      <c r="AX148" s="1">
        <v>183.44300000000001</v>
      </c>
      <c r="AY148" s="1">
        <v>10.579000000000001</v>
      </c>
      <c r="AZ148" s="1">
        <v>0.85010300000000005</v>
      </c>
      <c r="BA148" s="1">
        <v>3.9986000000000002</v>
      </c>
      <c r="BB148" s="1">
        <v>738.01800000000003</v>
      </c>
      <c r="BC148" s="1">
        <v>0.76474799999999998</v>
      </c>
      <c r="BD148" s="1">
        <v>1.54539</v>
      </c>
      <c r="BE148" s="1">
        <v>10.570399999999999</v>
      </c>
      <c r="BF148" s="1">
        <v>3.7876099999999999</v>
      </c>
      <c r="BG148" s="1">
        <v>2.7293799999999999</v>
      </c>
      <c r="BH148" s="1">
        <v>341.03699999999998</v>
      </c>
      <c r="BI148" s="1">
        <v>7.2201000000000004</v>
      </c>
      <c r="BJ148" s="1">
        <v>79.223799999999997</v>
      </c>
      <c r="BK148" s="1">
        <v>3.5285757109999998</v>
      </c>
      <c r="BL148" s="1">
        <v>1.218178618</v>
      </c>
      <c r="BM148" s="1">
        <v>0.83161499000000005</v>
      </c>
      <c r="BN148" s="1">
        <v>0</v>
      </c>
      <c r="BO148" s="1" t="s">
        <v>155</v>
      </c>
      <c r="BP148" s="1" t="s">
        <v>146</v>
      </c>
      <c r="BQ148" s="1" t="s">
        <v>146</v>
      </c>
      <c r="BR148" s="1" t="s">
        <v>146</v>
      </c>
      <c r="BS148" s="1" t="s">
        <v>146</v>
      </c>
      <c r="BT148" s="1" t="s">
        <v>145</v>
      </c>
      <c r="BU148" s="1" t="s">
        <v>146</v>
      </c>
      <c r="BV148" s="1">
        <v>60.839325850000002</v>
      </c>
      <c r="BW148" s="1">
        <v>18.26401684</v>
      </c>
      <c r="BX148" s="1">
        <v>13.56796145</v>
      </c>
      <c r="BY148" s="1">
        <v>12.900498580000001</v>
      </c>
      <c r="BZ148" s="1">
        <v>5.7852169099999999</v>
      </c>
      <c r="CA148" s="1">
        <v>1.265436681</v>
      </c>
      <c r="CB148" s="1">
        <v>0.67025247899999996</v>
      </c>
      <c r="CC148" s="19" t="str">
        <f t="shared" si="7"/>
        <v>High</v>
      </c>
      <c r="CD148" s="1" t="s">
        <v>622</v>
      </c>
      <c r="CE148" s="1">
        <v>36.391198039999999</v>
      </c>
      <c r="CF148" s="1" t="s">
        <v>148</v>
      </c>
      <c r="CG148" s="1">
        <v>3.2396846999999999E-2</v>
      </c>
      <c r="CH148" s="1">
        <v>0.242153437</v>
      </c>
      <c r="CI148" s="1">
        <v>0.42126006999999999</v>
      </c>
      <c r="CJ148" s="1">
        <v>9.0015303000000005E-2</v>
      </c>
      <c r="CK148" s="1">
        <v>8.0602315999999993E-2</v>
      </c>
      <c r="CL148" s="1">
        <v>275.61200000000002</v>
      </c>
      <c r="CM148" s="2" t="s">
        <v>624</v>
      </c>
      <c r="CN148" s="1">
        <v>147.23400000000001</v>
      </c>
      <c r="CO148" s="1">
        <v>82.564999999999998</v>
      </c>
      <c r="CP148" s="1">
        <v>64.668999999999997</v>
      </c>
      <c r="CQ148" s="1">
        <v>6.7110000000000003</v>
      </c>
      <c r="CR148" s="1">
        <v>124.55500000000001</v>
      </c>
      <c r="CS148" s="1">
        <v>14.063000000000001</v>
      </c>
      <c r="CT148" s="1">
        <v>0</v>
      </c>
      <c r="CU148" s="1">
        <v>14.063000000000001</v>
      </c>
      <c r="CV148" s="1">
        <v>0</v>
      </c>
      <c r="CW148" s="1">
        <v>1.9059999999999999</v>
      </c>
      <c r="CX148" s="1">
        <v>1.9059999999999999</v>
      </c>
      <c r="CY148" s="1">
        <v>0</v>
      </c>
      <c r="CZ148" s="1">
        <v>13.365</v>
      </c>
      <c r="DA148" s="1">
        <v>0</v>
      </c>
      <c r="DB148" s="1">
        <v>0</v>
      </c>
      <c r="DC148" s="1">
        <v>0</v>
      </c>
      <c r="DD148" s="1">
        <v>1.2E-2</v>
      </c>
      <c r="DE148" s="1">
        <v>4.3179999999999996</v>
      </c>
      <c r="DF148" s="1">
        <v>4.33</v>
      </c>
      <c r="DG148" s="1">
        <v>6.8000000000000005E-2</v>
      </c>
      <c r="DH148" s="1">
        <v>0.20899999999999999</v>
      </c>
      <c r="DI148" s="1">
        <v>0.27600000000000002</v>
      </c>
      <c r="DJ148" s="1">
        <v>1.4059999999999999</v>
      </c>
      <c r="DK148" s="1">
        <v>0.69899999999999995</v>
      </c>
      <c r="DL148" s="1">
        <v>2.105</v>
      </c>
      <c r="DM148" s="1">
        <v>6.3E-2</v>
      </c>
      <c r="DN148" s="1">
        <v>1.367</v>
      </c>
      <c r="DO148" s="1">
        <v>1.43</v>
      </c>
      <c r="DP148" s="1">
        <v>66.94</v>
      </c>
      <c r="DQ148" s="1">
        <v>56.156999999999996</v>
      </c>
      <c r="DR148" s="1">
        <v>123.09699999999999</v>
      </c>
      <c r="DS148" s="1">
        <v>0</v>
      </c>
      <c r="DT148" s="1">
        <v>1.9059999999999999</v>
      </c>
      <c r="DU148" s="1">
        <v>1.9059999999999999</v>
      </c>
      <c r="DV148" s="7" t="s">
        <v>138</v>
      </c>
      <c r="DW148" s="1" t="s">
        <v>157</v>
      </c>
      <c r="DX148" s="1" t="s">
        <v>156</v>
      </c>
      <c r="DY148" s="1">
        <v>145.97200000000001</v>
      </c>
      <c r="DZ148" s="1" t="s">
        <v>624</v>
      </c>
      <c r="EA148" s="1">
        <v>77.978999999999999</v>
      </c>
      <c r="EB148" s="1">
        <v>3.5539999999999998</v>
      </c>
      <c r="EC148" s="1">
        <v>65.968000000000004</v>
      </c>
      <c r="ED148" s="1" t="s">
        <v>157</v>
      </c>
      <c r="EE148" s="1" t="s">
        <v>157</v>
      </c>
      <c r="EF148" s="1" t="s">
        <v>157</v>
      </c>
      <c r="EG148" s="1" t="s">
        <v>156</v>
      </c>
      <c r="EH148" s="1" t="s">
        <v>621</v>
      </c>
      <c r="EI148" s="1" t="s">
        <v>635</v>
      </c>
      <c r="EJ148" s="1" t="s">
        <v>142</v>
      </c>
      <c r="EK148" s="1" t="s">
        <v>628</v>
      </c>
      <c r="EL148" s="1" t="s">
        <v>150</v>
      </c>
      <c r="EM148" s="1" t="s">
        <v>150</v>
      </c>
    </row>
    <row r="149" spans="1:143" ht="14.25" customHeight="1">
      <c r="A149" s="1" t="s">
        <v>379</v>
      </c>
      <c r="B149" s="1" t="str">
        <f>VLOOKUP(A149,DB_integrated_polypenols_intake!A:B,2,FALSE)</f>
        <v>Barranquilla</v>
      </c>
      <c r="C149" s="1" t="s">
        <v>136</v>
      </c>
      <c r="D149" s="1">
        <v>45</v>
      </c>
      <c r="E149" s="4" t="s">
        <v>159</v>
      </c>
      <c r="F149" s="1">
        <v>88.6</v>
      </c>
      <c r="G149" s="1">
        <v>38</v>
      </c>
      <c r="H149" s="1" t="s">
        <v>138</v>
      </c>
      <c r="I149" s="1">
        <v>19</v>
      </c>
      <c r="J149" s="1">
        <v>124</v>
      </c>
      <c r="K149" s="1">
        <v>180</v>
      </c>
      <c r="L149" s="1">
        <v>93</v>
      </c>
      <c r="M149" s="10">
        <v>4.736842105</v>
      </c>
      <c r="N149" s="14">
        <f t="shared" si="6"/>
        <v>0.3886993519371249</v>
      </c>
      <c r="O149" s="12">
        <v>101.09</v>
      </c>
      <c r="P149" s="40">
        <v>13.4</v>
      </c>
      <c r="Q149" s="1">
        <v>96</v>
      </c>
      <c r="R149" s="1">
        <v>5.2</v>
      </c>
      <c r="S149" s="1">
        <v>0.98</v>
      </c>
      <c r="T149" s="1">
        <v>6.14</v>
      </c>
      <c r="U149" s="1">
        <v>0.15960912099999999</v>
      </c>
      <c r="V149" s="1">
        <v>8.42</v>
      </c>
      <c r="W149" s="1">
        <v>5.3280000000000003</v>
      </c>
      <c r="X149" s="1">
        <v>89.1</v>
      </c>
      <c r="Y149" s="1">
        <f t="shared" si="0"/>
        <v>92.122538293216621</v>
      </c>
      <c r="Z149" s="1">
        <v>90.1</v>
      </c>
      <c r="AA149" s="1">
        <v>50.154073310000001</v>
      </c>
      <c r="AB149" s="1">
        <f t="shared" si="1"/>
        <v>1.9938560000000001</v>
      </c>
      <c r="AC149" s="1">
        <v>0.34346396099999998</v>
      </c>
      <c r="AD149" s="1">
        <v>72.8</v>
      </c>
      <c r="AE149" s="1">
        <v>1.6679999999999999</v>
      </c>
      <c r="AF149" s="1">
        <v>26.16611747</v>
      </c>
      <c r="AG149" s="1" t="s">
        <v>139</v>
      </c>
      <c r="AH149" s="1">
        <v>30.607884859999999</v>
      </c>
      <c r="AI149" s="1">
        <v>89.5</v>
      </c>
      <c r="AJ149" s="1" t="s">
        <v>153</v>
      </c>
      <c r="AK149" s="1" t="s">
        <v>141</v>
      </c>
      <c r="AL149" s="1" t="s">
        <v>142</v>
      </c>
      <c r="AM149" s="1" t="s">
        <v>163</v>
      </c>
      <c r="AN149" s="1" t="s">
        <v>143</v>
      </c>
      <c r="AO149" s="1">
        <v>100</v>
      </c>
      <c r="AP149" s="1">
        <v>69</v>
      </c>
      <c r="AQ149" s="1">
        <v>2324.54</v>
      </c>
      <c r="AR149" s="1">
        <v>20.292300000000001</v>
      </c>
      <c r="AS149" s="1">
        <v>409.16399999999999</v>
      </c>
      <c r="AT149" s="1">
        <v>989.46500000000003</v>
      </c>
      <c r="AU149" s="1">
        <v>14.249700000000001</v>
      </c>
      <c r="AV149" s="1">
        <v>1560.96</v>
      </c>
      <c r="AW149" s="1">
        <v>4045.98</v>
      </c>
      <c r="AX149" s="1">
        <v>264.14999999999998</v>
      </c>
      <c r="AY149" s="1">
        <v>10.098599999999999</v>
      </c>
      <c r="AZ149" s="1">
        <v>1.7467299999999999</v>
      </c>
      <c r="BA149" s="1">
        <v>3.1476700000000002</v>
      </c>
      <c r="BB149" s="1">
        <v>956.572</v>
      </c>
      <c r="BC149" s="1">
        <v>0.92644300000000002</v>
      </c>
      <c r="BD149" s="1">
        <v>1.5395799999999999</v>
      </c>
      <c r="BE149" s="1">
        <v>21.858599999999999</v>
      </c>
      <c r="BF149" s="1">
        <v>5.0971200000000003</v>
      </c>
      <c r="BG149" s="1">
        <v>1.42279</v>
      </c>
      <c r="BH149" s="1">
        <v>342.83100000000002</v>
      </c>
      <c r="BI149" s="1">
        <v>7.2625500000000001</v>
      </c>
      <c r="BJ149" s="1">
        <v>249.97200000000001</v>
      </c>
      <c r="BK149" s="1">
        <v>1.0492348549999999</v>
      </c>
      <c r="BL149" s="1">
        <v>0.26239481599999998</v>
      </c>
      <c r="BM149" s="1">
        <v>0.166067573</v>
      </c>
      <c r="BN149" s="1">
        <v>1.9469718E-2</v>
      </c>
      <c r="BO149" s="1" t="s">
        <v>144</v>
      </c>
      <c r="BP149" s="1" t="s">
        <v>146</v>
      </c>
      <c r="BQ149" s="1" t="s">
        <v>146</v>
      </c>
      <c r="BR149" s="1" t="s">
        <v>145</v>
      </c>
      <c r="BS149" s="1" t="s">
        <v>146</v>
      </c>
      <c r="BT149" s="1" t="s">
        <v>145</v>
      </c>
      <c r="BU149" s="1" t="s">
        <v>146</v>
      </c>
      <c r="BV149" s="1">
        <v>58.761919169999999</v>
      </c>
      <c r="BW149" s="1">
        <v>15.69708455</v>
      </c>
      <c r="BX149" s="1">
        <v>6.2341527689999996</v>
      </c>
      <c r="BY149" s="1">
        <v>6.5236843540000002</v>
      </c>
      <c r="BZ149" s="1">
        <v>1.512134498</v>
      </c>
      <c r="CA149" s="1">
        <v>-0.67113044499999996</v>
      </c>
      <c r="CB149" s="1">
        <v>-0.288658256</v>
      </c>
      <c r="CC149" s="19" t="str">
        <f t="shared" si="7"/>
        <v>Low</v>
      </c>
      <c r="CD149" s="1" t="s">
        <v>625</v>
      </c>
      <c r="CE149" s="1">
        <v>26.726256979999999</v>
      </c>
      <c r="CF149" s="1" t="s">
        <v>148</v>
      </c>
      <c r="CG149" s="1">
        <v>0.42014082200000002</v>
      </c>
      <c r="CH149" s="1">
        <v>7.7222859000000005E-2</v>
      </c>
      <c r="CI149" s="1">
        <v>2.6002946999999998E-2</v>
      </c>
      <c r="CJ149" s="1">
        <v>0.41450794200000002</v>
      </c>
      <c r="CK149" s="1">
        <v>3.2683805000000003E-2</v>
      </c>
      <c r="CL149" s="1">
        <v>1837.931</v>
      </c>
      <c r="CM149" s="2" t="s">
        <v>621</v>
      </c>
      <c r="CN149" s="1">
        <v>964.62199999999996</v>
      </c>
      <c r="CO149" s="1">
        <v>784.18</v>
      </c>
      <c r="CP149" s="1">
        <v>180.44200000000001</v>
      </c>
      <c r="CQ149" s="1">
        <v>236.416</v>
      </c>
      <c r="CR149" s="1">
        <v>716.96600000000001</v>
      </c>
      <c r="CS149" s="1">
        <v>4.9560000000000004</v>
      </c>
      <c r="CT149" s="1">
        <v>0</v>
      </c>
      <c r="CU149" s="1">
        <v>4.9560000000000004</v>
      </c>
      <c r="CV149" s="1">
        <v>0</v>
      </c>
      <c r="CW149" s="1">
        <v>6.2759999999999998</v>
      </c>
      <c r="CX149" s="1">
        <v>6.2759999999999998</v>
      </c>
      <c r="CY149" s="1">
        <v>8.0000000000000002E-3</v>
      </c>
      <c r="CZ149" s="1">
        <v>1.236</v>
      </c>
      <c r="DA149" s="1">
        <v>184.999</v>
      </c>
      <c r="DB149" s="1">
        <v>0</v>
      </c>
      <c r="DC149" s="1">
        <v>6.12</v>
      </c>
      <c r="DD149" s="1">
        <v>0.161</v>
      </c>
      <c r="DE149" s="1">
        <v>1.149</v>
      </c>
      <c r="DF149" s="1">
        <v>1.3109999999999999</v>
      </c>
      <c r="DG149" s="1">
        <v>7.9340000000000002</v>
      </c>
      <c r="DH149" s="1">
        <v>0.19800000000000001</v>
      </c>
      <c r="DI149" s="1">
        <v>8.1310000000000002</v>
      </c>
      <c r="DJ149" s="1">
        <v>34.055</v>
      </c>
      <c r="DK149" s="1">
        <v>1.8</v>
      </c>
      <c r="DL149" s="1">
        <v>35.854999999999997</v>
      </c>
      <c r="DM149" s="1">
        <v>1.5680000000000001</v>
      </c>
      <c r="DN149" s="1">
        <v>0.749</v>
      </c>
      <c r="DO149" s="1">
        <v>2.3170000000000002</v>
      </c>
      <c r="DP149" s="1">
        <v>544.37900000000002</v>
      </c>
      <c r="DQ149" s="1">
        <v>170.27</v>
      </c>
      <c r="DR149" s="1">
        <v>714.649</v>
      </c>
      <c r="DS149" s="1">
        <v>0</v>
      </c>
      <c r="DT149" s="1">
        <v>6.2759999999999998</v>
      </c>
      <c r="DU149" s="1">
        <v>6.2759999999999998</v>
      </c>
      <c r="DV149" s="7" t="s">
        <v>621</v>
      </c>
      <c r="DW149" s="1" t="s">
        <v>156</v>
      </c>
      <c r="DX149" s="1" t="s">
        <v>149</v>
      </c>
      <c r="DY149" s="1">
        <v>790.66499999999996</v>
      </c>
      <c r="DZ149" s="1" t="s">
        <v>623</v>
      </c>
      <c r="EA149" s="1">
        <v>414.97300000000001</v>
      </c>
      <c r="EB149" s="1">
        <v>101.70399999999999</v>
      </c>
      <c r="EC149" s="1">
        <v>308.43299999999999</v>
      </c>
      <c r="ED149" s="1" t="s">
        <v>149</v>
      </c>
      <c r="EE149" s="1" t="s">
        <v>149</v>
      </c>
      <c r="EF149" s="1" t="s">
        <v>156</v>
      </c>
      <c r="EG149" s="1" t="s">
        <v>149</v>
      </c>
      <c r="EH149" s="1" t="s">
        <v>621</v>
      </c>
      <c r="EI149" s="1" t="s">
        <v>635</v>
      </c>
      <c r="EJ149" s="1" t="s">
        <v>142</v>
      </c>
      <c r="EK149" s="1" t="s">
        <v>628</v>
      </c>
      <c r="EL149" s="1" t="s">
        <v>150</v>
      </c>
      <c r="EM149" s="1" t="s">
        <v>150</v>
      </c>
    </row>
    <row r="150" spans="1:143" ht="14.25" customHeight="1">
      <c r="A150" s="1" t="s">
        <v>380</v>
      </c>
      <c r="B150" s="1" t="str">
        <f>VLOOKUP(A150,DB_integrated_polypenols_intake!A:B,2,FALSE)</f>
        <v>Barranquilla</v>
      </c>
      <c r="C150" s="1" t="s">
        <v>136</v>
      </c>
      <c r="D150" s="1">
        <v>49</v>
      </c>
      <c r="E150" s="4" t="s">
        <v>159</v>
      </c>
      <c r="F150" s="1">
        <v>123</v>
      </c>
      <c r="G150" s="1">
        <v>34</v>
      </c>
      <c r="H150" s="1" t="s">
        <v>138</v>
      </c>
      <c r="I150" s="1">
        <v>174</v>
      </c>
      <c r="J150" s="1">
        <v>73</v>
      </c>
      <c r="K150" s="1">
        <v>281</v>
      </c>
      <c r="L150" s="1">
        <v>869</v>
      </c>
      <c r="M150" s="10">
        <v>8.2647058819999994</v>
      </c>
      <c r="N150" s="14">
        <f t="shared" si="6"/>
        <v>1.4075408594064114</v>
      </c>
      <c r="O150" s="12">
        <v>151.41999999999999</v>
      </c>
      <c r="P150" s="40">
        <v>2</v>
      </c>
      <c r="Q150" s="1">
        <v>184</v>
      </c>
      <c r="R150" s="1">
        <v>7.4</v>
      </c>
      <c r="S150" s="1">
        <v>5.8</v>
      </c>
      <c r="T150" s="1">
        <v>4.03</v>
      </c>
      <c r="U150" s="1">
        <v>1.439205955</v>
      </c>
      <c r="V150" s="1">
        <v>12.46</v>
      </c>
      <c r="W150" s="1">
        <v>10.212</v>
      </c>
      <c r="X150" s="1">
        <v>34.1</v>
      </c>
      <c r="Y150" s="1">
        <f t="shared" si="0"/>
        <v>37.127532777115619</v>
      </c>
      <c r="Z150" s="1">
        <v>53.2</v>
      </c>
      <c r="AA150" s="1">
        <v>17.682907279999998</v>
      </c>
      <c r="AB150" s="1">
        <f t="shared" si="1"/>
        <v>5.655178666666667</v>
      </c>
      <c r="AC150" s="1">
        <v>0.297241643</v>
      </c>
      <c r="AD150" s="1">
        <v>97.3</v>
      </c>
      <c r="AE150" s="1">
        <v>1.643</v>
      </c>
      <c r="AF150" s="1">
        <v>36.044392760000001</v>
      </c>
      <c r="AG150" s="1" t="s">
        <v>154</v>
      </c>
      <c r="AH150" s="1">
        <v>35.852661730000001</v>
      </c>
      <c r="AI150" s="1">
        <v>112.5</v>
      </c>
      <c r="AJ150" s="1" t="s">
        <v>140</v>
      </c>
      <c r="AK150" s="1" t="s">
        <v>141</v>
      </c>
      <c r="AL150" s="1" t="s">
        <v>142</v>
      </c>
      <c r="AM150" s="1" t="s">
        <v>163</v>
      </c>
      <c r="AN150" s="1" t="s">
        <v>143</v>
      </c>
      <c r="AO150" s="1">
        <v>144</v>
      </c>
      <c r="AP150" s="1">
        <v>100</v>
      </c>
      <c r="AQ150" s="1">
        <v>1700.48</v>
      </c>
      <c r="AR150" s="1">
        <v>13.9863</v>
      </c>
      <c r="AS150" s="1">
        <v>315.88</v>
      </c>
      <c r="AT150" s="1">
        <v>833.226</v>
      </c>
      <c r="AU150" s="1">
        <v>11.651999999999999</v>
      </c>
      <c r="AV150" s="1">
        <v>826.79600000000005</v>
      </c>
      <c r="AW150" s="1">
        <v>2343.09</v>
      </c>
      <c r="AX150" s="1">
        <v>203.04300000000001</v>
      </c>
      <c r="AY150" s="1">
        <v>10.6008</v>
      </c>
      <c r="AZ150" s="1">
        <v>0.95325400000000005</v>
      </c>
      <c r="BA150" s="1">
        <v>2.83873</v>
      </c>
      <c r="BB150" s="1">
        <v>717.23500000000001</v>
      </c>
      <c r="BC150" s="1">
        <v>0.71090600000000004</v>
      </c>
      <c r="BD150" s="1">
        <v>1.3318399999999999</v>
      </c>
      <c r="BE150" s="1">
        <v>12.8101</v>
      </c>
      <c r="BF150" s="1">
        <v>4.2868700000000004</v>
      </c>
      <c r="BG150" s="1">
        <v>0.95824799999999999</v>
      </c>
      <c r="BH150" s="1">
        <v>259.54399999999998</v>
      </c>
      <c r="BI150" s="1">
        <v>7.1703000000000001</v>
      </c>
      <c r="BJ150" s="1">
        <v>135.239</v>
      </c>
      <c r="BK150" s="1">
        <v>7.9847231719999998</v>
      </c>
      <c r="BL150" s="1">
        <v>4.5192773500000003</v>
      </c>
      <c r="BM150" s="1">
        <v>0.59937144899999995</v>
      </c>
      <c r="BN150" s="1">
        <v>8.6526760999999994E-2</v>
      </c>
      <c r="BO150" s="1" t="s">
        <v>144</v>
      </c>
      <c r="BP150" s="1" t="s">
        <v>145</v>
      </c>
      <c r="BQ150" s="1" t="s">
        <v>145</v>
      </c>
      <c r="BR150" s="1" t="s">
        <v>145</v>
      </c>
      <c r="BS150" s="1" t="s">
        <v>145</v>
      </c>
      <c r="BT150" s="1" t="s">
        <v>146</v>
      </c>
      <c r="BU150" s="1" t="s">
        <v>145</v>
      </c>
      <c r="BV150" s="1">
        <v>62.504373430000001</v>
      </c>
      <c r="BW150" s="1">
        <v>15.92635406</v>
      </c>
      <c r="BX150" s="1">
        <v>3.9260670750000002</v>
      </c>
      <c r="BY150" s="1">
        <v>2.994863483</v>
      </c>
      <c r="BZ150" s="1">
        <v>2.0224338390000001</v>
      </c>
      <c r="CA150" s="1">
        <v>0.99221505600000004</v>
      </c>
      <c r="CB150" s="1">
        <v>0.58365591500000003</v>
      </c>
      <c r="CC150" s="19" t="str">
        <f t="shared" si="7"/>
        <v>High</v>
      </c>
      <c r="CD150" s="1" t="s">
        <v>622</v>
      </c>
      <c r="CE150" s="1">
        <v>34.791111110000003</v>
      </c>
      <c r="CF150" s="1" t="s">
        <v>148</v>
      </c>
      <c r="CG150" s="1">
        <v>1.7586956000000001E-2</v>
      </c>
      <c r="CH150" s="1">
        <v>3.7523585999999998E-2</v>
      </c>
      <c r="CI150" s="1">
        <v>0.28569902800000002</v>
      </c>
      <c r="CJ150" s="1">
        <v>0.59938053999999996</v>
      </c>
      <c r="CK150" s="1">
        <v>1.530848E-3</v>
      </c>
      <c r="CL150" s="1">
        <v>671.25699999999995</v>
      </c>
      <c r="CM150" s="2" t="s">
        <v>624</v>
      </c>
      <c r="CN150" s="1">
        <v>76.341999999999999</v>
      </c>
      <c r="CO150" s="1">
        <v>10.335000000000001</v>
      </c>
      <c r="CP150" s="1">
        <v>66.007999999999996</v>
      </c>
      <c r="CQ150" s="1">
        <v>35.610999999999997</v>
      </c>
      <c r="CR150" s="1">
        <v>36.341000000000001</v>
      </c>
      <c r="CS150" s="1">
        <v>0</v>
      </c>
      <c r="CT150" s="1">
        <v>0</v>
      </c>
      <c r="CU150" s="1">
        <v>0</v>
      </c>
      <c r="CV150" s="1">
        <v>0</v>
      </c>
      <c r="CW150" s="1">
        <v>4.391</v>
      </c>
      <c r="CX150" s="1">
        <v>4.391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5.1999999999999998E-2</v>
      </c>
      <c r="DE150" s="1">
        <v>25.393000000000001</v>
      </c>
      <c r="DF150" s="1">
        <v>25.445</v>
      </c>
      <c r="DG150" s="1">
        <v>2.4E-2</v>
      </c>
      <c r="DH150" s="1">
        <v>0.96799999999999997</v>
      </c>
      <c r="DI150" s="1">
        <v>0.99199999999999999</v>
      </c>
      <c r="DJ150" s="1">
        <v>6.7009999999999996</v>
      </c>
      <c r="DK150" s="1">
        <v>2.472</v>
      </c>
      <c r="DL150" s="1">
        <v>9.1739999999999995</v>
      </c>
      <c r="DM150" s="1">
        <v>0.249</v>
      </c>
      <c r="DN150" s="1">
        <v>1.329</v>
      </c>
      <c r="DO150" s="1">
        <v>1.5780000000000001</v>
      </c>
      <c r="DP150" s="1">
        <v>3.3090000000000002</v>
      </c>
      <c r="DQ150" s="1">
        <v>31.454000000000001</v>
      </c>
      <c r="DR150" s="1">
        <v>34.762999999999998</v>
      </c>
      <c r="DS150" s="1">
        <v>0</v>
      </c>
      <c r="DT150" s="1">
        <v>4.391</v>
      </c>
      <c r="DU150" s="1">
        <v>4.391</v>
      </c>
      <c r="DV150" s="7" t="s">
        <v>138</v>
      </c>
      <c r="DW150" s="1" t="s">
        <v>157</v>
      </c>
      <c r="DX150" s="1" t="s">
        <v>157</v>
      </c>
      <c r="DY150" s="1">
        <v>394.74599999999998</v>
      </c>
      <c r="DZ150" s="1" t="s">
        <v>624</v>
      </c>
      <c r="EA150" s="1">
        <v>44.893999999999998</v>
      </c>
      <c r="EB150" s="1">
        <v>20.942</v>
      </c>
      <c r="EC150" s="1">
        <v>21.370999999999999</v>
      </c>
      <c r="ED150" s="1" t="s">
        <v>156</v>
      </c>
      <c r="EE150" s="1" t="s">
        <v>157</v>
      </c>
      <c r="EF150" s="1" t="s">
        <v>157</v>
      </c>
      <c r="EG150" s="1" t="s">
        <v>157</v>
      </c>
      <c r="EH150" s="1" t="s">
        <v>621</v>
      </c>
      <c r="EI150" s="1" t="s">
        <v>635</v>
      </c>
      <c r="EJ150" s="1" t="s">
        <v>142</v>
      </c>
      <c r="EK150" s="1" t="s">
        <v>630</v>
      </c>
      <c r="EL150" s="1" t="s">
        <v>150</v>
      </c>
      <c r="EM150" s="1" t="s">
        <v>150</v>
      </c>
    </row>
    <row r="151" spans="1:143" ht="14.25" customHeight="1">
      <c r="A151" s="1" t="s">
        <v>381</v>
      </c>
      <c r="B151" s="1" t="str">
        <f>VLOOKUP(A151,DB_integrated_polypenols_intake!A:B,2,FALSE)</f>
        <v>Barranquilla</v>
      </c>
      <c r="C151" s="1" t="s">
        <v>136</v>
      </c>
      <c r="D151" s="1">
        <v>41</v>
      </c>
      <c r="E151" s="4" t="s">
        <v>159</v>
      </c>
      <c r="F151" s="1">
        <v>67.2</v>
      </c>
      <c r="G151" s="1">
        <v>40</v>
      </c>
      <c r="H151" s="1" t="s">
        <v>153</v>
      </c>
      <c r="I151" s="1">
        <v>13</v>
      </c>
      <c r="J151" s="1">
        <v>98</v>
      </c>
      <c r="K151" s="1">
        <v>151</v>
      </c>
      <c r="L151" s="1">
        <v>66</v>
      </c>
      <c r="M151" s="10">
        <v>3.7749999999999999</v>
      </c>
      <c r="N151" s="14">
        <f t="shared" si="6"/>
        <v>0.21748394421390627</v>
      </c>
      <c r="O151" s="12">
        <v>196.2</v>
      </c>
      <c r="P151" s="40">
        <v>1.3</v>
      </c>
      <c r="Q151" s="1">
        <v>91</v>
      </c>
      <c r="R151" s="1">
        <v>5.0999999999999996</v>
      </c>
      <c r="S151" s="1">
        <v>3.75</v>
      </c>
      <c r="T151" s="1">
        <v>3.26</v>
      </c>
      <c r="U151" s="1">
        <v>1.150306748</v>
      </c>
      <c r="V151" s="1">
        <v>15.44</v>
      </c>
      <c r="W151" s="1">
        <v>5.0505000000000004</v>
      </c>
      <c r="X151" s="1">
        <v>149.5</v>
      </c>
      <c r="Y151" s="1">
        <f t="shared" si="0"/>
        <v>199.1615607868429</v>
      </c>
      <c r="Z151" s="1">
        <v>50.5</v>
      </c>
      <c r="AA151" s="1">
        <v>28.853655799999999</v>
      </c>
      <c r="AB151" s="1">
        <f t="shared" si="1"/>
        <v>3.4657653333333331</v>
      </c>
      <c r="AC151" s="1">
        <v>0.31729723900000001</v>
      </c>
      <c r="AD151" s="1">
        <v>82.6</v>
      </c>
      <c r="AE151" s="1">
        <v>1.681</v>
      </c>
      <c r="AF151" s="1">
        <v>29.231063769999999</v>
      </c>
      <c r="AG151" s="1" t="s">
        <v>139</v>
      </c>
      <c r="AH151" s="1">
        <v>31.32739071</v>
      </c>
      <c r="AI151" s="1">
        <v>96.8</v>
      </c>
      <c r="AJ151" s="1" t="s">
        <v>140</v>
      </c>
      <c r="AK151" s="1" t="s">
        <v>141</v>
      </c>
      <c r="AL151" s="1" t="s">
        <v>142</v>
      </c>
      <c r="AM151" s="1" t="s">
        <v>163</v>
      </c>
      <c r="AN151" s="1" t="s">
        <v>143</v>
      </c>
      <c r="AO151" s="1">
        <v>125</v>
      </c>
      <c r="AP151" s="1">
        <v>84</v>
      </c>
      <c r="AQ151" s="1">
        <v>2330.44</v>
      </c>
      <c r="AR151" s="1">
        <v>18.369900000000001</v>
      </c>
      <c r="AS151" s="1">
        <v>476.202</v>
      </c>
      <c r="AT151" s="1">
        <v>1118.97</v>
      </c>
      <c r="AU151" s="1">
        <v>15.3713</v>
      </c>
      <c r="AV151" s="1">
        <v>1105.6600000000001</v>
      </c>
      <c r="AW151" s="1">
        <v>3202.93</v>
      </c>
      <c r="AX151" s="1">
        <v>278.03199999999998</v>
      </c>
      <c r="AY151" s="1">
        <v>11.265599999999999</v>
      </c>
      <c r="AZ151" s="1">
        <v>1.7243599999999999</v>
      </c>
      <c r="BA151" s="1">
        <v>4.1616200000000001</v>
      </c>
      <c r="BB151" s="1">
        <v>1078.28</v>
      </c>
      <c r="BC151" s="1">
        <v>1.3495299999999999</v>
      </c>
      <c r="BD151" s="1">
        <v>1.7655400000000001</v>
      </c>
      <c r="BE151" s="1">
        <v>20.430199999999999</v>
      </c>
      <c r="BF151" s="1">
        <v>5.8148799999999996</v>
      </c>
      <c r="BG151" s="1">
        <v>2.3962400000000001</v>
      </c>
      <c r="BH151" s="1">
        <v>440.85300000000001</v>
      </c>
      <c r="BI151" s="1">
        <v>7.8681299999999998</v>
      </c>
      <c r="BJ151" s="1">
        <v>170.13499999999999</v>
      </c>
      <c r="BK151" s="1">
        <v>5.8980156670000001</v>
      </c>
      <c r="BL151" s="1">
        <v>3.0596270649999999</v>
      </c>
      <c r="BM151" s="1">
        <v>1.2290563560000001</v>
      </c>
      <c r="BN151" s="1">
        <v>4.0305423999999999E-2</v>
      </c>
      <c r="BO151" s="1" t="s">
        <v>155</v>
      </c>
      <c r="BP151" s="1" t="s">
        <v>146</v>
      </c>
      <c r="BQ151" s="1" t="s">
        <v>146</v>
      </c>
      <c r="BR151" s="1" t="s">
        <v>146</v>
      </c>
      <c r="BS151" s="1" t="s">
        <v>146</v>
      </c>
      <c r="BT151" s="1" t="s">
        <v>146</v>
      </c>
      <c r="BU151" s="1" t="s">
        <v>145</v>
      </c>
      <c r="BV151" s="1">
        <v>59.68756656</v>
      </c>
      <c r="BW151" s="1">
        <v>9.9740244069999999</v>
      </c>
      <c r="BX151" s="1">
        <v>5.6674425780000002</v>
      </c>
      <c r="BY151" s="1">
        <v>4.8839280799999996</v>
      </c>
      <c r="BZ151" s="1">
        <v>3.1314135670000001</v>
      </c>
      <c r="CA151" s="1">
        <v>-0.82625764199999996</v>
      </c>
      <c r="CB151" s="1">
        <v>-0.35461701400000001</v>
      </c>
      <c r="CC151" s="19" t="str">
        <f t="shared" si="7"/>
        <v>Low</v>
      </c>
      <c r="CD151" s="1" t="s">
        <v>625</v>
      </c>
      <c r="CE151" s="1">
        <v>29.268595040000001</v>
      </c>
      <c r="CF151" s="1" t="s">
        <v>148</v>
      </c>
      <c r="CG151" s="1">
        <v>0.25228337000000001</v>
      </c>
      <c r="CH151" s="1">
        <v>0.15108439300000001</v>
      </c>
      <c r="CI151" s="1">
        <v>0.34620877500000002</v>
      </c>
      <c r="CJ151" s="1">
        <v>3.4541166999999998E-2</v>
      </c>
      <c r="CK151" s="1">
        <v>5.7922880000000003E-2</v>
      </c>
      <c r="CL151" s="1">
        <v>539.52200000000005</v>
      </c>
      <c r="CM151" s="2" t="s">
        <v>624</v>
      </c>
      <c r="CN151" s="1">
        <v>457.87</v>
      </c>
      <c r="CO151" s="1">
        <v>428.79399999999998</v>
      </c>
      <c r="CP151" s="1">
        <v>29.077000000000002</v>
      </c>
      <c r="CQ151" s="1">
        <v>250.328</v>
      </c>
      <c r="CR151" s="1">
        <v>198.39500000000001</v>
      </c>
      <c r="CS151" s="1">
        <v>3.4289999999999998</v>
      </c>
      <c r="CT151" s="1">
        <v>0</v>
      </c>
      <c r="CU151" s="1">
        <v>3.4289999999999998</v>
      </c>
      <c r="CV151" s="1">
        <v>0</v>
      </c>
      <c r="CW151" s="1">
        <v>5.718</v>
      </c>
      <c r="CX151" s="1">
        <v>5.718</v>
      </c>
      <c r="CY151" s="1">
        <v>0</v>
      </c>
      <c r="CZ151" s="1">
        <v>3.4289999999999998</v>
      </c>
      <c r="DA151" s="1">
        <v>184.999</v>
      </c>
      <c r="DB151" s="1">
        <v>0</v>
      </c>
      <c r="DC151" s="1">
        <v>5.7060000000000004</v>
      </c>
      <c r="DD151" s="1">
        <v>8.7999999999999995E-2</v>
      </c>
      <c r="DE151" s="1">
        <v>0.625</v>
      </c>
      <c r="DF151" s="1">
        <v>0.71299999999999997</v>
      </c>
      <c r="DG151" s="1">
        <v>0.38600000000000001</v>
      </c>
      <c r="DH151" s="1">
        <v>0.17499999999999999</v>
      </c>
      <c r="DI151" s="1">
        <v>0.56200000000000006</v>
      </c>
      <c r="DJ151" s="1">
        <v>52.994</v>
      </c>
      <c r="DK151" s="1">
        <v>5.3540000000000001</v>
      </c>
      <c r="DL151" s="1">
        <v>58.347999999999999</v>
      </c>
      <c r="DM151" s="1">
        <v>1.792</v>
      </c>
      <c r="DN151" s="1">
        <v>0.55800000000000005</v>
      </c>
      <c r="DO151" s="1">
        <v>2.35</v>
      </c>
      <c r="DP151" s="1">
        <v>179.398</v>
      </c>
      <c r="DQ151" s="1">
        <v>16.646000000000001</v>
      </c>
      <c r="DR151" s="1">
        <v>196.04400000000001</v>
      </c>
      <c r="DS151" s="1">
        <v>0</v>
      </c>
      <c r="DT151" s="1">
        <v>5.718</v>
      </c>
      <c r="DU151" s="1">
        <v>5.718</v>
      </c>
      <c r="DV151" s="7" t="s">
        <v>138</v>
      </c>
      <c r="DW151" s="1" t="s">
        <v>149</v>
      </c>
      <c r="DX151" s="1" t="s">
        <v>156</v>
      </c>
      <c r="DY151" s="1">
        <v>231.511</v>
      </c>
      <c r="DZ151" s="1" t="s">
        <v>624</v>
      </c>
      <c r="EA151" s="1">
        <v>196.47399999999999</v>
      </c>
      <c r="EB151" s="1">
        <v>107.417</v>
      </c>
      <c r="EC151" s="1">
        <v>85.132000000000005</v>
      </c>
      <c r="ED151" s="1" t="s">
        <v>157</v>
      </c>
      <c r="EE151" s="1" t="s">
        <v>156</v>
      </c>
      <c r="EF151" s="1" t="s">
        <v>156</v>
      </c>
      <c r="EG151" s="1" t="s">
        <v>156</v>
      </c>
      <c r="EH151" s="1" t="s">
        <v>621</v>
      </c>
      <c r="EI151" s="1" t="s">
        <v>635</v>
      </c>
      <c r="EJ151" s="1" t="s">
        <v>142</v>
      </c>
      <c r="EK151" s="1" t="s">
        <v>628</v>
      </c>
      <c r="EL151" s="1" t="s">
        <v>150</v>
      </c>
      <c r="EM151" s="1" t="s">
        <v>150</v>
      </c>
    </row>
    <row r="152" spans="1:143" ht="14.25" customHeight="1">
      <c r="A152" s="1" t="s">
        <v>382</v>
      </c>
      <c r="B152" s="1" t="str">
        <f>VLOOKUP(A152,DB_integrated_polypenols_intake!A:B,2,FALSE)</f>
        <v>Barranquilla</v>
      </c>
      <c r="C152" s="1" t="s">
        <v>136</v>
      </c>
      <c r="D152" s="1">
        <v>42</v>
      </c>
      <c r="E152" s="4" t="s">
        <v>159</v>
      </c>
      <c r="F152" s="1">
        <v>89.1</v>
      </c>
      <c r="G152" s="1">
        <v>29</v>
      </c>
      <c r="H152" s="1" t="s">
        <v>138</v>
      </c>
      <c r="I152" s="1">
        <v>19</v>
      </c>
      <c r="J152" s="1">
        <v>122</v>
      </c>
      <c r="K152" s="1">
        <v>170</v>
      </c>
      <c r="L152" s="1">
        <v>95</v>
      </c>
      <c r="M152" s="10">
        <v>5.8620689659999998</v>
      </c>
      <c r="N152" s="14">
        <f t="shared" si="6"/>
        <v>0.51532560738989164</v>
      </c>
      <c r="O152" s="12">
        <v>100.97</v>
      </c>
      <c r="P152" s="40">
        <v>2.7</v>
      </c>
      <c r="Q152" s="1">
        <v>94</v>
      </c>
      <c r="R152" s="1">
        <v>5.2</v>
      </c>
      <c r="S152" s="1">
        <v>1.04</v>
      </c>
      <c r="T152" s="1">
        <v>2.42</v>
      </c>
      <c r="U152" s="1">
        <v>0.42975206599999999</v>
      </c>
      <c r="V152" s="1">
        <v>4.3099999999999996</v>
      </c>
      <c r="W152" s="1">
        <v>5.2169999999999996</v>
      </c>
      <c r="X152" s="1">
        <v>59.1</v>
      </c>
      <c r="Y152" s="1">
        <f t="shared" si="0"/>
        <v>50.203843913803148</v>
      </c>
      <c r="Z152" s="1">
        <v>175.5</v>
      </c>
      <c r="AA152" s="1">
        <v>100.0655096</v>
      </c>
      <c r="AB152" s="1">
        <f t="shared" si="1"/>
        <v>0.9993453333333332</v>
      </c>
      <c r="AC152" s="1">
        <v>0.38291649900000002</v>
      </c>
      <c r="AD152" s="1">
        <v>63.8</v>
      </c>
      <c r="AE152" s="1">
        <v>1.643</v>
      </c>
      <c r="AF152" s="1">
        <v>23.634452809999999</v>
      </c>
      <c r="AG152" s="1" t="s">
        <v>153</v>
      </c>
      <c r="AH152" s="1">
        <v>29.65733269</v>
      </c>
      <c r="AI152" s="1">
        <v>87.9</v>
      </c>
      <c r="AJ152" s="1" t="s">
        <v>153</v>
      </c>
      <c r="AK152" s="1" t="s">
        <v>153</v>
      </c>
      <c r="AL152" s="1" t="s">
        <v>142</v>
      </c>
      <c r="AM152" s="1" t="s">
        <v>142</v>
      </c>
      <c r="AN152" s="1" t="s">
        <v>143</v>
      </c>
      <c r="AO152" s="1">
        <v>131</v>
      </c>
      <c r="AP152" s="1">
        <v>80</v>
      </c>
      <c r="AQ152" s="1">
        <v>1614.82</v>
      </c>
      <c r="AR152" s="1">
        <v>15.6457</v>
      </c>
      <c r="AS152" s="1">
        <v>220.59100000000001</v>
      </c>
      <c r="AT152" s="1">
        <v>639.25800000000004</v>
      </c>
      <c r="AU152" s="1">
        <v>13.411199999999999</v>
      </c>
      <c r="AV152" s="1">
        <v>1416.85</v>
      </c>
      <c r="AW152" s="1">
        <v>2779.45</v>
      </c>
      <c r="AX152" s="1">
        <v>183.48500000000001</v>
      </c>
      <c r="AY152" s="1">
        <v>9.1083999999999996</v>
      </c>
      <c r="AZ152" s="1">
        <v>1.00484</v>
      </c>
      <c r="BA152" s="1">
        <v>2.4734400000000001</v>
      </c>
      <c r="BB152" s="1">
        <v>915.37300000000005</v>
      </c>
      <c r="BC152" s="1">
        <v>0.80676199999999998</v>
      </c>
      <c r="BD152" s="1">
        <v>1.0319</v>
      </c>
      <c r="BE152" s="1">
        <v>14.832800000000001</v>
      </c>
      <c r="BF152" s="1">
        <v>4.4703999999999997</v>
      </c>
      <c r="BG152" s="1">
        <v>1.3791199999999999</v>
      </c>
      <c r="BH152" s="1">
        <v>252.37899999999999</v>
      </c>
      <c r="BI152" s="1">
        <v>7.55246</v>
      </c>
      <c r="BJ152" s="1">
        <v>231.024</v>
      </c>
      <c r="BK152" s="1">
        <v>1.7807166109999999</v>
      </c>
      <c r="BL152" s="1">
        <v>0.68492575200000005</v>
      </c>
      <c r="BM152" s="1">
        <v>0.27096019399999999</v>
      </c>
      <c r="BN152" s="1">
        <v>0</v>
      </c>
      <c r="BO152" s="1" t="s">
        <v>144</v>
      </c>
      <c r="BP152" s="1" t="s">
        <v>145</v>
      </c>
      <c r="BQ152" s="1" t="s">
        <v>146</v>
      </c>
      <c r="BR152" s="1" t="s">
        <v>145</v>
      </c>
      <c r="BS152" s="1" t="s">
        <v>146</v>
      </c>
      <c r="BT152" s="1" t="s">
        <v>146</v>
      </c>
      <c r="BU152" s="1" t="s">
        <v>146</v>
      </c>
      <c r="BV152" s="1">
        <v>46.533543090000002</v>
      </c>
      <c r="BW152" s="1">
        <v>4.732498434</v>
      </c>
      <c r="BX152" s="1">
        <v>2.6920832830000001</v>
      </c>
      <c r="BY152" s="1">
        <v>1.005171432</v>
      </c>
      <c r="BZ152" s="1">
        <v>1.6377624129999999</v>
      </c>
      <c r="CA152" s="1">
        <v>0.227834061</v>
      </c>
      <c r="CB152" s="1">
        <v>0.14107372200000001</v>
      </c>
      <c r="CC152" s="19" t="str">
        <f t="shared" si="7"/>
        <v>Medium</v>
      </c>
      <c r="CD152" s="1" t="s">
        <v>622</v>
      </c>
      <c r="CE152" s="1">
        <v>26.616609780000001</v>
      </c>
      <c r="CF152" s="1" t="s">
        <v>148</v>
      </c>
      <c r="CG152" s="1">
        <v>0.13811035899999999</v>
      </c>
      <c r="CH152" s="1">
        <v>0.46136499600000003</v>
      </c>
      <c r="CI152" s="1">
        <v>6.9630447999999998E-2</v>
      </c>
      <c r="CJ152" s="1">
        <v>0.100464817</v>
      </c>
      <c r="CK152" s="1">
        <v>0.15292926500000001</v>
      </c>
      <c r="CL152" s="1">
        <v>757.69799999999998</v>
      </c>
      <c r="CM152" s="2" t="s">
        <v>624</v>
      </c>
      <c r="CN152" s="1">
        <v>1257.579</v>
      </c>
      <c r="CO152" s="1">
        <v>1168.867</v>
      </c>
      <c r="CP152" s="1">
        <v>88.712000000000003</v>
      </c>
      <c r="CQ152" s="1">
        <v>644.31899999999996</v>
      </c>
      <c r="CR152" s="1">
        <v>602.79399999999998</v>
      </c>
      <c r="CS152" s="1">
        <v>3.5999999999999997E-2</v>
      </c>
      <c r="CT152" s="1">
        <v>0</v>
      </c>
      <c r="CU152" s="1">
        <v>3.5999999999999997E-2</v>
      </c>
      <c r="CV152" s="1">
        <v>0</v>
      </c>
      <c r="CW152" s="1">
        <v>10.429</v>
      </c>
      <c r="CX152" s="1">
        <v>10.429</v>
      </c>
      <c r="CY152" s="1">
        <v>0</v>
      </c>
      <c r="CZ152" s="1">
        <v>0</v>
      </c>
      <c r="DA152" s="1">
        <v>525.78700000000003</v>
      </c>
      <c r="DB152" s="1">
        <v>0</v>
      </c>
      <c r="DC152" s="1">
        <v>14.352</v>
      </c>
      <c r="DD152" s="1">
        <v>0</v>
      </c>
      <c r="DE152" s="1">
        <v>0</v>
      </c>
      <c r="DF152" s="1">
        <v>0</v>
      </c>
      <c r="DG152" s="1">
        <v>2E-3</v>
      </c>
      <c r="DH152" s="1">
        <v>0.373</v>
      </c>
      <c r="DI152" s="1">
        <v>0.374</v>
      </c>
      <c r="DJ152" s="1">
        <v>101.95399999999999</v>
      </c>
      <c r="DK152" s="1">
        <v>1.8520000000000001</v>
      </c>
      <c r="DL152" s="1">
        <v>103.806</v>
      </c>
      <c r="DM152" s="1">
        <v>3.8580000000000001</v>
      </c>
      <c r="DN152" s="1">
        <v>6.9720000000000004</v>
      </c>
      <c r="DO152" s="1">
        <v>10.83</v>
      </c>
      <c r="DP152" s="1">
        <v>522.84699999999998</v>
      </c>
      <c r="DQ152" s="1">
        <v>69.054000000000002</v>
      </c>
      <c r="DR152" s="1">
        <v>591.90099999999995</v>
      </c>
      <c r="DS152" s="1">
        <v>0</v>
      </c>
      <c r="DT152" s="1">
        <v>10.429</v>
      </c>
      <c r="DU152" s="1">
        <v>10.429</v>
      </c>
      <c r="DV152" s="7" t="s">
        <v>637</v>
      </c>
      <c r="DW152" s="1" t="s">
        <v>149</v>
      </c>
      <c r="DX152" s="1" t="s">
        <v>149</v>
      </c>
      <c r="DY152" s="1">
        <v>469.21499999999997</v>
      </c>
      <c r="DZ152" s="1" t="s">
        <v>624</v>
      </c>
      <c r="EA152" s="1">
        <v>778.77300000000002</v>
      </c>
      <c r="EB152" s="1">
        <v>399.00299999999999</v>
      </c>
      <c r="EC152" s="1">
        <v>373.28899999999999</v>
      </c>
      <c r="ED152" s="1" t="s">
        <v>156</v>
      </c>
      <c r="EE152" s="1" t="s">
        <v>149</v>
      </c>
      <c r="EF152" s="1" t="s">
        <v>149</v>
      </c>
      <c r="EG152" s="1" t="s">
        <v>149</v>
      </c>
      <c r="EH152" s="1" t="s">
        <v>621</v>
      </c>
      <c r="EI152" s="1" t="s">
        <v>628</v>
      </c>
      <c r="EJ152" s="1" t="s">
        <v>142</v>
      </c>
      <c r="EK152" s="1" t="s">
        <v>628</v>
      </c>
      <c r="EL152" s="1" t="s">
        <v>161</v>
      </c>
      <c r="EM152" s="1" t="s">
        <v>150</v>
      </c>
    </row>
    <row r="153" spans="1:143" ht="14.25" customHeight="1">
      <c r="A153" s="1" t="s">
        <v>383</v>
      </c>
      <c r="B153" s="1" t="str">
        <f>VLOOKUP(A153,DB_integrated_polypenols_intake!A:B,2,FALSE)</f>
        <v>Barranquilla</v>
      </c>
      <c r="C153" s="1" t="s">
        <v>136</v>
      </c>
      <c r="D153" s="1">
        <v>26</v>
      </c>
      <c r="E153" s="4" t="s">
        <v>137</v>
      </c>
      <c r="F153" s="1">
        <v>88.4</v>
      </c>
      <c r="G153" s="1">
        <v>55</v>
      </c>
      <c r="H153" s="1" t="s">
        <v>153</v>
      </c>
      <c r="I153" s="1">
        <v>14</v>
      </c>
      <c r="J153" s="1">
        <v>125</v>
      </c>
      <c r="K153" s="1">
        <v>194</v>
      </c>
      <c r="L153" s="1">
        <v>72</v>
      </c>
      <c r="M153" s="10">
        <v>3.5272727270000002</v>
      </c>
      <c r="N153" s="14">
        <f t="shared" si="6"/>
        <v>0.11696980693702461</v>
      </c>
      <c r="O153" s="12">
        <v>68.02</v>
      </c>
      <c r="P153" s="40">
        <v>2.9</v>
      </c>
      <c r="Q153" s="1">
        <v>77</v>
      </c>
      <c r="R153" s="1">
        <v>5.4</v>
      </c>
      <c r="S153" s="1">
        <v>4.54</v>
      </c>
      <c r="T153" s="1">
        <v>7.25</v>
      </c>
      <c r="U153" s="1">
        <v>0.62620689699999998</v>
      </c>
      <c r="V153" s="1">
        <v>5.94</v>
      </c>
      <c r="W153" s="1">
        <v>4.2735000000000003</v>
      </c>
      <c r="X153" s="1">
        <v>109.6</v>
      </c>
      <c r="Y153" s="1">
        <f t="shared" si="0"/>
        <v>153.58758888170649</v>
      </c>
      <c r="Z153" s="1">
        <v>134.80000000000001</v>
      </c>
      <c r="AA153" s="1">
        <v>88.636452270000007</v>
      </c>
      <c r="AB153" s="1">
        <f t="shared" si="1"/>
        <v>1.1282040000000002</v>
      </c>
      <c r="AC153" s="1">
        <v>0.37534614500000002</v>
      </c>
      <c r="AD153" s="1">
        <v>60</v>
      </c>
      <c r="AE153" s="1">
        <v>1.63</v>
      </c>
      <c r="AF153" s="1">
        <v>22.582709170000001</v>
      </c>
      <c r="AG153" s="1" t="s">
        <v>153</v>
      </c>
      <c r="AH153" s="1">
        <v>18.8720596</v>
      </c>
      <c r="AI153" s="1">
        <v>75.099999999999994</v>
      </c>
      <c r="AJ153" s="1" t="s">
        <v>153</v>
      </c>
      <c r="AK153" s="1" t="s">
        <v>153</v>
      </c>
      <c r="AL153" s="1" t="s">
        <v>142</v>
      </c>
      <c r="AM153" s="1" t="s">
        <v>142</v>
      </c>
      <c r="AN153" s="1" t="s">
        <v>143</v>
      </c>
      <c r="AO153" s="1">
        <v>126</v>
      </c>
      <c r="AP153" s="1">
        <v>77</v>
      </c>
      <c r="AQ153" s="1">
        <v>2203.89</v>
      </c>
      <c r="AR153" s="1">
        <v>23.613299999999999</v>
      </c>
      <c r="AS153" s="1">
        <v>1070.3499999999999</v>
      </c>
      <c r="AT153" s="1">
        <v>1405.14</v>
      </c>
      <c r="AU153" s="1">
        <v>12.231999999999999</v>
      </c>
      <c r="AV153" s="1">
        <v>1682.89</v>
      </c>
      <c r="AW153" s="1">
        <v>4217.38</v>
      </c>
      <c r="AX153" s="1">
        <v>264.01400000000001</v>
      </c>
      <c r="AY153" s="1">
        <v>10.661899999999999</v>
      </c>
      <c r="AZ153" s="1">
        <v>1.4461900000000001</v>
      </c>
      <c r="BA153" s="1">
        <v>3.2860499999999999</v>
      </c>
      <c r="BB153" s="1">
        <v>836.11199999999997</v>
      </c>
      <c r="BC153" s="1">
        <v>0.88368800000000003</v>
      </c>
      <c r="BD153" s="1">
        <v>1.54539</v>
      </c>
      <c r="BE153" s="1">
        <v>21.267900000000001</v>
      </c>
      <c r="BF153" s="1">
        <v>4.77759</v>
      </c>
      <c r="BG153" s="1">
        <v>1.78328</v>
      </c>
      <c r="BH153" s="1">
        <v>279.81</v>
      </c>
      <c r="BI153" s="1">
        <v>7.3810700000000002</v>
      </c>
      <c r="BJ153" s="1">
        <v>274.43799999999999</v>
      </c>
      <c r="BK153" s="1">
        <v>3.812298341</v>
      </c>
      <c r="BL153" s="1">
        <v>1.3658320859999999</v>
      </c>
      <c r="BM153" s="1">
        <v>0.42093731499999998</v>
      </c>
      <c r="BN153" s="1">
        <v>2.5691938000000001E-2</v>
      </c>
      <c r="BO153" s="1" t="s">
        <v>155</v>
      </c>
      <c r="BP153" s="1" t="s">
        <v>146</v>
      </c>
      <c r="BQ153" s="1" t="s">
        <v>146</v>
      </c>
      <c r="BR153" s="1" t="s">
        <v>146</v>
      </c>
      <c r="BS153" s="1" t="s">
        <v>146</v>
      </c>
      <c r="BT153" s="1" t="s">
        <v>146</v>
      </c>
      <c r="BU153" s="1" t="s">
        <v>146</v>
      </c>
      <c r="BV153" s="1" t="s">
        <v>147</v>
      </c>
      <c r="BW153" s="1" t="s">
        <v>147</v>
      </c>
      <c r="BX153" s="1" t="s">
        <v>147</v>
      </c>
      <c r="BY153" s="1" t="s">
        <v>147</v>
      </c>
      <c r="BZ153" s="1" t="s">
        <v>147</v>
      </c>
      <c r="CA153" s="1">
        <v>-0.50334897199999995</v>
      </c>
      <c r="CB153" s="1">
        <v>-0.22837975099999999</v>
      </c>
      <c r="CC153" s="19" t="str">
        <f t="shared" si="7"/>
        <v>Low</v>
      </c>
      <c r="CD153" s="1" t="s">
        <v>625</v>
      </c>
      <c r="CE153" s="1">
        <v>20.59121172</v>
      </c>
      <c r="CF153" s="1" t="s">
        <v>148</v>
      </c>
      <c r="CG153" s="1">
        <v>0.83801942799999996</v>
      </c>
      <c r="CH153" s="1">
        <v>4.6141392000000003E-2</v>
      </c>
      <c r="CI153" s="1">
        <v>5.639504E-3</v>
      </c>
      <c r="CJ153" s="1">
        <v>6.5002697999999998E-2</v>
      </c>
      <c r="CK153" s="1">
        <v>1.6055046E-2</v>
      </c>
      <c r="CL153" s="1">
        <v>896.74</v>
      </c>
      <c r="CM153" s="2" t="s">
        <v>624</v>
      </c>
      <c r="CN153" s="1">
        <v>431.90100000000001</v>
      </c>
      <c r="CO153" s="1">
        <v>369.40800000000002</v>
      </c>
      <c r="CP153" s="1">
        <v>62.491999999999997</v>
      </c>
      <c r="CQ153" s="1">
        <v>307.95999999999998</v>
      </c>
      <c r="CR153" s="1">
        <v>119.523</v>
      </c>
      <c r="CS153" s="1">
        <v>1.7150000000000001</v>
      </c>
      <c r="CT153" s="1">
        <v>0</v>
      </c>
      <c r="CU153" s="1">
        <v>1.7150000000000001</v>
      </c>
      <c r="CV153" s="1">
        <v>0</v>
      </c>
      <c r="CW153" s="1">
        <v>2.7029999999999998</v>
      </c>
      <c r="CX153" s="1">
        <v>2.7029999999999998</v>
      </c>
      <c r="CY153" s="1">
        <v>0</v>
      </c>
      <c r="CZ153" s="1">
        <v>1.7150000000000001</v>
      </c>
      <c r="DA153" s="1">
        <v>2.0249999999999999</v>
      </c>
      <c r="DB153" s="1">
        <v>0</v>
      </c>
      <c r="DC153" s="1">
        <v>273.45600000000002</v>
      </c>
      <c r="DD153" s="1">
        <v>0</v>
      </c>
      <c r="DE153" s="1">
        <v>0</v>
      </c>
      <c r="DF153" s="1">
        <v>0</v>
      </c>
      <c r="DG153" s="1">
        <v>0</v>
      </c>
      <c r="DH153" s="1">
        <v>0.373</v>
      </c>
      <c r="DI153" s="1">
        <v>0.373</v>
      </c>
      <c r="DJ153" s="1">
        <v>14.951000000000001</v>
      </c>
      <c r="DK153" s="1">
        <v>5.42</v>
      </c>
      <c r="DL153" s="1">
        <v>20.370999999999999</v>
      </c>
      <c r="DM153" s="1">
        <v>2.5550000000000002</v>
      </c>
      <c r="DN153" s="1">
        <v>1.7929999999999999</v>
      </c>
      <c r="DO153" s="1">
        <v>4.3479999999999999</v>
      </c>
      <c r="DP153" s="1">
        <v>62.963999999999999</v>
      </c>
      <c r="DQ153" s="1">
        <v>52.194000000000003</v>
      </c>
      <c r="DR153" s="1">
        <v>115.158</v>
      </c>
      <c r="DS153" s="1">
        <v>0</v>
      </c>
      <c r="DT153" s="1">
        <v>2.7029999999999998</v>
      </c>
      <c r="DU153" s="1">
        <v>2.7029999999999998</v>
      </c>
      <c r="DV153" s="7" t="s">
        <v>637</v>
      </c>
      <c r="DW153" s="1" t="s">
        <v>149</v>
      </c>
      <c r="DX153" s="1" t="s">
        <v>156</v>
      </c>
      <c r="DY153" s="1">
        <v>406.89</v>
      </c>
      <c r="DZ153" s="1" t="s">
        <v>624</v>
      </c>
      <c r="EA153" s="1">
        <v>195.97200000000001</v>
      </c>
      <c r="EB153" s="1">
        <v>139.73500000000001</v>
      </c>
      <c r="EC153" s="1">
        <v>54.232999999999997</v>
      </c>
      <c r="ED153" s="1" t="s">
        <v>156</v>
      </c>
      <c r="EE153" s="1" t="s">
        <v>156</v>
      </c>
      <c r="EF153" s="1" t="s">
        <v>149</v>
      </c>
      <c r="EG153" s="1" t="s">
        <v>157</v>
      </c>
      <c r="EH153" s="1" t="s">
        <v>621</v>
      </c>
      <c r="EI153" s="1" t="s">
        <v>628</v>
      </c>
      <c r="EJ153" s="1" t="s">
        <v>142</v>
      </c>
      <c r="EK153" s="1" t="s">
        <v>628</v>
      </c>
      <c r="EL153" s="1" t="s">
        <v>150</v>
      </c>
      <c r="EM153" s="1" t="s">
        <v>150</v>
      </c>
    </row>
    <row r="154" spans="1:143" ht="14.25" customHeight="1">
      <c r="A154" s="1" t="s">
        <v>384</v>
      </c>
      <c r="B154" s="1" t="str">
        <f>VLOOKUP(A154,DB_integrated_polypenols_intake!A:B,2,FALSE)</f>
        <v>Barranquilla</v>
      </c>
      <c r="C154" s="1" t="s">
        <v>152</v>
      </c>
      <c r="D154" s="1">
        <v>30</v>
      </c>
      <c r="E154" s="4" t="s">
        <v>137</v>
      </c>
      <c r="F154" s="1">
        <v>112</v>
      </c>
      <c r="G154" s="1">
        <v>38</v>
      </c>
      <c r="H154" s="1" t="s">
        <v>153</v>
      </c>
      <c r="I154" s="1">
        <v>43</v>
      </c>
      <c r="J154" s="1">
        <v>139</v>
      </c>
      <c r="K154" s="1">
        <v>220</v>
      </c>
      <c r="L154" s="1">
        <v>216</v>
      </c>
      <c r="M154" s="10">
        <v>5.7894736839999998</v>
      </c>
      <c r="N154" s="14">
        <f t="shared" si="6"/>
        <v>0.75467015453412079</v>
      </c>
      <c r="O154" s="12">
        <v>64.33</v>
      </c>
      <c r="P154" s="40">
        <v>1.8</v>
      </c>
      <c r="Q154" s="1">
        <v>95</v>
      </c>
      <c r="R154" s="1">
        <v>5.7</v>
      </c>
      <c r="S154" s="1">
        <v>15.86</v>
      </c>
      <c r="T154" s="1">
        <v>3.07</v>
      </c>
      <c r="U154" s="1">
        <v>5.1661237790000003</v>
      </c>
      <c r="V154" s="1">
        <v>21.1</v>
      </c>
      <c r="W154" s="1">
        <v>5.2725</v>
      </c>
      <c r="X154" s="1">
        <v>170.3</v>
      </c>
      <c r="Y154" s="1">
        <f t="shared" si="0"/>
        <v>238.0818053596615</v>
      </c>
      <c r="Z154" s="1">
        <v>36.9</v>
      </c>
      <c r="AA154" s="1">
        <v>20.22476455</v>
      </c>
      <c r="AB154" s="1">
        <f t="shared" si="1"/>
        <v>4.9444333333333335</v>
      </c>
      <c r="AC154" s="1">
        <v>0.302486162</v>
      </c>
      <c r="AD154" s="1">
        <v>92.4</v>
      </c>
      <c r="AE154" s="1">
        <v>1.5309999999999999</v>
      </c>
      <c r="AF154" s="1">
        <v>39.420451110000002</v>
      </c>
      <c r="AG154" s="1" t="s">
        <v>154</v>
      </c>
      <c r="AH154" s="1">
        <v>42.252773840000003</v>
      </c>
      <c r="AI154" s="1">
        <v>113.5</v>
      </c>
      <c r="AJ154" s="1" t="s">
        <v>140</v>
      </c>
      <c r="AK154" s="1" t="s">
        <v>141</v>
      </c>
      <c r="AL154" s="1" t="s">
        <v>142</v>
      </c>
      <c r="AM154" s="1" t="s">
        <v>142</v>
      </c>
      <c r="AN154" s="1" t="s">
        <v>167</v>
      </c>
      <c r="AO154" s="1">
        <v>143</v>
      </c>
      <c r="AP154" s="1">
        <v>99</v>
      </c>
      <c r="AQ154" s="1">
        <v>2331.9499999999998</v>
      </c>
      <c r="AR154" s="1">
        <v>16.9573</v>
      </c>
      <c r="AS154" s="1">
        <v>614.9</v>
      </c>
      <c r="AT154" s="1">
        <v>1182.58</v>
      </c>
      <c r="AU154" s="1">
        <v>14.8324</v>
      </c>
      <c r="AV154" s="1">
        <v>1927.16</v>
      </c>
      <c r="AW154" s="1">
        <v>2239.04</v>
      </c>
      <c r="AX154" s="1">
        <v>219.042</v>
      </c>
      <c r="AY154" s="1">
        <v>10.605</v>
      </c>
      <c r="AZ154" s="1">
        <v>1.3988</v>
      </c>
      <c r="BA154" s="1">
        <v>3.2741899999999999</v>
      </c>
      <c r="BB154" s="1">
        <v>806.52499999999998</v>
      </c>
      <c r="BC154" s="1">
        <v>1.34084</v>
      </c>
      <c r="BD154" s="1">
        <v>1.6046199999999999</v>
      </c>
      <c r="BE154" s="1">
        <v>15.981299999999999</v>
      </c>
      <c r="BF154" s="1">
        <v>4.4940899999999999</v>
      </c>
      <c r="BG154" s="1">
        <v>0.97114999999999996</v>
      </c>
      <c r="BH154" s="1">
        <v>436.81200000000001</v>
      </c>
      <c r="BI154" s="1">
        <v>7.0916800000000002</v>
      </c>
      <c r="BJ154" s="1">
        <v>100.773</v>
      </c>
      <c r="BK154" s="1">
        <v>0.79549336400000004</v>
      </c>
      <c r="BL154" s="1">
        <v>0.29949531600000001</v>
      </c>
      <c r="BM154" s="1">
        <v>0.130925654</v>
      </c>
      <c r="BN154" s="1">
        <v>0</v>
      </c>
      <c r="BO154" s="1" t="s">
        <v>144</v>
      </c>
      <c r="BP154" s="1" t="s">
        <v>145</v>
      </c>
      <c r="BQ154" s="1" t="s">
        <v>145</v>
      </c>
      <c r="BR154" s="1" t="s">
        <v>145</v>
      </c>
      <c r="BS154" s="1" t="s">
        <v>146</v>
      </c>
      <c r="BT154" s="1" t="s">
        <v>146</v>
      </c>
      <c r="BU154" s="1" t="s">
        <v>145</v>
      </c>
      <c r="BV154" s="1">
        <v>53.856637970000001</v>
      </c>
      <c r="BW154" s="1">
        <v>6.3048450669999996</v>
      </c>
      <c r="BX154" s="1">
        <v>4.3894256660000002</v>
      </c>
      <c r="BY154" s="1">
        <v>1.902709703</v>
      </c>
      <c r="BZ154" s="1">
        <v>1.192110397</v>
      </c>
      <c r="CA154" s="1">
        <v>0.882597619</v>
      </c>
      <c r="CB154" s="1">
        <v>0.37847239199999999</v>
      </c>
      <c r="CC154" s="19" t="str">
        <f t="shared" si="7"/>
        <v>High</v>
      </c>
      <c r="CD154" s="1" t="s">
        <v>622</v>
      </c>
      <c r="CE154" s="1">
        <v>49.022026429999997</v>
      </c>
      <c r="CF154" s="1" t="s">
        <v>148</v>
      </c>
      <c r="CG154" s="1">
        <v>0.16566102899999999</v>
      </c>
      <c r="CH154" s="1">
        <v>0.235177474</v>
      </c>
      <c r="CI154" s="1">
        <v>0.246338631</v>
      </c>
      <c r="CJ154" s="1">
        <v>6.3595931999999994E-2</v>
      </c>
      <c r="CK154" s="1">
        <v>1.0282995E-2</v>
      </c>
      <c r="CL154" s="1">
        <v>103.953</v>
      </c>
      <c r="CM154" s="2" t="s">
        <v>624</v>
      </c>
      <c r="CN154" s="1">
        <v>34.911999999999999</v>
      </c>
      <c r="CO154" s="1">
        <v>23.266999999999999</v>
      </c>
      <c r="CP154" s="1">
        <v>11.645</v>
      </c>
      <c r="CQ154" s="1">
        <v>15.557</v>
      </c>
      <c r="CR154" s="1">
        <v>17.16</v>
      </c>
      <c r="CS154" s="1">
        <v>0.57499999999999996</v>
      </c>
      <c r="CT154" s="1">
        <v>0</v>
      </c>
      <c r="CU154" s="1">
        <v>0.57499999999999996</v>
      </c>
      <c r="CV154" s="1">
        <v>0</v>
      </c>
      <c r="CW154" s="1">
        <v>1.62</v>
      </c>
      <c r="CX154" s="1">
        <v>1.62</v>
      </c>
      <c r="CY154" s="1">
        <v>0</v>
      </c>
      <c r="CZ154" s="1">
        <v>0.57499999999999996</v>
      </c>
      <c r="DA154" s="1">
        <v>0</v>
      </c>
      <c r="DB154" s="1">
        <v>0</v>
      </c>
      <c r="DC154" s="1">
        <v>8.0000000000000002E-3</v>
      </c>
      <c r="DD154" s="1">
        <v>3.2000000000000001E-2</v>
      </c>
      <c r="DE154" s="1">
        <v>0.22800000000000001</v>
      </c>
      <c r="DF154" s="1">
        <v>0.26</v>
      </c>
      <c r="DG154" s="1">
        <v>5.6210000000000004</v>
      </c>
      <c r="DH154" s="1">
        <v>2.8000000000000001E-2</v>
      </c>
      <c r="DI154" s="1">
        <v>5.649</v>
      </c>
      <c r="DJ154" s="1">
        <v>7.8929999999999998</v>
      </c>
      <c r="DK154" s="1">
        <v>1.714</v>
      </c>
      <c r="DL154" s="1">
        <v>9.6069999999999993</v>
      </c>
      <c r="DM154" s="1">
        <v>0.186</v>
      </c>
      <c r="DN154" s="1">
        <v>0.41899999999999998</v>
      </c>
      <c r="DO154" s="1">
        <v>0.60499999999999998</v>
      </c>
      <c r="DP154" s="1">
        <v>8.9190000000000005</v>
      </c>
      <c r="DQ154" s="1">
        <v>7.6360000000000001</v>
      </c>
      <c r="DR154" s="1">
        <v>16.555</v>
      </c>
      <c r="DS154" s="1">
        <v>0</v>
      </c>
      <c r="DT154" s="1">
        <v>1.62</v>
      </c>
      <c r="DU154" s="1">
        <v>1.62</v>
      </c>
      <c r="DV154" s="7" t="s">
        <v>138</v>
      </c>
      <c r="DW154" s="1" t="s">
        <v>157</v>
      </c>
      <c r="DX154" s="1" t="s">
        <v>157</v>
      </c>
      <c r="DY154" s="1">
        <v>44.578000000000003</v>
      </c>
      <c r="DZ154" s="1" t="s">
        <v>624</v>
      </c>
      <c r="EA154" s="1">
        <v>14.971</v>
      </c>
      <c r="EB154" s="1">
        <v>6.6710000000000003</v>
      </c>
      <c r="EC154" s="1">
        <v>7.359</v>
      </c>
      <c r="ED154" s="1" t="s">
        <v>157</v>
      </c>
      <c r="EE154" s="1" t="s">
        <v>157</v>
      </c>
      <c r="EF154" s="1" t="s">
        <v>157</v>
      </c>
      <c r="EG154" s="1" t="s">
        <v>157</v>
      </c>
      <c r="EH154" s="1" t="s">
        <v>138</v>
      </c>
      <c r="EI154" s="1" t="s">
        <v>628</v>
      </c>
      <c r="EJ154" s="1" t="s">
        <v>142</v>
      </c>
      <c r="EK154" s="1" t="s">
        <v>628</v>
      </c>
      <c r="EL154" s="1" t="s">
        <v>150</v>
      </c>
      <c r="EM154" s="1" t="s">
        <v>150</v>
      </c>
    </row>
    <row r="155" spans="1:143" ht="14.25" customHeight="1">
      <c r="A155" s="1" t="s">
        <v>385</v>
      </c>
      <c r="B155" s="1" t="str">
        <f>VLOOKUP(A155,DB_integrated_polypenols_intake!A:B,2,FALSE)</f>
        <v>Barranquilla</v>
      </c>
      <c r="C155" s="1" t="s">
        <v>152</v>
      </c>
      <c r="D155" s="1">
        <v>31</v>
      </c>
      <c r="E155" s="4" t="s">
        <v>137</v>
      </c>
      <c r="F155" s="1">
        <v>70.599999999999994</v>
      </c>
      <c r="G155" s="1">
        <v>40</v>
      </c>
      <c r="H155" s="1" t="s">
        <v>153</v>
      </c>
      <c r="I155" s="1">
        <v>15</v>
      </c>
      <c r="J155" s="1">
        <v>105</v>
      </c>
      <c r="K155" s="1">
        <v>160</v>
      </c>
      <c r="L155" s="1">
        <v>74</v>
      </c>
      <c r="M155" s="10">
        <v>4</v>
      </c>
      <c r="N155" s="14">
        <f t="shared" si="6"/>
        <v>0.26717172840301384</v>
      </c>
      <c r="O155" s="12">
        <v>168.1</v>
      </c>
      <c r="P155" s="40">
        <v>1.8</v>
      </c>
      <c r="Q155" s="1">
        <v>79</v>
      </c>
      <c r="R155" s="1">
        <v>5</v>
      </c>
      <c r="S155" s="1">
        <v>9.41</v>
      </c>
      <c r="T155" s="1">
        <v>5.05</v>
      </c>
      <c r="U155" s="1">
        <v>1.863366337</v>
      </c>
      <c r="V155" s="1">
        <v>7.94</v>
      </c>
      <c r="W155" s="1">
        <v>4.3845000000000001</v>
      </c>
      <c r="X155" s="1">
        <v>126.4</v>
      </c>
      <c r="Y155" s="1">
        <f t="shared" si="0"/>
        <v>179.53646127755795</v>
      </c>
      <c r="Z155" s="1">
        <v>100.5</v>
      </c>
      <c r="AA155" s="1">
        <v>64.63115861</v>
      </c>
      <c r="AB155" s="1">
        <f t="shared" si="1"/>
        <v>1.5472413333333335</v>
      </c>
      <c r="AC155" s="1">
        <v>0.35696719300000002</v>
      </c>
      <c r="AD155" s="1">
        <v>69.599999999999994</v>
      </c>
      <c r="AE155" s="1">
        <v>1.645</v>
      </c>
      <c r="AF155" s="1">
        <v>25.720383219999999</v>
      </c>
      <c r="AG155" s="1" t="s">
        <v>139</v>
      </c>
      <c r="AH155" s="1">
        <v>36.356877709999999</v>
      </c>
      <c r="AI155" s="1">
        <v>80</v>
      </c>
      <c r="AJ155" s="1" t="s">
        <v>140</v>
      </c>
      <c r="AK155" s="1" t="s">
        <v>153</v>
      </c>
      <c r="AL155" s="1" t="s">
        <v>142</v>
      </c>
      <c r="AM155" s="1" t="s">
        <v>142</v>
      </c>
      <c r="AN155" s="1" t="s">
        <v>143</v>
      </c>
      <c r="AO155" s="1">
        <v>107</v>
      </c>
      <c r="AP155" s="1">
        <v>88</v>
      </c>
      <c r="AQ155" s="1">
        <v>1754.31</v>
      </c>
      <c r="AR155" s="1">
        <v>18.568999999999999</v>
      </c>
      <c r="AS155" s="1">
        <v>592.98</v>
      </c>
      <c r="AT155" s="1">
        <v>883.10900000000004</v>
      </c>
      <c r="AU155" s="1">
        <v>11.3689</v>
      </c>
      <c r="AV155" s="1">
        <v>1174.21</v>
      </c>
      <c r="AW155" s="1">
        <v>3151.07</v>
      </c>
      <c r="AX155" s="1">
        <v>222.24799999999999</v>
      </c>
      <c r="AY155" s="1">
        <v>10.0244</v>
      </c>
      <c r="AZ155" s="1">
        <v>1.2079899999999999</v>
      </c>
      <c r="BA155" s="1">
        <v>2.9994000000000001</v>
      </c>
      <c r="BB155" s="1">
        <v>848.10599999999999</v>
      </c>
      <c r="BC155" s="1">
        <v>0.90212800000000004</v>
      </c>
      <c r="BD155" s="1">
        <v>1.1539600000000001</v>
      </c>
      <c r="BE155" s="1">
        <v>12.4345</v>
      </c>
      <c r="BF155" s="1">
        <v>4.0396999999999998</v>
      </c>
      <c r="BG155" s="1">
        <v>1.74451</v>
      </c>
      <c r="BH155" s="1">
        <v>300.3</v>
      </c>
      <c r="BI155" s="1">
        <v>6.9843099999999998</v>
      </c>
      <c r="BJ155" s="1">
        <v>141.24100000000001</v>
      </c>
      <c r="BK155" s="1">
        <v>0</v>
      </c>
      <c r="BL155" s="1">
        <v>0</v>
      </c>
      <c r="BM155" s="1">
        <v>4.2711762E-2</v>
      </c>
      <c r="BN155" s="1">
        <v>1.1413929999999999E-2</v>
      </c>
      <c r="BO155" s="1" t="s">
        <v>144</v>
      </c>
      <c r="BP155" s="1" t="s">
        <v>145</v>
      </c>
      <c r="BQ155" s="1" t="s">
        <v>146</v>
      </c>
      <c r="BR155" s="1" t="s">
        <v>145</v>
      </c>
      <c r="BS155" s="1" t="s">
        <v>146</v>
      </c>
      <c r="BT155" s="1" t="s">
        <v>146</v>
      </c>
      <c r="BU155" s="1" t="s">
        <v>146</v>
      </c>
      <c r="BV155" s="1">
        <v>32.940887449999998</v>
      </c>
      <c r="BW155" s="1">
        <v>31.693620930000002</v>
      </c>
      <c r="BX155" s="1">
        <v>31.185647169999999</v>
      </c>
      <c r="BY155" s="1">
        <v>11.951753160000001</v>
      </c>
      <c r="BZ155" s="1">
        <v>2.2263519980000002</v>
      </c>
      <c r="CA155" s="1">
        <v>-4.3720523999999997E-2</v>
      </c>
      <c r="CB155" s="1">
        <v>-2.4926182000000002E-2</v>
      </c>
      <c r="CC155" s="19" t="str">
        <f t="shared" si="7"/>
        <v>Medium</v>
      </c>
      <c r="CD155" s="1" t="s">
        <v>625</v>
      </c>
      <c r="CE155" s="1">
        <v>34.875</v>
      </c>
      <c r="CF155" s="1" t="s">
        <v>148</v>
      </c>
      <c r="CG155" s="1">
        <v>1.2387443E-2</v>
      </c>
      <c r="CH155" s="1">
        <v>7.9946270999999999E-2</v>
      </c>
      <c r="CI155" s="1">
        <v>0.56977264800000005</v>
      </c>
      <c r="CJ155" s="1">
        <v>0.15755435100000001</v>
      </c>
      <c r="CK155" s="1">
        <v>9.9398039999999993E-2</v>
      </c>
      <c r="CL155" s="1">
        <v>739.221</v>
      </c>
      <c r="CM155" s="2" t="s">
        <v>624</v>
      </c>
      <c r="CN155" s="1">
        <v>52.206000000000003</v>
      </c>
      <c r="CO155" s="1">
        <v>28.94</v>
      </c>
      <c r="CP155" s="1">
        <v>23.265000000000001</v>
      </c>
      <c r="CQ155" s="1">
        <v>6.3860000000000001</v>
      </c>
      <c r="CR155" s="1">
        <v>39.398000000000003</v>
      </c>
      <c r="CS155" s="1">
        <v>0.29599999999999999</v>
      </c>
      <c r="CT155" s="1">
        <v>0</v>
      </c>
      <c r="CU155" s="1">
        <v>0.29599999999999999</v>
      </c>
      <c r="CV155" s="1">
        <v>0</v>
      </c>
      <c r="CW155" s="1">
        <v>6.1260000000000003</v>
      </c>
      <c r="CX155" s="1">
        <v>6.1260000000000003</v>
      </c>
      <c r="CY155" s="1">
        <v>0</v>
      </c>
      <c r="CZ155" s="1">
        <v>0.223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2.1749999999999998</v>
      </c>
      <c r="DH155" s="1">
        <v>0.48399999999999999</v>
      </c>
      <c r="DI155" s="1">
        <v>2.6589999999999998</v>
      </c>
      <c r="DJ155" s="1">
        <v>2.5979999999999999</v>
      </c>
      <c r="DK155" s="1">
        <v>1.1299999999999999</v>
      </c>
      <c r="DL155" s="1">
        <v>3.7280000000000002</v>
      </c>
      <c r="DM155" s="1">
        <v>0.11799999999999999</v>
      </c>
      <c r="DN155" s="1">
        <v>3.2839999999999998</v>
      </c>
      <c r="DO155" s="1">
        <v>3.4009999999999998</v>
      </c>
      <c r="DP155" s="1">
        <v>23.754000000000001</v>
      </c>
      <c r="DQ155" s="1">
        <v>12.243</v>
      </c>
      <c r="DR155" s="1">
        <v>35.996000000000002</v>
      </c>
      <c r="DS155" s="1">
        <v>0</v>
      </c>
      <c r="DT155" s="1">
        <v>6.1260000000000003</v>
      </c>
      <c r="DU155" s="1">
        <v>6.1260000000000003</v>
      </c>
      <c r="DV155" s="7" t="s">
        <v>138</v>
      </c>
      <c r="DW155" s="1" t="s">
        <v>157</v>
      </c>
      <c r="DX155" s="1" t="s">
        <v>157</v>
      </c>
      <c r="DY155" s="1">
        <v>421.37400000000002</v>
      </c>
      <c r="DZ155" s="1" t="s">
        <v>624</v>
      </c>
      <c r="EA155" s="1">
        <v>29.757999999999999</v>
      </c>
      <c r="EB155" s="1">
        <v>3.64</v>
      </c>
      <c r="EC155" s="1">
        <v>22.457999999999998</v>
      </c>
      <c r="ED155" s="1" t="s">
        <v>156</v>
      </c>
      <c r="EE155" s="1" t="s">
        <v>157</v>
      </c>
      <c r="EF155" s="1" t="s">
        <v>157</v>
      </c>
      <c r="EG155" s="1" t="s">
        <v>157</v>
      </c>
      <c r="EH155" s="1" t="s">
        <v>621</v>
      </c>
      <c r="EI155" s="1" t="s">
        <v>628</v>
      </c>
      <c r="EJ155" s="1" t="s">
        <v>142</v>
      </c>
      <c r="EK155" s="1" t="s">
        <v>628</v>
      </c>
      <c r="EL155" s="1" t="s">
        <v>150</v>
      </c>
      <c r="EM155" s="1" t="s">
        <v>150</v>
      </c>
    </row>
    <row r="156" spans="1:143" ht="14.25" customHeight="1">
      <c r="A156" s="1" t="s">
        <v>386</v>
      </c>
      <c r="B156" s="1" t="str">
        <f>VLOOKUP(A156,DB_integrated_polypenols_intake!A:B,2,FALSE)</f>
        <v>Barranquilla</v>
      </c>
      <c r="C156" s="1" t="s">
        <v>152</v>
      </c>
      <c r="D156" s="1">
        <v>57</v>
      </c>
      <c r="E156" s="4" t="s">
        <v>159</v>
      </c>
      <c r="F156" s="1">
        <v>78.599999999999994</v>
      </c>
      <c r="G156" s="1">
        <v>41</v>
      </c>
      <c r="H156" s="1" t="s">
        <v>153</v>
      </c>
      <c r="I156" s="1">
        <v>17</v>
      </c>
      <c r="J156" s="1">
        <v>108</v>
      </c>
      <c r="K156" s="1">
        <v>166</v>
      </c>
      <c r="L156" s="1">
        <v>84</v>
      </c>
      <c r="M156" s="10">
        <v>4.0487804880000002</v>
      </c>
      <c r="N156" s="14">
        <f t="shared" si="6"/>
        <v>0.31149542934214619</v>
      </c>
      <c r="O156" s="12">
        <v>55.67</v>
      </c>
      <c r="P156" s="40">
        <v>10.5</v>
      </c>
      <c r="Q156" s="1">
        <v>98</v>
      </c>
      <c r="R156" s="1">
        <v>5.7</v>
      </c>
      <c r="S156" s="1">
        <v>12.01</v>
      </c>
      <c r="T156" s="1">
        <v>13.3</v>
      </c>
      <c r="U156" s="1">
        <v>0.90300751899999998</v>
      </c>
      <c r="V156" s="1">
        <v>9.4600000000000009</v>
      </c>
      <c r="W156" s="1">
        <v>5.4390000000000001</v>
      </c>
      <c r="X156" s="1">
        <v>92.6</v>
      </c>
      <c r="Y156" s="1">
        <f t="shared" si="0"/>
        <v>97.576070139247037</v>
      </c>
      <c r="Z156" s="1">
        <v>79.900000000000006</v>
      </c>
      <c r="AA156" s="1">
        <v>43.72927962</v>
      </c>
      <c r="AB156" s="1">
        <f t="shared" si="1"/>
        <v>2.2867973333333333</v>
      </c>
      <c r="AC156" s="1">
        <v>0.33658162600000002</v>
      </c>
      <c r="AD156" s="1">
        <v>76.599999999999994</v>
      </c>
      <c r="AE156" s="1">
        <v>1.5089999999999999</v>
      </c>
      <c r="AF156" s="1">
        <v>33.639558719999997</v>
      </c>
      <c r="AG156" s="1" t="s">
        <v>154</v>
      </c>
      <c r="AH156" s="1">
        <v>44.632755119999999</v>
      </c>
      <c r="AI156" s="1">
        <v>109.2</v>
      </c>
      <c r="AJ156" s="1" t="s">
        <v>140</v>
      </c>
      <c r="AK156" s="1" t="s">
        <v>141</v>
      </c>
      <c r="AL156" s="1" t="s">
        <v>142</v>
      </c>
      <c r="AM156" s="1" t="s">
        <v>163</v>
      </c>
      <c r="AN156" s="1" t="s">
        <v>143</v>
      </c>
      <c r="AO156" s="1">
        <v>94</v>
      </c>
      <c r="AP156" s="1">
        <v>66</v>
      </c>
      <c r="AQ156" s="1">
        <v>1771.91</v>
      </c>
      <c r="AR156" s="1">
        <v>17.0044</v>
      </c>
      <c r="AS156" s="1">
        <v>655.33900000000006</v>
      </c>
      <c r="AT156" s="1">
        <v>896.99400000000003</v>
      </c>
      <c r="AU156" s="1">
        <v>10.9832</v>
      </c>
      <c r="AV156" s="1">
        <v>1187.3900000000001</v>
      </c>
      <c r="AW156" s="1">
        <v>2767.23</v>
      </c>
      <c r="AX156" s="1">
        <v>206.68700000000001</v>
      </c>
      <c r="AY156" s="1">
        <v>9.6702700000000004</v>
      </c>
      <c r="AZ156" s="1">
        <v>0.944573</v>
      </c>
      <c r="BA156" s="1">
        <v>2.7901699999999998</v>
      </c>
      <c r="BB156" s="1">
        <v>746.36699999999996</v>
      </c>
      <c r="BC156" s="1">
        <v>0.83957199999999998</v>
      </c>
      <c r="BD156" s="1">
        <v>1.4264699999999999</v>
      </c>
      <c r="BE156" s="1">
        <v>9.55199</v>
      </c>
      <c r="BF156" s="1">
        <v>4.0682200000000002</v>
      </c>
      <c r="BG156" s="1">
        <v>0.84117600000000003</v>
      </c>
      <c r="BH156" s="1">
        <v>346.92700000000002</v>
      </c>
      <c r="BI156" s="1">
        <v>6.9802</v>
      </c>
      <c r="BJ156" s="1">
        <v>90.793199999999999</v>
      </c>
      <c r="BK156" s="1">
        <v>7.3638271279999996</v>
      </c>
      <c r="BL156" s="1">
        <v>2.2979910129999999</v>
      </c>
      <c r="BM156" s="1">
        <v>0.73664880099999996</v>
      </c>
      <c r="BN156" s="1">
        <v>7.7709047000000003E-2</v>
      </c>
      <c r="BO156" s="1" t="s">
        <v>144</v>
      </c>
      <c r="BP156" s="1" t="s">
        <v>146</v>
      </c>
      <c r="BQ156" s="1" t="s">
        <v>146</v>
      </c>
      <c r="BR156" s="1" t="s">
        <v>145</v>
      </c>
      <c r="BS156" s="1" t="s">
        <v>146</v>
      </c>
      <c r="BT156" s="1" t="s">
        <v>145</v>
      </c>
      <c r="BU156" s="1" t="s">
        <v>146</v>
      </c>
      <c r="BV156" s="1">
        <v>16.35088348</v>
      </c>
      <c r="BW156" s="1">
        <v>15.47136969</v>
      </c>
      <c r="BX156" s="1">
        <v>13.633038819999999</v>
      </c>
      <c r="BY156" s="1">
        <v>7.5927566259999999</v>
      </c>
      <c r="BZ156" s="1">
        <v>0.73078115799999999</v>
      </c>
      <c r="CA156" s="1">
        <v>0.93336244499999999</v>
      </c>
      <c r="CB156" s="1">
        <v>0.52672824200000001</v>
      </c>
      <c r="CC156" s="19" t="str">
        <f t="shared" si="7"/>
        <v>High</v>
      </c>
      <c r="CD156" s="1" t="s">
        <v>622</v>
      </c>
      <c r="CE156" s="1">
        <v>48.362637360000001</v>
      </c>
      <c r="CF156" s="1" t="s">
        <v>148</v>
      </c>
      <c r="CG156" s="1">
        <v>5.9811972999999997E-2</v>
      </c>
      <c r="CH156" s="1">
        <v>0.159552626</v>
      </c>
      <c r="CI156" s="1">
        <v>0.48687054200000002</v>
      </c>
      <c r="CJ156" s="1">
        <v>4.8087310000000001E-3</v>
      </c>
      <c r="CK156" s="1">
        <v>8.4990274000000005E-2</v>
      </c>
      <c r="CL156" s="1">
        <v>656.846</v>
      </c>
      <c r="CM156" s="2" t="s">
        <v>624</v>
      </c>
      <c r="CN156" s="1">
        <v>95.105000000000004</v>
      </c>
      <c r="CO156" s="1">
        <v>74.537999999999997</v>
      </c>
      <c r="CP156" s="1">
        <v>20.568000000000001</v>
      </c>
      <c r="CQ156" s="1">
        <v>66.341999999999999</v>
      </c>
      <c r="CR156" s="1">
        <v>27.617999999999999</v>
      </c>
      <c r="CS156" s="1">
        <v>0</v>
      </c>
      <c r="CT156" s="1">
        <v>0</v>
      </c>
      <c r="CU156" s="1">
        <v>0</v>
      </c>
      <c r="CV156" s="1">
        <v>0</v>
      </c>
      <c r="CW156" s="1">
        <v>1.145</v>
      </c>
      <c r="CX156" s="1">
        <v>1.145</v>
      </c>
      <c r="CY156" s="1">
        <v>0</v>
      </c>
      <c r="CZ156" s="1">
        <v>0</v>
      </c>
      <c r="DA156" s="1">
        <v>0</v>
      </c>
      <c r="DB156" s="1">
        <v>0</v>
      </c>
      <c r="DC156" s="1">
        <v>60.366999999999997</v>
      </c>
      <c r="DD156" s="1">
        <v>0</v>
      </c>
      <c r="DE156" s="1">
        <v>0</v>
      </c>
      <c r="DF156" s="1">
        <v>0</v>
      </c>
      <c r="DG156" s="1">
        <v>0</v>
      </c>
      <c r="DH156" s="1">
        <v>1E-3</v>
      </c>
      <c r="DI156" s="1">
        <v>1E-3</v>
      </c>
      <c r="DJ156" s="1">
        <v>5.7789999999999999</v>
      </c>
      <c r="DK156" s="1">
        <v>0.17799999999999999</v>
      </c>
      <c r="DL156" s="1">
        <v>5.9569999999999999</v>
      </c>
      <c r="DM156" s="1">
        <v>0.127</v>
      </c>
      <c r="DN156" s="1">
        <v>0.40600000000000003</v>
      </c>
      <c r="DO156" s="1">
        <v>0.53400000000000003</v>
      </c>
      <c r="DP156" s="1">
        <v>8.2390000000000008</v>
      </c>
      <c r="DQ156" s="1">
        <v>18.829000000000001</v>
      </c>
      <c r="DR156" s="1">
        <v>27.068000000000001</v>
      </c>
      <c r="DS156" s="1">
        <v>0</v>
      </c>
      <c r="DT156" s="1">
        <v>1.145</v>
      </c>
      <c r="DU156" s="1">
        <v>1.145</v>
      </c>
      <c r="DV156" s="7" t="s">
        <v>138</v>
      </c>
      <c r="DW156" s="1" t="s">
        <v>156</v>
      </c>
      <c r="DX156" s="1" t="s">
        <v>157</v>
      </c>
      <c r="DY156" s="1">
        <v>370.69900000000001</v>
      </c>
      <c r="DZ156" s="1" t="s">
        <v>624</v>
      </c>
      <c r="EA156" s="1">
        <v>53.673999999999999</v>
      </c>
      <c r="EB156" s="1">
        <v>37.441000000000003</v>
      </c>
      <c r="EC156" s="1">
        <v>15.587</v>
      </c>
      <c r="ED156" s="1" t="s">
        <v>157</v>
      </c>
      <c r="EE156" s="1" t="s">
        <v>157</v>
      </c>
      <c r="EF156" s="1" t="s">
        <v>156</v>
      </c>
      <c r="EG156" s="1" t="s">
        <v>157</v>
      </c>
      <c r="EH156" s="1" t="s">
        <v>621</v>
      </c>
      <c r="EI156" s="1" t="s">
        <v>635</v>
      </c>
      <c r="EJ156" s="1" t="s">
        <v>142</v>
      </c>
      <c r="EK156" s="1" t="s">
        <v>628</v>
      </c>
      <c r="EL156" s="1" t="s">
        <v>150</v>
      </c>
      <c r="EM156" s="1" t="s">
        <v>150</v>
      </c>
    </row>
    <row r="157" spans="1:143" ht="14.25" customHeight="1">
      <c r="A157" s="1" t="s">
        <v>388</v>
      </c>
      <c r="B157" s="1" t="str">
        <f>VLOOKUP(A157,DB_integrated_polypenols_intake!A:B,2,FALSE)</f>
        <v>Barranquilla</v>
      </c>
      <c r="C157" s="1" t="s">
        <v>152</v>
      </c>
      <c r="D157" s="1">
        <v>23</v>
      </c>
      <c r="E157" s="4" t="s">
        <v>137</v>
      </c>
      <c r="F157" s="1">
        <v>115</v>
      </c>
      <c r="G157" s="1">
        <v>39</v>
      </c>
      <c r="H157" s="1" t="s">
        <v>153</v>
      </c>
      <c r="I157" s="1">
        <v>16</v>
      </c>
      <c r="J157" s="1">
        <v>163</v>
      </c>
      <c r="K157" s="1">
        <v>218</v>
      </c>
      <c r="L157" s="1">
        <v>80</v>
      </c>
      <c r="M157" s="10">
        <v>5.5897435900000003</v>
      </c>
      <c r="N157" s="14">
        <f t="shared" si="6"/>
        <v>0.31202537996544433</v>
      </c>
      <c r="O157" s="12">
        <v>120.06</v>
      </c>
      <c r="P157" s="40">
        <v>0.8</v>
      </c>
      <c r="Q157" s="1">
        <v>86</v>
      </c>
      <c r="R157" s="1">
        <v>5.0999999999999996</v>
      </c>
      <c r="S157" s="1">
        <v>2.91</v>
      </c>
      <c r="T157" s="1">
        <v>8.31</v>
      </c>
      <c r="U157" s="1">
        <v>0.35018050499999998</v>
      </c>
      <c r="V157" s="1">
        <v>15.82</v>
      </c>
      <c r="W157" s="1">
        <v>4.7729999999999997</v>
      </c>
      <c r="X157" s="1">
        <v>169.8</v>
      </c>
      <c r="Y157" s="1">
        <f t="shared" si="0"/>
        <v>248.54673998428913</v>
      </c>
      <c r="Z157" s="1">
        <v>50</v>
      </c>
      <c r="AA157" s="1">
        <v>29.797827699999999</v>
      </c>
      <c r="AB157" s="1">
        <f t="shared" si="1"/>
        <v>3.3559493333333332</v>
      </c>
      <c r="AC157" s="1">
        <v>0.31871136300000003</v>
      </c>
      <c r="AD157" s="1">
        <v>52.4</v>
      </c>
      <c r="AE157" s="1">
        <v>1.593</v>
      </c>
      <c r="AF157" s="1">
        <v>20.649033809999999</v>
      </c>
      <c r="AG157" s="1" t="s">
        <v>153</v>
      </c>
      <c r="AH157" s="1">
        <v>33.097155180000001</v>
      </c>
      <c r="AI157" s="1">
        <v>74.400000000000006</v>
      </c>
      <c r="AJ157" s="1" t="s">
        <v>153</v>
      </c>
      <c r="AK157" s="1" t="s">
        <v>153</v>
      </c>
      <c r="AL157" s="1" t="s">
        <v>142</v>
      </c>
      <c r="AM157" s="1" t="s">
        <v>163</v>
      </c>
      <c r="AN157" s="1" t="s">
        <v>143</v>
      </c>
      <c r="AO157" s="1">
        <v>108</v>
      </c>
      <c r="AP157" s="1">
        <v>66</v>
      </c>
      <c r="AQ157" s="1">
        <v>1613.35</v>
      </c>
      <c r="AR157" s="1">
        <v>14.606299999999999</v>
      </c>
      <c r="AS157" s="1">
        <v>741.48900000000003</v>
      </c>
      <c r="AT157" s="1">
        <v>1114.5899999999999</v>
      </c>
      <c r="AU157" s="1">
        <v>13.4946</v>
      </c>
      <c r="AV157" s="1">
        <v>1594.34</v>
      </c>
      <c r="AW157" s="1">
        <v>2759.05</v>
      </c>
      <c r="AX157" s="1">
        <v>247.113</v>
      </c>
      <c r="AY157" s="1">
        <v>11.0387</v>
      </c>
      <c r="AZ157" s="1">
        <v>1.0246900000000001</v>
      </c>
      <c r="BA157" s="1">
        <v>2.7632699999999999</v>
      </c>
      <c r="BB157" s="1">
        <v>989.93899999999996</v>
      </c>
      <c r="BC157" s="1">
        <v>1.18529</v>
      </c>
      <c r="BD157" s="1">
        <v>2.7142599999999999</v>
      </c>
      <c r="BE157" s="1">
        <v>17.604199999999999</v>
      </c>
      <c r="BF157" s="1">
        <v>4.2550699999999999</v>
      </c>
      <c r="BG157" s="1">
        <v>2.7323</v>
      </c>
      <c r="BH157" s="1">
        <v>336.44099999999997</v>
      </c>
      <c r="BI157" s="1">
        <v>7.5297799999999997</v>
      </c>
      <c r="BJ157" s="1">
        <v>107.985</v>
      </c>
      <c r="BK157" s="1">
        <v>1.576538086</v>
      </c>
      <c r="BL157" s="1">
        <v>0.38952126199999998</v>
      </c>
      <c r="BM157" s="1">
        <v>0.26884938899999999</v>
      </c>
      <c r="BN157" s="1">
        <v>3.9784874999999997E-2</v>
      </c>
      <c r="BO157" s="1" t="s">
        <v>144</v>
      </c>
      <c r="BP157" s="1" t="s">
        <v>146</v>
      </c>
      <c r="BQ157" s="1" t="s">
        <v>146</v>
      </c>
      <c r="BR157" s="1" t="s">
        <v>145</v>
      </c>
      <c r="BS157" s="1" t="s">
        <v>146</v>
      </c>
      <c r="BT157" s="1" t="s">
        <v>146</v>
      </c>
      <c r="BU157" s="1" t="s">
        <v>145</v>
      </c>
      <c r="BV157" s="1">
        <v>18.056395890000001</v>
      </c>
      <c r="BW157" s="1">
        <v>9.0105785160000007</v>
      </c>
      <c r="BX157" s="1">
        <v>11.667743420000001</v>
      </c>
      <c r="BY157" s="1">
        <v>5.6132354749999998</v>
      </c>
      <c r="BZ157" s="1">
        <v>1.3200420429999999</v>
      </c>
      <c r="CA157" s="1">
        <v>-1.011701601</v>
      </c>
      <c r="CB157" s="1">
        <v>-0.62721735999999995</v>
      </c>
      <c r="CC157" s="19" t="str">
        <f t="shared" si="7"/>
        <v>Low</v>
      </c>
      <c r="CD157" s="1" t="s">
        <v>625</v>
      </c>
      <c r="CE157" s="1">
        <v>33.177419350000001</v>
      </c>
      <c r="CF157" s="1" t="s">
        <v>148</v>
      </c>
      <c r="CG157" s="1">
        <v>3.6520394999999997E-2</v>
      </c>
      <c r="CH157" s="1">
        <v>6.2670299999999998E-2</v>
      </c>
      <c r="CI157" s="1">
        <v>0.69287079600000001</v>
      </c>
      <c r="CJ157" s="1">
        <v>5.2015129E-2</v>
      </c>
      <c r="CK157" s="1">
        <v>6.3849689000000001E-2</v>
      </c>
      <c r="CL157" s="1">
        <v>331.536</v>
      </c>
      <c r="CM157" s="2" t="s">
        <v>624</v>
      </c>
      <c r="CN157" s="1">
        <v>145.26</v>
      </c>
      <c r="CO157" s="1">
        <v>113.521</v>
      </c>
      <c r="CP157" s="1">
        <v>31.739000000000001</v>
      </c>
      <c r="CQ157" s="1">
        <v>114.396</v>
      </c>
      <c r="CR157" s="1">
        <v>29.686</v>
      </c>
      <c r="CS157" s="1">
        <v>1.2E-2</v>
      </c>
      <c r="CT157" s="1">
        <v>0</v>
      </c>
      <c r="CU157" s="1">
        <v>1.2E-2</v>
      </c>
      <c r="CV157" s="1">
        <v>0</v>
      </c>
      <c r="CW157" s="1">
        <v>1.1659999999999999</v>
      </c>
      <c r="CX157" s="1">
        <v>1.1659999999999999</v>
      </c>
      <c r="CY157" s="1">
        <v>0</v>
      </c>
      <c r="CZ157" s="1">
        <v>1E-3</v>
      </c>
      <c r="DA157" s="1">
        <v>0</v>
      </c>
      <c r="DB157" s="1">
        <v>0</v>
      </c>
      <c r="DC157" s="1">
        <v>97.635999999999996</v>
      </c>
      <c r="DD157" s="1">
        <v>4.1000000000000002E-2</v>
      </c>
      <c r="DE157" s="1">
        <v>0.28899999999999998</v>
      </c>
      <c r="DF157" s="1">
        <v>0.32900000000000001</v>
      </c>
      <c r="DG157" s="1">
        <v>5.6000000000000001E-2</v>
      </c>
      <c r="DH157" s="1">
        <v>3.1E-2</v>
      </c>
      <c r="DI157" s="1">
        <v>8.6999999999999994E-2</v>
      </c>
      <c r="DJ157" s="1">
        <v>12.782999999999999</v>
      </c>
      <c r="DK157" s="1">
        <v>3.5609999999999999</v>
      </c>
      <c r="DL157" s="1">
        <v>16.344000000000001</v>
      </c>
      <c r="DM157" s="1">
        <v>0.24299999999999999</v>
      </c>
      <c r="DN157" s="1">
        <v>1.591</v>
      </c>
      <c r="DO157" s="1">
        <v>1.8340000000000001</v>
      </c>
      <c r="DP157" s="1">
        <v>2.7360000000000002</v>
      </c>
      <c r="DQ157" s="1">
        <v>25.087</v>
      </c>
      <c r="DR157" s="1">
        <v>27.823</v>
      </c>
      <c r="DS157" s="1">
        <v>0</v>
      </c>
      <c r="DT157" s="1">
        <v>1.1659999999999999</v>
      </c>
      <c r="DU157" s="1">
        <v>1.1659999999999999</v>
      </c>
      <c r="DV157" s="7" t="s">
        <v>138</v>
      </c>
      <c r="DW157" s="1" t="s">
        <v>156</v>
      </c>
      <c r="DX157" s="1" t="s">
        <v>157</v>
      </c>
      <c r="DY157" s="1">
        <v>205.495</v>
      </c>
      <c r="DZ157" s="1" t="s">
        <v>624</v>
      </c>
      <c r="EA157" s="1">
        <v>90.036000000000001</v>
      </c>
      <c r="EB157" s="1">
        <v>70.906000000000006</v>
      </c>
      <c r="EC157" s="1">
        <v>18.399999999999999</v>
      </c>
      <c r="ED157" s="1" t="s">
        <v>157</v>
      </c>
      <c r="EE157" s="1" t="s">
        <v>157</v>
      </c>
      <c r="EF157" s="1" t="s">
        <v>156</v>
      </c>
      <c r="EG157" s="1" t="s">
        <v>157</v>
      </c>
      <c r="EH157" s="1" t="s">
        <v>621</v>
      </c>
      <c r="EI157" s="1" t="s">
        <v>635</v>
      </c>
      <c r="EJ157" s="1" t="s">
        <v>142</v>
      </c>
      <c r="EK157" s="1" t="s">
        <v>628</v>
      </c>
      <c r="EL157" s="1" t="s">
        <v>161</v>
      </c>
      <c r="EM157" s="1" t="s">
        <v>150</v>
      </c>
    </row>
    <row r="158" spans="1:143" ht="14.25" customHeight="1">
      <c r="A158" s="1" t="s">
        <v>390</v>
      </c>
      <c r="B158" s="1" t="str">
        <f>VLOOKUP(A158,DB_integrated_polypenols_intake!A:B,2,FALSE)</f>
        <v>Barranquilla</v>
      </c>
      <c r="C158" s="1" t="s">
        <v>136</v>
      </c>
      <c r="D158" s="1">
        <v>55</v>
      </c>
      <c r="E158" s="4" t="s">
        <v>159</v>
      </c>
      <c r="F158" s="1">
        <v>46.6</v>
      </c>
      <c r="G158" s="1">
        <v>45</v>
      </c>
      <c r="H158" s="1" t="s">
        <v>153</v>
      </c>
      <c r="I158" s="1">
        <v>9.1999999999999993</v>
      </c>
      <c r="J158" s="1">
        <v>68</v>
      </c>
      <c r="K158" s="1">
        <v>122</v>
      </c>
      <c r="L158" s="1">
        <v>46</v>
      </c>
      <c r="M158" s="10">
        <v>2.7111111110000001</v>
      </c>
      <c r="N158" s="14">
        <f t="shared" si="6"/>
        <v>9.5453179062303609E-3</v>
      </c>
      <c r="O158" s="12">
        <v>128.69999999999999</v>
      </c>
      <c r="P158" s="40">
        <v>2</v>
      </c>
      <c r="Q158" s="1">
        <v>83</v>
      </c>
      <c r="R158" s="1">
        <v>5.5</v>
      </c>
      <c r="S158" s="1">
        <v>3.52</v>
      </c>
      <c r="T158" s="1">
        <v>8.74</v>
      </c>
      <c r="U158" s="1">
        <v>0.40274599500000002</v>
      </c>
      <c r="V158" s="1">
        <v>6.06</v>
      </c>
      <c r="W158" s="1">
        <v>4.6064999999999996</v>
      </c>
      <c r="X158" s="1">
        <v>95.5</v>
      </c>
      <c r="Y158" s="1">
        <f t="shared" si="0"/>
        <v>109.53456845910532</v>
      </c>
      <c r="Z158" s="1">
        <v>129.4</v>
      </c>
      <c r="AA158" s="1">
        <v>80.600700900000007</v>
      </c>
      <c r="AB158" s="1">
        <f t="shared" si="1"/>
        <v>1.2406839999999997</v>
      </c>
      <c r="AC158" s="1">
        <v>0.36962003999999998</v>
      </c>
      <c r="AD158" s="1">
        <v>79.599999999999994</v>
      </c>
      <c r="AE158" s="1">
        <v>1.845</v>
      </c>
      <c r="AF158" s="1">
        <v>23.384082079999999</v>
      </c>
      <c r="AG158" s="1" t="s">
        <v>153</v>
      </c>
      <c r="AH158" s="1">
        <v>34.148346930000002</v>
      </c>
      <c r="AI158" s="1">
        <v>93.8</v>
      </c>
      <c r="AJ158" s="1" t="s">
        <v>140</v>
      </c>
      <c r="AK158" s="1" t="s">
        <v>141</v>
      </c>
      <c r="AL158" s="1" t="s">
        <v>142</v>
      </c>
      <c r="AM158" s="1" t="s">
        <v>142</v>
      </c>
      <c r="AN158" s="1" t="s">
        <v>167</v>
      </c>
      <c r="AO158" s="1">
        <v>116</v>
      </c>
      <c r="AP158" s="1">
        <v>85</v>
      </c>
      <c r="AQ158" s="1">
        <v>2106.9299999999998</v>
      </c>
      <c r="AR158" s="1">
        <v>16.740500000000001</v>
      </c>
      <c r="AS158" s="1">
        <v>606.84500000000003</v>
      </c>
      <c r="AT158" s="1">
        <v>1113.82</v>
      </c>
      <c r="AU158" s="1">
        <v>13.910500000000001</v>
      </c>
      <c r="AV158" s="1">
        <v>1132.58</v>
      </c>
      <c r="AW158" s="1">
        <v>3184.46</v>
      </c>
      <c r="AX158" s="1">
        <v>269.41199999999998</v>
      </c>
      <c r="AY158" s="1">
        <v>10.633699999999999</v>
      </c>
      <c r="AZ158" s="1">
        <v>1.53037</v>
      </c>
      <c r="BA158" s="1">
        <v>3.2989999999999999</v>
      </c>
      <c r="BB158" s="1">
        <v>735.29100000000005</v>
      </c>
      <c r="BC158" s="1">
        <v>1.2254</v>
      </c>
      <c r="BD158" s="1">
        <v>1.5688800000000001</v>
      </c>
      <c r="BE158" s="1">
        <v>25.8583</v>
      </c>
      <c r="BF158" s="1">
        <v>4.9836900000000002</v>
      </c>
      <c r="BG158" s="1">
        <v>1.2055899999999999</v>
      </c>
      <c r="BH158" s="1">
        <v>351.36700000000002</v>
      </c>
      <c r="BI158" s="1">
        <v>7.3678600000000003</v>
      </c>
      <c r="BJ158" s="1">
        <v>149.15199999999999</v>
      </c>
      <c r="BK158" s="1">
        <v>0.85879276900000001</v>
      </c>
      <c r="BL158" s="1">
        <v>0.109476673</v>
      </c>
      <c r="BM158" s="1">
        <v>2.1086596999999999E-2</v>
      </c>
      <c r="BN158" s="1">
        <v>0</v>
      </c>
      <c r="BO158" s="1" t="s">
        <v>155</v>
      </c>
      <c r="BP158" s="1" t="s">
        <v>145</v>
      </c>
      <c r="BQ158" s="1" t="s">
        <v>146</v>
      </c>
      <c r="BR158" s="1" t="s">
        <v>146</v>
      </c>
      <c r="BS158" s="1" t="s">
        <v>146</v>
      </c>
      <c r="BT158" s="1" t="s">
        <v>146</v>
      </c>
      <c r="BU158" s="1" t="s">
        <v>146</v>
      </c>
      <c r="BV158" s="1">
        <v>13.3412384</v>
      </c>
      <c r="BW158" s="1">
        <v>8.3397009509999993</v>
      </c>
      <c r="BX158" s="1">
        <v>6.8578490710000004</v>
      </c>
      <c r="BY158" s="1">
        <v>3.6909454909999999</v>
      </c>
      <c r="BZ158" s="1">
        <v>1.0638004459999999</v>
      </c>
      <c r="CA158" s="1">
        <v>-0.491567686</v>
      </c>
      <c r="CB158" s="1">
        <v>-0.233302176</v>
      </c>
      <c r="CC158" s="19" t="str">
        <f t="shared" si="7"/>
        <v>Low</v>
      </c>
      <c r="CD158" s="1" t="s">
        <v>625</v>
      </c>
      <c r="CE158" s="1">
        <v>24.660980810000002</v>
      </c>
      <c r="CF158" s="1" t="s">
        <v>148</v>
      </c>
      <c r="CG158" s="1">
        <v>1.267289E-3</v>
      </c>
      <c r="CH158" s="1">
        <v>2.9690780999999999E-2</v>
      </c>
      <c r="CI158" s="1">
        <v>7.4299370000000003E-2</v>
      </c>
      <c r="CJ158" s="1">
        <v>0.54795785399999997</v>
      </c>
      <c r="CK158" s="1">
        <v>0.17383590400000001</v>
      </c>
      <c r="CL158" s="1">
        <v>447.38400000000001</v>
      </c>
      <c r="CM158" s="2" t="s">
        <v>624</v>
      </c>
      <c r="CN158" s="1">
        <v>323.84399999999999</v>
      </c>
      <c r="CO158" s="1">
        <v>288.35399999999998</v>
      </c>
      <c r="CP158" s="1">
        <v>35.491</v>
      </c>
      <c r="CQ158" s="1">
        <v>264.24200000000002</v>
      </c>
      <c r="CR158" s="1">
        <v>52.499000000000002</v>
      </c>
      <c r="CS158" s="1">
        <v>0.60899999999999999</v>
      </c>
      <c r="CT158" s="1">
        <v>0</v>
      </c>
      <c r="CU158" s="1">
        <v>0.60899999999999999</v>
      </c>
      <c r="CV158" s="1">
        <v>0</v>
      </c>
      <c r="CW158" s="1">
        <v>6.4939999999999998</v>
      </c>
      <c r="CX158" s="1">
        <v>6.4939999999999998</v>
      </c>
      <c r="CY158" s="1">
        <v>0</v>
      </c>
      <c r="CZ158" s="1">
        <v>0.60899999999999999</v>
      </c>
      <c r="DA158" s="1">
        <v>0</v>
      </c>
      <c r="DB158" s="1">
        <v>0</v>
      </c>
      <c r="DC158" s="1">
        <v>32.033000000000001</v>
      </c>
      <c r="DD158" s="1">
        <v>7.0999999999999994E-2</v>
      </c>
      <c r="DE158" s="1">
        <v>15.311</v>
      </c>
      <c r="DF158" s="1">
        <v>15.382</v>
      </c>
      <c r="DG158" s="1">
        <v>5.9429999999999996</v>
      </c>
      <c r="DH158" s="1">
        <v>0.76700000000000002</v>
      </c>
      <c r="DI158" s="1">
        <v>6.71</v>
      </c>
      <c r="DJ158" s="1">
        <v>205.61799999999999</v>
      </c>
      <c r="DK158" s="1">
        <v>4.4989999999999997</v>
      </c>
      <c r="DL158" s="1">
        <v>210.11699999999999</v>
      </c>
      <c r="DM158" s="1">
        <v>0.38100000000000001</v>
      </c>
      <c r="DN158" s="1">
        <v>0.93600000000000005</v>
      </c>
      <c r="DO158" s="1">
        <v>1.3160000000000001</v>
      </c>
      <c r="DP158" s="1">
        <v>43.698999999999998</v>
      </c>
      <c r="DQ158" s="1">
        <v>7.484</v>
      </c>
      <c r="DR158" s="1">
        <v>51.183</v>
      </c>
      <c r="DS158" s="1">
        <v>0</v>
      </c>
      <c r="DT158" s="1">
        <v>6.4939999999999998</v>
      </c>
      <c r="DU158" s="1">
        <v>6.4939999999999998</v>
      </c>
      <c r="DV158" s="7" t="s">
        <v>138</v>
      </c>
      <c r="DW158" s="1" t="s">
        <v>149</v>
      </c>
      <c r="DX158" s="1" t="s">
        <v>157</v>
      </c>
      <c r="DY158" s="1">
        <v>212.339</v>
      </c>
      <c r="DZ158" s="1" t="s">
        <v>624</v>
      </c>
      <c r="EA158" s="1">
        <v>153.70400000000001</v>
      </c>
      <c r="EB158" s="1">
        <v>125.416</v>
      </c>
      <c r="EC158" s="1">
        <v>24.917000000000002</v>
      </c>
      <c r="ED158" s="1" t="s">
        <v>157</v>
      </c>
      <c r="EE158" s="1" t="s">
        <v>157</v>
      </c>
      <c r="EF158" s="1" t="s">
        <v>156</v>
      </c>
      <c r="EG158" s="1" t="s">
        <v>157</v>
      </c>
      <c r="EH158" s="1" t="s">
        <v>138</v>
      </c>
      <c r="EI158" s="1" t="s">
        <v>628</v>
      </c>
      <c r="EJ158" s="1" t="s">
        <v>142</v>
      </c>
      <c r="EK158" s="1" t="s">
        <v>628</v>
      </c>
      <c r="EL158" s="1" t="s">
        <v>150</v>
      </c>
      <c r="EM158" s="1" t="s">
        <v>150</v>
      </c>
    </row>
    <row r="159" spans="1:143" ht="14.25" customHeight="1">
      <c r="A159" s="1" t="s">
        <v>391</v>
      </c>
      <c r="B159" s="1" t="str">
        <f>VLOOKUP(A159,DB_integrated_polypenols_intake!A:B,2,FALSE)</f>
        <v>Barranquilla</v>
      </c>
      <c r="C159" s="1" t="s">
        <v>136</v>
      </c>
      <c r="D159" s="1">
        <v>52</v>
      </c>
      <c r="E159" s="4" t="s">
        <v>159</v>
      </c>
      <c r="F159" s="1">
        <v>79.599999999999994</v>
      </c>
      <c r="G159" s="1">
        <v>55</v>
      </c>
      <c r="H159" s="1" t="s">
        <v>153</v>
      </c>
      <c r="I159" s="1">
        <v>14</v>
      </c>
      <c r="J159" s="1">
        <v>103</v>
      </c>
      <c r="K159" s="1">
        <v>172</v>
      </c>
      <c r="L159" s="1">
        <v>70</v>
      </c>
      <c r="M159" s="10">
        <v>3.1272727269999998</v>
      </c>
      <c r="N159" s="14">
        <f t="shared" si="6"/>
        <v>0.10473535052001298</v>
      </c>
      <c r="O159" s="12">
        <v>98.1</v>
      </c>
      <c r="P159" s="40">
        <v>1.4</v>
      </c>
      <c r="Q159" s="1">
        <v>89</v>
      </c>
      <c r="R159" s="1">
        <v>5.2</v>
      </c>
      <c r="S159" s="1">
        <v>0.62</v>
      </c>
      <c r="T159" s="1">
        <v>6.26</v>
      </c>
      <c r="U159" s="1">
        <v>9.9041534000000001E-2</v>
      </c>
      <c r="V159" s="1">
        <v>3</v>
      </c>
      <c r="W159" s="1">
        <v>4.9394999999999998</v>
      </c>
      <c r="X159" s="1">
        <v>51.8</v>
      </c>
      <c r="Y159" s="1">
        <f t="shared" si="0"/>
        <v>41.68113928447378</v>
      </c>
      <c r="Z159" s="1">
        <v>255.1</v>
      </c>
      <c r="AA159" s="1">
        <v>151.8372305</v>
      </c>
      <c r="AB159" s="1">
        <f t="shared" si="1"/>
        <v>0.65859999999999996</v>
      </c>
      <c r="AC159" s="1">
        <v>0.41144786999999999</v>
      </c>
      <c r="AD159" s="1">
        <v>53.8</v>
      </c>
      <c r="AE159" s="1">
        <v>1.6040000000000001</v>
      </c>
      <c r="AF159" s="1">
        <v>20.91093961</v>
      </c>
      <c r="AG159" s="1" t="s">
        <v>153</v>
      </c>
      <c r="AH159" s="1">
        <v>22.915089179999999</v>
      </c>
      <c r="AI159" s="1">
        <v>81</v>
      </c>
      <c r="AJ159" s="1" t="s">
        <v>153</v>
      </c>
      <c r="AK159" s="1" t="s">
        <v>153</v>
      </c>
      <c r="AL159" s="1" t="s">
        <v>142</v>
      </c>
      <c r="AM159" s="1" t="s">
        <v>142</v>
      </c>
      <c r="AN159" s="1" t="s">
        <v>143</v>
      </c>
      <c r="AO159" s="1">
        <v>138</v>
      </c>
      <c r="AP159" s="1">
        <v>89</v>
      </c>
      <c r="AQ159" s="1">
        <v>1919.63</v>
      </c>
      <c r="AR159" s="1">
        <v>11.9939</v>
      </c>
      <c r="AS159" s="1">
        <v>508.8</v>
      </c>
      <c r="AT159" s="1">
        <v>994.87199999999996</v>
      </c>
      <c r="AU159" s="1">
        <v>12.1853</v>
      </c>
      <c r="AV159" s="1">
        <v>919.72199999999998</v>
      </c>
      <c r="AW159" s="1">
        <v>2188.8000000000002</v>
      </c>
      <c r="AX159" s="1">
        <v>192.035</v>
      </c>
      <c r="AY159" s="1">
        <v>11.2944</v>
      </c>
      <c r="AZ159" s="1">
        <v>1.9310400000000001</v>
      </c>
      <c r="BA159" s="1">
        <v>2.9681000000000002</v>
      </c>
      <c r="BB159" s="1">
        <v>1258.8</v>
      </c>
      <c r="BC159" s="1">
        <v>0.98633199999999999</v>
      </c>
      <c r="BD159" s="1">
        <v>2.4371700000000001</v>
      </c>
      <c r="BE159" s="1">
        <v>15.1714</v>
      </c>
      <c r="BF159" s="1">
        <v>5.7555899999999998</v>
      </c>
      <c r="BG159" s="1">
        <v>2.6433200000000001</v>
      </c>
      <c r="BH159" s="1">
        <v>318.25</v>
      </c>
      <c r="BI159" s="1">
        <v>8.0559600000000007</v>
      </c>
      <c r="BJ159" s="1">
        <v>102.363</v>
      </c>
      <c r="BK159" s="1">
        <v>3.1084873580000001</v>
      </c>
      <c r="BL159" s="1">
        <v>1.5107629339999999</v>
      </c>
      <c r="BM159" s="1">
        <v>1.316396146</v>
      </c>
      <c r="BN159" s="1">
        <v>0</v>
      </c>
      <c r="BO159" s="1" t="s">
        <v>155</v>
      </c>
      <c r="BP159" s="1" t="s">
        <v>145</v>
      </c>
      <c r="BQ159" s="1" t="s">
        <v>146</v>
      </c>
      <c r="BR159" s="1" t="s">
        <v>146</v>
      </c>
      <c r="BS159" s="1" t="s">
        <v>146</v>
      </c>
      <c r="BT159" s="1" t="s">
        <v>146</v>
      </c>
      <c r="BU159" s="1" t="s">
        <v>146</v>
      </c>
      <c r="BV159" s="1">
        <v>18.19906327</v>
      </c>
      <c r="BW159" s="1">
        <v>13.426812</v>
      </c>
      <c r="BX159" s="1">
        <v>8.8599418389999993</v>
      </c>
      <c r="BY159" s="1">
        <v>4.7916163489999999</v>
      </c>
      <c r="BZ159" s="1">
        <v>1.0045153149999999</v>
      </c>
      <c r="CA159" s="1">
        <v>0.21387336200000001</v>
      </c>
      <c r="CB159" s="1">
        <v>0.111392376</v>
      </c>
      <c r="CC159" s="19" t="str">
        <f t="shared" si="7"/>
        <v>Medium</v>
      </c>
      <c r="CD159" s="1" t="s">
        <v>622</v>
      </c>
      <c r="CE159" s="1">
        <v>24.395061729999998</v>
      </c>
      <c r="CF159" s="1" t="s">
        <v>148</v>
      </c>
      <c r="CG159" s="1">
        <v>0.134308384</v>
      </c>
      <c r="CH159" s="1">
        <v>0.31192046600000001</v>
      </c>
      <c r="CI159" s="1">
        <v>0.46023324700000001</v>
      </c>
      <c r="CJ159" s="1">
        <v>2.0074563E-2</v>
      </c>
      <c r="CK159" s="1">
        <v>2.3372527000000001E-2</v>
      </c>
      <c r="CL159" s="1">
        <v>810.923</v>
      </c>
      <c r="CM159" s="2" t="s">
        <v>624</v>
      </c>
      <c r="CN159" s="1">
        <v>344.39400000000001</v>
      </c>
      <c r="CO159" s="1">
        <v>334.24700000000001</v>
      </c>
      <c r="CP159" s="1">
        <v>10.147</v>
      </c>
      <c r="CQ159" s="1">
        <v>330.08</v>
      </c>
      <c r="CR159" s="1">
        <v>13.706</v>
      </c>
      <c r="CS159" s="1">
        <v>0.439</v>
      </c>
      <c r="CT159" s="1">
        <v>0</v>
      </c>
      <c r="CU159" s="1">
        <v>0.439</v>
      </c>
      <c r="CV159" s="1">
        <v>0</v>
      </c>
      <c r="CW159" s="1">
        <v>0.17</v>
      </c>
      <c r="CX159" s="1">
        <v>0.17</v>
      </c>
      <c r="CY159" s="1">
        <v>0</v>
      </c>
      <c r="CZ159" s="1">
        <v>0.4</v>
      </c>
      <c r="DA159" s="1">
        <v>0.58399999999999996</v>
      </c>
      <c r="DB159" s="1">
        <v>0</v>
      </c>
      <c r="DC159" s="1">
        <v>329.11099999999999</v>
      </c>
      <c r="DD159" s="1">
        <v>6.0000000000000001E-3</v>
      </c>
      <c r="DE159" s="1">
        <v>4.5999999999999999E-2</v>
      </c>
      <c r="DF159" s="1">
        <v>5.1999999999999998E-2</v>
      </c>
      <c r="DG159" s="1">
        <v>0</v>
      </c>
      <c r="DH159" s="1">
        <v>4.0000000000000001E-3</v>
      </c>
      <c r="DI159" s="1">
        <v>4.0000000000000001E-3</v>
      </c>
      <c r="DJ159" s="1">
        <v>0.13100000000000001</v>
      </c>
      <c r="DK159" s="1">
        <v>8.7999999999999995E-2</v>
      </c>
      <c r="DL159" s="1">
        <v>0.218</v>
      </c>
      <c r="DM159" s="1">
        <v>0.23</v>
      </c>
      <c r="DN159" s="1">
        <v>4.7530000000000001</v>
      </c>
      <c r="DO159" s="1">
        <v>4.9829999999999997</v>
      </c>
      <c r="DP159" s="1">
        <v>3.6360000000000001</v>
      </c>
      <c r="DQ159" s="1">
        <v>5.0869999999999997</v>
      </c>
      <c r="DR159" s="1">
        <v>8.7219999999999995</v>
      </c>
      <c r="DS159" s="1">
        <v>0</v>
      </c>
      <c r="DT159" s="1">
        <v>0.17</v>
      </c>
      <c r="DU159" s="1">
        <v>0.17</v>
      </c>
      <c r="DV159" s="7" t="s">
        <v>637</v>
      </c>
      <c r="DW159" s="1" t="s">
        <v>149</v>
      </c>
      <c r="DX159" s="1" t="s">
        <v>157</v>
      </c>
      <c r="DY159" s="1">
        <v>422.43700000000001</v>
      </c>
      <c r="DZ159" s="1" t="s">
        <v>624</v>
      </c>
      <c r="EA159" s="1">
        <v>179.40600000000001</v>
      </c>
      <c r="EB159" s="1">
        <v>171.95</v>
      </c>
      <c r="EC159" s="1">
        <v>7.14</v>
      </c>
      <c r="ED159" s="1" t="s">
        <v>156</v>
      </c>
      <c r="EE159" s="1" t="s">
        <v>157</v>
      </c>
      <c r="EF159" s="1" t="s">
        <v>149</v>
      </c>
      <c r="EG159" s="1" t="s">
        <v>157</v>
      </c>
      <c r="EH159" s="1" t="s">
        <v>621</v>
      </c>
      <c r="EI159" s="1" t="s">
        <v>628</v>
      </c>
      <c r="EJ159" s="1" t="s">
        <v>142</v>
      </c>
      <c r="EK159" s="1" t="s">
        <v>628</v>
      </c>
      <c r="EL159" s="1" t="s">
        <v>150</v>
      </c>
      <c r="EM159" s="1" t="s">
        <v>150</v>
      </c>
    </row>
    <row r="160" spans="1:143" ht="14.25" customHeight="1">
      <c r="A160" s="1" t="s">
        <v>392</v>
      </c>
      <c r="B160" s="1" t="str">
        <f>VLOOKUP(A160,DB_integrated_polypenols_intake!A:B,2,FALSE)</f>
        <v>Barranquilla</v>
      </c>
      <c r="C160" s="1" t="s">
        <v>136</v>
      </c>
      <c r="D160" s="1">
        <v>46</v>
      </c>
      <c r="E160" s="4" t="s">
        <v>159</v>
      </c>
      <c r="F160" s="1">
        <v>95.3</v>
      </c>
      <c r="G160" s="1">
        <v>47</v>
      </c>
      <c r="H160" s="1" t="s">
        <v>153</v>
      </c>
      <c r="I160" s="1">
        <v>22.4</v>
      </c>
      <c r="J160" s="1">
        <v>135</v>
      </c>
      <c r="K160" s="1">
        <v>204</v>
      </c>
      <c r="L160" s="1">
        <v>112</v>
      </c>
      <c r="M160" s="10">
        <v>4.3404255320000003</v>
      </c>
      <c r="N160" s="14">
        <f t="shared" si="6"/>
        <v>0.37712016473446414</v>
      </c>
      <c r="O160" s="12">
        <v>263.2</v>
      </c>
      <c r="P160" s="40">
        <v>1.5</v>
      </c>
      <c r="Q160" s="1">
        <v>84</v>
      </c>
      <c r="R160" s="1">
        <v>5.4</v>
      </c>
      <c r="S160" s="1">
        <v>2.8</v>
      </c>
      <c r="T160" s="1">
        <v>3.72</v>
      </c>
      <c r="U160" s="1">
        <v>0.75268817200000004</v>
      </c>
      <c r="V160" s="1">
        <v>12.58</v>
      </c>
      <c r="W160" s="1">
        <v>4.6619999999999999</v>
      </c>
      <c r="X160" s="1">
        <v>152.30000000000001</v>
      </c>
      <c r="Y160" s="1">
        <f t="shared" si="0"/>
        <v>216.52323580034425</v>
      </c>
      <c r="Z160" s="1">
        <v>62.9</v>
      </c>
      <c r="AA160" s="1">
        <v>38.364505770000001</v>
      </c>
      <c r="AB160" s="1">
        <f t="shared" si="1"/>
        <v>2.606576</v>
      </c>
      <c r="AC160" s="1">
        <v>0.33026296399999999</v>
      </c>
      <c r="AD160" s="1">
        <v>75.400000000000006</v>
      </c>
      <c r="AE160" s="1">
        <v>1.7829999999999999</v>
      </c>
      <c r="AF160" s="1">
        <v>23.717486359999999</v>
      </c>
      <c r="AG160" s="1" t="s">
        <v>153</v>
      </c>
      <c r="AH160" s="1">
        <v>32.181161549999999</v>
      </c>
      <c r="AI160" s="1">
        <v>89.2</v>
      </c>
      <c r="AJ160" s="1" t="s">
        <v>153</v>
      </c>
      <c r="AK160" s="1" t="s">
        <v>141</v>
      </c>
      <c r="AL160" s="1" t="s">
        <v>142</v>
      </c>
      <c r="AM160" s="1" t="s">
        <v>163</v>
      </c>
      <c r="AN160" s="1" t="s">
        <v>165</v>
      </c>
      <c r="AO160" s="1">
        <v>122</v>
      </c>
      <c r="AP160" s="1">
        <v>84</v>
      </c>
      <c r="AQ160" s="1">
        <v>1719.83</v>
      </c>
      <c r="AR160" s="1">
        <v>19.2667</v>
      </c>
      <c r="AS160" s="1">
        <v>659.69600000000003</v>
      </c>
      <c r="AT160" s="1">
        <v>858.577</v>
      </c>
      <c r="AU160" s="1">
        <v>11.2142</v>
      </c>
      <c r="AV160" s="1">
        <v>1853.69</v>
      </c>
      <c r="AW160" s="1">
        <v>2496.3200000000002</v>
      </c>
      <c r="AX160" s="1">
        <v>254.971</v>
      </c>
      <c r="AY160" s="1">
        <v>10.2498</v>
      </c>
      <c r="AZ160" s="1">
        <v>1.7467299999999999</v>
      </c>
      <c r="BA160" s="1">
        <v>3.1268400000000001</v>
      </c>
      <c r="BB160" s="1">
        <v>793.33</v>
      </c>
      <c r="BC160" s="1">
        <v>1.0230600000000001</v>
      </c>
      <c r="BD160" s="1">
        <v>1.5570900000000001</v>
      </c>
      <c r="BE160" s="1">
        <v>19.0867</v>
      </c>
      <c r="BF160" s="1">
        <v>4.2868700000000004</v>
      </c>
      <c r="BG160" s="1">
        <v>2.5359600000000002</v>
      </c>
      <c r="BH160" s="1">
        <v>297.084</v>
      </c>
      <c r="BI160" s="1">
        <v>6.9610000000000003</v>
      </c>
      <c r="BJ160" s="1">
        <v>196.798</v>
      </c>
      <c r="BK160" s="1">
        <v>12.189725709999999</v>
      </c>
      <c r="BL160" s="1">
        <v>2.6777635580000001</v>
      </c>
      <c r="BM160" s="1">
        <v>1.2433345760000001</v>
      </c>
      <c r="BN160" s="1">
        <v>0.17416981200000001</v>
      </c>
      <c r="BO160" s="1" t="s">
        <v>155</v>
      </c>
      <c r="BP160" s="1" t="s">
        <v>146</v>
      </c>
      <c r="BQ160" s="1" t="s">
        <v>146</v>
      </c>
      <c r="BR160" s="1" t="s">
        <v>146</v>
      </c>
      <c r="BS160" s="1" t="s">
        <v>146</v>
      </c>
      <c r="BT160" s="1" t="s">
        <v>146</v>
      </c>
      <c r="BU160" s="1" t="s">
        <v>146</v>
      </c>
      <c r="BV160" s="1">
        <v>11.841368940000001</v>
      </c>
      <c r="BW160" s="1">
        <v>11.990395940000001</v>
      </c>
      <c r="BX160" s="1">
        <v>7.9479738590000002</v>
      </c>
      <c r="BY160" s="1">
        <v>1.148872514</v>
      </c>
      <c r="BZ160" s="1">
        <v>0</v>
      </c>
      <c r="CA160" s="1">
        <v>-0.57208185199999995</v>
      </c>
      <c r="CB160" s="1">
        <v>-0.33260572799999999</v>
      </c>
      <c r="CC160" s="19" t="str">
        <f t="shared" si="7"/>
        <v>Low</v>
      </c>
      <c r="CD160" s="1" t="s">
        <v>625</v>
      </c>
      <c r="CE160" s="1">
        <v>24.022421520000002</v>
      </c>
      <c r="CF160" s="1" t="s">
        <v>148</v>
      </c>
      <c r="CG160" s="1" t="s">
        <v>147</v>
      </c>
      <c r="CH160" s="1" t="s">
        <v>147</v>
      </c>
      <c r="CI160" s="1" t="s">
        <v>147</v>
      </c>
      <c r="CJ160" s="1" t="s">
        <v>147</v>
      </c>
      <c r="CK160" s="1" t="s">
        <v>147</v>
      </c>
      <c r="CL160" s="1">
        <v>1528.7539999999999</v>
      </c>
      <c r="CM160" s="2" t="s">
        <v>621</v>
      </c>
      <c r="CN160" s="1">
        <v>688.279</v>
      </c>
      <c r="CO160" s="1">
        <v>631.48099999999999</v>
      </c>
      <c r="CP160" s="1">
        <v>56.798000000000002</v>
      </c>
      <c r="CQ160" s="1">
        <v>479.82299999999998</v>
      </c>
      <c r="CR160" s="1">
        <v>195.05600000000001</v>
      </c>
      <c r="CS160" s="1">
        <v>0.92400000000000004</v>
      </c>
      <c r="CT160" s="1">
        <v>0</v>
      </c>
      <c r="CU160" s="1">
        <v>0.92400000000000004</v>
      </c>
      <c r="CV160" s="1">
        <v>8.6999999999999994E-2</v>
      </c>
      <c r="CW160" s="1">
        <v>12.372999999999999</v>
      </c>
      <c r="CX160" s="1">
        <v>12.46</v>
      </c>
      <c r="CY160" s="1">
        <v>1.6E-2</v>
      </c>
      <c r="CZ160" s="1">
        <v>0</v>
      </c>
      <c r="DA160" s="1">
        <v>92.888000000000005</v>
      </c>
      <c r="DB160" s="1">
        <v>0</v>
      </c>
      <c r="DC160" s="1">
        <v>218.06899999999999</v>
      </c>
      <c r="DD160" s="1">
        <v>0.308</v>
      </c>
      <c r="DE160" s="1">
        <v>2.1949999999999998</v>
      </c>
      <c r="DF160" s="1">
        <v>2.5030000000000001</v>
      </c>
      <c r="DG160" s="1">
        <v>8.8999999999999996E-2</v>
      </c>
      <c r="DH160" s="1">
        <v>0.54400000000000004</v>
      </c>
      <c r="DI160" s="1">
        <v>0.63200000000000001</v>
      </c>
      <c r="DJ160" s="1">
        <v>148.9</v>
      </c>
      <c r="DK160" s="1">
        <v>7.5259999999999998</v>
      </c>
      <c r="DL160" s="1">
        <v>156.42599999999999</v>
      </c>
      <c r="DM160" s="1">
        <v>13.069000000000001</v>
      </c>
      <c r="DN160" s="1">
        <v>7.3780000000000001</v>
      </c>
      <c r="DO160" s="1">
        <v>20.446999999999999</v>
      </c>
      <c r="DP160" s="1">
        <v>147.827</v>
      </c>
      <c r="DQ160" s="1">
        <v>26.783000000000001</v>
      </c>
      <c r="DR160" s="1">
        <v>174.60900000000001</v>
      </c>
      <c r="DS160" s="1">
        <v>8.6999999999999994E-2</v>
      </c>
      <c r="DT160" s="1">
        <v>12.372999999999999</v>
      </c>
      <c r="DU160" s="1">
        <v>12.46</v>
      </c>
      <c r="DV160" s="7" t="s">
        <v>621</v>
      </c>
      <c r="DW160" s="1" t="s">
        <v>149</v>
      </c>
      <c r="DX160" s="1" t="s">
        <v>156</v>
      </c>
      <c r="DY160" s="1">
        <v>888.89800000000002</v>
      </c>
      <c r="DZ160" s="1" t="s">
        <v>623</v>
      </c>
      <c r="EA160" s="1">
        <v>400.202</v>
      </c>
      <c r="EB160" s="1">
        <v>278.99400000000003</v>
      </c>
      <c r="EC160" s="1">
        <v>113.416</v>
      </c>
      <c r="ED160" s="1" t="s">
        <v>149</v>
      </c>
      <c r="EE160" s="1" t="s">
        <v>156</v>
      </c>
      <c r="EF160" s="1" t="s">
        <v>149</v>
      </c>
      <c r="EG160" s="1" t="s">
        <v>156</v>
      </c>
      <c r="EH160" s="1" t="s">
        <v>165</v>
      </c>
      <c r="EI160" s="1" t="s">
        <v>635</v>
      </c>
      <c r="EJ160" s="1" t="s">
        <v>142</v>
      </c>
      <c r="EK160" s="1" t="s">
        <v>628</v>
      </c>
      <c r="EL160" s="1" t="s">
        <v>150</v>
      </c>
      <c r="EM160" s="1" t="s">
        <v>150</v>
      </c>
    </row>
    <row r="161" spans="1:143" ht="14.25" customHeight="1">
      <c r="A161" s="1" t="s">
        <v>394</v>
      </c>
      <c r="B161" s="1" t="str">
        <f>VLOOKUP(A161,DB_integrated_polypenols_intake!A:B,2,FALSE)</f>
        <v>Barranquilla</v>
      </c>
      <c r="C161" s="1" t="s">
        <v>152</v>
      </c>
      <c r="D161" s="1">
        <v>18</v>
      </c>
      <c r="E161" s="4" t="s">
        <v>137</v>
      </c>
      <c r="F161" s="1">
        <v>58.8</v>
      </c>
      <c r="G161" s="1">
        <v>45</v>
      </c>
      <c r="H161" s="1" t="s">
        <v>153</v>
      </c>
      <c r="I161" s="1">
        <v>15.6</v>
      </c>
      <c r="J161" s="1">
        <v>78</v>
      </c>
      <c r="K161" s="1">
        <v>139</v>
      </c>
      <c r="L161" s="1">
        <v>78</v>
      </c>
      <c r="M161" s="10">
        <v>3.0888888890000001</v>
      </c>
      <c r="N161" s="14">
        <f t="shared" si="6"/>
        <v>0.23888208891513674</v>
      </c>
      <c r="O161" s="12">
        <v>137.19999999999999</v>
      </c>
      <c r="P161" s="40">
        <v>0.8</v>
      </c>
      <c r="Q161" s="1">
        <v>85</v>
      </c>
      <c r="R161" s="1">
        <v>5.0999999999999996</v>
      </c>
      <c r="S161" s="1">
        <v>9.7200000000000006</v>
      </c>
      <c r="T161" s="1">
        <v>9.49</v>
      </c>
      <c r="U161" s="1">
        <v>1.024236038</v>
      </c>
      <c r="V161" s="1">
        <v>11.87</v>
      </c>
      <c r="W161" s="1">
        <v>4.7175000000000002</v>
      </c>
      <c r="X161" s="1">
        <v>143.1</v>
      </c>
      <c r="Y161" s="1">
        <f t="shared" si="0"/>
        <v>194.9897330595482</v>
      </c>
      <c r="Z161" s="1">
        <v>66.400000000000006</v>
      </c>
      <c r="AA161" s="1">
        <v>40.180921300000001</v>
      </c>
      <c r="AB161" s="1">
        <f t="shared" si="1"/>
        <v>2.4887433333333333</v>
      </c>
      <c r="AC161" s="1">
        <v>0.33246892099999997</v>
      </c>
      <c r="AD161" s="1">
        <v>59.8</v>
      </c>
      <c r="AE161" s="1">
        <v>1.694</v>
      </c>
      <c r="AF161" s="1">
        <v>20.838879909999999</v>
      </c>
      <c r="AG161" s="1" t="s">
        <v>153</v>
      </c>
      <c r="AH161" s="1">
        <v>29.867418780000001</v>
      </c>
      <c r="AI161" s="1">
        <v>74</v>
      </c>
      <c r="AJ161" s="1" t="s">
        <v>153</v>
      </c>
      <c r="AK161" s="1" t="s">
        <v>153</v>
      </c>
      <c r="AL161" s="1" t="s">
        <v>142</v>
      </c>
      <c r="AM161" s="1" t="s">
        <v>163</v>
      </c>
      <c r="AN161" s="1" t="s">
        <v>143</v>
      </c>
      <c r="AO161" s="1">
        <v>102</v>
      </c>
      <c r="AP161" s="1">
        <v>59</v>
      </c>
      <c r="AQ161" s="1">
        <v>2083.17</v>
      </c>
      <c r="AR161" s="1">
        <v>14.7681</v>
      </c>
      <c r="AS161" s="1">
        <v>765.61099999999999</v>
      </c>
      <c r="AT161" s="1">
        <v>1210.79</v>
      </c>
      <c r="AU161" s="1">
        <v>12.4238</v>
      </c>
      <c r="AV161" s="1">
        <v>1541.41</v>
      </c>
      <c r="AW161" s="1">
        <v>3498.8</v>
      </c>
      <c r="AX161" s="1">
        <v>269.18200000000002</v>
      </c>
      <c r="AY161" s="1">
        <v>10.588800000000001</v>
      </c>
      <c r="AZ161" s="1">
        <v>1.5055000000000001</v>
      </c>
      <c r="BA161" s="1">
        <v>3.0713599999999999</v>
      </c>
      <c r="BB161" s="1">
        <v>830.90899999999999</v>
      </c>
      <c r="BC161" s="1">
        <v>1.43512</v>
      </c>
      <c r="BD161" s="1">
        <v>2.1056900000000001</v>
      </c>
      <c r="BE161" s="1">
        <v>24.265699999999999</v>
      </c>
      <c r="BF161" s="1">
        <v>5.7144899999999996</v>
      </c>
      <c r="BG161" s="1">
        <v>1.5853299999999999</v>
      </c>
      <c r="BH161" s="1">
        <v>361.45400000000001</v>
      </c>
      <c r="BI161" s="1">
        <v>7.4684400000000002</v>
      </c>
      <c r="BJ161" s="1">
        <v>164.178</v>
      </c>
      <c r="BK161" s="1">
        <v>0.26547063999999998</v>
      </c>
      <c r="BL161" s="1">
        <v>0</v>
      </c>
      <c r="BM161" s="1">
        <v>9.4287196000000004E-2</v>
      </c>
      <c r="BN161" s="1">
        <v>0</v>
      </c>
      <c r="BO161" s="1" t="s">
        <v>155</v>
      </c>
      <c r="BP161" s="1" t="s">
        <v>146</v>
      </c>
      <c r="BQ161" s="1" t="s">
        <v>146</v>
      </c>
      <c r="BR161" s="1" t="s">
        <v>145</v>
      </c>
      <c r="BS161" s="1" t="s">
        <v>146</v>
      </c>
      <c r="BT161" s="1" t="s">
        <v>146</v>
      </c>
      <c r="BU161" s="1" t="s">
        <v>146</v>
      </c>
      <c r="BV161" s="1">
        <v>17.72509904</v>
      </c>
      <c r="BW161" s="1">
        <v>7.9935392670000001</v>
      </c>
      <c r="BX161" s="1">
        <v>9.9899787030000002</v>
      </c>
      <c r="BY161" s="1">
        <v>8.5656200649999992</v>
      </c>
      <c r="BZ161" s="1">
        <v>1.5553155460000001</v>
      </c>
      <c r="CA161" s="1">
        <v>-0.29390829699999999</v>
      </c>
      <c r="CB161" s="1">
        <v>-0.14109855800000001</v>
      </c>
      <c r="CC161" s="19" t="str">
        <f t="shared" si="7"/>
        <v>Medium</v>
      </c>
      <c r="CD161" s="1" t="s">
        <v>625</v>
      </c>
      <c r="CE161" s="1">
        <v>30.21621622</v>
      </c>
      <c r="CF161" s="1" t="s">
        <v>148</v>
      </c>
      <c r="CG161" s="1">
        <v>1.420078E-2</v>
      </c>
      <c r="CH161" s="1">
        <v>0.43893664599999999</v>
      </c>
      <c r="CI161" s="1">
        <v>9.3157116999999998E-2</v>
      </c>
      <c r="CJ161" s="1">
        <v>0.221494301</v>
      </c>
      <c r="CK161" s="1">
        <v>0.107850191</v>
      </c>
      <c r="CL161" s="1">
        <v>468.04399999999998</v>
      </c>
      <c r="CM161" s="2" t="s">
        <v>624</v>
      </c>
      <c r="CN161" s="1">
        <v>414.63600000000002</v>
      </c>
      <c r="CO161" s="1">
        <v>342.65899999999999</v>
      </c>
      <c r="CP161" s="1">
        <v>71.977000000000004</v>
      </c>
      <c r="CQ161" s="1">
        <v>280.08600000000001</v>
      </c>
      <c r="CR161" s="1">
        <v>120.739</v>
      </c>
      <c r="CS161" s="1">
        <v>2.88</v>
      </c>
      <c r="CT161" s="1">
        <v>0</v>
      </c>
      <c r="CU161" s="1">
        <v>2.88</v>
      </c>
      <c r="CV161" s="1">
        <v>0</v>
      </c>
      <c r="CW161" s="1">
        <v>10.93</v>
      </c>
      <c r="CX161" s="1">
        <v>10.93</v>
      </c>
      <c r="CY161" s="1">
        <v>0</v>
      </c>
      <c r="CZ161" s="1">
        <v>0.35899999999999999</v>
      </c>
      <c r="DA161" s="1">
        <v>0</v>
      </c>
      <c r="DB161" s="1">
        <v>0</v>
      </c>
      <c r="DC161" s="1">
        <v>18.225999999999999</v>
      </c>
      <c r="DD161" s="1">
        <v>42.866999999999997</v>
      </c>
      <c r="DE161" s="1">
        <v>11.121</v>
      </c>
      <c r="DF161" s="1">
        <v>53.987000000000002</v>
      </c>
      <c r="DG161" s="1">
        <v>9.9659999999999993</v>
      </c>
      <c r="DH161" s="1">
        <v>0.13300000000000001</v>
      </c>
      <c r="DI161" s="1">
        <v>10.098000000000001</v>
      </c>
      <c r="DJ161" s="1">
        <v>197.14599999999999</v>
      </c>
      <c r="DK161" s="1">
        <v>0.629</v>
      </c>
      <c r="DL161" s="1">
        <v>197.77500000000001</v>
      </c>
      <c r="DM161" s="1">
        <v>0.14199999999999999</v>
      </c>
      <c r="DN161" s="1">
        <v>3.6480000000000001</v>
      </c>
      <c r="DO161" s="1">
        <v>3.7909999999999999</v>
      </c>
      <c r="DP161" s="1">
        <v>71.415000000000006</v>
      </c>
      <c r="DQ161" s="1">
        <v>45.499000000000002</v>
      </c>
      <c r="DR161" s="1">
        <v>116.914</v>
      </c>
      <c r="DS161" s="1">
        <v>0</v>
      </c>
      <c r="DT161" s="1">
        <v>10.93</v>
      </c>
      <c r="DU161" s="1">
        <v>10.93</v>
      </c>
      <c r="DV161" s="7" t="s">
        <v>138</v>
      </c>
      <c r="DW161" s="1" t="s">
        <v>149</v>
      </c>
      <c r="DX161" s="1" t="s">
        <v>156</v>
      </c>
      <c r="DY161" s="1">
        <v>224.679</v>
      </c>
      <c r="DZ161" s="1" t="s">
        <v>624</v>
      </c>
      <c r="EA161" s="1">
        <v>199.041</v>
      </c>
      <c r="EB161" s="1">
        <v>134.452</v>
      </c>
      <c r="EC161" s="1">
        <v>57.959000000000003</v>
      </c>
      <c r="ED161" s="1" t="s">
        <v>157</v>
      </c>
      <c r="EE161" s="1" t="s">
        <v>156</v>
      </c>
      <c r="EF161" s="1" t="s">
        <v>149</v>
      </c>
      <c r="EG161" s="1" t="s">
        <v>156</v>
      </c>
      <c r="EH161" s="1" t="s">
        <v>621</v>
      </c>
      <c r="EI161" s="1" t="s">
        <v>635</v>
      </c>
      <c r="EJ161" s="1" t="s">
        <v>142</v>
      </c>
      <c r="EK161" s="1" t="s">
        <v>628</v>
      </c>
      <c r="EL161" s="1" t="s">
        <v>150</v>
      </c>
      <c r="EM161" s="1" t="s">
        <v>150</v>
      </c>
    </row>
    <row r="162" spans="1:143" ht="14.25" customHeight="1">
      <c r="A162" s="1" t="s">
        <v>395</v>
      </c>
      <c r="B162" s="1" t="str">
        <f>VLOOKUP(A162,DB_integrated_polypenols_intake!A:B,2,FALSE)</f>
        <v>Barranquilla</v>
      </c>
      <c r="C162" s="1" t="s">
        <v>136</v>
      </c>
      <c r="D162" s="1">
        <v>38</v>
      </c>
      <c r="E162" s="4" t="s">
        <v>137</v>
      </c>
      <c r="F162" s="1">
        <v>113</v>
      </c>
      <c r="G162" s="1">
        <v>34</v>
      </c>
      <c r="H162" s="1" t="s">
        <v>138</v>
      </c>
      <c r="I162" s="1">
        <v>88.6</v>
      </c>
      <c r="J162" s="1">
        <v>119</v>
      </c>
      <c r="K162" s="1">
        <v>242</v>
      </c>
      <c r="L162" s="1">
        <v>443</v>
      </c>
      <c r="M162" s="10">
        <v>7.1176470590000003</v>
      </c>
      <c r="N162" s="14">
        <f t="shared" si="6"/>
        <v>1.1149248091808144</v>
      </c>
      <c r="O162" s="12">
        <v>170.6</v>
      </c>
      <c r="P162" s="40">
        <v>3</v>
      </c>
      <c r="Q162" s="1">
        <v>98</v>
      </c>
      <c r="R162" s="1">
        <v>5.5</v>
      </c>
      <c r="S162" s="1">
        <v>1.88</v>
      </c>
      <c r="T162" s="1">
        <v>2.54</v>
      </c>
      <c r="U162" s="1">
        <v>0.74015748000000003</v>
      </c>
      <c r="V162" s="1">
        <v>13.67</v>
      </c>
      <c r="W162" s="1">
        <v>5.4390000000000001</v>
      </c>
      <c r="X162" s="1">
        <v>119.1</v>
      </c>
      <c r="Y162" s="1">
        <f t="shared" si="0"/>
        <v>141.00051572975758</v>
      </c>
      <c r="Z162" s="1">
        <v>55.7</v>
      </c>
      <c r="AA162" s="1">
        <v>30.261813100000001</v>
      </c>
      <c r="AB162" s="1">
        <f t="shared" si="1"/>
        <v>3.3044946666666664</v>
      </c>
      <c r="AC162" s="1">
        <v>0.31939444</v>
      </c>
      <c r="AD162" s="1">
        <v>84.9</v>
      </c>
      <c r="AE162" s="1">
        <v>1.704</v>
      </c>
      <c r="AF162" s="1">
        <v>29.23940356</v>
      </c>
      <c r="AG162" s="1" t="s">
        <v>139</v>
      </c>
      <c r="AH162" s="1">
        <v>27.355377489999999</v>
      </c>
      <c r="AI162" s="1">
        <v>97.7</v>
      </c>
      <c r="AJ162" s="1" t="s">
        <v>140</v>
      </c>
      <c r="AK162" s="1" t="s">
        <v>141</v>
      </c>
      <c r="AL162" s="1" t="s">
        <v>142</v>
      </c>
      <c r="AM162" s="1" t="s">
        <v>163</v>
      </c>
      <c r="AN162" s="1" t="s">
        <v>167</v>
      </c>
      <c r="AO162" s="1">
        <v>162</v>
      </c>
      <c r="AP162" s="1">
        <v>91</v>
      </c>
      <c r="AQ162" s="1">
        <v>1983.52</v>
      </c>
      <c r="AR162" s="1">
        <v>18.587199999999999</v>
      </c>
      <c r="AS162" s="1">
        <v>1180.27</v>
      </c>
      <c r="AT162" s="1">
        <v>1326.24</v>
      </c>
      <c r="AU162" s="1">
        <v>11.3508</v>
      </c>
      <c r="AV162" s="1">
        <v>1483.84</v>
      </c>
      <c r="AW162" s="1">
        <v>3390.36</v>
      </c>
      <c r="AX162" s="1">
        <v>260.726</v>
      </c>
      <c r="AY162" s="1">
        <v>10.8306</v>
      </c>
      <c r="AZ162" s="1">
        <v>1.6826300000000001</v>
      </c>
      <c r="BA162" s="1">
        <v>2.9438</v>
      </c>
      <c r="BB162" s="1">
        <v>944.65599999999995</v>
      </c>
      <c r="BC162" s="1">
        <v>0.89600400000000002</v>
      </c>
      <c r="BD162" s="1">
        <v>1.4824200000000001</v>
      </c>
      <c r="BE162" s="1">
        <v>13.7066</v>
      </c>
      <c r="BF162" s="1">
        <v>4.8381499999999997</v>
      </c>
      <c r="BG162" s="1">
        <v>0.92435999999999996</v>
      </c>
      <c r="BH162" s="1">
        <v>257.37799999999999</v>
      </c>
      <c r="BI162" s="1">
        <v>7.3508599999999999</v>
      </c>
      <c r="BJ162" s="1">
        <v>164.953</v>
      </c>
      <c r="BK162" s="1">
        <v>5.330120054</v>
      </c>
      <c r="BL162" s="1">
        <v>5.3061667139999997</v>
      </c>
      <c r="BM162" s="1">
        <v>0.95234869200000005</v>
      </c>
      <c r="BN162" s="1">
        <v>1.9517083000000001E-2</v>
      </c>
      <c r="BO162" s="1" t="s">
        <v>144</v>
      </c>
      <c r="BP162" s="1" t="s">
        <v>145</v>
      </c>
      <c r="BQ162" s="1" t="s">
        <v>145</v>
      </c>
      <c r="BR162" s="1" t="s">
        <v>145</v>
      </c>
      <c r="BS162" s="1" t="s">
        <v>146</v>
      </c>
      <c r="BT162" s="1" t="s">
        <v>146</v>
      </c>
      <c r="BU162" s="1" t="s">
        <v>145</v>
      </c>
      <c r="BV162" s="1">
        <v>12.70183198</v>
      </c>
      <c r="BW162" s="1">
        <v>9.5097156030000001</v>
      </c>
      <c r="BX162" s="1">
        <v>5.9779864519999997</v>
      </c>
      <c r="BY162" s="1">
        <v>4.8765999840000003</v>
      </c>
      <c r="BZ162" s="1">
        <v>1.3990888850000001</v>
      </c>
      <c r="CA162" s="1">
        <v>0.65605643300000005</v>
      </c>
      <c r="CB162" s="1">
        <v>0.33067360499999998</v>
      </c>
      <c r="CC162" s="19" t="str">
        <f t="shared" si="7"/>
        <v>High</v>
      </c>
      <c r="CD162" s="1" t="s">
        <v>622</v>
      </c>
      <c r="CE162" s="1">
        <v>29.11770727</v>
      </c>
      <c r="CF162" s="1" t="s">
        <v>148</v>
      </c>
      <c r="CG162" s="1">
        <v>0.20478734600000001</v>
      </c>
      <c r="CH162" s="1">
        <v>0.16271927999999999</v>
      </c>
      <c r="CI162" s="1">
        <v>0.52193849599999997</v>
      </c>
      <c r="CJ162" s="1">
        <v>1.1358379999999999E-3</v>
      </c>
      <c r="CK162" s="1">
        <v>1.2788692000000001E-2</v>
      </c>
      <c r="CL162" s="1">
        <v>576.14599999999996</v>
      </c>
      <c r="CM162" s="2" t="s">
        <v>624</v>
      </c>
      <c r="CN162" s="1">
        <v>481.041</v>
      </c>
      <c r="CO162" s="1">
        <v>448.71499999999997</v>
      </c>
      <c r="CP162" s="1">
        <v>32.325000000000003</v>
      </c>
      <c r="CQ162" s="1">
        <v>234.96299999999999</v>
      </c>
      <c r="CR162" s="1">
        <v>239.71799999999999</v>
      </c>
      <c r="CS162" s="1">
        <v>0</v>
      </c>
      <c r="CT162" s="1">
        <v>0</v>
      </c>
      <c r="CU162" s="1">
        <v>0</v>
      </c>
      <c r="CV162" s="1">
        <v>0</v>
      </c>
      <c r="CW162" s="1">
        <v>6.359</v>
      </c>
      <c r="CX162" s="1">
        <v>6.359</v>
      </c>
      <c r="CY162" s="1">
        <v>0</v>
      </c>
      <c r="CZ162" s="1">
        <v>0</v>
      </c>
      <c r="DA162" s="1">
        <v>184.04</v>
      </c>
      <c r="DB162" s="1">
        <v>0</v>
      </c>
      <c r="DC162" s="1">
        <v>19.323</v>
      </c>
      <c r="DD162" s="1">
        <v>0</v>
      </c>
      <c r="DE162" s="1">
        <v>0</v>
      </c>
      <c r="DF162" s="1">
        <v>0</v>
      </c>
      <c r="DG162" s="1">
        <v>0</v>
      </c>
      <c r="DH162" s="1">
        <v>4.0000000000000001E-3</v>
      </c>
      <c r="DI162" s="1">
        <v>4.0000000000000001E-3</v>
      </c>
      <c r="DJ162" s="1">
        <v>30.216999999999999</v>
      </c>
      <c r="DK162" s="1">
        <v>1.379</v>
      </c>
      <c r="DL162" s="1">
        <v>31.596</v>
      </c>
      <c r="DM162" s="1">
        <v>9.9939999999999998</v>
      </c>
      <c r="DN162" s="1">
        <v>7.1929999999999996</v>
      </c>
      <c r="DO162" s="1">
        <v>17.187000000000001</v>
      </c>
      <c r="DP162" s="1">
        <v>205.13200000000001</v>
      </c>
      <c r="DQ162" s="1">
        <v>17.381</v>
      </c>
      <c r="DR162" s="1">
        <v>222.51400000000001</v>
      </c>
      <c r="DS162" s="1">
        <v>0</v>
      </c>
      <c r="DT162" s="1">
        <v>6.359</v>
      </c>
      <c r="DU162" s="1">
        <v>6.359</v>
      </c>
      <c r="DV162" s="7" t="s">
        <v>138</v>
      </c>
      <c r="DW162" s="1" t="s">
        <v>156</v>
      </c>
      <c r="DX162" s="1" t="s">
        <v>156</v>
      </c>
      <c r="DY162" s="1">
        <v>290.46600000000001</v>
      </c>
      <c r="DZ162" s="1" t="s">
        <v>624</v>
      </c>
      <c r="EA162" s="1">
        <v>242.51900000000001</v>
      </c>
      <c r="EB162" s="1">
        <v>118.458</v>
      </c>
      <c r="EC162" s="1">
        <v>120.855</v>
      </c>
      <c r="ED162" s="1" t="s">
        <v>157</v>
      </c>
      <c r="EE162" s="1" t="s">
        <v>156</v>
      </c>
      <c r="EF162" s="1" t="s">
        <v>156</v>
      </c>
      <c r="EG162" s="1" t="s">
        <v>156</v>
      </c>
      <c r="EH162" s="1" t="s">
        <v>138</v>
      </c>
      <c r="EI162" s="1" t="s">
        <v>635</v>
      </c>
      <c r="EJ162" s="1" t="s">
        <v>142</v>
      </c>
      <c r="EK162" s="1" t="s">
        <v>628</v>
      </c>
      <c r="EL162" s="1" t="s">
        <v>150</v>
      </c>
      <c r="EM162" s="1" t="s">
        <v>150</v>
      </c>
    </row>
    <row r="163" spans="1:143" ht="14.25" customHeight="1">
      <c r="A163" s="1" t="s">
        <v>397</v>
      </c>
      <c r="B163" s="1" t="str">
        <f>VLOOKUP(A163,DB_integrated_polypenols_intake!A:B,2,FALSE)</f>
        <v>Barranquilla</v>
      </c>
      <c r="C163" s="1" t="s">
        <v>152</v>
      </c>
      <c r="D163" s="1">
        <v>57</v>
      </c>
      <c r="E163" s="4" t="s">
        <v>159</v>
      </c>
      <c r="F163" s="1">
        <v>98</v>
      </c>
      <c r="G163" s="1">
        <v>36</v>
      </c>
      <c r="H163" s="1" t="s">
        <v>153</v>
      </c>
      <c r="I163" s="1">
        <v>29.8</v>
      </c>
      <c r="J163" s="1">
        <v>134</v>
      </c>
      <c r="K163" s="1">
        <v>200</v>
      </c>
      <c r="L163" s="1">
        <v>149</v>
      </c>
      <c r="M163" s="10">
        <v>5.5555555559999998</v>
      </c>
      <c r="N163" s="14">
        <f t="shared" si="6"/>
        <v>0.61688376764498687</v>
      </c>
      <c r="O163" s="12">
        <v>52.9</v>
      </c>
      <c r="P163" s="40">
        <v>8.8000000000000007</v>
      </c>
      <c r="Q163" s="1">
        <v>179</v>
      </c>
      <c r="R163" s="1">
        <v>9</v>
      </c>
      <c r="S163" s="1">
        <v>9.52</v>
      </c>
      <c r="T163" s="1">
        <v>6.01</v>
      </c>
      <c r="U163" s="1">
        <v>1.5840266220000001</v>
      </c>
      <c r="V163" s="1">
        <v>8.7899999999999991</v>
      </c>
      <c r="W163" s="1">
        <v>9.9344999999999999</v>
      </c>
      <c r="X163" s="1">
        <v>27.6</v>
      </c>
      <c r="Y163" s="1">
        <f t="shared" si="0"/>
        <v>27.321470199704713</v>
      </c>
      <c r="Z163" s="1">
        <v>75.400000000000006</v>
      </c>
      <c r="AA163" s="1">
        <v>25.766037170000001</v>
      </c>
      <c r="AB163" s="1">
        <f t="shared" si="1"/>
        <v>3.8810779999999996</v>
      </c>
      <c r="AC163" s="1">
        <v>0.31242460799999999</v>
      </c>
      <c r="AD163" s="1">
        <v>66</v>
      </c>
      <c r="AE163" s="1">
        <v>1.6</v>
      </c>
      <c r="AF163" s="1">
        <v>25.78125</v>
      </c>
      <c r="AG163" s="1" t="s">
        <v>139</v>
      </c>
      <c r="AH163" s="1">
        <v>41.294738510000002</v>
      </c>
      <c r="AI163" s="1">
        <v>90.8</v>
      </c>
      <c r="AJ163" s="1" t="s">
        <v>140</v>
      </c>
      <c r="AK163" s="1" t="s">
        <v>141</v>
      </c>
      <c r="AL163" s="1" t="s">
        <v>142</v>
      </c>
      <c r="AM163" s="1" t="s">
        <v>163</v>
      </c>
      <c r="AN163" s="1" t="s">
        <v>143</v>
      </c>
      <c r="AO163" s="1">
        <v>151</v>
      </c>
      <c r="AP163" s="1">
        <v>92</v>
      </c>
      <c r="AQ163" s="1">
        <v>1685.81</v>
      </c>
      <c r="AR163" s="1">
        <v>15.715299999999999</v>
      </c>
      <c r="AS163" s="1">
        <v>924.298</v>
      </c>
      <c r="AT163" s="1">
        <v>1213.19</v>
      </c>
      <c r="AU163" s="1">
        <v>14.291700000000001</v>
      </c>
      <c r="AV163" s="1">
        <v>2004.68</v>
      </c>
      <c r="AW163" s="1">
        <v>2321.09</v>
      </c>
      <c r="AX163" s="1">
        <v>182.29499999999999</v>
      </c>
      <c r="AY163" s="1">
        <v>12.175700000000001</v>
      </c>
      <c r="AZ163" s="1">
        <v>1.1049</v>
      </c>
      <c r="BA163" s="1">
        <v>2.6667900000000002</v>
      </c>
      <c r="BB163" s="1">
        <v>747.30600000000004</v>
      </c>
      <c r="BC163" s="1">
        <v>1.2192499999999999</v>
      </c>
      <c r="BD163" s="1">
        <v>3.3462399999999999</v>
      </c>
      <c r="BE163" s="1">
        <v>13.9841</v>
      </c>
      <c r="BF163" s="1">
        <v>4.13286</v>
      </c>
      <c r="BG163" s="1">
        <v>3.0928300000000002</v>
      </c>
      <c r="BH163" s="1">
        <v>398.56799999999998</v>
      </c>
      <c r="BI163" s="1">
        <v>7.3072299999999997</v>
      </c>
      <c r="BJ163" s="1">
        <v>70.777600000000007</v>
      </c>
      <c r="BK163" s="1">
        <v>3.4536842390000002</v>
      </c>
      <c r="BL163" s="1">
        <v>0.61983249799999995</v>
      </c>
      <c r="BM163" s="1">
        <v>0.21801010100000001</v>
      </c>
      <c r="BN163" s="1">
        <v>4.0298410999999999E-2</v>
      </c>
      <c r="BO163" s="1" t="s">
        <v>144</v>
      </c>
      <c r="BP163" s="1" t="s">
        <v>145</v>
      </c>
      <c r="BQ163" s="1" t="s">
        <v>146</v>
      </c>
      <c r="BR163" s="1" t="s">
        <v>145</v>
      </c>
      <c r="BS163" s="1" t="s">
        <v>145</v>
      </c>
      <c r="BT163" s="1" t="s">
        <v>145</v>
      </c>
      <c r="BU163" s="1" t="s">
        <v>145</v>
      </c>
      <c r="BV163" s="1">
        <v>9.8324061310000008</v>
      </c>
      <c r="BW163" s="1">
        <v>6.6933527829999999</v>
      </c>
      <c r="BX163" s="1">
        <v>5.0371476050000004</v>
      </c>
      <c r="BY163" s="1">
        <v>4.9089336010000002</v>
      </c>
      <c r="BZ163" s="1">
        <v>1.3062835269999999</v>
      </c>
      <c r="CA163" s="1">
        <v>0.40765912700000001</v>
      </c>
      <c r="CB163" s="1">
        <v>0.241790704</v>
      </c>
      <c r="CC163" s="19" t="str">
        <f t="shared" si="7"/>
        <v>Medium</v>
      </c>
      <c r="CD163" s="1" t="s">
        <v>622</v>
      </c>
      <c r="CE163" s="1">
        <v>40.757709249999998</v>
      </c>
      <c r="CF163" s="1" t="s">
        <v>148</v>
      </c>
      <c r="CG163" s="1">
        <v>0.101141283</v>
      </c>
      <c r="CH163" s="1">
        <v>0.31571122499999998</v>
      </c>
      <c r="CI163" s="1">
        <v>4.3290043E-2</v>
      </c>
      <c r="CJ163" s="1">
        <v>0.197385106</v>
      </c>
      <c r="CK163" s="1">
        <v>0.226901045</v>
      </c>
      <c r="CL163" s="1">
        <v>1028.04</v>
      </c>
      <c r="CM163" s="2" t="s">
        <v>621</v>
      </c>
      <c r="CN163" s="1">
        <v>513.54200000000003</v>
      </c>
      <c r="CO163" s="1">
        <v>349.411</v>
      </c>
      <c r="CP163" s="1">
        <v>164.131</v>
      </c>
      <c r="CQ163" s="1">
        <v>6.8920000000000003</v>
      </c>
      <c r="CR163" s="1">
        <v>501.02199999999999</v>
      </c>
      <c r="CS163" s="1">
        <v>4.4980000000000002</v>
      </c>
      <c r="CT163" s="1">
        <v>0</v>
      </c>
      <c r="CU163" s="1">
        <v>4.4980000000000002</v>
      </c>
      <c r="CV163" s="1">
        <v>0</v>
      </c>
      <c r="CW163" s="1">
        <v>1.117</v>
      </c>
      <c r="CX163" s="1">
        <v>1.117</v>
      </c>
      <c r="CY163" s="1">
        <v>1.2999999999999999E-2</v>
      </c>
      <c r="CZ163" s="1">
        <v>0.81699999999999995</v>
      </c>
      <c r="DA163" s="1">
        <v>0</v>
      </c>
      <c r="DB163" s="1">
        <v>0</v>
      </c>
      <c r="DC163" s="1">
        <v>0.72699999999999998</v>
      </c>
      <c r="DD163" s="1">
        <v>2.5999999999999999E-2</v>
      </c>
      <c r="DE163" s="1">
        <v>0.183</v>
      </c>
      <c r="DF163" s="1">
        <v>0.20899999999999999</v>
      </c>
      <c r="DG163" s="1">
        <v>4.0570000000000004</v>
      </c>
      <c r="DH163" s="1">
        <v>2.5000000000000001E-2</v>
      </c>
      <c r="DI163" s="1">
        <v>4.0819999999999999</v>
      </c>
      <c r="DJ163" s="1">
        <v>1.3440000000000001</v>
      </c>
      <c r="DK163" s="1">
        <v>0.53100000000000003</v>
      </c>
      <c r="DL163" s="1">
        <v>1.8740000000000001</v>
      </c>
      <c r="DM163" s="1">
        <v>0.10199999999999999</v>
      </c>
      <c r="DN163" s="1">
        <v>0.33400000000000002</v>
      </c>
      <c r="DO163" s="1">
        <v>0.436</v>
      </c>
      <c r="DP163" s="1">
        <v>338.64499999999998</v>
      </c>
      <c r="DQ163" s="1">
        <v>161.941</v>
      </c>
      <c r="DR163" s="1">
        <v>500.58600000000001</v>
      </c>
      <c r="DS163" s="1">
        <v>0</v>
      </c>
      <c r="DT163" s="1">
        <v>1.117</v>
      </c>
      <c r="DU163" s="1">
        <v>1.117</v>
      </c>
      <c r="DV163" s="7" t="s">
        <v>637</v>
      </c>
      <c r="DW163" s="1" t="s">
        <v>157</v>
      </c>
      <c r="DX163" s="1" t="s">
        <v>149</v>
      </c>
      <c r="DY163" s="1">
        <v>609.82000000000005</v>
      </c>
      <c r="DZ163" s="1" t="s">
        <v>623</v>
      </c>
      <c r="EA163" s="1">
        <v>304.62599999999998</v>
      </c>
      <c r="EB163" s="1">
        <v>4.0880000000000001</v>
      </c>
      <c r="EC163" s="1">
        <v>297.2</v>
      </c>
      <c r="ED163" s="1" t="s">
        <v>156</v>
      </c>
      <c r="EE163" s="1" t="s">
        <v>156</v>
      </c>
      <c r="EF163" s="1" t="s">
        <v>157</v>
      </c>
      <c r="EG163" s="1" t="s">
        <v>149</v>
      </c>
      <c r="EH163" s="1" t="s">
        <v>621</v>
      </c>
      <c r="EI163" s="1" t="s">
        <v>635</v>
      </c>
      <c r="EJ163" s="1" t="s">
        <v>142</v>
      </c>
      <c r="EK163" s="1" t="s">
        <v>628</v>
      </c>
      <c r="EL163" s="1" t="s">
        <v>150</v>
      </c>
      <c r="EM163" s="1" t="s">
        <v>150</v>
      </c>
    </row>
    <row r="164" spans="1:143" ht="14.25" customHeight="1">
      <c r="A164" s="1" t="s">
        <v>398</v>
      </c>
      <c r="B164" s="1" t="str">
        <f>VLOOKUP(A164,DB_integrated_polypenols_intake!A:B,2,FALSE)</f>
        <v>Barranquilla</v>
      </c>
      <c r="C164" s="1" t="s">
        <v>152</v>
      </c>
      <c r="D164" s="1">
        <v>48</v>
      </c>
      <c r="E164" s="4" t="s">
        <v>159</v>
      </c>
      <c r="F164" s="1">
        <v>95.7</v>
      </c>
      <c r="G164" s="1">
        <v>59</v>
      </c>
      <c r="H164" s="1" t="s">
        <v>153</v>
      </c>
      <c r="I164" s="1">
        <v>17.5</v>
      </c>
      <c r="J164" s="1">
        <v>140</v>
      </c>
      <c r="K164" s="1">
        <v>216</v>
      </c>
      <c r="L164" s="1">
        <v>85</v>
      </c>
      <c r="M164" s="10">
        <v>3.661016949</v>
      </c>
      <c r="N164" s="14">
        <f t="shared" si="6"/>
        <v>0.15856691407214851</v>
      </c>
      <c r="O164" s="12">
        <v>104.2</v>
      </c>
      <c r="P164" s="40">
        <v>1.5</v>
      </c>
      <c r="Q164" s="1">
        <v>88</v>
      </c>
      <c r="R164" s="1">
        <v>5.0999999999999996</v>
      </c>
      <c r="S164" s="1">
        <v>15.19</v>
      </c>
      <c r="T164" s="1">
        <v>6.05</v>
      </c>
      <c r="U164" s="1">
        <v>2.5107438019999999</v>
      </c>
      <c r="V164" s="1">
        <v>7.11</v>
      </c>
      <c r="W164" s="1">
        <v>4.8840000000000003</v>
      </c>
      <c r="X164" s="1">
        <v>94.5</v>
      </c>
      <c r="Y164" s="1">
        <f t="shared" si="0"/>
        <v>102.74566473988438</v>
      </c>
      <c r="Z164" s="1">
        <v>108.8</v>
      </c>
      <c r="AA164" s="1">
        <v>64.794368590000005</v>
      </c>
      <c r="AB164" s="1">
        <f t="shared" si="1"/>
        <v>1.5433440000000003</v>
      </c>
      <c r="AC164" s="1">
        <v>0.35710681900000002</v>
      </c>
      <c r="AD164" s="1">
        <v>86.5</v>
      </c>
      <c r="AE164" s="1">
        <v>1.619</v>
      </c>
      <c r="AF164" s="1">
        <v>33.000643609999997</v>
      </c>
      <c r="AG164" s="1" t="s">
        <v>154</v>
      </c>
      <c r="AH164" s="1">
        <v>41.241219049999998</v>
      </c>
      <c r="AI164" s="1">
        <v>108</v>
      </c>
      <c r="AJ164" s="1" t="s">
        <v>140</v>
      </c>
      <c r="AK164" s="1" t="s">
        <v>141</v>
      </c>
      <c r="AL164" s="1" t="s">
        <v>142</v>
      </c>
      <c r="AM164" s="1" t="s">
        <v>142</v>
      </c>
      <c r="AN164" s="1" t="s">
        <v>165</v>
      </c>
      <c r="AO164" s="1">
        <v>134</v>
      </c>
      <c r="AP164" s="1">
        <v>102</v>
      </c>
      <c r="AQ164" s="1">
        <v>1591.37</v>
      </c>
      <c r="AR164" s="1">
        <v>12.538500000000001</v>
      </c>
      <c r="AS164" s="1">
        <v>607.15099999999995</v>
      </c>
      <c r="AT164" s="1">
        <v>834.26700000000005</v>
      </c>
      <c r="AU164" s="1">
        <v>11.3553</v>
      </c>
      <c r="AV164" s="1">
        <v>910.73800000000006</v>
      </c>
      <c r="AW164" s="1">
        <v>2599.9</v>
      </c>
      <c r="AX164" s="1">
        <v>170.179</v>
      </c>
      <c r="AY164" s="1">
        <v>9.7812400000000004</v>
      </c>
      <c r="AZ164" s="1">
        <v>1.0235799999999999</v>
      </c>
      <c r="BA164" s="1">
        <v>2.80661</v>
      </c>
      <c r="BB164" s="1">
        <v>790.30399999999997</v>
      </c>
      <c r="BC164" s="1">
        <v>0.90823100000000001</v>
      </c>
      <c r="BD164" s="1">
        <v>1.50509</v>
      </c>
      <c r="BE164" s="1">
        <v>9.7290200000000002</v>
      </c>
      <c r="BF164" s="1">
        <v>3.93113</v>
      </c>
      <c r="BG164" s="1">
        <v>1.6485000000000001</v>
      </c>
      <c r="BH164" s="1">
        <v>300.83</v>
      </c>
      <c r="BI164" s="1">
        <v>7.0427400000000002</v>
      </c>
      <c r="BJ164" s="1">
        <v>213.649</v>
      </c>
      <c r="BK164" s="1">
        <v>7.0853930350000001</v>
      </c>
      <c r="BL164" s="1">
        <v>1.4265101840000001</v>
      </c>
      <c r="BM164" s="1">
        <v>0.70683880499999996</v>
      </c>
      <c r="BN164" s="1">
        <v>5.5575591000000001E-2</v>
      </c>
      <c r="BO164" s="1" t="s">
        <v>155</v>
      </c>
      <c r="BP164" s="1" t="s">
        <v>145</v>
      </c>
      <c r="BQ164" s="1" t="s">
        <v>146</v>
      </c>
      <c r="BR164" s="1" t="s">
        <v>146</v>
      </c>
      <c r="BS164" s="1" t="s">
        <v>146</v>
      </c>
      <c r="BT164" s="1" t="s">
        <v>146</v>
      </c>
      <c r="BU164" s="1" t="s">
        <v>146</v>
      </c>
      <c r="BV164" s="1">
        <v>31.519968599999999</v>
      </c>
      <c r="BW164" s="1">
        <v>39.695954800000003</v>
      </c>
      <c r="BX164" s="1">
        <v>93.44730577</v>
      </c>
      <c r="BY164" s="1">
        <v>109.646154</v>
      </c>
      <c r="BZ164" s="1">
        <v>18.130277899999999</v>
      </c>
      <c r="CA164" s="1">
        <v>0.62355103899999997</v>
      </c>
      <c r="CB164" s="1">
        <v>0.39192397200000001</v>
      </c>
      <c r="CC164" s="19" t="str">
        <f t="shared" si="7"/>
        <v>High</v>
      </c>
      <c r="CD164" s="1" t="s">
        <v>622</v>
      </c>
      <c r="CE164" s="1">
        <v>46.018518520000001</v>
      </c>
      <c r="CF164" s="1" t="s">
        <v>148</v>
      </c>
      <c r="CG164" s="1">
        <v>9.6094325999999994E-2</v>
      </c>
      <c r="CH164" s="1">
        <v>0.39734708899999999</v>
      </c>
      <c r="CI164" s="1">
        <v>2.6725619999999999E-2</v>
      </c>
      <c r="CJ164" s="1">
        <v>0.23232621000000001</v>
      </c>
      <c r="CK164" s="1">
        <v>4.0776222000000001E-2</v>
      </c>
      <c r="CL164" s="1">
        <v>720.19600000000003</v>
      </c>
      <c r="CM164" s="2" t="s">
        <v>624</v>
      </c>
      <c r="CN164" s="1">
        <v>91.989000000000004</v>
      </c>
      <c r="CO164" s="1">
        <v>74.995000000000005</v>
      </c>
      <c r="CP164" s="1">
        <v>16.995000000000001</v>
      </c>
      <c r="CQ164" s="1">
        <v>58.951999999999998</v>
      </c>
      <c r="CR164" s="1">
        <v>26.597999999999999</v>
      </c>
      <c r="CS164" s="1">
        <v>1.764</v>
      </c>
      <c r="CT164" s="1">
        <v>0</v>
      </c>
      <c r="CU164" s="1">
        <v>1.764</v>
      </c>
      <c r="CV164" s="1">
        <v>0</v>
      </c>
      <c r="CW164" s="1">
        <v>4.6740000000000004</v>
      </c>
      <c r="CX164" s="1">
        <v>4.6740000000000004</v>
      </c>
      <c r="CY164" s="1">
        <v>0</v>
      </c>
      <c r="CZ164" s="1">
        <v>1.764</v>
      </c>
      <c r="DA164" s="1">
        <v>0</v>
      </c>
      <c r="DB164" s="1">
        <v>0</v>
      </c>
      <c r="DC164" s="1">
        <v>47.723999999999997</v>
      </c>
      <c r="DD164" s="1">
        <v>2.3E-2</v>
      </c>
      <c r="DE164" s="1">
        <v>4.3949999999999996</v>
      </c>
      <c r="DF164" s="1">
        <v>4.4180000000000001</v>
      </c>
      <c r="DG164" s="1">
        <v>0.48399999999999999</v>
      </c>
      <c r="DH164" s="1">
        <v>0.23899999999999999</v>
      </c>
      <c r="DI164" s="1">
        <v>0.72299999999999998</v>
      </c>
      <c r="DJ164" s="1">
        <v>4.5860000000000003</v>
      </c>
      <c r="DK164" s="1">
        <v>1.5009999999999999</v>
      </c>
      <c r="DL164" s="1">
        <v>6.0880000000000001</v>
      </c>
      <c r="DM164" s="1">
        <v>0.109</v>
      </c>
      <c r="DN164" s="1">
        <v>1.611</v>
      </c>
      <c r="DO164" s="1">
        <v>1.72</v>
      </c>
      <c r="DP164" s="1">
        <v>20.303999999999998</v>
      </c>
      <c r="DQ164" s="1">
        <v>4.5739999999999998</v>
      </c>
      <c r="DR164" s="1">
        <v>24.878</v>
      </c>
      <c r="DS164" s="1">
        <v>0</v>
      </c>
      <c r="DT164" s="1">
        <v>4.6740000000000004</v>
      </c>
      <c r="DU164" s="1">
        <v>4.6740000000000004</v>
      </c>
      <c r="DV164" s="7" t="s">
        <v>138</v>
      </c>
      <c r="DW164" s="1" t="s">
        <v>156</v>
      </c>
      <c r="DX164" s="1" t="s">
        <v>157</v>
      </c>
      <c r="DY164" s="1">
        <v>452.56400000000002</v>
      </c>
      <c r="DZ164" s="1" t="s">
        <v>624</v>
      </c>
      <c r="EA164" s="1">
        <v>57.805</v>
      </c>
      <c r="EB164" s="1">
        <v>37.045000000000002</v>
      </c>
      <c r="EC164" s="1">
        <v>16.713999999999999</v>
      </c>
      <c r="ED164" s="1" t="s">
        <v>156</v>
      </c>
      <c r="EE164" s="1" t="s">
        <v>157</v>
      </c>
      <c r="EF164" s="1" t="s">
        <v>156</v>
      </c>
      <c r="EG164" s="1" t="s">
        <v>157</v>
      </c>
      <c r="EH164" s="1" t="s">
        <v>165</v>
      </c>
      <c r="EI164" s="1" t="s">
        <v>628</v>
      </c>
      <c r="EJ164" s="1" t="s">
        <v>142</v>
      </c>
      <c r="EK164" s="1" t="s">
        <v>628</v>
      </c>
      <c r="EL164" s="1" t="s">
        <v>161</v>
      </c>
      <c r="EM164" s="1" t="s">
        <v>150</v>
      </c>
    </row>
    <row r="165" spans="1:143" ht="14.25" customHeight="1">
      <c r="A165" s="1" t="s">
        <v>399</v>
      </c>
      <c r="B165" s="1" t="str">
        <f>VLOOKUP(A165,DB_integrated_polypenols_intake!A:B,2,FALSE)</f>
        <v>Barranquilla</v>
      </c>
      <c r="C165" s="1" t="s">
        <v>152</v>
      </c>
      <c r="D165" s="1">
        <v>49</v>
      </c>
      <c r="E165" s="4" t="s">
        <v>159</v>
      </c>
      <c r="F165" s="1">
        <v>59.5</v>
      </c>
      <c r="G165" s="1">
        <v>95</v>
      </c>
      <c r="H165" s="1" t="s">
        <v>153</v>
      </c>
      <c r="I165" s="1">
        <v>8.8000000000000007</v>
      </c>
      <c r="J165" s="1">
        <v>84</v>
      </c>
      <c r="K165" s="1">
        <v>188</v>
      </c>
      <c r="L165" s="1">
        <v>44</v>
      </c>
      <c r="M165" s="10">
        <v>1.978947368</v>
      </c>
      <c r="N165" s="14">
        <f t="shared" si="6"/>
        <v>-0.33427092880266035</v>
      </c>
      <c r="O165" s="12">
        <v>56.1</v>
      </c>
      <c r="P165" s="40">
        <v>2.7</v>
      </c>
      <c r="Q165" s="1">
        <v>91</v>
      </c>
      <c r="R165" s="1">
        <v>5.4</v>
      </c>
      <c r="S165" s="1">
        <v>7.1</v>
      </c>
      <c r="T165" s="1">
        <v>9.6999999999999993</v>
      </c>
      <c r="U165" s="1">
        <v>0.73195876299999996</v>
      </c>
      <c r="V165" s="1">
        <v>4.6500000000000004</v>
      </c>
      <c r="W165" s="1">
        <v>5.0505000000000004</v>
      </c>
      <c r="X165" s="1">
        <v>66.400000000000006</v>
      </c>
      <c r="Y165" s="1">
        <f t="shared" si="0"/>
        <v>59.980651402773283</v>
      </c>
      <c r="Z165" s="1">
        <v>164.1</v>
      </c>
      <c r="AA165" s="1">
        <v>95.806547420000001</v>
      </c>
      <c r="AB165" s="1">
        <f t="shared" si="1"/>
        <v>1.0437700000000001</v>
      </c>
      <c r="AC165" s="1">
        <v>0.38016675500000002</v>
      </c>
      <c r="AD165" s="1">
        <v>47.2</v>
      </c>
      <c r="AE165" s="1">
        <v>1.532</v>
      </c>
      <c r="AF165" s="1">
        <v>20.110574069999998</v>
      </c>
      <c r="AG165" s="1" t="s">
        <v>153</v>
      </c>
      <c r="AH165" s="1">
        <v>33.380587300000002</v>
      </c>
      <c r="AI165" s="1">
        <v>70</v>
      </c>
      <c r="AJ165" s="1" t="s">
        <v>153</v>
      </c>
      <c r="AK165" s="1" t="s">
        <v>153</v>
      </c>
      <c r="AL165" s="1" t="s">
        <v>142</v>
      </c>
      <c r="AM165" s="1" t="s">
        <v>142</v>
      </c>
      <c r="AN165" s="1" t="s">
        <v>143</v>
      </c>
      <c r="AO165" s="1">
        <v>129</v>
      </c>
      <c r="AP165" s="1">
        <v>75</v>
      </c>
      <c r="AQ165" s="1">
        <v>1880.63</v>
      </c>
      <c r="AR165" s="1">
        <v>16.583400000000001</v>
      </c>
      <c r="AS165" s="1">
        <v>573.21799999999996</v>
      </c>
      <c r="AT165" s="1">
        <v>972.23</v>
      </c>
      <c r="AU165" s="1">
        <v>12.411199999999999</v>
      </c>
      <c r="AV165" s="1">
        <v>1154.31</v>
      </c>
      <c r="AW165" s="1">
        <v>2176.41</v>
      </c>
      <c r="AX165" s="1">
        <v>188.33600000000001</v>
      </c>
      <c r="AY165" s="1">
        <v>9.7686200000000003</v>
      </c>
      <c r="AZ165" s="1">
        <v>1.22722</v>
      </c>
      <c r="BA165" s="1">
        <v>2.8347699999999998</v>
      </c>
      <c r="BB165" s="1">
        <v>773.77499999999998</v>
      </c>
      <c r="BC165" s="1">
        <v>1.13029</v>
      </c>
      <c r="BD165" s="1">
        <v>1.30931</v>
      </c>
      <c r="BE165" s="1">
        <v>19.161999999999999</v>
      </c>
      <c r="BF165" s="1">
        <v>7.7154299999999996</v>
      </c>
      <c r="BG165" s="1">
        <v>2.0954999999999999</v>
      </c>
      <c r="BH165" s="1">
        <v>350.63499999999999</v>
      </c>
      <c r="BI165" s="1">
        <v>6.83087</v>
      </c>
      <c r="BJ165" s="1">
        <v>165.12100000000001</v>
      </c>
      <c r="BK165" s="1">
        <v>0</v>
      </c>
      <c r="BL165" s="1">
        <v>0</v>
      </c>
      <c r="BM165" s="1">
        <v>0</v>
      </c>
      <c r="BN165" s="1">
        <v>0</v>
      </c>
      <c r="BO165" s="1" t="s">
        <v>155</v>
      </c>
      <c r="BP165" s="1" t="s">
        <v>146</v>
      </c>
      <c r="BQ165" s="1" t="s">
        <v>146</v>
      </c>
      <c r="BR165" s="1" t="s">
        <v>146</v>
      </c>
      <c r="BS165" s="1" t="s">
        <v>146</v>
      </c>
      <c r="BT165" s="1" t="s">
        <v>146</v>
      </c>
      <c r="BU165" s="1" t="s">
        <v>146</v>
      </c>
      <c r="BV165" s="1">
        <v>24.908836690000001</v>
      </c>
      <c r="BW165" s="1">
        <v>19.31027143</v>
      </c>
      <c r="BX165" s="1">
        <v>10.95050653</v>
      </c>
      <c r="BY165" s="1">
        <v>8.9302193649999992</v>
      </c>
      <c r="BZ165" s="1">
        <v>2.4377338960000001</v>
      </c>
      <c r="CA165" s="1">
        <v>-0.20799537200000001</v>
      </c>
      <c r="CB165" s="1">
        <v>-0.110577019</v>
      </c>
      <c r="CC165" s="19" t="str">
        <f t="shared" si="7"/>
        <v>Medium</v>
      </c>
      <c r="CD165" s="1" t="s">
        <v>625</v>
      </c>
      <c r="CE165" s="1">
        <v>32.228571430000002</v>
      </c>
      <c r="CF165" s="1" t="s">
        <v>148</v>
      </c>
      <c r="CG165" s="1">
        <v>2.1165620999999999E-2</v>
      </c>
      <c r="CH165" s="1">
        <v>0.27870587299999999</v>
      </c>
      <c r="CI165" s="1">
        <v>2.989644E-2</v>
      </c>
      <c r="CJ165" s="1">
        <v>0.338914506</v>
      </c>
      <c r="CK165" s="1">
        <v>0.13988207699999999</v>
      </c>
      <c r="CL165" s="1">
        <v>575.06600000000003</v>
      </c>
      <c r="CM165" s="2" t="s">
        <v>624</v>
      </c>
      <c r="CN165" s="1">
        <v>589.42700000000002</v>
      </c>
      <c r="CO165" s="1">
        <v>489.28300000000002</v>
      </c>
      <c r="CP165" s="1">
        <v>100.145</v>
      </c>
      <c r="CQ165" s="1">
        <v>341.39600000000002</v>
      </c>
      <c r="CR165" s="1">
        <v>232.7</v>
      </c>
      <c r="CS165" s="1">
        <v>8.4280000000000008</v>
      </c>
      <c r="CT165" s="1">
        <v>0</v>
      </c>
      <c r="CU165" s="1">
        <v>8.4280000000000008</v>
      </c>
      <c r="CV165" s="1">
        <v>0</v>
      </c>
      <c r="CW165" s="1">
        <v>6.8949999999999996</v>
      </c>
      <c r="CX165" s="1">
        <v>6.8949999999999996</v>
      </c>
      <c r="CY165" s="1">
        <v>8.0000000000000002E-3</v>
      </c>
      <c r="CZ165" s="1">
        <v>8.3379999999999992</v>
      </c>
      <c r="DA165" s="1">
        <v>93.932000000000002</v>
      </c>
      <c r="DB165" s="1">
        <v>0</v>
      </c>
      <c r="DC165" s="1">
        <v>194.607</v>
      </c>
      <c r="DD165" s="1">
        <v>0.19400000000000001</v>
      </c>
      <c r="DE165" s="1">
        <v>0.23599999999999999</v>
      </c>
      <c r="DF165" s="1">
        <v>0.43</v>
      </c>
      <c r="DG165" s="1">
        <v>2.1739999999999999</v>
      </c>
      <c r="DH165" s="1">
        <v>0.61</v>
      </c>
      <c r="DI165" s="1">
        <v>2.7839999999999998</v>
      </c>
      <c r="DJ165" s="1">
        <v>35.264000000000003</v>
      </c>
      <c r="DK165" s="1">
        <v>6.0839999999999996</v>
      </c>
      <c r="DL165" s="1">
        <v>41.347999999999999</v>
      </c>
      <c r="DM165" s="1">
        <v>2.4620000000000002</v>
      </c>
      <c r="DN165" s="1">
        <v>4.1210000000000004</v>
      </c>
      <c r="DO165" s="1">
        <v>6.5830000000000002</v>
      </c>
      <c r="DP165" s="1">
        <v>143.875</v>
      </c>
      <c r="DQ165" s="1">
        <v>82.158000000000001</v>
      </c>
      <c r="DR165" s="1">
        <v>226.03299999999999</v>
      </c>
      <c r="DS165" s="1">
        <v>0</v>
      </c>
      <c r="DT165" s="1">
        <v>6.8949999999999996</v>
      </c>
      <c r="DU165" s="1">
        <v>6.8949999999999996</v>
      </c>
      <c r="DV165" s="7" t="s">
        <v>138</v>
      </c>
      <c r="DW165" s="1" t="s">
        <v>149</v>
      </c>
      <c r="DX165" s="1" t="s">
        <v>156</v>
      </c>
      <c r="DY165" s="1">
        <v>305.78300000000002</v>
      </c>
      <c r="DZ165" s="1" t="s">
        <v>624</v>
      </c>
      <c r="EA165" s="1">
        <v>313.42</v>
      </c>
      <c r="EB165" s="1">
        <v>181.53299999999999</v>
      </c>
      <c r="EC165" s="1">
        <v>123.735</v>
      </c>
      <c r="ED165" s="1" t="s">
        <v>157</v>
      </c>
      <c r="EE165" s="1" t="s">
        <v>156</v>
      </c>
      <c r="EF165" s="1" t="s">
        <v>149</v>
      </c>
      <c r="EG165" s="1" t="s">
        <v>156</v>
      </c>
      <c r="EH165" s="1" t="s">
        <v>621</v>
      </c>
      <c r="EI165" s="1" t="s">
        <v>628</v>
      </c>
      <c r="EJ165" s="1" t="s">
        <v>142</v>
      </c>
      <c r="EK165" s="1" t="s">
        <v>628</v>
      </c>
      <c r="EL165" s="1" t="s">
        <v>150</v>
      </c>
      <c r="EM165" s="1" t="s">
        <v>150</v>
      </c>
    </row>
    <row r="166" spans="1:143" ht="14.25" customHeight="1">
      <c r="A166" s="1" t="s">
        <v>400</v>
      </c>
      <c r="B166" s="1" t="str">
        <f>VLOOKUP(A166,DB_integrated_polypenols_intake!A:B,2,FALSE)</f>
        <v>Barranquilla</v>
      </c>
      <c r="C166" s="1" t="s">
        <v>136</v>
      </c>
      <c r="D166" s="1">
        <v>21</v>
      </c>
      <c r="E166" s="4" t="s">
        <v>137</v>
      </c>
      <c r="F166" s="1">
        <v>58</v>
      </c>
      <c r="G166" s="1">
        <v>40</v>
      </c>
      <c r="H166" s="1" t="s">
        <v>153</v>
      </c>
      <c r="I166" s="1">
        <v>16.2</v>
      </c>
      <c r="J166" s="1">
        <v>75</v>
      </c>
      <c r="K166" s="1">
        <v>131</v>
      </c>
      <c r="L166" s="1">
        <v>81</v>
      </c>
      <c r="M166" s="10">
        <v>3.2749999999999999</v>
      </c>
      <c r="N166" s="14">
        <f t="shared" si="6"/>
        <v>0.30642502755068735</v>
      </c>
      <c r="O166" s="12">
        <v>333.6</v>
      </c>
      <c r="P166" s="40">
        <v>44.3</v>
      </c>
      <c r="Q166" s="1">
        <v>94</v>
      </c>
      <c r="R166" s="1">
        <v>5.0999999999999996</v>
      </c>
      <c r="S166" s="1">
        <v>2.2400000000000002</v>
      </c>
      <c r="T166" s="1">
        <v>3.53</v>
      </c>
      <c r="U166" s="1">
        <v>0.63456090700000001</v>
      </c>
      <c r="V166" s="1">
        <v>7.65</v>
      </c>
      <c r="W166" s="1">
        <v>5.2169999999999996</v>
      </c>
      <c r="X166" s="1">
        <v>87</v>
      </c>
      <c r="Y166" s="1">
        <f t="shared" si="0"/>
        <v>89.108910891089124</v>
      </c>
      <c r="Z166" s="1">
        <v>99.5</v>
      </c>
      <c r="AA166" s="1">
        <v>56.376777279999999</v>
      </c>
      <c r="AB166" s="1">
        <f t="shared" si="1"/>
        <v>1.7737799999999999</v>
      </c>
      <c r="AC166" s="1">
        <v>0.34956239900000002</v>
      </c>
      <c r="AD166" s="1">
        <v>83.8</v>
      </c>
      <c r="AE166" s="1">
        <v>1.677</v>
      </c>
      <c r="AF166" s="1">
        <v>29.79736724</v>
      </c>
      <c r="AG166" s="1" t="s">
        <v>139</v>
      </c>
      <c r="AH166" s="1">
        <v>28.568519609999999</v>
      </c>
      <c r="AI166" s="1">
        <v>95.8</v>
      </c>
      <c r="AJ166" s="1" t="s">
        <v>140</v>
      </c>
      <c r="AK166" s="1" t="s">
        <v>141</v>
      </c>
      <c r="AL166" s="1" t="s">
        <v>142</v>
      </c>
      <c r="AM166" s="1" t="s">
        <v>163</v>
      </c>
      <c r="AN166" s="1" t="s">
        <v>167</v>
      </c>
      <c r="AO166" s="1">
        <v>123</v>
      </c>
      <c r="AP166" s="1">
        <v>90</v>
      </c>
      <c r="AQ166" s="1">
        <v>1621.36</v>
      </c>
      <c r="AR166" s="1">
        <v>17.387899999999998</v>
      </c>
      <c r="AS166" s="1">
        <v>539.94600000000003</v>
      </c>
      <c r="AT166" s="1">
        <v>782.36699999999996</v>
      </c>
      <c r="AU166" s="1">
        <v>11.1867</v>
      </c>
      <c r="AV166" s="1">
        <v>962.23</v>
      </c>
      <c r="AW166" s="1">
        <v>2046.94</v>
      </c>
      <c r="AX166" s="1">
        <v>187.44</v>
      </c>
      <c r="AY166" s="1">
        <v>9.4800599999999999</v>
      </c>
      <c r="AZ166" s="1">
        <v>1.13259</v>
      </c>
      <c r="BA166" s="1">
        <v>3.3219500000000002</v>
      </c>
      <c r="BB166" s="1">
        <v>867.08600000000001</v>
      </c>
      <c r="BC166" s="1">
        <v>0.65023500000000001</v>
      </c>
      <c r="BD166" s="1">
        <v>0.99531400000000003</v>
      </c>
      <c r="BE166" s="1">
        <v>9.2294599999999996</v>
      </c>
      <c r="BF166" s="1">
        <v>3.4380000000000002</v>
      </c>
      <c r="BG166" s="1">
        <v>0.97411599999999998</v>
      </c>
      <c r="BH166" s="1">
        <v>314.017</v>
      </c>
      <c r="BI166" s="1">
        <v>6.5554399999999999</v>
      </c>
      <c r="BJ166" s="1">
        <v>98.732799999999997</v>
      </c>
      <c r="BK166" s="1">
        <v>3.1146003370000002</v>
      </c>
      <c r="BL166" s="1">
        <v>0.86864016399999999</v>
      </c>
      <c r="BM166" s="1">
        <v>0.499990781</v>
      </c>
      <c r="BN166" s="1">
        <v>2.6968195E-2</v>
      </c>
      <c r="BO166" s="1" t="s">
        <v>144</v>
      </c>
      <c r="BP166" s="1" t="s">
        <v>145</v>
      </c>
      <c r="BQ166" s="1" t="s">
        <v>146</v>
      </c>
      <c r="BR166" s="1" t="s">
        <v>146</v>
      </c>
      <c r="BS166" s="1" t="s">
        <v>146</v>
      </c>
      <c r="BT166" s="1" t="s">
        <v>145</v>
      </c>
      <c r="BU166" s="1" t="s">
        <v>146</v>
      </c>
      <c r="BV166" s="1">
        <v>27.966295880000001</v>
      </c>
      <c r="BW166" s="1">
        <v>22.42385397</v>
      </c>
      <c r="BX166" s="1">
        <v>15.61457983</v>
      </c>
      <c r="BY166" s="1">
        <v>9.1350006399999994</v>
      </c>
      <c r="BZ166" s="1">
        <v>1.952788462</v>
      </c>
      <c r="CA166" s="1">
        <v>0.48809972800000001</v>
      </c>
      <c r="CB166" s="1">
        <v>0.30111025800000002</v>
      </c>
      <c r="CC166" s="19" t="str">
        <f t="shared" si="7"/>
        <v>High</v>
      </c>
      <c r="CD166" s="1" t="s">
        <v>622</v>
      </c>
      <c r="CE166" s="1">
        <v>28.989561590000001</v>
      </c>
      <c r="CF166" s="1" t="s">
        <v>148</v>
      </c>
      <c r="CG166" s="1">
        <v>7.2538859999999997E-2</v>
      </c>
      <c r="CH166" s="1">
        <v>0.597629356</v>
      </c>
      <c r="CI166" s="1">
        <v>0.132159841</v>
      </c>
      <c r="CJ166" s="1">
        <v>8.5385762000000004E-2</v>
      </c>
      <c r="CK166" s="1">
        <v>4.6206259999999999E-2</v>
      </c>
      <c r="CL166" s="1">
        <v>605.57399999999996</v>
      </c>
      <c r="CM166" s="2" t="s">
        <v>624</v>
      </c>
      <c r="CN166" s="1">
        <v>273.14699999999999</v>
      </c>
      <c r="CO166" s="1">
        <v>170.774</v>
      </c>
      <c r="CP166" s="1">
        <v>102.373</v>
      </c>
      <c r="CQ166" s="1">
        <v>143.678</v>
      </c>
      <c r="CR166" s="1">
        <v>127.15</v>
      </c>
      <c r="CS166" s="1">
        <v>0</v>
      </c>
      <c r="CT166" s="1">
        <v>0</v>
      </c>
      <c r="CU166" s="1">
        <v>0</v>
      </c>
      <c r="CV166" s="1">
        <v>0</v>
      </c>
      <c r="CW166" s="1">
        <v>2.319</v>
      </c>
      <c r="CX166" s="1">
        <v>2.319</v>
      </c>
      <c r="CY166" s="1">
        <v>0</v>
      </c>
      <c r="CZ166" s="1">
        <v>0</v>
      </c>
      <c r="DA166" s="1">
        <v>95.706999999999994</v>
      </c>
      <c r="DB166" s="1">
        <v>0</v>
      </c>
      <c r="DC166" s="1">
        <v>16.395</v>
      </c>
      <c r="DD166" s="1">
        <v>0</v>
      </c>
      <c r="DE166" s="1">
        <v>0</v>
      </c>
      <c r="DF166" s="1">
        <v>0</v>
      </c>
      <c r="DG166" s="1">
        <v>0.34799999999999998</v>
      </c>
      <c r="DH166" s="1">
        <v>6.7000000000000004E-2</v>
      </c>
      <c r="DI166" s="1">
        <v>0.41599999999999998</v>
      </c>
      <c r="DJ166" s="1">
        <v>24.335000000000001</v>
      </c>
      <c r="DK166" s="1">
        <v>6.7190000000000003</v>
      </c>
      <c r="DL166" s="1">
        <v>31.053999999999998</v>
      </c>
      <c r="DM166" s="1">
        <v>28.123999999999999</v>
      </c>
      <c r="DN166" s="1">
        <v>21.567</v>
      </c>
      <c r="DO166" s="1">
        <v>49.691000000000003</v>
      </c>
      <c r="DP166" s="1">
        <v>5.7270000000000003</v>
      </c>
      <c r="DQ166" s="1">
        <v>71.668000000000006</v>
      </c>
      <c r="DR166" s="1">
        <v>77.394000000000005</v>
      </c>
      <c r="DS166" s="1">
        <v>0</v>
      </c>
      <c r="DT166" s="1">
        <v>2.319</v>
      </c>
      <c r="DU166" s="1">
        <v>2.319</v>
      </c>
      <c r="DV166" s="7" t="s">
        <v>138</v>
      </c>
      <c r="DW166" s="1" t="s">
        <v>156</v>
      </c>
      <c r="DX166" s="1" t="s">
        <v>156</v>
      </c>
      <c r="DY166" s="1">
        <v>373.49700000000001</v>
      </c>
      <c r="DZ166" s="1" t="s">
        <v>624</v>
      </c>
      <c r="EA166" s="1">
        <v>168.46799999999999</v>
      </c>
      <c r="EB166" s="1">
        <v>88.616</v>
      </c>
      <c r="EC166" s="1">
        <v>78.421999999999997</v>
      </c>
      <c r="ED166" s="1" t="s">
        <v>157</v>
      </c>
      <c r="EE166" s="1" t="s">
        <v>157</v>
      </c>
      <c r="EF166" s="1" t="s">
        <v>156</v>
      </c>
      <c r="EG166" s="1" t="s">
        <v>156</v>
      </c>
      <c r="EH166" s="1" t="s">
        <v>138</v>
      </c>
      <c r="EI166" s="1" t="s">
        <v>635</v>
      </c>
      <c r="EJ166" s="1" t="s">
        <v>142</v>
      </c>
      <c r="EK166" s="1" t="s">
        <v>628</v>
      </c>
      <c r="EL166" s="1" t="s">
        <v>161</v>
      </c>
      <c r="EM166" s="1" t="s">
        <v>150</v>
      </c>
    </row>
    <row r="167" spans="1:143" ht="14.25" customHeight="1">
      <c r="A167" s="1" t="s">
        <v>401</v>
      </c>
      <c r="B167" s="1" t="str">
        <f>VLOOKUP(A167,DB_integrated_polypenols_intake!A:B,2,FALSE)</f>
        <v>Barranquilla</v>
      </c>
      <c r="C167" s="1" t="s">
        <v>136</v>
      </c>
      <c r="D167" s="1">
        <v>31</v>
      </c>
      <c r="E167" s="4" t="s">
        <v>137</v>
      </c>
      <c r="F167" s="1">
        <v>76</v>
      </c>
      <c r="G167" s="1">
        <v>50</v>
      </c>
      <c r="H167" s="1" t="s">
        <v>153</v>
      </c>
      <c r="I167" s="1">
        <v>16.2</v>
      </c>
      <c r="J167" s="1">
        <v>96</v>
      </c>
      <c r="K167" s="1">
        <v>162</v>
      </c>
      <c r="L167" s="1">
        <v>81</v>
      </c>
      <c r="M167" s="10">
        <v>3.24</v>
      </c>
      <c r="N167" s="14">
        <f t="shared" si="6"/>
        <v>0.20951501454263097</v>
      </c>
      <c r="O167" s="12">
        <v>71.3</v>
      </c>
      <c r="P167" s="40">
        <v>1.8</v>
      </c>
      <c r="Q167" s="1">
        <v>91</v>
      </c>
      <c r="R167" s="1">
        <v>4.9000000000000004</v>
      </c>
      <c r="S167" s="1">
        <v>4.74</v>
      </c>
      <c r="T167" s="1">
        <v>4</v>
      </c>
      <c r="U167" s="1">
        <v>1.1850000000000001</v>
      </c>
      <c r="V167" s="1">
        <v>7.53</v>
      </c>
      <c r="W167" s="1">
        <v>5.0505000000000004</v>
      </c>
      <c r="X167" s="1">
        <v>91.9</v>
      </c>
      <c r="Y167" s="1">
        <f t="shared" si="0"/>
        <v>97.129958078039309</v>
      </c>
      <c r="Z167" s="1">
        <v>101.9</v>
      </c>
      <c r="AA167" s="1">
        <v>59.163405779999998</v>
      </c>
      <c r="AB167" s="1">
        <f t="shared" si="1"/>
        <v>1.6902340000000002</v>
      </c>
      <c r="AC167" s="1">
        <v>0.35214160799999999</v>
      </c>
      <c r="AD167" s="1">
        <v>94.6</v>
      </c>
      <c r="AE167" s="1">
        <v>1.7430000000000001</v>
      </c>
      <c r="AF167" s="1">
        <v>31.138404940000001</v>
      </c>
      <c r="AG167" s="1" t="s">
        <v>154</v>
      </c>
      <c r="AH167" s="1">
        <v>29.53624967</v>
      </c>
      <c r="AI167" s="1">
        <v>106.5</v>
      </c>
      <c r="AJ167" s="1" t="s">
        <v>140</v>
      </c>
      <c r="AK167" s="1" t="s">
        <v>141</v>
      </c>
      <c r="AL167" s="1" t="s">
        <v>142</v>
      </c>
      <c r="AM167" s="1" t="s">
        <v>163</v>
      </c>
      <c r="AN167" s="1" t="s">
        <v>143</v>
      </c>
      <c r="AO167" s="1">
        <v>126</v>
      </c>
      <c r="AP167" s="1">
        <v>72</v>
      </c>
      <c r="AQ167" s="1">
        <v>1877.83</v>
      </c>
      <c r="AR167" s="1">
        <v>13.8317</v>
      </c>
      <c r="AS167" s="1">
        <v>763.18100000000004</v>
      </c>
      <c r="AT167" s="1">
        <v>1102.45</v>
      </c>
      <c r="AU167" s="1">
        <v>17.406099999999999</v>
      </c>
      <c r="AV167" s="1">
        <v>1374.23</v>
      </c>
      <c r="AW167" s="1">
        <v>3242.01</v>
      </c>
      <c r="AX167" s="1">
        <v>230.13300000000001</v>
      </c>
      <c r="AY167" s="1">
        <v>11.007199999999999</v>
      </c>
      <c r="AZ167" s="1">
        <v>1.13259</v>
      </c>
      <c r="BA167" s="1">
        <v>2.9823400000000002</v>
      </c>
      <c r="BB167" s="1">
        <v>862.86</v>
      </c>
      <c r="BC167" s="1">
        <v>1.7275199999999999</v>
      </c>
      <c r="BD167" s="1">
        <v>2.6477300000000001</v>
      </c>
      <c r="BE167" s="1">
        <v>21.788799999999998</v>
      </c>
      <c r="BF167" s="1">
        <v>4.8131300000000001</v>
      </c>
      <c r="BG167" s="1">
        <v>1.9769399999999999</v>
      </c>
      <c r="BH167" s="1">
        <v>406.815</v>
      </c>
      <c r="BI167" s="1">
        <v>7.3844399999999997</v>
      </c>
      <c r="BJ167" s="1">
        <v>173.56299999999999</v>
      </c>
      <c r="BK167" s="1">
        <v>3.644548103</v>
      </c>
      <c r="BL167" s="1">
        <v>0.29902051699999999</v>
      </c>
      <c r="BM167" s="1">
        <v>8.5630454999999994E-2</v>
      </c>
      <c r="BN167" s="1">
        <v>0</v>
      </c>
      <c r="BO167" s="1" t="s">
        <v>155</v>
      </c>
      <c r="BP167" s="1" t="s">
        <v>146</v>
      </c>
      <c r="BQ167" s="1" t="s">
        <v>146</v>
      </c>
      <c r="BR167" s="1" t="s">
        <v>146</v>
      </c>
      <c r="BS167" s="1" t="s">
        <v>146</v>
      </c>
      <c r="BT167" s="1" t="s">
        <v>146</v>
      </c>
      <c r="BU167" s="1" t="s">
        <v>146</v>
      </c>
      <c r="BV167" s="1">
        <v>25.125659679999998</v>
      </c>
      <c r="BW167" s="1">
        <v>17.387678659999999</v>
      </c>
      <c r="BX167" s="1">
        <v>15.367261600000001</v>
      </c>
      <c r="BY167" s="1">
        <v>6.6753351590000003</v>
      </c>
      <c r="BZ167" s="1">
        <v>1.3381865260000001</v>
      </c>
      <c r="CA167" s="1">
        <v>-0.179213974</v>
      </c>
      <c r="CB167" s="1">
        <v>-9.5428101000000001E-2</v>
      </c>
      <c r="CC167" s="19" t="str">
        <f t="shared" si="7"/>
        <v>Medium</v>
      </c>
      <c r="CD167" s="1" t="s">
        <v>625</v>
      </c>
      <c r="CE167" s="1">
        <v>31.267605629999998</v>
      </c>
      <c r="CF167" s="1" t="s">
        <v>148</v>
      </c>
      <c r="CG167" s="1">
        <v>6.0948389999999998E-2</v>
      </c>
      <c r="CH167" s="1">
        <v>8.8370610000000002E-2</v>
      </c>
      <c r="CI167" s="1">
        <v>0.359221974</v>
      </c>
      <c r="CJ167" s="1">
        <v>0.10085181999999999</v>
      </c>
      <c r="CK167" s="1">
        <v>0.19004236299999999</v>
      </c>
      <c r="CL167" s="1">
        <v>797.13199999999995</v>
      </c>
      <c r="CM167" s="2" t="s">
        <v>624</v>
      </c>
      <c r="CN167" s="1">
        <v>249.87200000000001</v>
      </c>
      <c r="CO167" s="1">
        <v>244.124</v>
      </c>
      <c r="CP167" s="1">
        <v>5.7480000000000002</v>
      </c>
      <c r="CQ167" s="1">
        <v>217.93</v>
      </c>
      <c r="CR167" s="1">
        <v>29.202999999999999</v>
      </c>
      <c r="CS167" s="1">
        <v>0</v>
      </c>
      <c r="CT167" s="1">
        <v>0</v>
      </c>
      <c r="CU167" s="1">
        <v>0</v>
      </c>
      <c r="CV167" s="1">
        <v>0</v>
      </c>
      <c r="CW167" s="1">
        <v>2.74</v>
      </c>
      <c r="CX167" s="1">
        <v>2.74</v>
      </c>
      <c r="CY167" s="1">
        <v>0</v>
      </c>
      <c r="CZ167" s="1">
        <v>0</v>
      </c>
      <c r="DA167" s="1">
        <v>0</v>
      </c>
      <c r="DB167" s="1">
        <v>0</v>
      </c>
      <c r="DC167" s="1">
        <v>24.02</v>
      </c>
      <c r="DD167" s="1">
        <v>6.0000000000000001E-3</v>
      </c>
      <c r="DE167" s="1">
        <v>4.3999999999999997E-2</v>
      </c>
      <c r="DF167" s="1">
        <v>0.05</v>
      </c>
      <c r="DG167" s="1">
        <v>0</v>
      </c>
      <c r="DH167" s="1">
        <v>6.0000000000000001E-3</v>
      </c>
      <c r="DI167" s="1">
        <v>6.0000000000000001E-3</v>
      </c>
      <c r="DJ167" s="1">
        <v>193.35499999999999</v>
      </c>
      <c r="DK167" s="1">
        <v>0.499</v>
      </c>
      <c r="DL167" s="1">
        <v>193.85300000000001</v>
      </c>
      <c r="DM167" s="1">
        <v>1.264</v>
      </c>
      <c r="DN167" s="1">
        <v>0.19500000000000001</v>
      </c>
      <c r="DO167" s="1">
        <v>1.4590000000000001</v>
      </c>
      <c r="DP167" s="1">
        <v>25.478999999999999</v>
      </c>
      <c r="DQ167" s="1">
        <v>2.2639999999999998</v>
      </c>
      <c r="DR167" s="1">
        <v>27.742999999999999</v>
      </c>
      <c r="DS167" s="1">
        <v>0</v>
      </c>
      <c r="DT167" s="1">
        <v>2.74</v>
      </c>
      <c r="DU167" s="1">
        <v>2.74</v>
      </c>
      <c r="DV167" s="7" t="s">
        <v>637</v>
      </c>
      <c r="DW167" s="1" t="s">
        <v>156</v>
      </c>
      <c r="DX167" s="1" t="s">
        <v>157</v>
      </c>
      <c r="DY167" s="1">
        <v>424.49599999999998</v>
      </c>
      <c r="DZ167" s="1" t="s">
        <v>624</v>
      </c>
      <c r="EA167" s="1">
        <v>133.06399999999999</v>
      </c>
      <c r="EB167" s="1">
        <v>116.054</v>
      </c>
      <c r="EC167" s="1">
        <v>15.551</v>
      </c>
      <c r="ED167" s="1" t="s">
        <v>156</v>
      </c>
      <c r="EE167" s="1" t="s">
        <v>157</v>
      </c>
      <c r="EF167" s="1" t="s">
        <v>156</v>
      </c>
      <c r="EG167" s="1" t="s">
        <v>157</v>
      </c>
      <c r="EH167" s="1" t="s">
        <v>621</v>
      </c>
      <c r="EI167" s="1" t="s">
        <v>635</v>
      </c>
      <c r="EJ167" s="1" t="s">
        <v>142</v>
      </c>
      <c r="EK167" s="1" t="s">
        <v>628</v>
      </c>
      <c r="EL167" s="1" t="s">
        <v>150</v>
      </c>
      <c r="EM167" s="1" t="s">
        <v>150</v>
      </c>
    </row>
    <row r="168" spans="1:143" ht="14.25" customHeight="1">
      <c r="A168" s="1" t="s">
        <v>402</v>
      </c>
      <c r="B168" s="1" t="str">
        <f>VLOOKUP(A168,DB_integrated_polypenols_intake!A:B,2,FALSE)</f>
        <v>Barranquilla</v>
      </c>
      <c r="C168" s="1" t="s">
        <v>136</v>
      </c>
      <c r="D168" s="1">
        <v>30</v>
      </c>
      <c r="E168" s="4" t="s">
        <v>137</v>
      </c>
      <c r="F168" s="1">
        <v>56.4</v>
      </c>
      <c r="G168" s="1">
        <v>42</v>
      </c>
      <c r="H168" s="1" t="s">
        <v>153</v>
      </c>
      <c r="I168" s="1">
        <v>12.8</v>
      </c>
      <c r="J168" s="1">
        <v>75</v>
      </c>
      <c r="K168" s="1">
        <v>130</v>
      </c>
      <c r="L168" s="1">
        <v>64</v>
      </c>
      <c r="M168" s="10">
        <v>3.095238095</v>
      </c>
      <c r="N168" s="14">
        <f t="shared" si="6"/>
        <v>0.18293068358598669</v>
      </c>
      <c r="O168" s="12">
        <v>213.6</v>
      </c>
      <c r="P168" s="40">
        <v>1.3</v>
      </c>
      <c r="Q168" s="1">
        <v>83</v>
      </c>
      <c r="R168" s="1">
        <v>5</v>
      </c>
      <c r="S168" s="1">
        <v>0.53</v>
      </c>
      <c r="T168" s="1">
        <v>4.0599999999999996</v>
      </c>
      <c r="U168" s="1">
        <v>0.130541872</v>
      </c>
      <c r="V168" s="1">
        <v>2.42</v>
      </c>
      <c r="W168" s="1">
        <v>4.6064999999999996</v>
      </c>
      <c r="X168" s="1">
        <v>51.8</v>
      </c>
      <c r="Y168" s="1">
        <f t="shared" si="0"/>
        <v>43.741527338454603</v>
      </c>
      <c r="Z168" s="1">
        <v>321.8</v>
      </c>
      <c r="AA168" s="1">
        <v>201.8348129</v>
      </c>
      <c r="AB168" s="1">
        <f t="shared" si="1"/>
        <v>0.49545466666666665</v>
      </c>
      <c r="AC168" s="1">
        <v>0.43349649000000001</v>
      </c>
      <c r="AD168" s="1">
        <v>68.599999999999994</v>
      </c>
      <c r="AE168" s="1">
        <v>1.6639999999999999</v>
      </c>
      <c r="AF168" s="1">
        <v>24.775217269999999</v>
      </c>
      <c r="AG168" s="1" t="s">
        <v>153</v>
      </c>
      <c r="AH168" s="1">
        <v>24.163451649999999</v>
      </c>
      <c r="AI168" s="1">
        <v>81.2</v>
      </c>
      <c r="AJ168" s="1" t="s">
        <v>153</v>
      </c>
      <c r="AK168" s="1" t="s">
        <v>153</v>
      </c>
      <c r="AL168" s="1" t="s">
        <v>142</v>
      </c>
      <c r="AM168" s="1" t="s">
        <v>163</v>
      </c>
      <c r="AN168" s="1" t="s">
        <v>143</v>
      </c>
      <c r="AO168" s="1">
        <v>119</v>
      </c>
      <c r="AP168" s="1">
        <v>68</v>
      </c>
      <c r="AQ168" s="1">
        <v>1659.93</v>
      </c>
      <c r="AR168" s="1">
        <v>25.1966</v>
      </c>
      <c r="AS168" s="1">
        <v>545.245</v>
      </c>
      <c r="AT168" s="1">
        <v>1209.0999999999999</v>
      </c>
      <c r="AU168" s="1">
        <v>15.041</v>
      </c>
      <c r="AV168" s="1">
        <v>1390.07</v>
      </c>
      <c r="AW168" s="1">
        <v>3066.63</v>
      </c>
      <c r="AX168" s="1">
        <v>291.97300000000001</v>
      </c>
      <c r="AY168" s="1">
        <v>10.5375</v>
      </c>
      <c r="AZ168" s="1">
        <v>1.5055000000000001</v>
      </c>
      <c r="BA168" s="1">
        <v>3.7978900000000002</v>
      </c>
      <c r="BB168" s="1">
        <v>722.96600000000001</v>
      </c>
      <c r="BC168" s="1">
        <v>1.1367400000000001</v>
      </c>
      <c r="BD168" s="1">
        <v>1.3764799999999999</v>
      </c>
      <c r="BE168" s="1">
        <v>26.636199999999999</v>
      </c>
      <c r="BF168" s="1">
        <v>4.35595</v>
      </c>
      <c r="BG168" s="1">
        <v>1.72851</v>
      </c>
      <c r="BH168" s="1">
        <v>449.45100000000002</v>
      </c>
      <c r="BI168" s="1">
        <v>7.2451999999999996</v>
      </c>
      <c r="BJ168" s="1">
        <v>172.292</v>
      </c>
      <c r="BK168" s="1">
        <v>2.6305661069999999</v>
      </c>
      <c r="BL168" s="1">
        <v>0.936383038</v>
      </c>
      <c r="BM168" s="1">
        <v>0.42756068600000002</v>
      </c>
      <c r="BN168" s="1">
        <v>4.4129140999999997E-2</v>
      </c>
      <c r="BO168" s="1" t="s">
        <v>155</v>
      </c>
      <c r="BP168" s="1" t="s">
        <v>146</v>
      </c>
      <c r="BQ168" s="1" t="s">
        <v>146</v>
      </c>
      <c r="BR168" s="1" t="s">
        <v>146</v>
      </c>
      <c r="BS168" s="1" t="s">
        <v>146</v>
      </c>
      <c r="BT168" s="1" t="s">
        <v>146</v>
      </c>
      <c r="BU168" s="1" t="s">
        <v>146</v>
      </c>
      <c r="BV168" s="1">
        <v>9.5732629110000005</v>
      </c>
      <c r="BW168" s="1">
        <v>5.6706387520000003</v>
      </c>
      <c r="BX168" s="1">
        <v>5.5153937089999996</v>
      </c>
      <c r="BY168" s="1">
        <v>3.7248061579999998</v>
      </c>
      <c r="BZ168" s="1">
        <v>1.345175032</v>
      </c>
      <c r="CA168" s="1">
        <v>-1.3960603519999999</v>
      </c>
      <c r="CB168" s="1">
        <v>-0.84100021199999997</v>
      </c>
      <c r="CC168" s="19" t="str">
        <f t="shared" si="7"/>
        <v>Low</v>
      </c>
      <c r="CD168" s="1" t="s">
        <v>625</v>
      </c>
      <c r="CE168" s="1">
        <v>23.014778329999999</v>
      </c>
      <c r="CF168" s="1" t="s">
        <v>148</v>
      </c>
      <c r="CG168" s="1">
        <v>8.4417583000000004E-2</v>
      </c>
      <c r="CH168" s="1">
        <v>0.48114782</v>
      </c>
      <c r="CI168" s="1">
        <v>0.22608033399999999</v>
      </c>
      <c r="CJ168" s="1">
        <v>9.9405350000000003E-2</v>
      </c>
      <c r="CK168" s="1">
        <v>1.007826E-2</v>
      </c>
      <c r="CL168" s="1">
        <v>1550.6210000000001</v>
      </c>
      <c r="CM168" s="2" t="s">
        <v>621</v>
      </c>
      <c r="CN168" s="1">
        <v>645.66300000000001</v>
      </c>
      <c r="CO168" s="1">
        <v>444.86700000000002</v>
      </c>
      <c r="CP168" s="1">
        <v>200.79499999999999</v>
      </c>
      <c r="CQ168" s="1">
        <v>77.790000000000006</v>
      </c>
      <c r="CR168" s="1">
        <v>557.09900000000005</v>
      </c>
      <c r="CS168" s="1">
        <v>4.9560000000000004</v>
      </c>
      <c r="CT168" s="1">
        <v>0</v>
      </c>
      <c r="CU168" s="1">
        <v>4.9560000000000004</v>
      </c>
      <c r="CV168" s="1">
        <v>0</v>
      </c>
      <c r="CW168" s="1">
        <v>5.8179999999999996</v>
      </c>
      <c r="CX168" s="1">
        <v>5.8179999999999996</v>
      </c>
      <c r="CY168" s="1">
        <v>0</v>
      </c>
      <c r="CZ168" s="1">
        <v>1.236</v>
      </c>
      <c r="DA168" s="1">
        <v>51.92</v>
      </c>
      <c r="DB168" s="1">
        <v>0</v>
      </c>
      <c r="DC168" s="1">
        <v>9.0459999999999994</v>
      </c>
      <c r="DD168" s="1">
        <v>0.498</v>
      </c>
      <c r="DE168" s="1">
        <v>0</v>
      </c>
      <c r="DF168" s="1">
        <v>0.498</v>
      </c>
      <c r="DG168" s="1">
        <v>7.9340000000000002</v>
      </c>
      <c r="DH168" s="1">
        <v>6.4000000000000001E-2</v>
      </c>
      <c r="DI168" s="1">
        <v>7.9980000000000002</v>
      </c>
      <c r="DJ168" s="1">
        <v>5.569</v>
      </c>
      <c r="DK168" s="1">
        <v>2.5939999999999999</v>
      </c>
      <c r="DL168" s="1">
        <v>8.1630000000000003</v>
      </c>
      <c r="DM168" s="1">
        <v>15.22</v>
      </c>
      <c r="DN168" s="1">
        <v>13.442</v>
      </c>
      <c r="DO168" s="1">
        <v>28.663</v>
      </c>
      <c r="DP168" s="1">
        <v>349.56</v>
      </c>
      <c r="DQ168" s="1">
        <v>178.87700000000001</v>
      </c>
      <c r="DR168" s="1">
        <v>528.43600000000004</v>
      </c>
      <c r="DS168" s="1">
        <v>0</v>
      </c>
      <c r="DT168" s="1">
        <v>5.8179999999999996</v>
      </c>
      <c r="DU168" s="1">
        <v>5.8179999999999996</v>
      </c>
      <c r="DV168" s="7" t="s">
        <v>621</v>
      </c>
      <c r="DW168" s="1" t="s">
        <v>156</v>
      </c>
      <c r="DX168" s="1" t="s">
        <v>149</v>
      </c>
      <c r="DY168" s="1">
        <v>934.14800000000002</v>
      </c>
      <c r="DZ168" s="1" t="s">
        <v>623</v>
      </c>
      <c r="EA168" s="1">
        <v>388.97</v>
      </c>
      <c r="EB168" s="1">
        <v>46.863</v>
      </c>
      <c r="EC168" s="1">
        <v>335.61599999999999</v>
      </c>
      <c r="ED168" s="1" t="s">
        <v>149</v>
      </c>
      <c r="EE168" s="1" t="s">
        <v>156</v>
      </c>
      <c r="EF168" s="1" t="s">
        <v>156</v>
      </c>
      <c r="EG168" s="1" t="s">
        <v>149</v>
      </c>
      <c r="EH168" s="1" t="s">
        <v>621</v>
      </c>
      <c r="EI168" s="1" t="s">
        <v>634</v>
      </c>
      <c r="EJ168" s="1" t="s">
        <v>142</v>
      </c>
      <c r="EK168" s="1" t="s">
        <v>630</v>
      </c>
      <c r="EL168" s="1" t="s">
        <v>150</v>
      </c>
      <c r="EM168" s="1" t="s">
        <v>150</v>
      </c>
    </row>
    <row r="169" spans="1:143" ht="14.25" customHeight="1">
      <c r="A169" s="1" t="s">
        <v>403</v>
      </c>
      <c r="B169" s="1" t="str">
        <f>VLOOKUP(A169,DB_integrated_polypenols_intake!A:B,2,FALSE)</f>
        <v>Barranquilla</v>
      </c>
      <c r="C169" s="1" t="s">
        <v>136</v>
      </c>
      <c r="D169" s="1">
        <v>49</v>
      </c>
      <c r="E169" s="4" t="s">
        <v>159</v>
      </c>
      <c r="F169" s="1">
        <v>101</v>
      </c>
      <c r="G169" s="1">
        <v>43</v>
      </c>
      <c r="H169" s="1" t="s">
        <v>153</v>
      </c>
      <c r="I169" s="1">
        <v>37.4</v>
      </c>
      <c r="J169" s="1">
        <v>209</v>
      </c>
      <c r="K169" s="1">
        <v>289</v>
      </c>
      <c r="L169" s="1">
        <v>187</v>
      </c>
      <c r="M169" s="10">
        <v>6.7209302329999998</v>
      </c>
      <c r="N169" s="14">
        <f t="shared" si="6"/>
        <v>0.63837315095691238</v>
      </c>
      <c r="O169" s="12">
        <v>56.7</v>
      </c>
      <c r="P169" s="40">
        <v>2.2000000000000002</v>
      </c>
      <c r="Q169" s="1">
        <v>107</v>
      </c>
      <c r="R169" s="1">
        <v>5.7</v>
      </c>
      <c r="S169" s="1">
        <v>1.88</v>
      </c>
      <c r="T169" s="1">
        <v>3.81</v>
      </c>
      <c r="U169" s="1">
        <v>0.49343831999999999</v>
      </c>
      <c r="V169" s="1">
        <v>7.46</v>
      </c>
      <c r="W169" s="1">
        <v>5.9385000000000003</v>
      </c>
      <c r="X169" s="1">
        <v>66.2</v>
      </c>
      <c r="Y169" s="1">
        <f t="shared" si="0"/>
        <v>61.18515480828377</v>
      </c>
      <c r="Z169" s="1">
        <v>98.9</v>
      </c>
      <c r="AA169" s="1">
        <v>50.788680479999996</v>
      </c>
      <c r="AB169" s="1">
        <f t="shared" si="1"/>
        <v>1.968942666666667</v>
      </c>
      <c r="AC169" s="1">
        <v>0.344109359</v>
      </c>
      <c r="AD169" s="1">
        <v>78.900000000000006</v>
      </c>
      <c r="AE169" s="1">
        <v>1.7170000000000001</v>
      </c>
      <c r="AF169" s="1">
        <v>26.763099759999999</v>
      </c>
      <c r="AG169" s="1" t="s">
        <v>139</v>
      </c>
      <c r="AH169" s="1">
        <v>26.860071600000001</v>
      </c>
      <c r="AI169" s="1">
        <v>88.8</v>
      </c>
      <c r="AJ169" s="1" t="s">
        <v>153</v>
      </c>
      <c r="AK169" s="1" t="s">
        <v>153</v>
      </c>
      <c r="AL169" s="1" t="s">
        <v>142</v>
      </c>
      <c r="AM169" s="1" t="s">
        <v>163</v>
      </c>
      <c r="AN169" s="1" t="s">
        <v>143</v>
      </c>
      <c r="AO169" s="1">
        <v>196</v>
      </c>
      <c r="AP169" s="1">
        <v>126</v>
      </c>
      <c r="AQ169" s="1">
        <v>2005.5</v>
      </c>
      <c r="AR169" s="1">
        <v>21.1326</v>
      </c>
      <c r="AS169" s="1">
        <v>564.16999999999996</v>
      </c>
      <c r="AT169" s="1">
        <v>994.12300000000005</v>
      </c>
      <c r="AU169" s="1">
        <v>12.067600000000001</v>
      </c>
      <c r="AV169" s="1">
        <v>845.024</v>
      </c>
      <c r="AW169" s="1">
        <v>4582.25</v>
      </c>
      <c r="AX169" s="1">
        <v>243.46600000000001</v>
      </c>
      <c r="AY169" s="1">
        <v>9.7206100000000006</v>
      </c>
      <c r="AZ169" s="1">
        <v>1.42354</v>
      </c>
      <c r="BA169" s="1">
        <v>3.31724</v>
      </c>
      <c r="BB169" s="1">
        <v>669.76800000000003</v>
      </c>
      <c r="BC169" s="1">
        <v>0.84470500000000004</v>
      </c>
      <c r="BD169" s="1">
        <v>1.3448</v>
      </c>
      <c r="BE169" s="1">
        <v>16.705300000000001</v>
      </c>
      <c r="BF169" s="1">
        <v>4.5029899999999996</v>
      </c>
      <c r="BG169" s="1">
        <v>1.1674599999999999</v>
      </c>
      <c r="BH169" s="1">
        <v>299.89999999999998</v>
      </c>
      <c r="BI169" s="1">
        <v>6.7681199999999997</v>
      </c>
      <c r="BJ169" s="1">
        <v>316.68299999999999</v>
      </c>
      <c r="BK169" s="1">
        <v>3.432116551</v>
      </c>
      <c r="BL169" s="1">
        <v>1.6347580420000001</v>
      </c>
      <c r="BM169" s="1">
        <v>1.2032629260000001</v>
      </c>
      <c r="BN169" s="1">
        <v>9.2611489000000005E-2</v>
      </c>
      <c r="BO169" s="1" t="s">
        <v>144</v>
      </c>
      <c r="BP169" s="1" t="s">
        <v>145</v>
      </c>
      <c r="BQ169" s="1" t="s">
        <v>145</v>
      </c>
      <c r="BR169" s="1" t="s">
        <v>146</v>
      </c>
      <c r="BS169" s="1" t="s">
        <v>145</v>
      </c>
      <c r="BT169" s="1" t="s">
        <v>146</v>
      </c>
      <c r="BU169" s="1" t="s">
        <v>146</v>
      </c>
      <c r="BV169" s="1">
        <v>9.4995612289999993</v>
      </c>
      <c r="BW169" s="1">
        <v>18.119473500000002</v>
      </c>
      <c r="BX169" s="1">
        <v>4.0721299059999998</v>
      </c>
      <c r="BY169" s="1">
        <v>3.2731978110000002</v>
      </c>
      <c r="BZ169" s="1">
        <v>1.435682517</v>
      </c>
      <c r="CA169" s="1">
        <v>-0.46534445600000002</v>
      </c>
      <c r="CB169" s="1">
        <v>-0.231976299</v>
      </c>
      <c r="CC169" s="19" t="str">
        <f t="shared" si="7"/>
        <v>Low</v>
      </c>
      <c r="CD169" s="1" t="s">
        <v>625</v>
      </c>
      <c r="CE169" s="1">
        <v>25.328828829999999</v>
      </c>
      <c r="CF169" s="1" t="s">
        <v>148</v>
      </c>
      <c r="CG169" s="1">
        <v>0.13181285200000001</v>
      </c>
      <c r="CH169" s="1">
        <v>0.21808691699999999</v>
      </c>
      <c r="CI169" s="1">
        <v>0.54359090700000001</v>
      </c>
      <c r="CJ169" s="1">
        <v>5.6620901000000001E-2</v>
      </c>
      <c r="CK169" s="1">
        <v>1.7247248E-2</v>
      </c>
      <c r="CL169" s="1">
        <v>1550.6210000000001</v>
      </c>
      <c r="CM169" s="2" t="s">
        <v>621</v>
      </c>
      <c r="CN169" s="1">
        <v>645.66300000000001</v>
      </c>
      <c r="CO169" s="1">
        <v>444.86700000000002</v>
      </c>
      <c r="CP169" s="1">
        <v>200.79499999999999</v>
      </c>
      <c r="CQ169" s="1">
        <v>77.790000000000006</v>
      </c>
      <c r="CR169" s="1">
        <v>557.09900000000005</v>
      </c>
      <c r="CS169" s="1">
        <v>4.9560000000000004</v>
      </c>
      <c r="CT169" s="1">
        <v>0</v>
      </c>
      <c r="CU169" s="1">
        <v>4.9560000000000004</v>
      </c>
      <c r="CV169" s="1">
        <v>0</v>
      </c>
      <c r="CW169" s="1">
        <v>5.8179999999999996</v>
      </c>
      <c r="CX169" s="1">
        <v>5.8179999999999996</v>
      </c>
      <c r="CY169" s="1">
        <v>0</v>
      </c>
      <c r="CZ169" s="1">
        <v>1.236</v>
      </c>
      <c r="DA169" s="1">
        <v>51.92</v>
      </c>
      <c r="DB169" s="1">
        <v>0</v>
      </c>
      <c r="DC169" s="1">
        <v>9.0459999999999994</v>
      </c>
      <c r="DD169" s="1">
        <v>0.498</v>
      </c>
      <c r="DE169" s="1">
        <v>0</v>
      </c>
      <c r="DF169" s="1">
        <v>0.498</v>
      </c>
      <c r="DG169" s="1">
        <v>7.9340000000000002</v>
      </c>
      <c r="DH169" s="1">
        <v>6.4000000000000001E-2</v>
      </c>
      <c r="DI169" s="1">
        <v>7.9980000000000002</v>
      </c>
      <c r="DJ169" s="1">
        <v>5.569</v>
      </c>
      <c r="DK169" s="1">
        <v>2.5939999999999999</v>
      </c>
      <c r="DL169" s="1">
        <v>8.1630000000000003</v>
      </c>
      <c r="DM169" s="1">
        <v>15.22</v>
      </c>
      <c r="DN169" s="1">
        <v>13.442</v>
      </c>
      <c r="DO169" s="1">
        <v>28.663</v>
      </c>
      <c r="DP169" s="1">
        <v>349.56</v>
      </c>
      <c r="DQ169" s="1">
        <v>178.87700000000001</v>
      </c>
      <c r="DR169" s="1">
        <v>528.43600000000004</v>
      </c>
      <c r="DS169" s="1">
        <v>0</v>
      </c>
      <c r="DT169" s="1">
        <v>5.8179999999999996</v>
      </c>
      <c r="DU169" s="1">
        <v>5.8179999999999996</v>
      </c>
      <c r="DV169" s="7" t="s">
        <v>621</v>
      </c>
      <c r="DW169" s="1" t="s">
        <v>156</v>
      </c>
      <c r="DX169" s="1" t="s">
        <v>149</v>
      </c>
      <c r="DY169" s="1">
        <v>773.18399999999997</v>
      </c>
      <c r="DZ169" s="1" t="s">
        <v>623</v>
      </c>
      <c r="EA169" s="1">
        <v>321.94600000000003</v>
      </c>
      <c r="EB169" s="1">
        <v>38.787999999999997</v>
      </c>
      <c r="EC169" s="1">
        <v>277.786</v>
      </c>
      <c r="ED169" s="1" t="s">
        <v>149</v>
      </c>
      <c r="EE169" s="1" t="s">
        <v>156</v>
      </c>
      <c r="EF169" s="1" t="s">
        <v>156</v>
      </c>
      <c r="EG169" s="1" t="s">
        <v>149</v>
      </c>
      <c r="EH169" s="1" t="s">
        <v>621</v>
      </c>
      <c r="EI169" s="1" t="s">
        <v>635</v>
      </c>
      <c r="EJ169" s="1" t="s">
        <v>142</v>
      </c>
      <c r="EK169" s="1" t="s">
        <v>628</v>
      </c>
      <c r="EL169" s="1" t="s">
        <v>150</v>
      </c>
      <c r="EM169" s="1" t="s">
        <v>150</v>
      </c>
    </row>
    <row r="170" spans="1:143" ht="14.25" customHeight="1">
      <c r="A170" s="1" t="s">
        <v>404</v>
      </c>
      <c r="B170" s="1" t="str">
        <f>VLOOKUP(A170,DB_integrated_polypenols_intake!A:B,2,FALSE)</f>
        <v>Barranquilla</v>
      </c>
      <c r="C170" s="1" t="s">
        <v>152</v>
      </c>
      <c r="D170" s="1">
        <v>27</v>
      </c>
      <c r="E170" s="4" t="s">
        <v>137</v>
      </c>
      <c r="F170" s="1">
        <v>67.5</v>
      </c>
      <c r="G170" s="1">
        <v>45</v>
      </c>
      <c r="H170" s="1" t="s">
        <v>153</v>
      </c>
      <c r="I170" s="1">
        <v>12.8</v>
      </c>
      <c r="J170" s="1">
        <v>85</v>
      </c>
      <c r="K170" s="1">
        <v>143</v>
      </c>
      <c r="L170" s="1">
        <v>64</v>
      </c>
      <c r="M170" s="10">
        <v>3.1777777779999998</v>
      </c>
      <c r="N170" s="14">
        <f t="shared" si="6"/>
        <v>0.15296746020854352</v>
      </c>
      <c r="O170" s="12">
        <v>246.6</v>
      </c>
      <c r="P170" s="40">
        <v>1.7</v>
      </c>
      <c r="Q170" s="1">
        <v>86</v>
      </c>
      <c r="R170" s="1">
        <v>4.7</v>
      </c>
      <c r="S170" s="1">
        <v>11.5</v>
      </c>
      <c r="T170" s="1">
        <v>9.77</v>
      </c>
      <c r="U170" s="1">
        <v>1.1770726709999999</v>
      </c>
      <c r="V170" s="1">
        <v>4.84</v>
      </c>
      <c r="W170" s="1">
        <v>4.7729999999999997</v>
      </c>
      <c r="X170" s="1">
        <v>76.5</v>
      </c>
      <c r="Y170" s="1">
        <f t="shared" si="0"/>
        <v>76.04084838963081</v>
      </c>
      <c r="Z170" s="1">
        <v>160.1</v>
      </c>
      <c r="AA170" s="1">
        <v>97.397031889999994</v>
      </c>
      <c r="AB170" s="1">
        <f t="shared" si="1"/>
        <v>1.0267253333333333</v>
      </c>
      <c r="AC170" s="1">
        <v>0.38120301600000001</v>
      </c>
      <c r="AD170" s="1">
        <v>61.2</v>
      </c>
      <c r="AE170" s="1">
        <v>1.5129999999999999</v>
      </c>
      <c r="AF170" s="1">
        <v>26.734592330000002</v>
      </c>
      <c r="AG170" s="1" t="s">
        <v>139</v>
      </c>
      <c r="AH170" s="1">
        <v>39.058929319999997</v>
      </c>
      <c r="AI170" s="1">
        <v>88.2</v>
      </c>
      <c r="AJ170" s="1" t="s">
        <v>140</v>
      </c>
      <c r="AK170" s="1" t="s">
        <v>141</v>
      </c>
      <c r="AL170" s="1" t="s">
        <v>142</v>
      </c>
      <c r="AM170" s="1" t="s">
        <v>163</v>
      </c>
      <c r="AN170" s="1" t="s">
        <v>143</v>
      </c>
      <c r="AO170" s="1">
        <v>95</v>
      </c>
      <c r="AP170" s="1">
        <v>59</v>
      </c>
      <c r="AQ170" s="1">
        <v>1862.51</v>
      </c>
      <c r="AR170" s="1">
        <v>14.147399999999999</v>
      </c>
      <c r="AS170" s="1">
        <v>747.81799999999998</v>
      </c>
      <c r="AT170" s="1">
        <v>987.16099999999994</v>
      </c>
      <c r="AU170" s="1">
        <v>10.6195</v>
      </c>
      <c r="AV170" s="1">
        <v>1298.42</v>
      </c>
      <c r="AW170" s="1">
        <v>1696.84</v>
      </c>
      <c r="AX170" s="1">
        <v>169.41800000000001</v>
      </c>
      <c r="AY170" s="1">
        <v>9.0506799999999998</v>
      </c>
      <c r="AZ170" s="1">
        <v>0.93067800000000001</v>
      </c>
      <c r="BA170" s="1">
        <v>3.07775</v>
      </c>
      <c r="BB170" s="1">
        <v>626.98</v>
      </c>
      <c r="BC170" s="1">
        <v>1.16082</v>
      </c>
      <c r="BD170" s="1">
        <v>1.1612800000000001</v>
      </c>
      <c r="BE170" s="1">
        <v>11.859</v>
      </c>
      <c r="BF170" s="1">
        <v>2.5734300000000001</v>
      </c>
      <c r="BG170" s="1">
        <v>2.8404600000000002</v>
      </c>
      <c r="BH170" s="1">
        <v>368.238</v>
      </c>
      <c r="BI170" s="1">
        <v>6.7465799999999998</v>
      </c>
      <c r="BJ170" s="1">
        <v>123.42100000000001</v>
      </c>
      <c r="BK170" s="1">
        <v>2.9732983229999999</v>
      </c>
      <c r="BL170" s="1">
        <v>0.79946530199999999</v>
      </c>
      <c r="BM170" s="1">
        <v>0.38957343700000002</v>
      </c>
      <c r="BN170" s="1">
        <v>3.7875244000000002E-2</v>
      </c>
      <c r="BO170" s="1" t="s">
        <v>155</v>
      </c>
      <c r="BP170" s="1" t="s">
        <v>146</v>
      </c>
      <c r="BQ170" s="1" t="s">
        <v>146</v>
      </c>
      <c r="BR170" s="1" t="s">
        <v>145</v>
      </c>
      <c r="BS170" s="1" t="s">
        <v>146</v>
      </c>
      <c r="BT170" s="1" t="s">
        <v>146</v>
      </c>
      <c r="BU170" s="1" t="s">
        <v>146</v>
      </c>
      <c r="BV170" s="1">
        <v>24.33137893</v>
      </c>
      <c r="BW170" s="1">
        <v>15.757305949999999</v>
      </c>
      <c r="BX170" s="1">
        <v>15.871362080000001</v>
      </c>
      <c r="BY170" s="1">
        <v>7.6480939230000002</v>
      </c>
      <c r="BZ170" s="1">
        <v>2.0553362119999998</v>
      </c>
      <c r="CA170" s="1">
        <v>0.680156011</v>
      </c>
      <c r="CB170" s="1">
        <v>0.36508642600000002</v>
      </c>
      <c r="CC170" s="19" t="str">
        <f t="shared" si="7"/>
        <v>High</v>
      </c>
      <c r="CD170" s="1" t="s">
        <v>622</v>
      </c>
      <c r="CE170" s="1">
        <v>41.691609980000003</v>
      </c>
      <c r="CF170" s="1" t="s">
        <v>148</v>
      </c>
      <c r="CG170" s="1">
        <v>0.118068331</v>
      </c>
      <c r="CH170" s="1">
        <v>0.105913272</v>
      </c>
      <c r="CI170" s="1">
        <v>0.117509855</v>
      </c>
      <c r="CJ170" s="1">
        <v>3.0781866000000001E-2</v>
      </c>
      <c r="CK170" s="1">
        <v>0.38311432299999998</v>
      </c>
      <c r="CL170" s="1">
        <v>519.75900000000001</v>
      </c>
      <c r="CM170" s="2" t="s">
        <v>624</v>
      </c>
      <c r="CN170" s="1">
        <v>125.11799999999999</v>
      </c>
      <c r="CO170" s="1">
        <v>24.163</v>
      </c>
      <c r="CP170" s="1">
        <v>100.955</v>
      </c>
      <c r="CQ170" s="1">
        <v>9.3919999999999995</v>
      </c>
      <c r="CR170" s="1">
        <v>103.539</v>
      </c>
      <c r="CS170" s="1">
        <v>11.164999999999999</v>
      </c>
      <c r="CT170" s="1">
        <v>0</v>
      </c>
      <c r="CU170" s="1">
        <v>11.164999999999999</v>
      </c>
      <c r="CV170" s="1">
        <v>0</v>
      </c>
      <c r="CW170" s="1">
        <v>1.022</v>
      </c>
      <c r="CX170" s="1">
        <v>1.022</v>
      </c>
      <c r="CY170" s="1">
        <v>0</v>
      </c>
      <c r="CZ170" s="1">
        <v>11.164999999999999</v>
      </c>
      <c r="DA170" s="1">
        <v>0</v>
      </c>
      <c r="DB170" s="1">
        <v>0</v>
      </c>
      <c r="DC170" s="1">
        <v>4.2809999999999997</v>
      </c>
      <c r="DD170" s="1">
        <v>0.53600000000000003</v>
      </c>
      <c r="DE170" s="1">
        <v>0</v>
      </c>
      <c r="DF170" s="1">
        <v>0.53600000000000003</v>
      </c>
      <c r="DG170" s="1">
        <v>3.37</v>
      </c>
      <c r="DH170" s="1">
        <v>0</v>
      </c>
      <c r="DI170" s="1">
        <v>3.37</v>
      </c>
      <c r="DJ170" s="1">
        <v>1.206</v>
      </c>
      <c r="DK170" s="1">
        <v>0</v>
      </c>
      <c r="DL170" s="1">
        <v>1.206</v>
      </c>
      <c r="DM170" s="1">
        <v>1.016</v>
      </c>
      <c r="DN170" s="1">
        <v>1.3160000000000001</v>
      </c>
      <c r="DO170" s="1">
        <v>2.3319999999999999</v>
      </c>
      <c r="DP170" s="1">
        <v>2.532</v>
      </c>
      <c r="DQ170" s="1">
        <v>98.558999999999997</v>
      </c>
      <c r="DR170" s="1">
        <v>101.09099999999999</v>
      </c>
      <c r="DS170" s="1">
        <v>0</v>
      </c>
      <c r="DT170" s="1">
        <v>1.022</v>
      </c>
      <c r="DU170" s="1">
        <v>1.022</v>
      </c>
      <c r="DV170" s="7" t="s">
        <v>138</v>
      </c>
      <c r="DW170" s="1" t="s">
        <v>157</v>
      </c>
      <c r="DX170" s="1" t="s">
        <v>157</v>
      </c>
      <c r="DY170" s="1">
        <v>279.06400000000002</v>
      </c>
      <c r="DZ170" s="1" t="s">
        <v>624</v>
      </c>
      <c r="EA170" s="1">
        <v>67.177000000000007</v>
      </c>
      <c r="EB170" s="1">
        <v>5.0430000000000001</v>
      </c>
      <c r="EC170" s="1">
        <v>55.591000000000001</v>
      </c>
      <c r="ED170" s="1" t="s">
        <v>157</v>
      </c>
      <c r="EE170" s="1" t="s">
        <v>157</v>
      </c>
      <c r="EF170" s="1" t="s">
        <v>157</v>
      </c>
      <c r="EG170" s="1" t="s">
        <v>157</v>
      </c>
      <c r="EH170" s="1" t="s">
        <v>621</v>
      </c>
      <c r="EI170" s="1" t="s">
        <v>635</v>
      </c>
      <c r="EJ170" s="1" t="s">
        <v>142</v>
      </c>
      <c r="EK170" s="1" t="s">
        <v>628</v>
      </c>
      <c r="EL170" s="1" t="s">
        <v>150</v>
      </c>
      <c r="EM170" s="1" t="s">
        <v>150</v>
      </c>
    </row>
    <row r="171" spans="1:143" ht="14.25" customHeight="1">
      <c r="A171" s="1" t="s">
        <v>405</v>
      </c>
      <c r="B171" s="1" t="str">
        <f>VLOOKUP(A171,DB_integrated_polypenols_intake!A:B,2,FALSE)</f>
        <v>Barranquilla</v>
      </c>
      <c r="C171" s="1" t="s">
        <v>136</v>
      </c>
      <c r="D171" s="1">
        <v>50</v>
      </c>
      <c r="E171" s="4" t="s">
        <v>159</v>
      </c>
      <c r="F171" s="1">
        <v>108</v>
      </c>
      <c r="G171" s="1">
        <v>25</v>
      </c>
      <c r="H171" s="1" t="s">
        <v>138</v>
      </c>
      <c r="I171" s="1">
        <v>33.799999999999997</v>
      </c>
      <c r="J171" s="1">
        <v>131</v>
      </c>
      <c r="K171" s="1">
        <v>190</v>
      </c>
      <c r="L171" s="1">
        <v>169</v>
      </c>
      <c r="M171" s="10">
        <v>7.6</v>
      </c>
      <c r="N171" s="14">
        <f t="shared" si="6"/>
        <v>0.82994669594163595</v>
      </c>
      <c r="O171" s="12">
        <v>71.3</v>
      </c>
      <c r="P171" s="40">
        <v>4.7</v>
      </c>
      <c r="Q171" s="1">
        <v>97</v>
      </c>
      <c r="R171" s="1">
        <v>4.8</v>
      </c>
      <c r="S171" s="1">
        <v>3.25</v>
      </c>
      <c r="T171" s="1">
        <v>3.94</v>
      </c>
      <c r="U171" s="1">
        <v>0.82487309600000003</v>
      </c>
      <c r="V171" s="1">
        <v>12.16</v>
      </c>
      <c r="W171" s="1">
        <v>5.3834999999999997</v>
      </c>
      <c r="X171" s="1">
        <v>112.1</v>
      </c>
      <c r="Y171" s="1">
        <f t="shared" si="0"/>
        <v>129.12131669763738</v>
      </c>
      <c r="Z171" s="1">
        <v>62.6</v>
      </c>
      <c r="AA171" s="1">
        <v>34.37037145</v>
      </c>
      <c r="AB171" s="1">
        <f t="shared" si="1"/>
        <v>2.9094826666666664</v>
      </c>
      <c r="AC171" s="1">
        <v>0.32513604600000001</v>
      </c>
      <c r="AD171" s="1">
        <v>68</v>
      </c>
      <c r="AE171" s="1">
        <v>1.6120000000000001</v>
      </c>
      <c r="AF171" s="1">
        <v>26.168500510000001</v>
      </c>
      <c r="AG171" s="1" t="s">
        <v>139</v>
      </c>
      <c r="AH171" s="1">
        <v>33.34848341</v>
      </c>
      <c r="AI171" s="1">
        <v>94.7</v>
      </c>
      <c r="AJ171" s="1" t="s">
        <v>140</v>
      </c>
      <c r="AK171" s="1" t="s">
        <v>141</v>
      </c>
      <c r="AL171" s="1" t="s">
        <v>142</v>
      </c>
      <c r="AM171" s="1" t="s">
        <v>142</v>
      </c>
      <c r="AN171" s="1" t="s">
        <v>167</v>
      </c>
      <c r="AO171" s="1">
        <v>185</v>
      </c>
      <c r="AP171" s="1">
        <v>117</v>
      </c>
      <c r="AQ171" s="1">
        <v>2093</v>
      </c>
      <c r="AR171" s="1">
        <v>20.022400000000001</v>
      </c>
      <c r="AS171" s="1">
        <v>493.00599999999997</v>
      </c>
      <c r="AT171" s="1">
        <v>1063.22</v>
      </c>
      <c r="AU171" s="1">
        <v>14.3185</v>
      </c>
      <c r="AV171" s="1">
        <v>1132.68</v>
      </c>
      <c r="AW171" s="1">
        <v>4032.41</v>
      </c>
      <c r="AX171" s="1">
        <v>262.553</v>
      </c>
      <c r="AY171" s="1">
        <v>10.339399999999999</v>
      </c>
      <c r="AZ171" s="1">
        <v>2.56874</v>
      </c>
      <c r="BA171" s="1">
        <v>3.1709999999999998</v>
      </c>
      <c r="BB171" s="1">
        <v>697.95799999999997</v>
      </c>
      <c r="BC171" s="1">
        <v>1.0789599999999999</v>
      </c>
      <c r="BD171" s="1">
        <v>1.4655400000000001</v>
      </c>
      <c r="BE171" s="1">
        <v>18.8048</v>
      </c>
      <c r="BF171" s="1">
        <v>5.2244000000000002</v>
      </c>
      <c r="BG171" s="1">
        <v>2.2396400000000001</v>
      </c>
      <c r="BH171" s="1">
        <v>350.80200000000002</v>
      </c>
      <c r="BI171" s="1">
        <v>7.0827200000000001</v>
      </c>
      <c r="BJ171" s="1">
        <v>216.62799999999999</v>
      </c>
      <c r="BK171" s="1">
        <v>2.3866119690000001</v>
      </c>
      <c r="BL171" s="1">
        <v>0.89057216400000005</v>
      </c>
      <c r="BM171" s="1">
        <v>1.014027834</v>
      </c>
      <c r="BN171" s="1">
        <v>8.5688293999999998E-2</v>
      </c>
      <c r="BO171" s="1" t="s">
        <v>144</v>
      </c>
      <c r="BP171" s="1" t="s">
        <v>145</v>
      </c>
      <c r="BQ171" s="1" t="s">
        <v>145</v>
      </c>
      <c r="BR171" s="1" t="s">
        <v>145</v>
      </c>
      <c r="BS171" s="1" t="s">
        <v>146</v>
      </c>
      <c r="BT171" s="1" t="s">
        <v>145</v>
      </c>
      <c r="BU171" s="1" t="s">
        <v>146</v>
      </c>
      <c r="BV171" s="1">
        <v>25.158268889999999</v>
      </c>
      <c r="BW171" s="1">
        <v>16.74147224</v>
      </c>
      <c r="BX171" s="1">
        <v>20.040673569999999</v>
      </c>
      <c r="BY171" s="1">
        <v>8.1131936109999998</v>
      </c>
      <c r="BZ171" s="1">
        <v>3.5416624780000001</v>
      </c>
      <c r="CA171" s="1">
        <v>-0.58058165799999994</v>
      </c>
      <c r="CB171" s="1">
        <v>-0.27739209599999998</v>
      </c>
      <c r="CC171" s="19" t="str">
        <f t="shared" si="7"/>
        <v>Low</v>
      </c>
      <c r="CD171" s="1" t="s">
        <v>625</v>
      </c>
      <c r="CE171" s="1">
        <v>29.95564942</v>
      </c>
      <c r="CF171" s="1" t="s">
        <v>148</v>
      </c>
      <c r="CG171" s="1">
        <v>0.16169393600000001</v>
      </c>
      <c r="CH171" s="1">
        <v>0.598267565</v>
      </c>
      <c r="CI171" s="1">
        <v>0.13711902500000001</v>
      </c>
      <c r="CJ171" s="1">
        <v>4.4722489999999997E-2</v>
      </c>
      <c r="CK171" s="1">
        <v>2.0468399000000002E-2</v>
      </c>
      <c r="CL171" s="1">
        <v>769.52499999999998</v>
      </c>
      <c r="CM171" s="2" t="s">
        <v>624</v>
      </c>
      <c r="CN171" s="1">
        <v>72.552999999999997</v>
      </c>
      <c r="CO171" s="1">
        <v>61.421999999999997</v>
      </c>
      <c r="CP171" s="1">
        <v>11.132</v>
      </c>
      <c r="CQ171" s="1">
        <v>18.364999999999998</v>
      </c>
      <c r="CR171" s="1">
        <v>48.774999999999999</v>
      </c>
      <c r="CS171" s="1">
        <v>1.1120000000000001</v>
      </c>
      <c r="CT171" s="1">
        <v>0</v>
      </c>
      <c r="CU171" s="1">
        <v>1.1120000000000001</v>
      </c>
      <c r="CV171" s="1">
        <v>0</v>
      </c>
      <c r="CW171" s="1">
        <v>4.3010000000000002</v>
      </c>
      <c r="CX171" s="1">
        <v>4.3010000000000002</v>
      </c>
      <c r="CY171" s="1">
        <v>0</v>
      </c>
      <c r="CZ171" s="1">
        <v>1.1120000000000001</v>
      </c>
      <c r="DA171" s="1">
        <v>0</v>
      </c>
      <c r="DB171" s="1">
        <v>0</v>
      </c>
      <c r="DC171" s="1">
        <v>6.1539999999999999</v>
      </c>
      <c r="DD171" s="1">
        <v>1.4999999999999999E-2</v>
      </c>
      <c r="DE171" s="1">
        <v>0.106</v>
      </c>
      <c r="DF171" s="1">
        <v>0.121</v>
      </c>
      <c r="DG171" s="1">
        <v>10.9</v>
      </c>
      <c r="DH171" s="1">
        <v>1.7000000000000001E-2</v>
      </c>
      <c r="DI171" s="1">
        <v>10.917</v>
      </c>
      <c r="DJ171" s="1">
        <v>0.67900000000000005</v>
      </c>
      <c r="DK171" s="1">
        <v>0.495</v>
      </c>
      <c r="DL171" s="1">
        <v>1.1739999999999999</v>
      </c>
      <c r="DM171" s="1">
        <v>1.2909999999999999</v>
      </c>
      <c r="DN171" s="1">
        <v>0.60599999999999998</v>
      </c>
      <c r="DO171" s="1">
        <v>1.897</v>
      </c>
      <c r="DP171" s="1">
        <v>41.271000000000001</v>
      </c>
      <c r="DQ171" s="1">
        <v>5.6070000000000002</v>
      </c>
      <c r="DR171" s="1">
        <v>46.878</v>
      </c>
      <c r="DS171" s="1">
        <v>0</v>
      </c>
      <c r="DT171" s="1">
        <v>4.3010000000000002</v>
      </c>
      <c r="DU171" s="1">
        <v>4.3010000000000002</v>
      </c>
      <c r="DV171" s="7" t="s">
        <v>637</v>
      </c>
      <c r="DW171" s="1" t="s">
        <v>157</v>
      </c>
      <c r="DX171" s="1" t="s">
        <v>157</v>
      </c>
      <c r="DY171" s="1">
        <v>367.666</v>
      </c>
      <c r="DZ171" s="1" t="s">
        <v>624</v>
      </c>
      <c r="EA171" s="1">
        <v>34.664999999999999</v>
      </c>
      <c r="EB171" s="1">
        <v>8.7750000000000004</v>
      </c>
      <c r="EC171" s="1">
        <v>23.303999999999998</v>
      </c>
      <c r="ED171" s="1" t="s">
        <v>157</v>
      </c>
      <c r="EE171" s="1" t="s">
        <v>157</v>
      </c>
      <c r="EF171" s="1" t="s">
        <v>157</v>
      </c>
      <c r="EG171" s="1" t="s">
        <v>157</v>
      </c>
      <c r="EH171" s="1" t="s">
        <v>138</v>
      </c>
      <c r="EI171" s="1" t="s">
        <v>628</v>
      </c>
      <c r="EJ171" s="1" t="s">
        <v>142</v>
      </c>
      <c r="EK171" s="1" t="s">
        <v>628</v>
      </c>
      <c r="EL171" s="1" t="s">
        <v>150</v>
      </c>
      <c r="EM171" s="1" t="s">
        <v>150</v>
      </c>
    </row>
    <row r="172" spans="1:143" ht="14.25" customHeight="1">
      <c r="A172" s="1" t="s">
        <v>406</v>
      </c>
      <c r="B172" s="1" t="str">
        <f>VLOOKUP(A172,DB_integrated_polypenols_intake!A:B,2,FALSE)</f>
        <v>Barranquilla</v>
      </c>
      <c r="C172" s="1" t="s">
        <v>152</v>
      </c>
      <c r="D172" s="1">
        <v>46</v>
      </c>
      <c r="E172" s="4" t="s">
        <v>159</v>
      </c>
      <c r="F172" s="1">
        <v>90.3</v>
      </c>
      <c r="G172" s="1">
        <v>56</v>
      </c>
      <c r="H172" s="1" t="s">
        <v>153</v>
      </c>
      <c r="I172" s="1">
        <v>27.8</v>
      </c>
      <c r="J172" s="1">
        <v>140</v>
      </c>
      <c r="K172" s="1">
        <v>224</v>
      </c>
      <c r="L172" s="1">
        <v>139</v>
      </c>
      <c r="M172" s="10">
        <v>4</v>
      </c>
      <c r="N172" s="14">
        <f t="shared" si="6"/>
        <v>0.39482677324789467</v>
      </c>
      <c r="O172" s="12">
        <v>59</v>
      </c>
      <c r="P172" s="40">
        <v>2.2999999999999998</v>
      </c>
      <c r="Q172" s="1">
        <v>86</v>
      </c>
      <c r="R172" s="1">
        <v>5.2</v>
      </c>
      <c r="S172" s="1">
        <v>5.46</v>
      </c>
      <c r="T172" s="1">
        <v>8.06</v>
      </c>
      <c r="U172" s="1">
        <v>0.67741935499999995</v>
      </c>
      <c r="V172" s="1">
        <v>12.06</v>
      </c>
      <c r="W172" s="1">
        <v>4.7729999999999997</v>
      </c>
      <c r="X172" s="1">
        <v>141.30000000000001</v>
      </c>
      <c r="Y172" s="1">
        <f t="shared" si="0"/>
        <v>189.47368421052639</v>
      </c>
      <c r="Z172" s="1">
        <v>65.099999999999994</v>
      </c>
      <c r="AA172" s="1">
        <v>39.088029370000001</v>
      </c>
      <c r="AB172" s="1">
        <f t="shared" si="1"/>
        <v>2.5583279999999999</v>
      </c>
      <c r="AC172" s="1">
        <v>0.33115038400000002</v>
      </c>
      <c r="AD172" s="1">
        <v>60</v>
      </c>
      <c r="AE172" s="1">
        <v>1.53</v>
      </c>
      <c r="AF172" s="1">
        <v>25.6311675</v>
      </c>
      <c r="AG172" s="1" t="s">
        <v>139</v>
      </c>
      <c r="AH172" s="1">
        <v>36.154798399999997</v>
      </c>
      <c r="AI172" s="1">
        <v>81.8</v>
      </c>
      <c r="AJ172" s="1" t="s">
        <v>140</v>
      </c>
      <c r="AK172" s="1" t="s">
        <v>153</v>
      </c>
      <c r="AL172" s="1" t="s">
        <v>142</v>
      </c>
      <c r="AM172" s="1" t="s">
        <v>142</v>
      </c>
      <c r="AN172" s="1" t="s">
        <v>143</v>
      </c>
      <c r="AO172" s="1">
        <v>139</v>
      </c>
      <c r="AP172" s="1">
        <v>92</v>
      </c>
      <c r="AQ172" s="1">
        <v>1731.06</v>
      </c>
      <c r="AR172" s="1">
        <v>14.9278</v>
      </c>
      <c r="AS172" s="1">
        <v>717.69299999999998</v>
      </c>
      <c r="AT172" s="1">
        <v>915.65499999999997</v>
      </c>
      <c r="AU172" s="1">
        <v>13.5639</v>
      </c>
      <c r="AV172" s="1">
        <v>1267.8</v>
      </c>
      <c r="AW172" s="1">
        <v>2783.76</v>
      </c>
      <c r="AX172" s="1">
        <v>213.321</v>
      </c>
      <c r="AY172" s="1">
        <v>10.3284</v>
      </c>
      <c r="AZ172" s="1">
        <v>0.97943400000000003</v>
      </c>
      <c r="BA172" s="1">
        <v>3.08081</v>
      </c>
      <c r="BB172" s="1">
        <v>977.71299999999997</v>
      </c>
      <c r="BC172" s="1">
        <v>1.3794999999999999</v>
      </c>
      <c r="BD172" s="1">
        <v>1.9711700000000001</v>
      </c>
      <c r="BE172" s="1">
        <v>17.468599999999999</v>
      </c>
      <c r="BF172" s="1">
        <v>4.3997400000000004</v>
      </c>
      <c r="BG172" s="1">
        <v>1.62635</v>
      </c>
      <c r="BH172" s="1">
        <v>407.66800000000001</v>
      </c>
      <c r="BI172" s="1">
        <v>6.9358199999999997</v>
      </c>
      <c r="BJ172" s="1">
        <v>214.74299999999999</v>
      </c>
      <c r="BK172" s="1">
        <v>0.28755176399999999</v>
      </c>
      <c r="BL172" s="1">
        <v>0</v>
      </c>
      <c r="BM172" s="1">
        <v>0</v>
      </c>
      <c r="BN172" s="1">
        <v>0</v>
      </c>
      <c r="BO172" s="1" t="s">
        <v>155</v>
      </c>
      <c r="BP172" s="1" t="s">
        <v>145</v>
      </c>
      <c r="BQ172" s="1" t="s">
        <v>146</v>
      </c>
      <c r="BR172" s="1" t="s">
        <v>146</v>
      </c>
      <c r="BS172" s="1" t="s">
        <v>146</v>
      </c>
      <c r="BT172" s="1" t="s">
        <v>146</v>
      </c>
      <c r="BU172" s="1" t="s">
        <v>146</v>
      </c>
      <c r="BV172" s="1">
        <v>22.020996870000001</v>
      </c>
      <c r="BW172" s="1">
        <v>11.59919461</v>
      </c>
      <c r="BX172" s="1">
        <v>13.25239618</v>
      </c>
      <c r="BY172" s="1">
        <v>4.0274922909999997</v>
      </c>
      <c r="BZ172" s="1">
        <v>0</v>
      </c>
      <c r="CA172" s="1">
        <v>-1.0857159119999999</v>
      </c>
      <c r="CB172" s="1">
        <v>-0.62721889799999997</v>
      </c>
      <c r="CC172" s="19" t="str">
        <f t="shared" si="7"/>
        <v>Low</v>
      </c>
      <c r="CD172" s="1" t="s">
        <v>625</v>
      </c>
      <c r="CE172" s="1">
        <v>38.591687039999997</v>
      </c>
      <c r="CF172" s="1" t="s">
        <v>148</v>
      </c>
      <c r="CG172" s="1">
        <v>1.6891899999999999E-4</v>
      </c>
      <c r="CH172" s="1">
        <v>7.0664413999999995E-2</v>
      </c>
      <c r="CI172" s="1">
        <v>0.27742117100000002</v>
      </c>
      <c r="CJ172" s="1">
        <v>0.33935810799999999</v>
      </c>
      <c r="CK172" s="1">
        <v>9.5664414000000003E-2</v>
      </c>
      <c r="CL172" s="1">
        <v>700.94600000000003</v>
      </c>
      <c r="CM172" s="2" t="s">
        <v>624</v>
      </c>
      <c r="CN172" s="1">
        <v>41.527000000000001</v>
      </c>
      <c r="CO172" s="1">
        <v>8.4009999999999998</v>
      </c>
      <c r="CP172" s="1">
        <v>33.125999999999998</v>
      </c>
      <c r="CQ172" s="1">
        <v>7.6749999999999998</v>
      </c>
      <c r="CR172" s="1">
        <v>17.762</v>
      </c>
      <c r="CS172" s="1">
        <v>7.2999999999999995E-2</v>
      </c>
      <c r="CT172" s="1">
        <v>0</v>
      </c>
      <c r="CU172" s="1">
        <v>7.2999999999999995E-2</v>
      </c>
      <c r="CV172" s="1">
        <v>0</v>
      </c>
      <c r="CW172" s="1">
        <v>16.018000000000001</v>
      </c>
      <c r="CX172" s="1">
        <v>16.018000000000001</v>
      </c>
      <c r="CY172" s="1">
        <v>0</v>
      </c>
      <c r="CZ172" s="1">
        <v>0</v>
      </c>
      <c r="DA172" s="1">
        <v>0</v>
      </c>
      <c r="DB172" s="1">
        <v>0</v>
      </c>
      <c r="DC172" s="1">
        <v>1E-3</v>
      </c>
      <c r="DD172" s="1">
        <v>9.1999999999999998E-2</v>
      </c>
      <c r="DE172" s="1">
        <v>8.5000000000000006E-2</v>
      </c>
      <c r="DF172" s="1">
        <v>0.17699999999999999</v>
      </c>
      <c r="DG172" s="1">
        <v>0.78400000000000003</v>
      </c>
      <c r="DH172" s="1">
        <v>0.85599999999999998</v>
      </c>
      <c r="DI172" s="1">
        <v>1.639</v>
      </c>
      <c r="DJ172" s="1">
        <v>3.492</v>
      </c>
      <c r="DK172" s="1">
        <v>2.3650000000000002</v>
      </c>
      <c r="DL172" s="1">
        <v>5.8570000000000002</v>
      </c>
      <c r="DM172" s="1">
        <v>0.247</v>
      </c>
      <c r="DN172" s="1">
        <v>1.6279999999999999</v>
      </c>
      <c r="DO172" s="1">
        <v>1.8759999999999999</v>
      </c>
      <c r="DP172" s="1">
        <v>3.7120000000000002</v>
      </c>
      <c r="DQ172" s="1">
        <v>12.173999999999999</v>
      </c>
      <c r="DR172" s="1">
        <v>15.885999999999999</v>
      </c>
      <c r="DS172" s="1">
        <v>0</v>
      </c>
      <c r="DT172" s="1">
        <v>16.018000000000001</v>
      </c>
      <c r="DU172" s="1">
        <v>16.018000000000001</v>
      </c>
      <c r="DV172" s="7" t="s">
        <v>138</v>
      </c>
      <c r="DW172" s="1" t="s">
        <v>157</v>
      </c>
      <c r="DX172" s="1" t="s">
        <v>157</v>
      </c>
      <c r="DY172" s="1">
        <v>404.923</v>
      </c>
      <c r="DZ172" s="1" t="s">
        <v>624</v>
      </c>
      <c r="EA172" s="1">
        <v>23.989000000000001</v>
      </c>
      <c r="EB172" s="1">
        <v>4.4340000000000002</v>
      </c>
      <c r="EC172" s="1">
        <v>10.260999999999999</v>
      </c>
      <c r="ED172" s="1" t="s">
        <v>156</v>
      </c>
      <c r="EE172" s="1" t="s">
        <v>157</v>
      </c>
      <c r="EF172" s="1" t="s">
        <v>157</v>
      </c>
      <c r="EG172" s="1" t="s">
        <v>157</v>
      </c>
      <c r="EH172" s="1" t="s">
        <v>621</v>
      </c>
      <c r="EI172" s="1" t="s">
        <v>628</v>
      </c>
      <c r="EJ172" s="1" t="s">
        <v>142</v>
      </c>
      <c r="EK172" s="1" t="s">
        <v>628</v>
      </c>
      <c r="EL172" s="1" t="s">
        <v>150</v>
      </c>
      <c r="EM172" s="1" t="s">
        <v>150</v>
      </c>
    </row>
    <row r="173" spans="1:143" ht="14.25" customHeight="1">
      <c r="A173" s="1" t="s">
        <v>407</v>
      </c>
      <c r="B173" s="1" t="str">
        <f>VLOOKUP(A173,DB_integrated_polypenols_intake!A:B,2,FALSE)</f>
        <v>Barranquilla</v>
      </c>
      <c r="C173" s="1" t="s">
        <v>136</v>
      </c>
      <c r="D173" s="1">
        <v>48</v>
      </c>
      <c r="E173" s="4" t="s">
        <v>159</v>
      </c>
      <c r="F173" s="1">
        <v>110</v>
      </c>
      <c r="G173" s="1">
        <v>37</v>
      </c>
      <c r="H173" s="1" t="s">
        <v>138</v>
      </c>
      <c r="I173" s="1">
        <v>44.8</v>
      </c>
      <c r="J173" s="1">
        <v>126</v>
      </c>
      <c r="K173" s="1">
        <v>208</v>
      </c>
      <c r="L173" s="1">
        <v>224</v>
      </c>
      <c r="M173" s="10">
        <v>5.6216216220000002</v>
      </c>
      <c r="N173" s="14">
        <f t="shared" si="6"/>
        <v>0.78204629426716787</v>
      </c>
      <c r="O173" s="12">
        <v>0.89</v>
      </c>
      <c r="P173" s="40">
        <v>0.5</v>
      </c>
      <c r="Q173" s="1">
        <v>86</v>
      </c>
      <c r="R173" s="1">
        <v>5.2</v>
      </c>
      <c r="S173" s="1">
        <v>2.1</v>
      </c>
      <c r="T173" s="1">
        <v>5.12</v>
      </c>
      <c r="U173" s="1">
        <v>0.41015625</v>
      </c>
      <c r="V173" s="1">
        <v>9.31</v>
      </c>
      <c r="W173" s="1">
        <v>4.7729999999999997</v>
      </c>
      <c r="X173" s="1">
        <v>118.7</v>
      </c>
      <c r="Y173" s="1">
        <f t="shared" si="0"/>
        <v>146.26865671641795</v>
      </c>
      <c r="Z173" s="1">
        <v>84</v>
      </c>
      <c r="AA173" s="1">
        <v>50.633902710000001</v>
      </c>
      <c r="AB173" s="1">
        <f t="shared" si="1"/>
        <v>1.9749613333333333</v>
      </c>
      <c r="AC173" s="1">
        <v>0.34395247299999998</v>
      </c>
      <c r="AD173" s="1">
        <v>73.8</v>
      </c>
      <c r="AE173" s="1">
        <v>1.7170000000000001</v>
      </c>
      <c r="AF173" s="1">
        <v>25.03316555</v>
      </c>
      <c r="AG173" s="1" t="s">
        <v>139</v>
      </c>
      <c r="AH173" s="1">
        <v>28.43101326</v>
      </c>
      <c r="AI173" s="1">
        <v>93.4</v>
      </c>
      <c r="AJ173" s="1" t="s">
        <v>140</v>
      </c>
      <c r="AK173" s="1" t="s">
        <v>141</v>
      </c>
      <c r="AL173" s="1" t="s">
        <v>142</v>
      </c>
      <c r="AM173" s="1" t="s">
        <v>163</v>
      </c>
      <c r="AN173" s="1" t="s">
        <v>167</v>
      </c>
      <c r="AO173" s="1">
        <v>134</v>
      </c>
      <c r="AP173" s="1">
        <v>87</v>
      </c>
      <c r="AQ173" s="1">
        <v>1752.25</v>
      </c>
      <c r="AR173" s="1">
        <v>9.4376099999999994</v>
      </c>
      <c r="AS173" s="1">
        <v>659.83399999999995</v>
      </c>
      <c r="AT173" s="1">
        <v>917.20299999999997</v>
      </c>
      <c r="AU173" s="1">
        <v>12.0543</v>
      </c>
      <c r="AV173" s="1">
        <v>1468.92</v>
      </c>
      <c r="AW173" s="1">
        <v>1950.45</v>
      </c>
      <c r="AX173" s="1">
        <v>180.98400000000001</v>
      </c>
      <c r="AY173" s="1">
        <v>10.106</v>
      </c>
      <c r="AZ173" s="1">
        <v>0.83301099999999995</v>
      </c>
      <c r="BA173" s="1">
        <v>2.3723200000000002</v>
      </c>
      <c r="BB173" s="1">
        <v>734.89</v>
      </c>
      <c r="BC173" s="1">
        <v>0.79988099999999995</v>
      </c>
      <c r="BD173" s="1">
        <v>1.8993</v>
      </c>
      <c r="BE173" s="1">
        <v>10.364100000000001</v>
      </c>
      <c r="BF173" s="1">
        <v>9.0167199999999994</v>
      </c>
      <c r="BG173" s="1">
        <v>1.25831</v>
      </c>
      <c r="BH173" s="1">
        <v>285.57499999999999</v>
      </c>
      <c r="BI173" s="1">
        <v>7.1223400000000003</v>
      </c>
      <c r="BJ173" s="1">
        <v>57.274900000000002</v>
      </c>
      <c r="BK173" s="1">
        <v>0</v>
      </c>
      <c r="BL173" s="1">
        <v>0</v>
      </c>
      <c r="BM173" s="1">
        <v>0</v>
      </c>
      <c r="BN173" s="1">
        <v>0</v>
      </c>
      <c r="BO173" s="1" t="s">
        <v>144</v>
      </c>
      <c r="BP173" s="1" t="s">
        <v>145</v>
      </c>
      <c r="BQ173" s="1" t="s">
        <v>145</v>
      </c>
      <c r="BR173" s="1" t="s">
        <v>145</v>
      </c>
      <c r="BS173" s="1" t="s">
        <v>146</v>
      </c>
      <c r="BT173" s="1" t="s">
        <v>146</v>
      </c>
      <c r="BU173" s="1" t="s">
        <v>146</v>
      </c>
      <c r="BV173" s="1">
        <v>16.013955249999999</v>
      </c>
      <c r="BW173" s="1">
        <v>15.284934209999999</v>
      </c>
      <c r="BX173" s="1">
        <v>5.918589678</v>
      </c>
      <c r="BY173" s="1">
        <v>6.521701491</v>
      </c>
      <c r="BZ173" s="1">
        <v>1.039031875</v>
      </c>
      <c r="CA173" s="1">
        <v>1.861716157</v>
      </c>
      <c r="CB173" s="1">
        <v>1.062623377</v>
      </c>
      <c r="CC173" s="19" t="str">
        <f t="shared" si="7"/>
        <v>High</v>
      </c>
      <c r="CD173" s="1" t="s">
        <v>622</v>
      </c>
      <c r="CE173" s="1">
        <v>27.233404709999999</v>
      </c>
      <c r="CF173" s="1" t="s">
        <v>148</v>
      </c>
      <c r="CG173" s="1">
        <v>7.1333219000000003E-2</v>
      </c>
      <c r="CH173" s="1">
        <v>0.134126305</v>
      </c>
      <c r="CI173" s="1">
        <v>5.0231046000000001E-2</v>
      </c>
      <c r="CJ173" s="1">
        <v>0.41466712300000003</v>
      </c>
      <c r="CK173" s="1">
        <v>0.157590279</v>
      </c>
      <c r="CL173" s="1">
        <v>2935.6959999999999</v>
      </c>
      <c r="CM173" s="2" t="s">
        <v>621</v>
      </c>
      <c r="CN173" s="1">
        <v>2601.9670000000001</v>
      </c>
      <c r="CO173" s="1">
        <v>2029.3869999999999</v>
      </c>
      <c r="CP173" s="1">
        <v>572.58000000000004</v>
      </c>
      <c r="CQ173" s="1">
        <v>987.82100000000003</v>
      </c>
      <c r="CR173" s="1">
        <v>1600.8820000000001</v>
      </c>
      <c r="CS173" s="1">
        <v>12.545</v>
      </c>
      <c r="CT173" s="1">
        <v>0</v>
      </c>
      <c r="CU173" s="1">
        <v>12.545</v>
      </c>
      <c r="CV173" s="1">
        <v>0</v>
      </c>
      <c r="CW173" s="1">
        <v>0.71899999999999997</v>
      </c>
      <c r="CX173" s="1">
        <v>0.71899999999999997</v>
      </c>
      <c r="CY173" s="1">
        <v>0</v>
      </c>
      <c r="CZ173" s="1">
        <v>1.27</v>
      </c>
      <c r="DA173" s="1">
        <v>0</v>
      </c>
      <c r="DB173" s="1">
        <v>0</v>
      </c>
      <c r="DC173" s="1">
        <v>987.33299999999997</v>
      </c>
      <c r="DD173" s="1">
        <v>2.5999999999999999E-2</v>
      </c>
      <c r="DE173" s="1">
        <v>0.183</v>
      </c>
      <c r="DF173" s="1">
        <v>0.20899999999999999</v>
      </c>
      <c r="DG173" s="1">
        <v>0</v>
      </c>
      <c r="DH173" s="1">
        <v>1.7000000000000001E-2</v>
      </c>
      <c r="DI173" s="1">
        <v>1.7000000000000001E-2</v>
      </c>
      <c r="DJ173" s="1">
        <v>2.9000000000000001E-2</v>
      </c>
      <c r="DK173" s="1">
        <v>0.23300000000000001</v>
      </c>
      <c r="DL173" s="1">
        <v>0.26200000000000001</v>
      </c>
      <c r="DM173" s="1">
        <v>0.14699999999999999</v>
      </c>
      <c r="DN173" s="1">
        <v>14.311</v>
      </c>
      <c r="DO173" s="1">
        <v>14.458</v>
      </c>
      <c r="DP173" s="1">
        <v>1029.2660000000001</v>
      </c>
      <c r="DQ173" s="1">
        <v>557.07500000000005</v>
      </c>
      <c r="DR173" s="1">
        <v>1586.3409999999999</v>
      </c>
      <c r="DS173" s="1">
        <v>0</v>
      </c>
      <c r="DT173" s="1">
        <v>0.71899999999999997</v>
      </c>
      <c r="DU173" s="1">
        <v>0.71899999999999997</v>
      </c>
      <c r="DV173" s="7" t="s">
        <v>621</v>
      </c>
      <c r="DW173" s="1" t="s">
        <v>149</v>
      </c>
      <c r="DX173" s="1" t="s">
        <v>149</v>
      </c>
      <c r="DY173" s="1">
        <v>1675.3869999999999</v>
      </c>
      <c r="DZ173" s="1" t="s">
        <v>623</v>
      </c>
      <c r="EA173" s="1">
        <v>1484.9290000000001</v>
      </c>
      <c r="EB173" s="1">
        <v>563.74400000000003</v>
      </c>
      <c r="EC173" s="1">
        <v>913.61500000000001</v>
      </c>
      <c r="ED173" s="1" t="s">
        <v>149</v>
      </c>
      <c r="EE173" s="1" t="s">
        <v>149</v>
      </c>
      <c r="EF173" s="1" t="s">
        <v>149</v>
      </c>
      <c r="EG173" s="1" t="s">
        <v>149</v>
      </c>
      <c r="EH173" s="1" t="s">
        <v>138</v>
      </c>
      <c r="EI173" s="1" t="s">
        <v>635</v>
      </c>
      <c r="EJ173" s="1" t="s">
        <v>142</v>
      </c>
      <c r="EK173" s="1" t="s">
        <v>628</v>
      </c>
      <c r="EL173" s="1" t="s">
        <v>150</v>
      </c>
      <c r="EM173" s="1" t="s">
        <v>150</v>
      </c>
    </row>
    <row r="174" spans="1:143" ht="14.25" customHeight="1">
      <c r="A174" s="1" t="s">
        <v>408</v>
      </c>
      <c r="B174" s="1" t="str">
        <f>VLOOKUP(A174,DB_integrated_polypenols_intake!A:B,2,FALSE)</f>
        <v>Barranquilla</v>
      </c>
      <c r="C174" s="1" t="s">
        <v>152</v>
      </c>
      <c r="D174" s="1">
        <v>46</v>
      </c>
      <c r="E174" s="4" t="s">
        <v>159</v>
      </c>
      <c r="F174" s="1">
        <v>120</v>
      </c>
      <c r="G174" s="1">
        <v>40</v>
      </c>
      <c r="H174" s="1" t="s">
        <v>153</v>
      </c>
      <c r="I174" s="1">
        <v>36.200000000000003</v>
      </c>
      <c r="J174" s="1">
        <v>169</v>
      </c>
      <c r="K174" s="1">
        <v>245</v>
      </c>
      <c r="L174" s="1">
        <v>181</v>
      </c>
      <c r="M174" s="10">
        <v>6.125</v>
      </c>
      <c r="N174" s="14">
        <f t="shared" si="6"/>
        <v>0.65561858354122216</v>
      </c>
      <c r="O174" s="12">
        <v>0.64</v>
      </c>
      <c r="P174" s="40">
        <v>1.7</v>
      </c>
      <c r="Q174" s="1">
        <v>91</v>
      </c>
      <c r="R174" s="1">
        <v>4.9000000000000004</v>
      </c>
      <c r="S174" s="1">
        <v>5.52</v>
      </c>
      <c r="T174" s="1">
        <v>12.12</v>
      </c>
      <c r="U174" s="1">
        <v>0.45544554500000001</v>
      </c>
      <c r="V174" s="1">
        <v>13.08</v>
      </c>
      <c r="W174" s="1">
        <v>5.0505000000000004</v>
      </c>
      <c r="X174" s="1">
        <v>133.6</v>
      </c>
      <c r="Y174" s="1">
        <f t="shared" si="0"/>
        <v>168.71976781683324</v>
      </c>
      <c r="Z174" s="1">
        <v>59.3</v>
      </c>
      <c r="AA174" s="1">
        <v>34.059667089999998</v>
      </c>
      <c r="AB174" s="1">
        <f t="shared" si="1"/>
        <v>2.9360240000000002</v>
      </c>
      <c r="AC174" s="1">
        <v>0.32471966499999999</v>
      </c>
      <c r="AD174" s="1">
        <v>55.1</v>
      </c>
      <c r="AE174" s="1">
        <v>1.5109999999999999</v>
      </c>
      <c r="AF174" s="1">
        <v>24.13363111</v>
      </c>
      <c r="AG174" s="1" t="s">
        <v>153</v>
      </c>
      <c r="AH174" s="1">
        <v>40.655507409999998</v>
      </c>
      <c r="AI174" s="1">
        <v>83.1</v>
      </c>
      <c r="AJ174" s="1" t="s">
        <v>140</v>
      </c>
      <c r="AK174" s="1" t="s">
        <v>153</v>
      </c>
      <c r="AL174" s="1" t="s">
        <v>142</v>
      </c>
      <c r="AM174" s="1" t="s">
        <v>163</v>
      </c>
      <c r="AN174" s="1" t="s">
        <v>167</v>
      </c>
      <c r="AO174" s="1">
        <v>151</v>
      </c>
      <c r="AP174" s="1">
        <v>79</v>
      </c>
      <c r="AQ174" s="1">
        <v>1865.97</v>
      </c>
      <c r="AR174" s="1">
        <v>15.3513</v>
      </c>
      <c r="AS174" s="1">
        <v>635.42100000000005</v>
      </c>
      <c r="AT174" s="1">
        <v>889.779</v>
      </c>
      <c r="AU174" s="1">
        <v>10.7128</v>
      </c>
      <c r="AV174" s="1">
        <v>1304.73</v>
      </c>
      <c r="AW174" s="1">
        <v>3452.78</v>
      </c>
      <c r="AX174" s="1">
        <v>194.90600000000001</v>
      </c>
      <c r="AY174" s="1">
        <v>8.9935200000000002</v>
      </c>
      <c r="AZ174" s="1">
        <v>1.1173599999999999</v>
      </c>
      <c r="BA174" s="1">
        <v>3.1002200000000002</v>
      </c>
      <c r="BB174" s="1">
        <v>576.81700000000001</v>
      </c>
      <c r="BC174" s="1">
        <v>0.72914199999999996</v>
      </c>
      <c r="BD174" s="1">
        <v>1.30091</v>
      </c>
      <c r="BE174" s="1">
        <v>9.8612300000000008</v>
      </c>
      <c r="BF174" s="1">
        <v>4.0550800000000002</v>
      </c>
      <c r="BG174" s="1">
        <v>1.29931</v>
      </c>
      <c r="BH174" s="1">
        <v>300.50799999999998</v>
      </c>
      <c r="BI174" s="1">
        <v>6.80931</v>
      </c>
      <c r="BJ174" s="1">
        <v>115.38</v>
      </c>
      <c r="BK174" s="1">
        <v>3.0552634529999998</v>
      </c>
      <c r="BL174" s="1">
        <v>1.215200064</v>
      </c>
      <c r="BM174" s="1">
        <v>0.59392896299999998</v>
      </c>
      <c r="BN174" s="1">
        <v>3.7331735999999997E-2</v>
      </c>
      <c r="BO174" s="1" t="s">
        <v>144</v>
      </c>
      <c r="BP174" s="1" t="s">
        <v>145</v>
      </c>
      <c r="BQ174" s="1" t="s">
        <v>145</v>
      </c>
      <c r="BR174" s="1" t="s">
        <v>145</v>
      </c>
      <c r="BS174" s="1" t="s">
        <v>146</v>
      </c>
      <c r="BT174" s="1" t="s">
        <v>146</v>
      </c>
      <c r="BU174" s="1" t="s">
        <v>146</v>
      </c>
      <c r="BV174" s="1">
        <v>19.88327305</v>
      </c>
      <c r="BW174" s="1">
        <v>13.09562337</v>
      </c>
      <c r="BX174" s="1">
        <v>13.53086422</v>
      </c>
      <c r="BY174" s="1">
        <v>11.247702139999999</v>
      </c>
      <c r="BZ174" s="1">
        <v>0</v>
      </c>
      <c r="CA174" s="1">
        <v>1.84085674</v>
      </c>
      <c r="CB174" s="1">
        <v>0.98652558400000001</v>
      </c>
      <c r="CC174" s="19" t="str">
        <f t="shared" si="7"/>
        <v>High</v>
      </c>
      <c r="CD174" s="1" t="s">
        <v>622</v>
      </c>
      <c r="CE174" s="1">
        <v>39.634175689999999</v>
      </c>
      <c r="CF174" s="1" t="s">
        <v>148</v>
      </c>
      <c r="CG174" s="1">
        <v>0.17241379300000001</v>
      </c>
      <c r="CH174" s="1">
        <v>0.35466915199999999</v>
      </c>
      <c r="CI174" s="1">
        <v>2.7213419999999999E-3</v>
      </c>
      <c r="CJ174" s="1">
        <v>6.8033550999999998E-2</v>
      </c>
      <c r="CK174" s="1">
        <v>0.103746505</v>
      </c>
      <c r="CL174" s="1">
        <v>807.31500000000005</v>
      </c>
      <c r="CM174" s="2" t="s">
        <v>624</v>
      </c>
      <c r="CN174" s="1">
        <v>366.20100000000002</v>
      </c>
      <c r="CO174" s="1">
        <v>295.27100000000002</v>
      </c>
      <c r="CP174" s="1">
        <v>70.930000000000007</v>
      </c>
      <c r="CQ174" s="1">
        <v>171.428</v>
      </c>
      <c r="CR174" s="1">
        <v>188.24799999999999</v>
      </c>
      <c r="CS174" s="1">
        <v>2.7450000000000001</v>
      </c>
      <c r="CT174" s="1">
        <v>0</v>
      </c>
      <c r="CU174" s="1">
        <v>2.7450000000000001</v>
      </c>
      <c r="CV174" s="1">
        <v>0</v>
      </c>
      <c r="CW174" s="1">
        <v>3.78</v>
      </c>
      <c r="CX174" s="1">
        <v>3.78</v>
      </c>
      <c r="CY174" s="1">
        <v>0</v>
      </c>
      <c r="CZ174" s="1">
        <v>1.5049999999999999</v>
      </c>
      <c r="DA174" s="1">
        <v>0</v>
      </c>
      <c r="DB174" s="1">
        <v>0</v>
      </c>
      <c r="DC174" s="1">
        <v>12.148999999999999</v>
      </c>
      <c r="DD174" s="1">
        <v>0.96199999999999997</v>
      </c>
      <c r="DE174" s="1">
        <v>2.867</v>
      </c>
      <c r="DF174" s="1">
        <v>3.8290000000000002</v>
      </c>
      <c r="DG174" s="1">
        <v>4.9459999999999997</v>
      </c>
      <c r="DH174" s="1">
        <v>0.153</v>
      </c>
      <c r="DI174" s="1">
        <v>5.0979999999999999</v>
      </c>
      <c r="DJ174" s="1">
        <v>146.053</v>
      </c>
      <c r="DK174" s="1">
        <v>4.298</v>
      </c>
      <c r="DL174" s="1">
        <v>150.351</v>
      </c>
      <c r="DM174" s="1">
        <v>0.32700000000000001</v>
      </c>
      <c r="DN174" s="1">
        <v>0.42699999999999999</v>
      </c>
      <c r="DO174" s="1">
        <v>0.754</v>
      </c>
      <c r="DP174" s="1">
        <v>128.089</v>
      </c>
      <c r="DQ174" s="1">
        <v>59.405000000000001</v>
      </c>
      <c r="DR174" s="1">
        <v>187.494</v>
      </c>
      <c r="DS174" s="1">
        <v>0</v>
      </c>
      <c r="DT174" s="1">
        <v>3.78</v>
      </c>
      <c r="DU174" s="1">
        <v>3.78</v>
      </c>
      <c r="DV174" s="7" t="s">
        <v>637</v>
      </c>
      <c r="DW174" s="1" t="s">
        <v>156</v>
      </c>
      <c r="DX174" s="1" t="s">
        <v>156</v>
      </c>
      <c r="DY174" s="1">
        <v>432.65199999999999</v>
      </c>
      <c r="DZ174" s="1" t="s">
        <v>624</v>
      </c>
      <c r="EA174" s="1">
        <v>196.25299999999999</v>
      </c>
      <c r="EB174" s="1">
        <v>91.870999999999995</v>
      </c>
      <c r="EC174" s="1">
        <v>100.88500000000001</v>
      </c>
      <c r="ED174" s="1" t="s">
        <v>156</v>
      </c>
      <c r="EE174" s="1" t="s">
        <v>156</v>
      </c>
      <c r="EF174" s="1" t="s">
        <v>156</v>
      </c>
      <c r="EG174" s="1" t="s">
        <v>156</v>
      </c>
      <c r="EH174" s="1" t="s">
        <v>138</v>
      </c>
      <c r="EI174" s="1" t="s">
        <v>635</v>
      </c>
      <c r="EJ174" s="1" t="s">
        <v>142</v>
      </c>
      <c r="EK174" s="1" t="s">
        <v>628</v>
      </c>
      <c r="EL174" s="1" t="s">
        <v>150</v>
      </c>
      <c r="EM174" s="1" t="s">
        <v>150</v>
      </c>
    </row>
    <row r="175" spans="1:143" ht="14.25" customHeight="1">
      <c r="A175" s="1" t="s">
        <v>410</v>
      </c>
      <c r="B175" s="1" t="str">
        <f>VLOOKUP(A175,DB_integrated_polypenols_intake!A:B,2,FALSE)</f>
        <v>Barranquilla</v>
      </c>
      <c r="C175" s="1" t="s">
        <v>136</v>
      </c>
      <c r="D175" s="1">
        <v>35</v>
      </c>
      <c r="E175" s="4" t="s">
        <v>137</v>
      </c>
      <c r="F175" s="1">
        <v>100</v>
      </c>
      <c r="G175" s="1">
        <v>36</v>
      </c>
      <c r="H175" s="1" t="s">
        <v>138</v>
      </c>
      <c r="I175" s="1">
        <v>31.4</v>
      </c>
      <c r="J175" s="1">
        <v>128</v>
      </c>
      <c r="K175" s="1">
        <v>195</v>
      </c>
      <c r="L175" s="1">
        <v>157</v>
      </c>
      <c r="M175" s="10">
        <v>5.4166666670000003</v>
      </c>
      <c r="N175" s="14">
        <f t="shared" si="6"/>
        <v>0.63959715164194642</v>
      </c>
      <c r="O175" s="12">
        <v>0.95</v>
      </c>
      <c r="P175" s="40">
        <v>3.2</v>
      </c>
      <c r="Q175" s="1">
        <v>88</v>
      </c>
      <c r="R175" s="1">
        <v>4.9000000000000004</v>
      </c>
      <c r="S175" s="1">
        <v>3.8</v>
      </c>
      <c r="T175" s="1">
        <v>3.5</v>
      </c>
      <c r="U175" s="1">
        <v>1.085714286</v>
      </c>
      <c r="V175" s="1">
        <v>10.210000000000001</v>
      </c>
      <c r="W175" s="1">
        <v>4.8840000000000003</v>
      </c>
      <c r="X175" s="1">
        <v>120.6</v>
      </c>
      <c r="Y175" s="1">
        <f t="shared" si="0"/>
        <v>147.54335260115604</v>
      </c>
      <c r="Z175" s="1">
        <v>76.2</v>
      </c>
      <c r="AA175" s="1">
        <v>45.121249820000003</v>
      </c>
      <c r="AB175" s="1">
        <f t="shared" si="1"/>
        <v>2.2162506666666668</v>
      </c>
      <c r="AC175" s="1">
        <v>0.33813042300000001</v>
      </c>
      <c r="AD175" s="1">
        <v>82</v>
      </c>
      <c r="AE175" s="1">
        <v>1.655</v>
      </c>
      <c r="AF175" s="1">
        <v>29.937660300000001</v>
      </c>
      <c r="AG175" s="1" t="s">
        <v>139</v>
      </c>
      <c r="AH175" s="1">
        <v>26.969525600000001</v>
      </c>
      <c r="AI175" s="1">
        <v>99.4</v>
      </c>
      <c r="AJ175" s="1" t="s">
        <v>140</v>
      </c>
      <c r="AK175" s="1" t="s">
        <v>141</v>
      </c>
      <c r="AL175" s="1" t="s">
        <v>142</v>
      </c>
      <c r="AM175" s="1" t="s">
        <v>163</v>
      </c>
      <c r="AN175" s="1" t="s">
        <v>165</v>
      </c>
      <c r="AO175" s="1">
        <v>139</v>
      </c>
      <c r="AP175" s="1">
        <v>90</v>
      </c>
      <c r="AQ175" s="1">
        <v>1702.9</v>
      </c>
      <c r="AR175" s="1">
        <v>9.7828499999999998</v>
      </c>
      <c r="AS175" s="1">
        <v>474.81700000000001</v>
      </c>
      <c r="AT175" s="1">
        <v>1049.8900000000001</v>
      </c>
      <c r="AU175" s="1">
        <v>11.6478</v>
      </c>
      <c r="AV175" s="1">
        <v>1425.69</v>
      </c>
      <c r="AW175" s="1">
        <v>1711.95</v>
      </c>
      <c r="AX175" s="1">
        <v>172.67</v>
      </c>
      <c r="AY175" s="1">
        <v>10.475899999999999</v>
      </c>
      <c r="AZ175" s="1">
        <v>0.86423700000000003</v>
      </c>
      <c r="BA175" s="1">
        <v>2.5845799999999999</v>
      </c>
      <c r="BB175" s="1">
        <v>545.02200000000005</v>
      </c>
      <c r="BC175" s="1">
        <v>1.0293600000000001</v>
      </c>
      <c r="BD175" s="1">
        <v>1.26386</v>
      </c>
      <c r="BE175" s="1">
        <v>20.3536</v>
      </c>
      <c r="BF175" s="1">
        <v>3.4830000000000001</v>
      </c>
      <c r="BG175" s="1">
        <v>1.41781</v>
      </c>
      <c r="BH175" s="1">
        <v>237.45500000000001</v>
      </c>
      <c r="BI175" s="1">
        <v>7.6728100000000001</v>
      </c>
      <c r="BJ175" s="1">
        <v>106.28400000000001</v>
      </c>
      <c r="BK175" s="1">
        <v>0.82941394300000004</v>
      </c>
      <c r="BL175" s="1">
        <v>0.23475729400000001</v>
      </c>
      <c r="BM175" s="1">
        <v>0.124867979</v>
      </c>
      <c r="BN175" s="1">
        <v>0</v>
      </c>
      <c r="BO175" s="1" t="s">
        <v>144</v>
      </c>
      <c r="BP175" s="1" t="s">
        <v>145</v>
      </c>
      <c r="BQ175" s="1" t="s">
        <v>145</v>
      </c>
      <c r="BR175" s="1" t="s">
        <v>145</v>
      </c>
      <c r="BS175" s="1" t="s">
        <v>146</v>
      </c>
      <c r="BT175" s="1" t="s">
        <v>145</v>
      </c>
      <c r="BU175" s="1" t="s">
        <v>146</v>
      </c>
      <c r="BV175" s="1">
        <v>22.329732750000002</v>
      </c>
      <c r="BW175" s="1">
        <v>13.69597299</v>
      </c>
      <c r="BX175" s="1">
        <v>14.989703309999999</v>
      </c>
      <c r="BY175" s="1">
        <v>9.8018280129999997</v>
      </c>
      <c r="BZ175" s="1">
        <v>2.4126788380000002</v>
      </c>
      <c r="CA175" s="1">
        <v>1.471296943</v>
      </c>
      <c r="CB175" s="1">
        <v>0.86394418299999998</v>
      </c>
      <c r="CC175" s="19" t="str">
        <f t="shared" si="7"/>
        <v>High</v>
      </c>
      <c r="CD175" s="1" t="s">
        <v>622</v>
      </c>
      <c r="CE175" s="1">
        <v>30.700201209999999</v>
      </c>
      <c r="CF175" s="1" t="s">
        <v>148</v>
      </c>
      <c r="CG175" s="1">
        <v>4.0149899999999999E-4</v>
      </c>
      <c r="CH175" s="1">
        <v>0.276030514</v>
      </c>
      <c r="CI175" s="1">
        <v>0.379751071</v>
      </c>
      <c r="CJ175" s="1">
        <v>0.16548447499999999</v>
      </c>
      <c r="CK175" s="1">
        <v>6.8723232999999995E-2</v>
      </c>
      <c r="CL175" s="1">
        <v>867.77499999999998</v>
      </c>
      <c r="CM175" s="2" t="s">
        <v>624</v>
      </c>
      <c r="CN175" s="1">
        <v>877.64800000000002</v>
      </c>
      <c r="CO175" s="1">
        <v>526.84299999999996</v>
      </c>
      <c r="CP175" s="1">
        <v>350.80500000000001</v>
      </c>
      <c r="CQ175" s="1">
        <v>13.061</v>
      </c>
      <c r="CR175" s="1">
        <v>851.69899999999996</v>
      </c>
      <c r="CS175" s="1">
        <v>10.382999999999999</v>
      </c>
      <c r="CT175" s="1">
        <v>0</v>
      </c>
      <c r="CU175" s="1">
        <v>10.382999999999999</v>
      </c>
      <c r="CV175" s="1">
        <v>0</v>
      </c>
      <c r="CW175" s="1">
        <v>2.5049999999999999</v>
      </c>
      <c r="CX175" s="1">
        <v>2.5049999999999999</v>
      </c>
      <c r="CY175" s="1">
        <v>0</v>
      </c>
      <c r="CZ175" s="1">
        <v>4.8609999999999998</v>
      </c>
      <c r="DA175" s="1">
        <v>0</v>
      </c>
      <c r="DB175" s="1">
        <v>0</v>
      </c>
      <c r="DC175" s="1">
        <v>0</v>
      </c>
      <c r="DD175" s="1">
        <v>8.3000000000000004E-2</v>
      </c>
      <c r="DE175" s="1">
        <v>0.58899999999999997</v>
      </c>
      <c r="DF175" s="1">
        <v>0.67200000000000004</v>
      </c>
      <c r="DG175" s="1">
        <v>0</v>
      </c>
      <c r="DH175" s="1">
        <v>5.6000000000000001E-2</v>
      </c>
      <c r="DI175" s="1">
        <v>5.6000000000000001E-2</v>
      </c>
      <c r="DJ175" s="1">
        <v>9.343</v>
      </c>
      <c r="DK175" s="1">
        <v>2.9910000000000001</v>
      </c>
      <c r="DL175" s="1">
        <v>12.333</v>
      </c>
      <c r="DM175" s="1">
        <v>0.44600000000000001</v>
      </c>
      <c r="DN175" s="1">
        <v>1.76</v>
      </c>
      <c r="DO175" s="1">
        <v>2.206</v>
      </c>
      <c r="DP175" s="1">
        <v>506.53100000000001</v>
      </c>
      <c r="DQ175" s="1">
        <v>342.846</v>
      </c>
      <c r="DR175" s="1">
        <v>849.37699999999995</v>
      </c>
      <c r="DS175" s="1">
        <v>0</v>
      </c>
      <c r="DT175" s="1">
        <v>2.5049999999999999</v>
      </c>
      <c r="DU175" s="1">
        <v>2.5049999999999999</v>
      </c>
      <c r="DV175" s="7" t="s">
        <v>637</v>
      </c>
      <c r="DW175" s="1" t="s">
        <v>157</v>
      </c>
      <c r="DX175" s="1" t="s">
        <v>149</v>
      </c>
      <c r="DY175" s="1">
        <v>509.58600000000001</v>
      </c>
      <c r="DZ175" s="1" t="s">
        <v>624</v>
      </c>
      <c r="EA175" s="1">
        <v>515.38400000000001</v>
      </c>
      <c r="EB175" s="1">
        <v>7.67</v>
      </c>
      <c r="EC175" s="1">
        <v>500.14600000000002</v>
      </c>
      <c r="ED175" s="1" t="s">
        <v>156</v>
      </c>
      <c r="EE175" s="1" t="s">
        <v>149</v>
      </c>
      <c r="EF175" s="1" t="s">
        <v>157</v>
      </c>
      <c r="EG175" s="1" t="s">
        <v>149</v>
      </c>
      <c r="EH175" s="1" t="s">
        <v>165</v>
      </c>
      <c r="EI175" s="1" t="s">
        <v>635</v>
      </c>
      <c r="EJ175" s="1" t="s">
        <v>142</v>
      </c>
      <c r="EK175" s="1" t="s">
        <v>630</v>
      </c>
      <c r="EL175" s="1" t="s">
        <v>150</v>
      </c>
      <c r="EM175" s="1" t="s">
        <v>150</v>
      </c>
    </row>
    <row r="176" spans="1:143" ht="14.25" customHeight="1">
      <c r="A176" s="1" t="s">
        <v>411</v>
      </c>
      <c r="B176" s="1" t="str">
        <f>VLOOKUP(A176,DB_integrated_polypenols_intake!A:B,2,FALSE)</f>
        <v>Barranquilla</v>
      </c>
      <c r="C176" s="1" t="s">
        <v>136</v>
      </c>
      <c r="D176" s="1">
        <v>49</v>
      </c>
      <c r="E176" s="4" t="s">
        <v>159</v>
      </c>
      <c r="F176" s="1">
        <v>107</v>
      </c>
      <c r="G176" s="1">
        <v>30</v>
      </c>
      <c r="H176" s="1" t="s">
        <v>138</v>
      </c>
      <c r="I176" s="1">
        <v>40</v>
      </c>
      <c r="J176" s="1">
        <v>117</v>
      </c>
      <c r="K176" s="1">
        <v>187</v>
      </c>
      <c r="L176" s="1">
        <v>200</v>
      </c>
      <c r="M176" s="10">
        <v>6.233333333</v>
      </c>
      <c r="N176" s="14">
        <f t="shared" si="6"/>
        <v>0.82390874094431876</v>
      </c>
      <c r="O176" s="12">
        <v>1.01</v>
      </c>
      <c r="P176" s="40">
        <v>1</v>
      </c>
      <c r="Q176" s="1">
        <v>95</v>
      </c>
      <c r="R176" s="1">
        <v>5.6</v>
      </c>
      <c r="S176" s="1">
        <v>2.1800000000000002</v>
      </c>
      <c r="T176" s="1">
        <v>3.69</v>
      </c>
      <c r="U176" s="1">
        <v>0.59078590799999997</v>
      </c>
      <c r="V176" s="1">
        <v>11.45</v>
      </c>
      <c r="W176" s="1">
        <v>5.2725</v>
      </c>
      <c r="X176" s="1">
        <v>112.1</v>
      </c>
      <c r="Y176" s="1">
        <f t="shared" si="0"/>
        <v>129.19605077574047</v>
      </c>
      <c r="Z176" s="1">
        <v>66.8</v>
      </c>
      <c r="AA176" s="1">
        <v>37.27009013</v>
      </c>
      <c r="AB176" s="1">
        <f t="shared" si="1"/>
        <v>2.6831166666666664</v>
      </c>
      <c r="AC176" s="1">
        <v>0.328897667</v>
      </c>
      <c r="AD176" s="1">
        <v>74.2</v>
      </c>
      <c r="AE176" s="1">
        <v>1.6579999999999999</v>
      </c>
      <c r="AF176" s="1">
        <v>26.991986799999999</v>
      </c>
      <c r="AG176" s="1" t="s">
        <v>139</v>
      </c>
      <c r="AH176" s="1">
        <v>30.044790389999999</v>
      </c>
      <c r="AI176" s="1">
        <v>98.3</v>
      </c>
      <c r="AJ176" s="1" t="s">
        <v>140</v>
      </c>
      <c r="AK176" s="1" t="s">
        <v>141</v>
      </c>
      <c r="AL176" s="1" t="s">
        <v>142</v>
      </c>
      <c r="AM176" s="1" t="s">
        <v>142</v>
      </c>
      <c r="AN176" s="1" t="s">
        <v>167</v>
      </c>
      <c r="AO176" s="1">
        <v>142</v>
      </c>
      <c r="AP176" s="1">
        <v>89</v>
      </c>
      <c r="AQ176" s="1">
        <v>2246.85</v>
      </c>
      <c r="AR176" s="1">
        <v>12.632199999999999</v>
      </c>
      <c r="AS176" s="1">
        <v>746.66499999999996</v>
      </c>
      <c r="AT176" s="1">
        <v>1091.3</v>
      </c>
      <c r="AU176" s="1">
        <v>13.0177</v>
      </c>
      <c r="AV176" s="1">
        <v>2074.0700000000002</v>
      </c>
      <c r="AW176" s="1">
        <v>2760.47</v>
      </c>
      <c r="AX176" s="1">
        <v>227.50899999999999</v>
      </c>
      <c r="AY176" s="1">
        <v>10.2052</v>
      </c>
      <c r="AZ176" s="1">
        <v>1.1984399999999999</v>
      </c>
      <c r="BA176" s="1">
        <v>3.4598900000000001</v>
      </c>
      <c r="BB176" s="1">
        <v>752.81799999999998</v>
      </c>
      <c r="BC176" s="1">
        <v>1.3285800000000001</v>
      </c>
      <c r="BD176" s="1">
        <v>1.6677999999999999</v>
      </c>
      <c r="BE176" s="1">
        <v>16.706499999999998</v>
      </c>
      <c r="BF176" s="1">
        <v>5.2910599999999999</v>
      </c>
      <c r="BG176" s="1">
        <v>1.26406</v>
      </c>
      <c r="BH176" s="1">
        <v>359.291</v>
      </c>
      <c r="BI176" s="1">
        <v>6.9261799999999996</v>
      </c>
      <c r="BJ176" s="1">
        <v>100.917</v>
      </c>
      <c r="BK176" s="1">
        <v>0.134261347</v>
      </c>
      <c r="BL176" s="1">
        <v>0</v>
      </c>
      <c r="BM176" s="1">
        <v>5.4366498999999999E-2</v>
      </c>
      <c r="BN176" s="1">
        <v>1.9259683999999999E-2</v>
      </c>
      <c r="BO176" s="1" t="s">
        <v>144</v>
      </c>
      <c r="BP176" s="1" t="s">
        <v>145</v>
      </c>
      <c r="BQ176" s="1" t="s">
        <v>145</v>
      </c>
      <c r="BR176" s="1" t="s">
        <v>145</v>
      </c>
      <c r="BS176" s="1" t="s">
        <v>146</v>
      </c>
      <c r="BT176" s="1" t="s">
        <v>146</v>
      </c>
      <c r="BU176" s="1" t="s">
        <v>146</v>
      </c>
      <c r="BV176" s="1">
        <v>22.61181654</v>
      </c>
      <c r="BW176" s="1">
        <v>12.721867120000001</v>
      </c>
      <c r="BX176" s="1">
        <v>15.035331210000001</v>
      </c>
      <c r="BY176" s="1">
        <v>8.5366881560000003</v>
      </c>
      <c r="BZ176" s="1">
        <v>3.5975229350000002</v>
      </c>
      <c r="CA176" s="1">
        <v>0.87951128999999995</v>
      </c>
      <c r="CB176" s="1">
        <v>0.39141579500000001</v>
      </c>
      <c r="CC176" s="19" t="str">
        <f t="shared" si="7"/>
        <v>High</v>
      </c>
      <c r="CD176" s="1" t="s">
        <v>622</v>
      </c>
      <c r="CE176" s="1">
        <v>30.266531029999999</v>
      </c>
      <c r="CF176" s="1" t="s">
        <v>148</v>
      </c>
      <c r="CG176" s="1">
        <v>1.293364E-2</v>
      </c>
      <c r="CH176" s="1">
        <v>0.14631935200000001</v>
      </c>
      <c r="CI176" s="1">
        <v>0.166082437</v>
      </c>
      <c r="CJ176" s="1">
        <v>0.54695998999999995</v>
      </c>
      <c r="CK176" s="1">
        <v>6.1646319999999998E-3</v>
      </c>
      <c r="CL176" s="1">
        <v>535.24</v>
      </c>
      <c r="CM176" s="2" t="s">
        <v>624</v>
      </c>
      <c r="CN176" s="1">
        <v>103.36499999999999</v>
      </c>
      <c r="CO176" s="1">
        <v>65.215000000000003</v>
      </c>
      <c r="CP176" s="1">
        <v>38.15</v>
      </c>
      <c r="CQ176" s="1">
        <v>46.561</v>
      </c>
      <c r="CR176" s="1">
        <v>46.710999999999999</v>
      </c>
      <c r="CS176" s="1">
        <v>3.927</v>
      </c>
      <c r="CT176" s="1">
        <v>0</v>
      </c>
      <c r="CU176" s="1">
        <v>3.927</v>
      </c>
      <c r="CV176" s="1">
        <v>0</v>
      </c>
      <c r="CW176" s="1">
        <v>6.1660000000000004</v>
      </c>
      <c r="CX176" s="1">
        <v>6.1660000000000004</v>
      </c>
      <c r="CY176" s="1">
        <v>0</v>
      </c>
      <c r="CZ176" s="1">
        <v>2.0539999999999998</v>
      </c>
      <c r="DA176" s="1">
        <v>0</v>
      </c>
      <c r="DB176" s="1">
        <v>0</v>
      </c>
      <c r="DC176" s="1">
        <v>0</v>
      </c>
      <c r="DD176" s="1">
        <v>1.6990000000000001</v>
      </c>
      <c r="DE176" s="1">
        <v>0.66100000000000003</v>
      </c>
      <c r="DF176" s="1">
        <v>2.36</v>
      </c>
      <c r="DG176" s="1">
        <v>20.010999999999999</v>
      </c>
      <c r="DH176" s="1">
        <v>0.216</v>
      </c>
      <c r="DI176" s="1">
        <v>20.227</v>
      </c>
      <c r="DJ176" s="1">
        <v>19.138000000000002</v>
      </c>
      <c r="DK176" s="1">
        <v>4.8360000000000003</v>
      </c>
      <c r="DL176" s="1">
        <v>23.974</v>
      </c>
      <c r="DM176" s="1">
        <v>0.752</v>
      </c>
      <c r="DN176" s="1">
        <v>4.1500000000000004</v>
      </c>
      <c r="DO176" s="1">
        <v>4.9029999999999996</v>
      </c>
      <c r="DP176" s="1">
        <v>19.687000000000001</v>
      </c>
      <c r="DQ176" s="1">
        <v>22.120999999999999</v>
      </c>
      <c r="DR176" s="1">
        <v>41.808</v>
      </c>
      <c r="DS176" s="1">
        <v>0</v>
      </c>
      <c r="DT176" s="1">
        <v>6.1660000000000004</v>
      </c>
      <c r="DU176" s="1">
        <v>6.1660000000000004</v>
      </c>
      <c r="DV176" s="7" t="s">
        <v>138</v>
      </c>
      <c r="DW176" s="1" t="s">
        <v>157</v>
      </c>
      <c r="DX176" s="1" t="s">
        <v>157</v>
      </c>
      <c r="DY176" s="1">
        <v>238.21799999999999</v>
      </c>
      <c r="DZ176" s="1" t="s">
        <v>624</v>
      </c>
      <c r="EA176" s="1">
        <v>46.003999999999998</v>
      </c>
      <c r="EB176" s="1">
        <v>20.722999999999999</v>
      </c>
      <c r="EC176" s="1">
        <v>20.789000000000001</v>
      </c>
      <c r="ED176" s="1" t="s">
        <v>157</v>
      </c>
      <c r="EE176" s="1" t="s">
        <v>157</v>
      </c>
      <c r="EF176" s="1" t="s">
        <v>157</v>
      </c>
      <c r="EG176" s="1" t="s">
        <v>157</v>
      </c>
      <c r="EH176" s="1" t="s">
        <v>138</v>
      </c>
      <c r="EI176" s="1" t="s">
        <v>628</v>
      </c>
      <c r="EJ176" s="1" t="s">
        <v>142</v>
      </c>
      <c r="EK176" s="1" t="s">
        <v>628</v>
      </c>
      <c r="EL176" s="1" t="s">
        <v>150</v>
      </c>
      <c r="EM176" s="1" t="s">
        <v>150</v>
      </c>
    </row>
    <row r="177" spans="1:143" ht="14.25" customHeight="1">
      <c r="A177" s="1" t="s">
        <v>414</v>
      </c>
      <c r="B177" s="1" t="str">
        <f>VLOOKUP(A177,DB_integrated_polypenols_intake!A:B,2,FALSE)</f>
        <v>Barranquilla</v>
      </c>
      <c r="C177" s="1" t="s">
        <v>136</v>
      </c>
      <c r="D177" s="1">
        <v>50</v>
      </c>
      <c r="E177" s="4" t="s">
        <v>159</v>
      </c>
      <c r="F177" s="1">
        <v>107</v>
      </c>
      <c r="G177" s="1">
        <v>37</v>
      </c>
      <c r="H177" s="1" t="s">
        <v>138</v>
      </c>
      <c r="I177" s="1">
        <v>37.4</v>
      </c>
      <c r="J177" s="1">
        <v>135</v>
      </c>
      <c r="K177" s="1">
        <v>210</v>
      </c>
      <c r="L177" s="1">
        <v>188</v>
      </c>
      <c r="M177" s="10">
        <v>5.675675676</v>
      </c>
      <c r="N177" s="14">
        <f t="shared" si="6"/>
        <v>0.70595612519668482</v>
      </c>
      <c r="O177" s="12">
        <v>129.63999999999999</v>
      </c>
      <c r="P177" s="40">
        <v>2.1</v>
      </c>
      <c r="Q177" s="1">
        <v>101</v>
      </c>
      <c r="R177" s="1">
        <v>5.0999999999999996</v>
      </c>
      <c r="S177" s="1">
        <v>4.28</v>
      </c>
      <c r="T177" s="1">
        <v>4.53</v>
      </c>
      <c r="U177" s="1">
        <v>0.94481236199999996</v>
      </c>
      <c r="V177" s="1">
        <v>11.87</v>
      </c>
      <c r="W177" s="1">
        <v>5.6055000000000001</v>
      </c>
      <c r="X177" s="1">
        <v>101.9</v>
      </c>
      <c r="Y177" s="1">
        <f t="shared" si="0"/>
        <v>112.75231536452148</v>
      </c>
      <c r="Z177" s="1">
        <v>63.5</v>
      </c>
      <c r="AA177" s="1">
        <v>33.815626829999999</v>
      </c>
      <c r="AB177" s="1">
        <f t="shared" si="1"/>
        <v>2.9572126666666665</v>
      </c>
      <c r="AC177" s="1">
        <v>0.324390705</v>
      </c>
      <c r="AD177" s="1">
        <v>77.599999999999994</v>
      </c>
      <c r="AE177" s="1">
        <v>1.649</v>
      </c>
      <c r="AF177" s="1">
        <v>28.537794739999999</v>
      </c>
      <c r="AG177" s="1" t="s">
        <v>139</v>
      </c>
      <c r="AH177" s="1">
        <v>33.951854859999997</v>
      </c>
      <c r="AI177" s="1">
        <v>100.6</v>
      </c>
      <c r="AJ177" s="1" t="s">
        <v>140</v>
      </c>
      <c r="AK177" s="1" t="s">
        <v>141</v>
      </c>
      <c r="AL177" s="1" t="s">
        <v>142</v>
      </c>
      <c r="AM177" s="1" t="s">
        <v>163</v>
      </c>
      <c r="AN177" s="1" t="s">
        <v>143</v>
      </c>
      <c r="AO177" s="1">
        <v>149</v>
      </c>
      <c r="AP177" s="1">
        <v>93</v>
      </c>
      <c r="AQ177" s="1">
        <v>1689.37</v>
      </c>
      <c r="AR177" s="1">
        <v>15.739699999999999</v>
      </c>
      <c r="AS177" s="1">
        <v>381.70499999999998</v>
      </c>
      <c r="AT177" s="1">
        <v>839.69100000000003</v>
      </c>
      <c r="AU177" s="1">
        <v>11.2685</v>
      </c>
      <c r="AV177" s="1">
        <v>1175.6199999999999</v>
      </c>
      <c r="AW177" s="1">
        <v>2473.41</v>
      </c>
      <c r="AX177" s="1">
        <v>220.44800000000001</v>
      </c>
      <c r="AY177" s="1">
        <v>10.123100000000001</v>
      </c>
      <c r="AZ177" s="1">
        <v>0.94014500000000001</v>
      </c>
      <c r="BA177" s="1">
        <v>3.45919</v>
      </c>
      <c r="BB177" s="1">
        <v>735.98099999999999</v>
      </c>
      <c r="BC177" s="1">
        <v>0.79656400000000005</v>
      </c>
      <c r="BD177" s="1">
        <v>1.19482</v>
      </c>
      <c r="BE177" s="1">
        <v>14.825100000000001</v>
      </c>
      <c r="BF177" s="1">
        <v>3.9153899999999999</v>
      </c>
      <c r="BG177" s="1">
        <v>1.7178500000000001</v>
      </c>
      <c r="BH177" s="1">
        <v>287.2</v>
      </c>
      <c r="BI177" s="1">
        <v>6.8814799999999998</v>
      </c>
      <c r="BJ177" s="1">
        <v>148.83699999999999</v>
      </c>
      <c r="BK177" s="1">
        <v>3.2430113129999998</v>
      </c>
      <c r="BL177" s="1">
        <v>1.056152239</v>
      </c>
      <c r="BM177" s="1">
        <v>1.9086519580000001</v>
      </c>
      <c r="BN177" s="1">
        <v>4.0354635E-2</v>
      </c>
      <c r="BO177" s="1" t="s">
        <v>144</v>
      </c>
      <c r="BP177" s="1" t="s">
        <v>145</v>
      </c>
      <c r="BQ177" s="1" t="s">
        <v>145</v>
      </c>
      <c r="BR177" s="1" t="s">
        <v>145</v>
      </c>
      <c r="BS177" s="1" t="s">
        <v>145</v>
      </c>
      <c r="BT177" s="1" t="s">
        <v>146</v>
      </c>
      <c r="BU177" s="1" t="s">
        <v>146</v>
      </c>
      <c r="BV177" s="1">
        <v>19.45850892</v>
      </c>
      <c r="BW177" s="1">
        <v>11.05008293</v>
      </c>
      <c r="BX177" s="1">
        <v>12.8480127</v>
      </c>
      <c r="BY177" s="1">
        <v>9.4256640879999996</v>
      </c>
      <c r="BZ177" s="1">
        <v>4.1042375179999997</v>
      </c>
      <c r="CA177" s="1">
        <v>0.47277550099999999</v>
      </c>
      <c r="CB177" s="1">
        <v>0.27991444700000001</v>
      </c>
      <c r="CC177" s="19" t="str">
        <f t="shared" si="7"/>
        <v>Medium</v>
      </c>
      <c r="CD177" s="1" t="s">
        <v>622</v>
      </c>
      <c r="CE177" s="1">
        <v>31.216699800000001</v>
      </c>
      <c r="CF177" s="1" t="s">
        <v>148</v>
      </c>
      <c r="CG177" s="1">
        <v>1.6738660999999998E-2</v>
      </c>
      <c r="CH177" s="1">
        <v>0.55534557200000001</v>
      </c>
      <c r="CI177" s="1">
        <v>0.165766739</v>
      </c>
      <c r="CJ177" s="1">
        <v>0.13417926599999999</v>
      </c>
      <c r="CK177" s="1">
        <v>2.1328294000000001E-2</v>
      </c>
      <c r="CL177" s="1">
        <v>350.976</v>
      </c>
      <c r="CM177" s="2" t="s">
        <v>624</v>
      </c>
      <c r="CN177" s="1">
        <v>61.378</v>
      </c>
      <c r="CO177" s="1">
        <v>38.262999999999998</v>
      </c>
      <c r="CP177" s="1">
        <v>23.114999999999998</v>
      </c>
      <c r="CQ177" s="1">
        <v>27.096</v>
      </c>
      <c r="CR177" s="1">
        <v>25.257000000000001</v>
      </c>
      <c r="CS177" s="1">
        <v>5.9889999999999999</v>
      </c>
      <c r="CT177" s="1">
        <v>0</v>
      </c>
      <c r="CU177" s="1">
        <v>5.9889999999999999</v>
      </c>
      <c r="CV177" s="1">
        <v>8.2000000000000003E-2</v>
      </c>
      <c r="CW177" s="1">
        <v>2.9540000000000002</v>
      </c>
      <c r="CX177" s="1">
        <v>3.0369999999999999</v>
      </c>
      <c r="CY177" s="1">
        <v>0</v>
      </c>
      <c r="CZ177" s="1">
        <v>0.60299999999999998</v>
      </c>
      <c r="DA177" s="1">
        <v>0</v>
      </c>
      <c r="DB177" s="1">
        <v>0</v>
      </c>
      <c r="DC177" s="1">
        <v>7.2270000000000003</v>
      </c>
      <c r="DD177" s="1">
        <v>0</v>
      </c>
      <c r="DE177" s="1">
        <v>0</v>
      </c>
      <c r="DF177" s="1">
        <v>0</v>
      </c>
      <c r="DG177" s="1">
        <v>5.9189999999999996</v>
      </c>
      <c r="DH177" s="1">
        <v>0.21199999999999999</v>
      </c>
      <c r="DI177" s="1">
        <v>6.1310000000000002</v>
      </c>
      <c r="DJ177" s="1">
        <v>10.946</v>
      </c>
      <c r="DK177" s="1">
        <v>2.7919999999999998</v>
      </c>
      <c r="DL177" s="1">
        <v>13.738</v>
      </c>
      <c r="DM177" s="1">
        <v>1.7250000000000001</v>
      </c>
      <c r="DN177" s="1">
        <v>2.1960000000000002</v>
      </c>
      <c r="DO177" s="1">
        <v>3.9209999999999998</v>
      </c>
      <c r="DP177" s="1">
        <v>6.375</v>
      </c>
      <c r="DQ177" s="1">
        <v>14.961</v>
      </c>
      <c r="DR177" s="1">
        <v>21.335999999999999</v>
      </c>
      <c r="DS177" s="1">
        <v>8.2000000000000003E-2</v>
      </c>
      <c r="DT177" s="1">
        <v>2.9540000000000002</v>
      </c>
      <c r="DU177" s="1">
        <v>3.0369999999999999</v>
      </c>
      <c r="DV177" s="7" t="s">
        <v>138</v>
      </c>
      <c r="DW177" s="1" t="s">
        <v>157</v>
      </c>
      <c r="DX177" s="1" t="s">
        <v>157</v>
      </c>
      <c r="DY177" s="1">
        <v>207.755</v>
      </c>
      <c r="DZ177" s="1" t="s">
        <v>624</v>
      </c>
      <c r="EA177" s="1">
        <v>36.332000000000001</v>
      </c>
      <c r="EB177" s="1">
        <v>16.039000000000001</v>
      </c>
      <c r="EC177" s="1">
        <v>14.951000000000001</v>
      </c>
      <c r="ED177" s="1" t="s">
        <v>157</v>
      </c>
      <c r="EE177" s="1" t="s">
        <v>157</v>
      </c>
      <c r="EF177" s="1" t="s">
        <v>157</v>
      </c>
      <c r="EG177" s="1" t="s">
        <v>157</v>
      </c>
      <c r="EH177" s="1" t="s">
        <v>621</v>
      </c>
      <c r="EI177" s="1" t="s">
        <v>635</v>
      </c>
      <c r="EJ177" s="1" t="s">
        <v>142</v>
      </c>
      <c r="EK177" s="1" t="s">
        <v>630</v>
      </c>
      <c r="EL177" s="1" t="s">
        <v>150</v>
      </c>
      <c r="EM177" s="1" t="s">
        <v>150</v>
      </c>
    </row>
    <row r="178" spans="1:143" ht="14.25" customHeight="1">
      <c r="A178" s="1" t="s">
        <v>415</v>
      </c>
      <c r="B178" s="1" t="str">
        <f>VLOOKUP(A178,DB_integrated_polypenols_intake!A:B,2,FALSE)</f>
        <v>Barranquilla</v>
      </c>
      <c r="C178" s="1" t="s">
        <v>136</v>
      </c>
      <c r="D178" s="1">
        <v>59</v>
      </c>
      <c r="E178" s="4" t="s">
        <v>159</v>
      </c>
      <c r="F178" s="1">
        <v>54</v>
      </c>
      <c r="G178" s="1">
        <v>34</v>
      </c>
      <c r="H178" s="1" t="s">
        <v>138</v>
      </c>
      <c r="I178" s="1">
        <v>17.899999999999999</v>
      </c>
      <c r="J178" s="1">
        <v>50</v>
      </c>
      <c r="K178" s="1">
        <v>102</v>
      </c>
      <c r="L178" s="1">
        <v>89</v>
      </c>
      <c r="M178" s="10">
        <v>3</v>
      </c>
      <c r="N178" s="14">
        <f t="shared" si="6"/>
        <v>0.41791108960265766</v>
      </c>
      <c r="O178" s="12">
        <v>64.8</v>
      </c>
      <c r="P178" s="40">
        <v>0.7</v>
      </c>
      <c r="Q178" s="1">
        <v>136</v>
      </c>
      <c r="R178" s="1">
        <v>6.3</v>
      </c>
      <c r="S178" s="1">
        <v>1.98</v>
      </c>
      <c r="T178" s="1">
        <v>5.05</v>
      </c>
      <c r="U178" s="1">
        <v>0.39207920800000001</v>
      </c>
      <c r="V178" s="1">
        <v>3.95</v>
      </c>
      <c r="W178" s="1">
        <v>7.548</v>
      </c>
      <c r="X178" s="1">
        <v>26.5</v>
      </c>
      <c r="Y178" s="1">
        <f t="shared" si="0"/>
        <v>19.51581027667984</v>
      </c>
      <c r="Z178" s="1">
        <v>175.9</v>
      </c>
      <c r="AA178" s="1">
        <v>75.466382260000003</v>
      </c>
      <c r="AB178" s="1">
        <f t="shared" si="1"/>
        <v>1.3250933333333335</v>
      </c>
      <c r="AC178" s="1">
        <v>0.36575557800000003</v>
      </c>
      <c r="AD178" s="1">
        <v>77.400000000000006</v>
      </c>
      <c r="AE178" s="1">
        <v>1.7789999999999999</v>
      </c>
      <c r="AF178" s="1">
        <v>24.45620491</v>
      </c>
      <c r="AG178" s="1" t="s">
        <v>153</v>
      </c>
      <c r="AH178" s="1">
        <v>29.710342229999998</v>
      </c>
      <c r="AI178" s="1">
        <v>101.3</v>
      </c>
      <c r="AJ178" s="1" t="s">
        <v>140</v>
      </c>
      <c r="AK178" s="1" t="s">
        <v>141</v>
      </c>
      <c r="AL178" s="1" t="s">
        <v>142</v>
      </c>
      <c r="AM178" s="1" t="s">
        <v>142</v>
      </c>
      <c r="AN178" s="1" t="s">
        <v>167</v>
      </c>
      <c r="AO178" s="1">
        <v>125</v>
      </c>
      <c r="AP178" s="1">
        <v>89</v>
      </c>
      <c r="AQ178" s="1">
        <v>1671.05</v>
      </c>
      <c r="AR178" s="1">
        <v>21.330100000000002</v>
      </c>
      <c r="AS178" s="1">
        <v>899.90300000000002</v>
      </c>
      <c r="AT178" s="1">
        <v>1050.6199999999999</v>
      </c>
      <c r="AU178" s="1">
        <v>10.6351</v>
      </c>
      <c r="AV178" s="1">
        <v>1335.6</v>
      </c>
      <c r="AW178" s="1">
        <v>3336.87</v>
      </c>
      <c r="AX178" s="1">
        <v>193.99299999999999</v>
      </c>
      <c r="AY178" s="1">
        <v>9.8251000000000008</v>
      </c>
      <c r="AZ178" s="1">
        <v>1.4234500000000001</v>
      </c>
      <c r="BA178" s="1">
        <v>2.91486</v>
      </c>
      <c r="BB178" s="1">
        <v>952.56899999999996</v>
      </c>
      <c r="BC178" s="1">
        <v>0.82000099999999998</v>
      </c>
      <c r="BD178" s="1">
        <v>1.2400800000000001</v>
      </c>
      <c r="BE178" s="1">
        <v>9.5090800000000009</v>
      </c>
      <c r="BF178" s="1">
        <v>3.7622200000000001</v>
      </c>
      <c r="BG178" s="1">
        <v>1.28688</v>
      </c>
      <c r="BH178" s="1">
        <v>262.39</v>
      </c>
      <c r="BI178" s="1">
        <v>7.0476299999999998</v>
      </c>
      <c r="BJ178" s="1">
        <v>170.911</v>
      </c>
      <c r="BK178" s="1">
        <v>0.95207734600000005</v>
      </c>
      <c r="BL178" s="1">
        <v>0.21473626300000001</v>
      </c>
      <c r="BM178" s="1">
        <v>0</v>
      </c>
      <c r="BN178" s="1">
        <v>0</v>
      </c>
      <c r="BO178" s="1" t="s">
        <v>144</v>
      </c>
      <c r="BP178" s="1" t="s">
        <v>145</v>
      </c>
      <c r="BQ178" s="1" t="s">
        <v>146</v>
      </c>
      <c r="BR178" s="1" t="s">
        <v>145</v>
      </c>
      <c r="BS178" s="1" t="s">
        <v>145</v>
      </c>
      <c r="BT178" s="1" t="s">
        <v>146</v>
      </c>
      <c r="BU178" s="1" t="s">
        <v>146</v>
      </c>
      <c r="BV178" s="1">
        <v>22.09091329</v>
      </c>
      <c r="BW178" s="1">
        <v>14.87793115</v>
      </c>
      <c r="BX178" s="1">
        <v>1.657498586</v>
      </c>
      <c r="BY178" s="1">
        <v>1.7806068349999999</v>
      </c>
      <c r="BZ178" s="1">
        <v>6.1043142389999998</v>
      </c>
      <c r="CA178" s="1">
        <v>-0.28965670100000002</v>
      </c>
      <c r="CB178" s="1">
        <v>-0.17334332799999999</v>
      </c>
      <c r="CC178" s="19" t="str">
        <f t="shared" si="7"/>
        <v>Medium</v>
      </c>
      <c r="CD178" s="1" t="s">
        <v>625</v>
      </c>
      <c r="CE178" s="1">
        <v>28.876604149999999</v>
      </c>
      <c r="CF178" s="1" t="s">
        <v>148</v>
      </c>
      <c r="CG178" s="1">
        <v>3.1712388000000001E-2</v>
      </c>
      <c r="CH178" s="1">
        <v>5.892915E-2</v>
      </c>
      <c r="CI178" s="1">
        <v>0.24042823199999999</v>
      </c>
      <c r="CJ178" s="1">
        <v>0.43950480600000003</v>
      </c>
      <c r="CK178" s="1">
        <v>4.6724808E-2</v>
      </c>
      <c r="CL178" s="1">
        <v>1024.538</v>
      </c>
      <c r="CM178" s="2" t="s">
        <v>621</v>
      </c>
      <c r="CN178" s="1">
        <v>1071.211</v>
      </c>
      <c r="CO178" s="1">
        <v>883.84699999999998</v>
      </c>
      <c r="CP178" s="1">
        <v>187.364</v>
      </c>
      <c r="CQ178" s="1">
        <v>332.54899999999998</v>
      </c>
      <c r="CR178" s="1">
        <v>671.37699999999995</v>
      </c>
      <c r="CS178" s="1">
        <v>5.4409999999999998</v>
      </c>
      <c r="CT178" s="1">
        <v>0</v>
      </c>
      <c r="CU178" s="1">
        <v>5.4409999999999998</v>
      </c>
      <c r="CV178" s="1">
        <v>0</v>
      </c>
      <c r="CW178" s="1">
        <v>61.844000000000001</v>
      </c>
      <c r="CX178" s="1">
        <v>61.844000000000001</v>
      </c>
      <c r="CY178" s="1">
        <v>0</v>
      </c>
      <c r="CZ178" s="1">
        <v>2.44</v>
      </c>
      <c r="DA178" s="1">
        <v>262.89400000000001</v>
      </c>
      <c r="DB178" s="1">
        <v>0</v>
      </c>
      <c r="DC178" s="1">
        <v>16.763999999999999</v>
      </c>
      <c r="DD178" s="1">
        <v>0.249</v>
      </c>
      <c r="DE178" s="1">
        <v>0</v>
      </c>
      <c r="DF178" s="1">
        <v>0.249</v>
      </c>
      <c r="DG178" s="1">
        <v>0</v>
      </c>
      <c r="DH178" s="1">
        <v>0</v>
      </c>
      <c r="DI178" s="1">
        <v>0</v>
      </c>
      <c r="DJ178" s="1">
        <v>51.189</v>
      </c>
      <c r="DK178" s="1">
        <v>1.454</v>
      </c>
      <c r="DL178" s="1">
        <v>52.643000000000001</v>
      </c>
      <c r="DM178" s="1">
        <v>2.9140000000000001</v>
      </c>
      <c r="DN178" s="1">
        <v>0.13500000000000001</v>
      </c>
      <c r="DO178" s="1">
        <v>3.0489999999999999</v>
      </c>
      <c r="DP178" s="1">
        <v>544.39700000000005</v>
      </c>
      <c r="DQ178" s="1">
        <v>123.931</v>
      </c>
      <c r="DR178" s="1">
        <v>668.32799999999997</v>
      </c>
      <c r="DS178" s="1">
        <v>0</v>
      </c>
      <c r="DT178" s="1">
        <v>61.844000000000001</v>
      </c>
      <c r="DU178" s="1">
        <v>61.844000000000001</v>
      </c>
      <c r="DV178" s="7" t="s">
        <v>637</v>
      </c>
      <c r="DW178" s="1" t="s">
        <v>149</v>
      </c>
      <c r="DX178" s="1" t="s">
        <v>149</v>
      </c>
      <c r="DY178" s="1">
        <v>613.11</v>
      </c>
      <c r="DZ178" s="1" t="s">
        <v>623</v>
      </c>
      <c r="EA178" s="1">
        <v>641.04100000000005</v>
      </c>
      <c r="EB178" s="1">
        <v>199.006</v>
      </c>
      <c r="EC178" s="1">
        <v>401.77</v>
      </c>
      <c r="ED178" s="1" t="s">
        <v>156</v>
      </c>
      <c r="EE178" s="1" t="s">
        <v>149</v>
      </c>
      <c r="EF178" s="1" t="s">
        <v>149</v>
      </c>
      <c r="EG178" s="1" t="s">
        <v>149</v>
      </c>
      <c r="EH178" s="1" t="s">
        <v>138</v>
      </c>
      <c r="EI178" s="1" t="s">
        <v>628</v>
      </c>
      <c r="EJ178" s="1" t="s">
        <v>142</v>
      </c>
      <c r="EK178" s="1" t="s">
        <v>628</v>
      </c>
      <c r="EL178" s="1" t="s">
        <v>150</v>
      </c>
      <c r="EM178" s="1" t="s">
        <v>150</v>
      </c>
    </row>
    <row r="179" spans="1:143" ht="14.25" customHeight="1">
      <c r="A179" s="1" t="s">
        <v>416</v>
      </c>
      <c r="B179" s="1" t="str">
        <f>VLOOKUP(A179,DB_integrated_polypenols_intake!A:B,2,FALSE)</f>
        <v>Barranquilla</v>
      </c>
      <c r="C179" s="1" t="s">
        <v>136</v>
      </c>
      <c r="D179" s="1">
        <v>49</v>
      </c>
      <c r="E179" s="4" t="s">
        <v>159</v>
      </c>
      <c r="F179" s="1">
        <v>86.9</v>
      </c>
      <c r="G179" s="1">
        <v>42</v>
      </c>
      <c r="H179" s="1" t="s">
        <v>153</v>
      </c>
      <c r="I179" s="1">
        <v>23.2</v>
      </c>
      <c r="J179" s="1">
        <v>114</v>
      </c>
      <c r="K179" s="1">
        <v>189</v>
      </c>
      <c r="L179" s="1">
        <v>166</v>
      </c>
      <c r="M179" s="10">
        <v>4.5</v>
      </c>
      <c r="N179" s="14">
        <f t="shared" si="6"/>
        <v>0.59685879764215466</v>
      </c>
      <c r="O179" s="12">
        <v>105</v>
      </c>
      <c r="P179" s="40">
        <v>1.3</v>
      </c>
      <c r="Q179" s="1">
        <v>84</v>
      </c>
      <c r="R179" s="1">
        <v>4.8</v>
      </c>
      <c r="S179" s="1">
        <v>1.06</v>
      </c>
      <c r="T179" s="1">
        <v>8</v>
      </c>
      <c r="U179" s="1">
        <v>0.13250000000000001</v>
      </c>
      <c r="V179" s="1">
        <v>6.72</v>
      </c>
      <c r="W179" s="1">
        <v>4.6619999999999999</v>
      </c>
      <c r="X179" s="1">
        <v>99.9</v>
      </c>
      <c r="Y179" s="1">
        <f t="shared" si="0"/>
        <v>115.66265060240966</v>
      </c>
      <c r="Z179" s="1">
        <v>116.5</v>
      </c>
      <c r="AA179" s="1">
        <v>71.819268249999993</v>
      </c>
      <c r="AB179" s="1">
        <f t="shared" si="1"/>
        <v>1.3923840000000001</v>
      </c>
      <c r="AC179" s="1">
        <v>0.36290015799999997</v>
      </c>
      <c r="AD179" s="1">
        <v>79.8</v>
      </c>
      <c r="AE179" s="1">
        <v>1.6970000000000001</v>
      </c>
      <c r="AF179" s="1">
        <v>27.71017106</v>
      </c>
      <c r="AG179" s="1" t="s">
        <v>139</v>
      </c>
      <c r="AH179" s="1">
        <v>31.50203874</v>
      </c>
      <c r="AI179" s="1">
        <v>101.1</v>
      </c>
      <c r="AJ179" s="1" t="s">
        <v>140</v>
      </c>
      <c r="AK179" s="1" t="s">
        <v>141</v>
      </c>
      <c r="AL179" s="1" t="s">
        <v>142</v>
      </c>
      <c r="AM179" s="1" t="s">
        <v>163</v>
      </c>
      <c r="AN179" s="1" t="s">
        <v>143</v>
      </c>
      <c r="AO179" s="1">
        <v>120</v>
      </c>
      <c r="AP179" s="1">
        <v>75</v>
      </c>
      <c r="AQ179" s="1">
        <v>1737.81</v>
      </c>
      <c r="AR179" s="1">
        <v>17.450299999999999</v>
      </c>
      <c r="AS179" s="1">
        <v>577.72500000000002</v>
      </c>
      <c r="AT179" s="1">
        <v>918.60500000000002</v>
      </c>
      <c r="AU179" s="1">
        <v>10.879899999999999</v>
      </c>
      <c r="AV179" s="1">
        <v>1033.2</v>
      </c>
      <c r="AW179" s="1">
        <v>3112.36</v>
      </c>
      <c r="AX179" s="1">
        <v>216.435</v>
      </c>
      <c r="AY179" s="1">
        <v>9.5907800000000005</v>
      </c>
      <c r="AZ179" s="1">
        <v>1.0414300000000001</v>
      </c>
      <c r="BA179" s="1">
        <v>3.03925</v>
      </c>
      <c r="BB179" s="1">
        <v>804.29300000000001</v>
      </c>
      <c r="BC179" s="1">
        <v>0.85236999999999996</v>
      </c>
      <c r="BD179" s="1">
        <v>1.2576799999999999</v>
      </c>
      <c r="BE179" s="1">
        <v>13.4305</v>
      </c>
      <c r="BF179" s="1">
        <v>3.94693</v>
      </c>
      <c r="BG179" s="1">
        <v>1.1876</v>
      </c>
      <c r="BH179" s="1">
        <v>315.36599999999999</v>
      </c>
      <c r="BI179" s="1">
        <v>6.8657199999999996</v>
      </c>
      <c r="BJ179" s="1">
        <v>217.322</v>
      </c>
      <c r="BK179" s="1">
        <v>0.47745875500000001</v>
      </c>
      <c r="BL179" s="1">
        <v>0.124007978</v>
      </c>
      <c r="BM179" s="1">
        <v>0.102178564</v>
      </c>
      <c r="BN179" s="1">
        <v>2.8333421000000001E-2</v>
      </c>
      <c r="BO179" s="1" t="s">
        <v>155</v>
      </c>
      <c r="BP179" s="1" t="s">
        <v>146</v>
      </c>
      <c r="BQ179" s="1" t="s">
        <v>145</v>
      </c>
      <c r="BR179" s="1" t="s">
        <v>146</v>
      </c>
      <c r="BS179" s="1" t="s">
        <v>146</v>
      </c>
      <c r="BT179" s="1" t="s">
        <v>146</v>
      </c>
      <c r="BU179" s="1" t="s">
        <v>146</v>
      </c>
      <c r="BV179" s="1" t="s">
        <v>147</v>
      </c>
      <c r="BW179" s="1" t="s">
        <v>147</v>
      </c>
      <c r="BX179" s="1" t="s">
        <v>147</v>
      </c>
      <c r="BY179" s="1" t="s">
        <v>147</v>
      </c>
      <c r="BZ179" s="1" t="s">
        <v>147</v>
      </c>
      <c r="CA179" s="1">
        <v>5.4934497999999998E-2</v>
      </c>
      <c r="CB179" s="1">
        <v>3.1607880999999997E-2</v>
      </c>
      <c r="CC179" s="19" t="str">
        <f t="shared" si="7"/>
        <v>Medium</v>
      </c>
      <c r="CD179" s="1" t="s">
        <v>622</v>
      </c>
      <c r="CE179" s="1">
        <v>30.429277939999999</v>
      </c>
      <c r="CF179" s="1" t="s">
        <v>148</v>
      </c>
      <c r="CG179" s="1">
        <v>1.6948016E-2</v>
      </c>
      <c r="CH179" s="1">
        <v>0.283154242</v>
      </c>
      <c r="CI179" s="1">
        <v>5.0207030999999999E-2</v>
      </c>
      <c r="CJ179" s="1">
        <v>0.38234455899999997</v>
      </c>
      <c r="CK179" s="1">
        <v>0.114696662</v>
      </c>
      <c r="CL179" s="1">
        <v>807.58500000000004</v>
      </c>
      <c r="CM179" s="2" t="s">
        <v>624</v>
      </c>
      <c r="CN179" s="1">
        <v>197.05500000000001</v>
      </c>
      <c r="CO179" s="1">
        <v>96.617999999999995</v>
      </c>
      <c r="CP179" s="1">
        <v>100.43600000000001</v>
      </c>
      <c r="CQ179" s="1">
        <v>6.1689999999999996</v>
      </c>
      <c r="CR179" s="1">
        <v>186.83</v>
      </c>
      <c r="CS179" s="1">
        <v>1.0349999999999999</v>
      </c>
      <c r="CT179" s="1">
        <v>0</v>
      </c>
      <c r="CU179" s="1">
        <v>1.0349999999999999</v>
      </c>
      <c r="CV179" s="1">
        <v>0</v>
      </c>
      <c r="CW179" s="1">
        <v>3.0150000000000001</v>
      </c>
      <c r="CX179" s="1">
        <v>3.0150000000000001</v>
      </c>
      <c r="CY179" s="1">
        <v>5.0000000000000001E-3</v>
      </c>
      <c r="CZ179" s="1">
        <v>0.105</v>
      </c>
      <c r="DA179" s="1">
        <v>0</v>
      </c>
      <c r="DB179" s="1">
        <v>0</v>
      </c>
      <c r="DC179" s="1">
        <v>0</v>
      </c>
      <c r="DD179" s="1">
        <v>3.4000000000000002E-2</v>
      </c>
      <c r="DE179" s="1">
        <v>0.24399999999999999</v>
      </c>
      <c r="DF179" s="1">
        <v>0.27800000000000002</v>
      </c>
      <c r="DG179" s="1">
        <v>0</v>
      </c>
      <c r="DH179" s="1">
        <v>0.112</v>
      </c>
      <c r="DI179" s="1">
        <v>0.112</v>
      </c>
      <c r="DJ179" s="1">
        <v>4.3129999999999997</v>
      </c>
      <c r="DK179" s="1">
        <v>1.466</v>
      </c>
      <c r="DL179" s="1">
        <v>5.7789999999999999</v>
      </c>
      <c r="DM179" s="1">
        <v>0.25</v>
      </c>
      <c r="DN179" s="1">
        <v>2.351</v>
      </c>
      <c r="DO179" s="1">
        <v>2.601</v>
      </c>
      <c r="DP179" s="1">
        <v>90.953000000000003</v>
      </c>
      <c r="DQ179" s="1">
        <v>93.221000000000004</v>
      </c>
      <c r="DR179" s="1">
        <v>184.173</v>
      </c>
      <c r="DS179" s="1">
        <v>0</v>
      </c>
      <c r="DT179" s="1">
        <v>3.0150000000000001</v>
      </c>
      <c r="DU179" s="1">
        <v>3.0150000000000001</v>
      </c>
      <c r="DV179" s="7" t="s">
        <v>637</v>
      </c>
      <c r="DW179" s="1" t="s">
        <v>157</v>
      </c>
      <c r="DX179" s="1" t="s">
        <v>156</v>
      </c>
      <c r="DY179" s="1">
        <v>464.714</v>
      </c>
      <c r="DZ179" s="1" t="s">
        <v>624</v>
      </c>
      <c r="EA179" s="1">
        <v>113.393</v>
      </c>
      <c r="EB179" s="1">
        <v>3.55</v>
      </c>
      <c r="EC179" s="1">
        <v>107.509</v>
      </c>
      <c r="ED179" s="1" t="s">
        <v>156</v>
      </c>
      <c r="EE179" s="1" t="s">
        <v>157</v>
      </c>
      <c r="EF179" s="1" t="s">
        <v>157</v>
      </c>
      <c r="EG179" s="1" t="s">
        <v>156</v>
      </c>
      <c r="EH179" s="1" t="s">
        <v>621</v>
      </c>
      <c r="EI179" s="1" t="s">
        <v>635</v>
      </c>
      <c r="EJ179" s="1" t="s">
        <v>142</v>
      </c>
      <c r="EK179" s="1" t="s">
        <v>628</v>
      </c>
      <c r="EL179" s="1" t="s">
        <v>150</v>
      </c>
      <c r="EM179" s="1" t="s">
        <v>150</v>
      </c>
    </row>
    <row r="180" spans="1:143" ht="14.25" customHeight="1">
      <c r="A180" s="1" t="s">
        <v>417</v>
      </c>
      <c r="B180" s="1" t="str">
        <f>VLOOKUP(A180,DB_integrated_polypenols_intake!A:B,2,FALSE)</f>
        <v>Barranquilla</v>
      </c>
      <c r="C180" s="1" t="s">
        <v>136</v>
      </c>
      <c r="D180" s="1">
        <v>39</v>
      </c>
      <c r="E180" s="4" t="s">
        <v>137</v>
      </c>
      <c r="F180" s="1">
        <v>121</v>
      </c>
      <c r="G180" s="1">
        <v>28</v>
      </c>
      <c r="H180" s="1" t="s">
        <v>138</v>
      </c>
      <c r="I180" s="1">
        <v>37</v>
      </c>
      <c r="J180" s="1">
        <v>142</v>
      </c>
      <c r="K180" s="1">
        <v>207</v>
      </c>
      <c r="L180" s="1">
        <v>185</v>
      </c>
      <c r="M180" s="10">
        <v>7.3928571429999996</v>
      </c>
      <c r="N180" s="14">
        <f t="shared" si="6"/>
        <v>0.82001369706079452</v>
      </c>
      <c r="O180" s="12">
        <v>166</v>
      </c>
      <c r="P180" s="40">
        <v>5.6</v>
      </c>
      <c r="Q180" s="1">
        <v>94</v>
      </c>
      <c r="R180" s="1">
        <v>4.9000000000000004</v>
      </c>
      <c r="S180" s="1">
        <v>8.41</v>
      </c>
      <c r="T180" s="1">
        <v>2.64</v>
      </c>
      <c r="U180" s="1">
        <v>3.1856060610000001</v>
      </c>
      <c r="V180" s="1">
        <v>25.39</v>
      </c>
      <c r="W180" s="1">
        <v>5.2169999999999996</v>
      </c>
      <c r="X180" s="1">
        <v>197.4</v>
      </c>
      <c r="Y180" s="1">
        <f t="shared" si="0"/>
        <v>295.74839836924878</v>
      </c>
      <c r="Z180" s="1">
        <v>31</v>
      </c>
      <c r="AA180" s="1">
        <v>16.986307450000002</v>
      </c>
      <c r="AB180" s="1">
        <f t="shared" si="1"/>
        <v>5.887094666666667</v>
      </c>
      <c r="AC180" s="1">
        <v>0.29570743599999999</v>
      </c>
      <c r="AD180" s="1">
        <v>101.8</v>
      </c>
      <c r="AE180" s="1">
        <v>1.6819999999999999</v>
      </c>
      <c r="AF180" s="1">
        <v>35.982869610000002</v>
      </c>
      <c r="AG180" s="1" t="s">
        <v>154</v>
      </c>
      <c r="AH180" s="1">
        <v>30.726887430000001</v>
      </c>
      <c r="AI180" s="1">
        <v>118.4</v>
      </c>
      <c r="AJ180" s="1" t="s">
        <v>140</v>
      </c>
      <c r="AK180" s="1" t="s">
        <v>141</v>
      </c>
      <c r="AL180" s="1" t="s">
        <v>142</v>
      </c>
      <c r="AM180" s="1" t="s">
        <v>163</v>
      </c>
      <c r="AN180" s="1" t="s">
        <v>143</v>
      </c>
      <c r="AO180" s="1">
        <v>132</v>
      </c>
      <c r="AP180" s="1">
        <v>77</v>
      </c>
      <c r="AQ180" s="1">
        <v>2231.42</v>
      </c>
      <c r="AR180" s="1">
        <v>21.184699999999999</v>
      </c>
      <c r="AS180" s="1">
        <v>476.976</v>
      </c>
      <c r="AT180" s="1">
        <v>1056.92</v>
      </c>
      <c r="AU180" s="1">
        <v>14.9398</v>
      </c>
      <c r="AV180" s="1">
        <v>1821.74</v>
      </c>
      <c r="AW180" s="1">
        <v>2577.94</v>
      </c>
      <c r="AX180" s="1">
        <v>226.435</v>
      </c>
      <c r="AY180" s="1">
        <v>10.946300000000001</v>
      </c>
      <c r="AZ180" s="1">
        <v>1.43476</v>
      </c>
      <c r="BA180" s="1">
        <v>3.1652100000000001</v>
      </c>
      <c r="BB180" s="1">
        <v>566.601</v>
      </c>
      <c r="BC180" s="1">
        <v>0.93248699999999995</v>
      </c>
      <c r="BD180" s="1">
        <v>1.3036399999999999</v>
      </c>
      <c r="BE180" s="1">
        <v>14.4482</v>
      </c>
      <c r="BF180" s="1">
        <v>4.6382199999999996</v>
      </c>
      <c r="BG180" s="1">
        <v>1.4279999999999999</v>
      </c>
      <c r="BH180" s="1">
        <v>424.30200000000002</v>
      </c>
      <c r="BI180" s="1">
        <v>7.0394300000000003</v>
      </c>
      <c r="BJ180" s="1">
        <v>122.11</v>
      </c>
      <c r="BK180" s="1">
        <v>11.29521611</v>
      </c>
      <c r="BL180" s="1">
        <v>6.9831299859999998</v>
      </c>
      <c r="BM180" s="1">
        <v>1.5769822550000001</v>
      </c>
      <c r="BN180" s="1">
        <v>2.1319879999999999E-2</v>
      </c>
      <c r="BO180" s="1" t="s">
        <v>144</v>
      </c>
      <c r="BP180" s="1" t="s">
        <v>145</v>
      </c>
      <c r="BQ180" s="1" t="s">
        <v>145</v>
      </c>
      <c r="BR180" s="1" t="s">
        <v>145</v>
      </c>
      <c r="BS180" s="1" t="s">
        <v>146</v>
      </c>
      <c r="BT180" s="1" t="s">
        <v>145</v>
      </c>
      <c r="BU180" s="1" t="s">
        <v>145</v>
      </c>
      <c r="BV180" s="1">
        <v>29.998442220000001</v>
      </c>
      <c r="BW180" s="1">
        <v>17.274969810000002</v>
      </c>
      <c r="BX180" s="1">
        <v>6.8493068279999996</v>
      </c>
      <c r="BY180" s="1">
        <v>3.6324471639999998</v>
      </c>
      <c r="BZ180" s="1">
        <v>5.5636929530000003</v>
      </c>
      <c r="CA180" s="1">
        <v>0.66545414800000002</v>
      </c>
      <c r="CB180" s="1">
        <v>0.298276176</v>
      </c>
      <c r="CC180" s="19" t="str">
        <f t="shared" si="7"/>
        <v>High</v>
      </c>
      <c r="CD180" s="1" t="s">
        <v>622</v>
      </c>
      <c r="CE180" s="1">
        <v>35.587837839999999</v>
      </c>
      <c r="CF180" s="1" t="s">
        <v>148</v>
      </c>
      <c r="CG180" s="1">
        <v>0.11039959000000001</v>
      </c>
      <c r="CH180" s="1">
        <v>0.425153689</v>
      </c>
      <c r="CI180" s="1">
        <v>0.17243852500000001</v>
      </c>
      <c r="CJ180" s="1">
        <v>5.8145492E-2</v>
      </c>
      <c r="CK180" s="1">
        <v>9.5235656000000002E-2</v>
      </c>
      <c r="CL180" s="1">
        <v>1834.43</v>
      </c>
      <c r="CM180" s="2" t="s">
        <v>621</v>
      </c>
      <c r="CN180" s="1">
        <v>179.57400000000001</v>
      </c>
      <c r="CO180" s="1">
        <v>120.43</v>
      </c>
      <c r="CP180" s="1">
        <v>59.143000000000001</v>
      </c>
      <c r="CQ180" s="1">
        <v>30.187999999999999</v>
      </c>
      <c r="CR180" s="1">
        <v>144.88300000000001</v>
      </c>
      <c r="CS180" s="1">
        <v>2.7850000000000001</v>
      </c>
      <c r="CT180" s="1">
        <v>0</v>
      </c>
      <c r="CU180" s="1">
        <v>2.7850000000000001</v>
      </c>
      <c r="CV180" s="1">
        <v>0</v>
      </c>
      <c r="CW180" s="1">
        <v>1.6870000000000001</v>
      </c>
      <c r="CX180" s="1">
        <v>1.6870000000000001</v>
      </c>
      <c r="CY180" s="1">
        <v>3.1E-2</v>
      </c>
      <c r="CZ180" s="1">
        <v>1.855</v>
      </c>
      <c r="DA180" s="1">
        <v>0</v>
      </c>
      <c r="DB180" s="1">
        <v>0</v>
      </c>
      <c r="DC180" s="1">
        <v>3.1970000000000001</v>
      </c>
      <c r="DD180" s="1">
        <v>7.0000000000000001E-3</v>
      </c>
      <c r="DE180" s="1">
        <v>4.274</v>
      </c>
      <c r="DF180" s="1">
        <v>4.2809999999999997</v>
      </c>
      <c r="DG180" s="1">
        <v>17.376000000000001</v>
      </c>
      <c r="DH180" s="1">
        <v>0.53100000000000003</v>
      </c>
      <c r="DI180" s="1">
        <v>17.907</v>
      </c>
      <c r="DJ180" s="1">
        <v>2.984</v>
      </c>
      <c r="DK180" s="1">
        <v>1.8180000000000001</v>
      </c>
      <c r="DL180" s="1">
        <v>4.8019999999999996</v>
      </c>
      <c r="DM180" s="1">
        <v>0.71799999999999997</v>
      </c>
      <c r="DN180" s="1">
        <v>1.07</v>
      </c>
      <c r="DO180" s="1">
        <v>1.7889999999999999</v>
      </c>
      <c r="DP180" s="1">
        <v>93.331000000000003</v>
      </c>
      <c r="DQ180" s="1">
        <v>49.762999999999998</v>
      </c>
      <c r="DR180" s="1">
        <v>143.09399999999999</v>
      </c>
      <c r="DS180" s="1">
        <v>0</v>
      </c>
      <c r="DT180" s="1">
        <v>1.6870000000000001</v>
      </c>
      <c r="DU180" s="1">
        <v>1.6870000000000001</v>
      </c>
      <c r="DV180" s="7" t="s">
        <v>621</v>
      </c>
      <c r="DW180" s="1" t="s">
        <v>157</v>
      </c>
      <c r="DX180" s="1" t="s">
        <v>156</v>
      </c>
      <c r="DY180" s="1">
        <v>822.09100000000001</v>
      </c>
      <c r="DZ180" s="1" t="s">
        <v>623</v>
      </c>
      <c r="EA180" s="1">
        <v>80.474999999999994</v>
      </c>
      <c r="EB180" s="1">
        <v>13.528</v>
      </c>
      <c r="EC180" s="1">
        <v>64.929000000000002</v>
      </c>
      <c r="ED180" s="1" t="s">
        <v>149</v>
      </c>
      <c r="EE180" s="1" t="s">
        <v>157</v>
      </c>
      <c r="EF180" s="1" t="s">
        <v>157</v>
      </c>
      <c r="EG180" s="1" t="s">
        <v>156</v>
      </c>
      <c r="EH180" s="1" t="s">
        <v>621</v>
      </c>
      <c r="EI180" s="1" t="s">
        <v>634</v>
      </c>
      <c r="EJ180" s="1" t="s">
        <v>142</v>
      </c>
      <c r="EK180" s="1" t="s">
        <v>628</v>
      </c>
      <c r="EL180" s="1" t="s">
        <v>150</v>
      </c>
      <c r="EM180" s="1" t="s">
        <v>150</v>
      </c>
    </row>
    <row r="181" spans="1:143" ht="14.25" customHeight="1">
      <c r="A181" s="1" t="s">
        <v>420</v>
      </c>
      <c r="B181" s="1" t="str">
        <f>VLOOKUP(A181,DB_integrated_polypenols_intake!A:B,2,FALSE)</f>
        <v>Barranquilla</v>
      </c>
      <c r="C181" s="1" t="s">
        <v>136</v>
      </c>
      <c r="D181" s="1">
        <v>25</v>
      </c>
      <c r="E181" s="4" t="s">
        <v>137</v>
      </c>
      <c r="F181" s="1">
        <v>54.2</v>
      </c>
      <c r="G181" s="1">
        <v>39</v>
      </c>
      <c r="H181" s="1" t="s">
        <v>138</v>
      </c>
      <c r="I181" s="1">
        <v>14.4</v>
      </c>
      <c r="J181" s="1">
        <v>77</v>
      </c>
      <c r="K181" s="1">
        <v>130</v>
      </c>
      <c r="L181" s="1">
        <v>72</v>
      </c>
      <c r="M181" s="10">
        <v>3.3333333330000001</v>
      </c>
      <c r="N181" s="14">
        <f t="shared" si="6"/>
        <v>0.26626788940476925</v>
      </c>
      <c r="O181" s="12">
        <v>289</v>
      </c>
      <c r="P181" s="40">
        <v>1.6</v>
      </c>
      <c r="Q181" s="1">
        <v>85</v>
      </c>
      <c r="R181" s="1">
        <v>5.2</v>
      </c>
      <c r="S181" s="1">
        <v>0.39</v>
      </c>
      <c r="T181" s="1">
        <v>8.34</v>
      </c>
      <c r="U181" s="1">
        <v>4.676259E-2</v>
      </c>
      <c r="V181" s="1">
        <v>4.83</v>
      </c>
      <c r="W181" s="1">
        <v>4.7175000000000002</v>
      </c>
      <c r="X181" s="1">
        <v>78.2</v>
      </c>
      <c r="Y181" s="1">
        <f t="shared" si="0"/>
        <v>79.342915811088275</v>
      </c>
      <c r="Z181" s="1">
        <v>160.9</v>
      </c>
      <c r="AA181" s="1">
        <v>98.746901820000005</v>
      </c>
      <c r="AB181" s="1">
        <f t="shared" si="1"/>
        <v>1.0126900000000001</v>
      </c>
      <c r="AC181" s="1">
        <v>0.38207366199999998</v>
      </c>
      <c r="AD181" s="1">
        <v>84.3</v>
      </c>
      <c r="AE181" s="1">
        <v>1.7330000000000001</v>
      </c>
      <c r="AF181" s="1">
        <v>28.06922677</v>
      </c>
      <c r="AG181" s="1" t="s">
        <v>139</v>
      </c>
      <c r="AH181" s="1">
        <v>21.308655049999999</v>
      </c>
      <c r="AI181" s="1">
        <v>88.8</v>
      </c>
      <c r="AJ181" s="1" t="s">
        <v>153</v>
      </c>
      <c r="AK181" s="1" t="s">
        <v>153</v>
      </c>
      <c r="AL181" s="1" t="s">
        <v>142</v>
      </c>
      <c r="AM181" s="1" t="s">
        <v>163</v>
      </c>
      <c r="AN181" s="1" t="s">
        <v>143</v>
      </c>
      <c r="AO181" s="1">
        <v>107</v>
      </c>
      <c r="AP181" s="1">
        <v>59</v>
      </c>
      <c r="AQ181" s="1">
        <v>1758.5</v>
      </c>
      <c r="AR181" s="1">
        <v>13.5654</v>
      </c>
      <c r="AS181" s="1">
        <v>432.50599999999997</v>
      </c>
      <c r="AT181" s="1">
        <v>806.45899999999995</v>
      </c>
      <c r="AU181" s="1">
        <v>11.8123</v>
      </c>
      <c r="AV181" s="1">
        <v>965.80399999999997</v>
      </c>
      <c r="AW181" s="1">
        <v>2407.75</v>
      </c>
      <c r="AX181" s="1">
        <v>214.16499999999999</v>
      </c>
      <c r="AY181" s="1">
        <v>10.2294</v>
      </c>
      <c r="AZ181" s="1">
        <v>1.48132</v>
      </c>
      <c r="BA181" s="1">
        <v>3.8064499999999999</v>
      </c>
      <c r="BB181" s="1">
        <v>766.21600000000001</v>
      </c>
      <c r="BC181" s="1">
        <v>1.0169600000000001</v>
      </c>
      <c r="BD181" s="1">
        <v>1.29226</v>
      </c>
      <c r="BE181" s="1">
        <v>14.5542</v>
      </c>
      <c r="BF181" s="1">
        <v>5.2291400000000001</v>
      </c>
      <c r="BG181" s="1">
        <v>1.4940800000000001</v>
      </c>
      <c r="BH181" s="1">
        <v>343.67500000000001</v>
      </c>
      <c r="BI181" s="1">
        <v>7.0187299999999997</v>
      </c>
      <c r="BJ181" s="1">
        <v>170.86799999999999</v>
      </c>
      <c r="BK181" s="1">
        <v>0.695725013</v>
      </c>
      <c r="BL181" s="1">
        <v>0.154362946</v>
      </c>
      <c r="BM181" s="1">
        <v>8.8279887000000001E-2</v>
      </c>
      <c r="BN181" s="1">
        <v>9.1765649999999994E-3</v>
      </c>
      <c r="BO181" s="1" t="s">
        <v>155</v>
      </c>
      <c r="BP181" s="1" t="s">
        <v>146</v>
      </c>
      <c r="BQ181" s="1" t="s">
        <v>146</v>
      </c>
      <c r="BR181" s="1" t="s">
        <v>145</v>
      </c>
      <c r="BS181" s="1" t="s">
        <v>146</v>
      </c>
      <c r="BT181" s="1" t="s">
        <v>146</v>
      </c>
      <c r="BU181" s="1" t="s">
        <v>146</v>
      </c>
      <c r="BV181" s="1">
        <v>24.485723539999999</v>
      </c>
      <c r="BW181" s="1">
        <v>11.62153878</v>
      </c>
      <c r="BX181" s="1">
        <v>2.1807704779999999</v>
      </c>
      <c r="BY181" s="1">
        <v>2.086595805</v>
      </c>
      <c r="BZ181" s="1">
        <v>0</v>
      </c>
      <c r="CA181" s="1">
        <v>0.47856425200000002</v>
      </c>
      <c r="CB181" s="1">
        <v>0.27206608999999998</v>
      </c>
      <c r="CC181" s="19" t="str">
        <f t="shared" si="7"/>
        <v>Medium</v>
      </c>
      <c r="CD181" s="1" t="s">
        <v>622</v>
      </c>
      <c r="CE181" s="1">
        <v>24.968468470000001</v>
      </c>
      <c r="CF181" s="1" t="s">
        <v>148</v>
      </c>
      <c r="CG181" s="1">
        <v>0.19673255100000001</v>
      </c>
      <c r="CH181" s="1">
        <v>0.156049887</v>
      </c>
      <c r="CI181" s="1">
        <v>0.39724308899999999</v>
      </c>
      <c r="CJ181" s="1">
        <v>5.3679526999999998E-2</v>
      </c>
      <c r="CK181" s="1">
        <v>5.5313252E-2</v>
      </c>
      <c r="CL181" s="1">
        <v>319.65100000000001</v>
      </c>
      <c r="CM181" s="2" t="s">
        <v>624</v>
      </c>
      <c r="CN181" s="1">
        <v>718.56299999999999</v>
      </c>
      <c r="CO181" s="1">
        <v>713.49900000000002</v>
      </c>
      <c r="CP181" s="1">
        <v>5.0640000000000001</v>
      </c>
      <c r="CQ181" s="1">
        <v>704.35500000000002</v>
      </c>
      <c r="CR181" s="1">
        <v>12.627000000000001</v>
      </c>
      <c r="CS181" s="1">
        <v>0.68600000000000005</v>
      </c>
      <c r="CT181" s="1">
        <v>0</v>
      </c>
      <c r="CU181" s="1">
        <v>0.68600000000000005</v>
      </c>
      <c r="CV181" s="1">
        <v>0</v>
      </c>
      <c r="CW181" s="1">
        <v>0.89500000000000002</v>
      </c>
      <c r="CX181" s="1">
        <v>0.89500000000000002</v>
      </c>
      <c r="CY181" s="1">
        <v>0</v>
      </c>
      <c r="CZ181" s="1">
        <v>0.68600000000000005</v>
      </c>
      <c r="DA181" s="1">
        <v>6.0999999999999999E-2</v>
      </c>
      <c r="DB181" s="1">
        <v>0</v>
      </c>
      <c r="DC181" s="1">
        <v>60.076999999999998</v>
      </c>
      <c r="DD181" s="1">
        <v>0</v>
      </c>
      <c r="DE181" s="1">
        <v>0</v>
      </c>
      <c r="DF181" s="1">
        <v>0</v>
      </c>
      <c r="DG181" s="1">
        <v>0</v>
      </c>
      <c r="DH181" s="1">
        <v>1E-3</v>
      </c>
      <c r="DI181" s="1">
        <v>1E-3</v>
      </c>
      <c r="DJ181" s="1">
        <v>644.19600000000003</v>
      </c>
      <c r="DK181" s="1">
        <v>0.02</v>
      </c>
      <c r="DL181" s="1">
        <v>644.21600000000001</v>
      </c>
      <c r="DM181" s="1">
        <v>0.106</v>
      </c>
      <c r="DN181" s="1">
        <v>1.448</v>
      </c>
      <c r="DO181" s="1">
        <v>1.554</v>
      </c>
      <c r="DP181" s="1">
        <v>8.3740000000000006</v>
      </c>
      <c r="DQ181" s="1">
        <v>2.7</v>
      </c>
      <c r="DR181" s="1">
        <v>11.073</v>
      </c>
      <c r="DS181" s="1">
        <v>0</v>
      </c>
      <c r="DT181" s="1">
        <v>0.89500000000000002</v>
      </c>
      <c r="DU181" s="1">
        <v>0.89500000000000002</v>
      </c>
      <c r="DV181" s="7" t="s">
        <v>138</v>
      </c>
      <c r="DW181" s="1" t="s">
        <v>149</v>
      </c>
      <c r="DX181" s="1" t="s">
        <v>157</v>
      </c>
      <c r="DY181" s="1">
        <v>181.77500000000001</v>
      </c>
      <c r="DZ181" s="1" t="s">
        <v>624</v>
      </c>
      <c r="EA181" s="1">
        <v>408.62299999999999</v>
      </c>
      <c r="EB181" s="1">
        <v>400.54300000000001</v>
      </c>
      <c r="EC181" s="1">
        <v>7.181</v>
      </c>
      <c r="ED181" s="1" t="s">
        <v>157</v>
      </c>
      <c r="EE181" s="1" t="s">
        <v>149</v>
      </c>
      <c r="EF181" s="1" t="s">
        <v>149</v>
      </c>
      <c r="EG181" s="1" t="s">
        <v>157</v>
      </c>
      <c r="EH181" s="1" t="s">
        <v>621</v>
      </c>
      <c r="EI181" s="1" t="s">
        <v>634</v>
      </c>
      <c r="EJ181" s="1" t="s">
        <v>142</v>
      </c>
      <c r="EK181" s="1" t="s">
        <v>628</v>
      </c>
      <c r="EL181" s="1" t="s">
        <v>150</v>
      </c>
      <c r="EM181" s="1" t="s">
        <v>150</v>
      </c>
    </row>
    <row r="182" spans="1:143" ht="14.25" customHeight="1">
      <c r="A182" s="1" t="s">
        <v>421</v>
      </c>
      <c r="B182" s="1" t="str">
        <f>VLOOKUP(A182,DB_integrated_polypenols_intake!A:B,2,FALSE)</f>
        <v>Barranquilla</v>
      </c>
      <c r="C182" s="1" t="s">
        <v>136</v>
      </c>
      <c r="D182" s="1">
        <v>59</v>
      </c>
      <c r="E182" s="4" t="s">
        <v>159</v>
      </c>
      <c r="F182" s="1">
        <v>89.8</v>
      </c>
      <c r="G182" s="1">
        <v>41</v>
      </c>
      <c r="H182" s="1" t="s">
        <v>153</v>
      </c>
      <c r="I182" s="1">
        <v>29.2</v>
      </c>
      <c r="J182" s="1">
        <v>121</v>
      </c>
      <c r="K182" s="1">
        <v>191</v>
      </c>
      <c r="L182" s="1">
        <v>146</v>
      </c>
      <c r="M182" s="10">
        <v>4.6585365850000002</v>
      </c>
      <c r="N182" s="14">
        <f t="shared" si="6"/>
        <v>0.55156899906470158</v>
      </c>
      <c r="O182" s="12">
        <v>52.2</v>
      </c>
      <c r="P182" s="40">
        <v>2</v>
      </c>
      <c r="Q182" s="1">
        <v>97</v>
      </c>
      <c r="R182" s="1">
        <v>5.7</v>
      </c>
      <c r="S182" s="1">
        <v>5.74</v>
      </c>
      <c r="T182" s="1">
        <v>5.95</v>
      </c>
      <c r="U182" s="1">
        <v>0.96470588199999996</v>
      </c>
      <c r="V182" s="1">
        <v>22.02</v>
      </c>
      <c r="W182" s="1">
        <v>5.3834999999999997</v>
      </c>
      <c r="X182" s="1">
        <v>168.5</v>
      </c>
      <c r="Y182" s="1">
        <f t="shared" si="0"/>
        <v>233.82001592779403</v>
      </c>
      <c r="Z182" s="1">
        <v>35.200000000000003</v>
      </c>
      <c r="AA182" s="1">
        <v>18.980186960000001</v>
      </c>
      <c r="AB182" s="1">
        <f t="shared" si="1"/>
        <v>5.2686519999999994</v>
      </c>
      <c r="AC182" s="1">
        <v>0.29998325999999997</v>
      </c>
      <c r="AD182" s="1">
        <v>91.9</v>
      </c>
      <c r="AE182" s="1">
        <v>1.69</v>
      </c>
      <c r="AF182" s="1">
        <v>32.176744509999999</v>
      </c>
      <c r="AG182" s="1" t="s">
        <v>154</v>
      </c>
      <c r="AH182" s="1">
        <v>41.389104140000001</v>
      </c>
      <c r="AI182" s="1">
        <v>102.9</v>
      </c>
      <c r="AJ182" s="1" t="s">
        <v>140</v>
      </c>
      <c r="AK182" s="1" t="s">
        <v>141</v>
      </c>
      <c r="AL182" s="1" t="s">
        <v>142</v>
      </c>
      <c r="AM182" s="1" t="s">
        <v>142</v>
      </c>
      <c r="AN182" s="1" t="s">
        <v>143</v>
      </c>
      <c r="AO182" s="1">
        <v>135</v>
      </c>
      <c r="AP182" s="1">
        <v>76</v>
      </c>
      <c r="AQ182" s="1">
        <v>1629.8</v>
      </c>
      <c r="AR182" s="1">
        <v>11.885300000000001</v>
      </c>
      <c r="AS182" s="1">
        <v>684.86900000000003</v>
      </c>
      <c r="AT182" s="1">
        <v>1001.73</v>
      </c>
      <c r="AU182" s="1">
        <v>12.0412</v>
      </c>
      <c r="AV182" s="1">
        <v>1154.96</v>
      </c>
      <c r="AW182" s="1">
        <v>2637.02</v>
      </c>
      <c r="AX182" s="1">
        <v>217.43199999999999</v>
      </c>
      <c r="AY182" s="1">
        <v>10.664199999999999</v>
      </c>
      <c r="AZ182" s="1">
        <v>1.1418900000000001</v>
      </c>
      <c r="BA182" s="1">
        <v>5.0631700000000004</v>
      </c>
      <c r="BB182" s="1">
        <v>757.721</v>
      </c>
      <c r="BC182" s="1">
        <v>1.0414600000000001</v>
      </c>
      <c r="BD182" s="1">
        <v>2.3256199999999998</v>
      </c>
      <c r="BE182" s="1">
        <v>12.283899999999999</v>
      </c>
      <c r="BF182" s="1">
        <v>7.2499900000000004</v>
      </c>
      <c r="BG182" s="1">
        <v>1.57602</v>
      </c>
      <c r="BH182" s="1">
        <v>338.51499999999999</v>
      </c>
      <c r="BI182" s="1">
        <v>7.2101499999999996</v>
      </c>
      <c r="BJ182" s="1">
        <v>171.90299999999999</v>
      </c>
      <c r="BK182" s="1">
        <v>6.9424373409999998</v>
      </c>
      <c r="BL182" s="1">
        <v>1.5921802460000001</v>
      </c>
      <c r="BM182" s="1">
        <v>0.90382004800000004</v>
      </c>
      <c r="BN182" s="1">
        <v>4.5358705999999999E-2</v>
      </c>
      <c r="BO182" s="1" t="s">
        <v>144</v>
      </c>
      <c r="BP182" s="1" t="s">
        <v>145</v>
      </c>
      <c r="BQ182" s="1" t="s">
        <v>146</v>
      </c>
      <c r="BR182" s="1" t="s">
        <v>145</v>
      </c>
      <c r="BS182" s="1" t="s">
        <v>146</v>
      </c>
      <c r="BT182" s="1" t="s">
        <v>146</v>
      </c>
      <c r="BU182" s="1" t="s">
        <v>145</v>
      </c>
      <c r="BV182" s="1">
        <v>43.23552127</v>
      </c>
      <c r="BW182" s="1">
        <v>24.948908169999999</v>
      </c>
      <c r="BX182" s="1">
        <v>11.192902399999999</v>
      </c>
      <c r="BY182" s="1">
        <v>5.7375621409999997</v>
      </c>
      <c r="BZ182" s="1">
        <v>4.7675436360000001</v>
      </c>
      <c r="CA182" s="1">
        <v>0.297874258</v>
      </c>
      <c r="CB182" s="1">
        <v>0.18274494399999999</v>
      </c>
      <c r="CC182" s="19" t="str">
        <f t="shared" si="7"/>
        <v>Medium</v>
      </c>
      <c r="CD182" s="1" t="s">
        <v>622</v>
      </c>
      <c r="CE182" s="1">
        <v>31.15257532</v>
      </c>
      <c r="CF182" s="1" t="s">
        <v>148</v>
      </c>
      <c r="CG182" s="1">
        <v>0.29958932199999999</v>
      </c>
      <c r="CH182" s="1">
        <v>0.34452429800000001</v>
      </c>
      <c r="CI182" s="1">
        <v>0.18384668000000001</v>
      </c>
      <c r="CJ182" s="1">
        <v>1.5160849000000001E-2</v>
      </c>
      <c r="CK182" s="1">
        <v>3.1314168000000003E-2</v>
      </c>
      <c r="CL182" s="1">
        <v>4033.2959999999998</v>
      </c>
      <c r="CM182" s="2" t="s">
        <v>621</v>
      </c>
      <c r="CN182" s="1">
        <v>3099.605</v>
      </c>
      <c r="CO182" s="1">
        <v>2736.0459999999998</v>
      </c>
      <c r="CP182" s="1">
        <v>363.55900000000003</v>
      </c>
      <c r="CQ182" s="1">
        <v>2119.9639999999999</v>
      </c>
      <c r="CR182" s="1">
        <v>965.51300000000003</v>
      </c>
      <c r="CS182" s="1">
        <v>13.218999999999999</v>
      </c>
      <c r="CT182" s="1">
        <v>0</v>
      </c>
      <c r="CU182" s="1">
        <v>13.218999999999999</v>
      </c>
      <c r="CV182" s="1">
        <v>0</v>
      </c>
      <c r="CW182" s="1">
        <v>0.90900000000000003</v>
      </c>
      <c r="CX182" s="1">
        <v>0.90900000000000003</v>
      </c>
      <c r="CY182" s="1">
        <v>0</v>
      </c>
      <c r="CZ182" s="1">
        <v>0.76900000000000002</v>
      </c>
      <c r="DA182" s="1">
        <v>0</v>
      </c>
      <c r="DB182" s="1">
        <v>0</v>
      </c>
      <c r="DC182" s="1">
        <v>1977.4839999999999</v>
      </c>
      <c r="DD182" s="1">
        <v>93.802000000000007</v>
      </c>
      <c r="DE182" s="1">
        <v>26.652000000000001</v>
      </c>
      <c r="DF182" s="1">
        <v>120.45399999999999</v>
      </c>
      <c r="DG182" s="1">
        <v>14.226000000000001</v>
      </c>
      <c r="DH182" s="1">
        <v>0.1</v>
      </c>
      <c r="DI182" s="1">
        <v>14.324999999999999</v>
      </c>
      <c r="DJ182" s="1">
        <v>6.04</v>
      </c>
      <c r="DK182" s="1">
        <v>1.66</v>
      </c>
      <c r="DL182" s="1">
        <v>7.7</v>
      </c>
      <c r="DM182" s="1">
        <v>8.4000000000000005E-2</v>
      </c>
      <c r="DN182" s="1">
        <v>26.398</v>
      </c>
      <c r="DO182" s="1">
        <v>26.481999999999999</v>
      </c>
      <c r="DP182" s="1">
        <v>631.19100000000003</v>
      </c>
      <c r="DQ182" s="1">
        <v>307.83999999999997</v>
      </c>
      <c r="DR182" s="1">
        <v>939.03099999999995</v>
      </c>
      <c r="DS182" s="1">
        <v>0</v>
      </c>
      <c r="DT182" s="1">
        <v>0.90900000000000003</v>
      </c>
      <c r="DU182" s="1">
        <v>0.90900000000000003</v>
      </c>
      <c r="DV182" s="7" t="s">
        <v>621</v>
      </c>
      <c r="DW182" s="1" t="s">
        <v>149</v>
      </c>
      <c r="DX182" s="1" t="s">
        <v>149</v>
      </c>
      <c r="DY182" s="1">
        <v>2474.7179999999998</v>
      </c>
      <c r="DZ182" s="1" t="s">
        <v>623</v>
      </c>
      <c r="EA182" s="1">
        <v>1901.8320000000001</v>
      </c>
      <c r="EB182" s="1">
        <v>1300.751</v>
      </c>
      <c r="EC182" s="1">
        <v>592.41200000000003</v>
      </c>
      <c r="ED182" s="1" t="s">
        <v>149</v>
      </c>
      <c r="EE182" s="1" t="s">
        <v>149</v>
      </c>
      <c r="EF182" s="1" t="s">
        <v>149</v>
      </c>
      <c r="EG182" s="1" t="s">
        <v>149</v>
      </c>
      <c r="EH182" s="1" t="s">
        <v>621</v>
      </c>
      <c r="EI182" s="1" t="s">
        <v>628</v>
      </c>
      <c r="EJ182" s="1" t="s">
        <v>142</v>
      </c>
      <c r="EK182" s="1" t="s">
        <v>628</v>
      </c>
      <c r="EL182" s="1" t="s">
        <v>161</v>
      </c>
      <c r="EM182" s="1" t="s">
        <v>150</v>
      </c>
    </row>
    <row r="183" spans="1:143" ht="14.25" customHeight="1">
      <c r="A183" s="1" t="s">
        <v>422</v>
      </c>
      <c r="B183" s="1" t="str">
        <f>VLOOKUP(A183,DB_integrated_polypenols_intake!A:B,2,FALSE)</f>
        <v>Barranquilla</v>
      </c>
      <c r="C183" s="1" t="s">
        <v>136</v>
      </c>
      <c r="D183" s="1">
        <v>43</v>
      </c>
      <c r="E183" s="4" t="s">
        <v>159</v>
      </c>
      <c r="F183" s="1">
        <v>80.900000000000006</v>
      </c>
      <c r="G183" s="1">
        <v>26</v>
      </c>
      <c r="H183" s="1" t="s">
        <v>138</v>
      </c>
      <c r="I183" s="1">
        <v>27.2</v>
      </c>
      <c r="J183" s="1">
        <v>93</v>
      </c>
      <c r="K183" s="1">
        <v>146</v>
      </c>
      <c r="L183" s="1">
        <v>136</v>
      </c>
      <c r="M183" s="10">
        <v>5.615384615</v>
      </c>
      <c r="N183" s="14">
        <f t="shared" si="6"/>
        <v>0.71856556039939956</v>
      </c>
      <c r="O183" s="12">
        <v>168.6</v>
      </c>
      <c r="P183" s="40">
        <v>16.3</v>
      </c>
      <c r="Q183" s="1">
        <v>82</v>
      </c>
      <c r="R183" s="1">
        <v>5.4</v>
      </c>
      <c r="S183" s="1">
        <v>10.19</v>
      </c>
      <c r="T183" s="1">
        <v>6.32</v>
      </c>
      <c r="U183" s="1">
        <v>1.612341772</v>
      </c>
      <c r="V183" s="1">
        <v>8.4700000000000006</v>
      </c>
      <c r="W183" s="1">
        <v>4.5510000000000002</v>
      </c>
      <c r="X183" s="1">
        <v>122.5</v>
      </c>
      <c r="Y183" s="1">
        <f t="shared" si="0"/>
        <v>161.17982873453852</v>
      </c>
      <c r="Z183" s="1">
        <v>93.3</v>
      </c>
      <c r="AA183" s="1">
        <v>58.370346609999999</v>
      </c>
      <c r="AB183" s="1">
        <f t="shared" si="1"/>
        <v>1.7131986666666668</v>
      </c>
      <c r="AC183" s="1">
        <v>0.35141633300000003</v>
      </c>
      <c r="AD183" s="1">
        <v>98</v>
      </c>
      <c r="AE183" s="1">
        <v>1.7210000000000001</v>
      </c>
      <c r="AF183" s="1">
        <v>33.087529009999997</v>
      </c>
      <c r="AG183" s="1" t="s">
        <v>154</v>
      </c>
      <c r="AH183" s="1">
        <v>34.344422700000003</v>
      </c>
      <c r="AI183" s="1">
        <v>114.5</v>
      </c>
      <c r="AJ183" s="1" t="s">
        <v>140</v>
      </c>
      <c r="AK183" s="1" t="s">
        <v>141</v>
      </c>
      <c r="AL183" s="1" t="s">
        <v>142</v>
      </c>
      <c r="AM183" s="1" t="s">
        <v>142</v>
      </c>
      <c r="AN183" s="1" t="s">
        <v>143</v>
      </c>
      <c r="AO183" s="1">
        <v>122</v>
      </c>
      <c r="AP183" s="1">
        <v>70</v>
      </c>
      <c r="AQ183" s="1">
        <v>1741.18</v>
      </c>
      <c r="AR183" s="1">
        <v>11.8675</v>
      </c>
      <c r="AS183" s="1">
        <v>1091.5999999999999</v>
      </c>
      <c r="AT183" s="1">
        <v>1263.6400000000001</v>
      </c>
      <c r="AU183" s="1">
        <v>12.887700000000001</v>
      </c>
      <c r="AV183" s="1">
        <v>1446.85</v>
      </c>
      <c r="AW183" s="1">
        <v>1516.08</v>
      </c>
      <c r="AX183" s="1">
        <v>176.77</v>
      </c>
      <c r="AY183" s="1">
        <v>10.5154</v>
      </c>
      <c r="AZ183" s="1">
        <v>0.884301</v>
      </c>
      <c r="BA183" s="1">
        <v>2.4979900000000002</v>
      </c>
      <c r="BB183" s="1">
        <v>795.57600000000002</v>
      </c>
      <c r="BC183" s="1">
        <v>1.0230600000000001</v>
      </c>
      <c r="BD183" s="1">
        <v>1.7341599999999999</v>
      </c>
      <c r="BE183" s="1">
        <v>12.582599999999999</v>
      </c>
      <c r="BF183" s="1">
        <v>3.9789699999999999</v>
      </c>
      <c r="BG183" s="1">
        <v>0.99692400000000003</v>
      </c>
      <c r="BH183" s="1">
        <v>381.245</v>
      </c>
      <c r="BI183" s="1">
        <v>7.28322</v>
      </c>
      <c r="BJ183" s="1">
        <v>60.670999999999999</v>
      </c>
      <c r="BK183" s="1">
        <v>4.4356283660000004</v>
      </c>
      <c r="BL183" s="1">
        <v>1.794898085</v>
      </c>
      <c r="BM183" s="1">
        <v>0.44191691399999999</v>
      </c>
      <c r="BN183" s="1">
        <v>0.10049968200000001</v>
      </c>
      <c r="BO183" s="1" t="s">
        <v>144</v>
      </c>
      <c r="BP183" s="1" t="s">
        <v>146</v>
      </c>
      <c r="BQ183" s="1" t="s">
        <v>146</v>
      </c>
      <c r="BR183" s="1" t="s">
        <v>145</v>
      </c>
      <c r="BS183" s="1" t="s">
        <v>146</v>
      </c>
      <c r="BT183" s="1" t="s">
        <v>145</v>
      </c>
      <c r="BU183" s="1" t="s">
        <v>146</v>
      </c>
      <c r="BV183" s="1">
        <v>25.253362500000001</v>
      </c>
      <c r="BW183" s="1">
        <v>13.69625512</v>
      </c>
      <c r="BX183" s="1">
        <v>1.9463682369999999</v>
      </c>
      <c r="BY183" s="1">
        <v>1.8643657440000001</v>
      </c>
      <c r="BZ183" s="1">
        <v>7.1439241469999999</v>
      </c>
      <c r="CA183" s="1">
        <v>1.6535895199999999</v>
      </c>
      <c r="CB183" s="1">
        <v>0.94979294599999997</v>
      </c>
      <c r="CC183" s="19" t="str">
        <f t="shared" si="7"/>
        <v>High</v>
      </c>
      <c r="CD183" s="1" t="s">
        <v>622</v>
      </c>
      <c r="CE183" s="1">
        <v>33.938864629999998</v>
      </c>
      <c r="CF183" s="1" t="s">
        <v>148</v>
      </c>
      <c r="CG183" s="3">
        <v>6.2199999999999994E-5</v>
      </c>
      <c r="CH183" s="1">
        <v>3.8062499E-2</v>
      </c>
      <c r="CI183" s="1">
        <v>0.83364183599999997</v>
      </c>
      <c r="CJ183" s="1">
        <v>9.8928279999999993E-3</v>
      </c>
      <c r="CK183" s="3">
        <v>1.56E-5</v>
      </c>
      <c r="CL183" s="1">
        <v>420.30099999999999</v>
      </c>
      <c r="CM183" s="2" t="s">
        <v>624</v>
      </c>
      <c r="CN183" s="1">
        <v>391.50599999999997</v>
      </c>
      <c r="CO183" s="1">
        <v>262.10300000000001</v>
      </c>
      <c r="CP183" s="1">
        <v>129.40299999999999</v>
      </c>
      <c r="CQ183" s="1">
        <v>17.276</v>
      </c>
      <c r="CR183" s="1">
        <v>357.14400000000001</v>
      </c>
      <c r="CS183" s="1">
        <v>16.789000000000001</v>
      </c>
      <c r="CT183" s="1">
        <v>0</v>
      </c>
      <c r="CU183" s="1">
        <v>16.789000000000001</v>
      </c>
      <c r="CV183" s="1">
        <v>0</v>
      </c>
      <c r="CW183" s="1">
        <v>0.29699999999999999</v>
      </c>
      <c r="CX183" s="1">
        <v>0.29699999999999999</v>
      </c>
      <c r="CY183" s="1">
        <v>0</v>
      </c>
      <c r="CZ183" s="1">
        <v>14.464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1.74</v>
      </c>
      <c r="DH183" s="1">
        <v>0.61899999999999999</v>
      </c>
      <c r="DI183" s="1">
        <v>2.359</v>
      </c>
      <c r="DJ183" s="1">
        <v>12.007999999999999</v>
      </c>
      <c r="DK183" s="1">
        <v>2.91</v>
      </c>
      <c r="DL183" s="1">
        <v>14.917</v>
      </c>
      <c r="DM183" s="1">
        <v>0.51300000000000001</v>
      </c>
      <c r="DN183" s="1">
        <v>0.54200000000000004</v>
      </c>
      <c r="DO183" s="1">
        <v>1.0549999999999999</v>
      </c>
      <c r="DP183" s="1">
        <v>231.03899999999999</v>
      </c>
      <c r="DQ183" s="1">
        <v>125.02200000000001</v>
      </c>
      <c r="DR183" s="1">
        <v>356.06099999999998</v>
      </c>
      <c r="DS183" s="1">
        <v>0</v>
      </c>
      <c r="DT183" s="1">
        <v>0.29699999999999999</v>
      </c>
      <c r="DU183" s="1">
        <v>0.29699999999999999</v>
      </c>
      <c r="DV183" s="7" t="s">
        <v>138</v>
      </c>
      <c r="DW183" s="1" t="s">
        <v>157</v>
      </c>
      <c r="DX183" s="1" t="s">
        <v>156</v>
      </c>
      <c r="DY183" s="1">
        <v>241.38800000000001</v>
      </c>
      <c r="DZ183" s="1" t="s">
        <v>624</v>
      </c>
      <c r="EA183" s="1">
        <v>224.851</v>
      </c>
      <c r="EB183" s="1">
        <v>9.9220000000000006</v>
      </c>
      <c r="EC183" s="1">
        <v>205.11600000000001</v>
      </c>
      <c r="ED183" s="1" t="s">
        <v>157</v>
      </c>
      <c r="EE183" s="1" t="s">
        <v>156</v>
      </c>
      <c r="EF183" s="1" t="s">
        <v>157</v>
      </c>
      <c r="EG183" s="1" t="s">
        <v>156</v>
      </c>
      <c r="EH183" s="1" t="s">
        <v>621</v>
      </c>
      <c r="EI183" s="1" t="s">
        <v>628</v>
      </c>
      <c r="EJ183" s="1" t="s">
        <v>142</v>
      </c>
      <c r="EK183" s="1" t="s">
        <v>630</v>
      </c>
      <c r="EL183" s="1" t="s">
        <v>150</v>
      </c>
      <c r="EM183" s="1" t="s">
        <v>150</v>
      </c>
    </row>
    <row r="184" spans="1:143" ht="14.25" customHeight="1">
      <c r="A184" s="1" t="s">
        <v>427</v>
      </c>
      <c r="B184" s="1" t="str">
        <f>VLOOKUP(A184,DB_integrated_polypenols_intake!A:B,2,FALSE)</f>
        <v>Barranquilla</v>
      </c>
      <c r="C184" s="1" t="s">
        <v>136</v>
      </c>
      <c r="D184" s="1">
        <v>60</v>
      </c>
      <c r="E184" s="4" t="s">
        <v>159</v>
      </c>
      <c r="F184" s="1">
        <v>80.8</v>
      </c>
      <c r="G184" s="1">
        <v>30</v>
      </c>
      <c r="H184" s="1" t="s">
        <v>138</v>
      </c>
      <c r="I184" s="1">
        <v>24.6</v>
      </c>
      <c r="J184" s="1">
        <v>100</v>
      </c>
      <c r="K184" s="1">
        <v>155</v>
      </c>
      <c r="L184" s="1">
        <v>123</v>
      </c>
      <c r="M184" s="10">
        <v>5.1666666670000003</v>
      </c>
      <c r="N184" s="14">
        <f t="shared" si="6"/>
        <v>0.61278385671973545</v>
      </c>
      <c r="O184" s="12">
        <v>116.5</v>
      </c>
      <c r="P184" s="40">
        <v>1.8</v>
      </c>
      <c r="Q184" s="1">
        <v>110</v>
      </c>
      <c r="R184" s="1">
        <v>5.6</v>
      </c>
      <c r="S184" s="1">
        <v>6.72</v>
      </c>
      <c r="T184" s="1">
        <v>2.79</v>
      </c>
      <c r="U184" s="1">
        <v>2.4086021510000002</v>
      </c>
      <c r="V184" s="1">
        <v>29.08</v>
      </c>
      <c r="W184" s="1">
        <v>6.1050000000000004</v>
      </c>
      <c r="X184" s="1">
        <v>161.5</v>
      </c>
      <c r="Y184" s="1">
        <f t="shared" si="0"/>
        <v>223.2629558541266</v>
      </c>
      <c r="Z184" s="1">
        <v>26.2</v>
      </c>
      <c r="AA184" s="1">
        <v>12.67367155</v>
      </c>
      <c r="AB184" s="1">
        <f t="shared" si="1"/>
        <v>7.8903733333333337</v>
      </c>
      <c r="AC184" s="1">
        <v>0.28498818599999998</v>
      </c>
      <c r="AD184" s="1">
        <v>102.7</v>
      </c>
      <c r="AE184" s="1">
        <v>1.68</v>
      </c>
      <c r="AF184" s="1">
        <v>36.387471660000003</v>
      </c>
      <c r="AG184" s="1" t="s">
        <v>154</v>
      </c>
      <c r="AH184" s="1">
        <v>42.633673969999997</v>
      </c>
      <c r="AI184" s="1">
        <v>119.1</v>
      </c>
      <c r="AJ184" s="1" t="s">
        <v>140</v>
      </c>
      <c r="AK184" s="1" t="s">
        <v>141</v>
      </c>
      <c r="AL184" s="1" t="s">
        <v>142</v>
      </c>
      <c r="AM184" s="1" t="s">
        <v>163</v>
      </c>
      <c r="AN184" s="1" t="s">
        <v>143</v>
      </c>
      <c r="AO184" s="1">
        <v>125</v>
      </c>
      <c r="AP184" s="1">
        <v>79</v>
      </c>
      <c r="AQ184" s="1">
        <v>1759.7</v>
      </c>
      <c r="AR184" s="1">
        <v>21.375299999999999</v>
      </c>
      <c r="AS184" s="1">
        <v>483.803</v>
      </c>
      <c r="AT184" s="1">
        <v>1009.33</v>
      </c>
      <c r="AU184" s="1">
        <v>14.267799999999999</v>
      </c>
      <c r="AV184" s="1">
        <v>1283.07</v>
      </c>
      <c r="AW184" s="1">
        <v>3144.25</v>
      </c>
      <c r="AX184" s="1">
        <v>254.42</v>
      </c>
      <c r="AY184" s="1">
        <v>10.083600000000001</v>
      </c>
      <c r="AZ184" s="1">
        <v>1.8968700000000001</v>
      </c>
      <c r="BA184" s="1">
        <v>3.0870600000000001</v>
      </c>
      <c r="BB184" s="1">
        <v>909.96500000000003</v>
      </c>
      <c r="BC184" s="1">
        <v>1.11094</v>
      </c>
      <c r="BD184" s="1">
        <v>1.84154</v>
      </c>
      <c r="BE184" s="1">
        <v>18.8048</v>
      </c>
      <c r="BF184" s="1">
        <v>5.5763400000000001</v>
      </c>
      <c r="BG184" s="1">
        <v>1.24674</v>
      </c>
      <c r="BH184" s="1">
        <v>361.86399999999998</v>
      </c>
      <c r="BI184" s="1">
        <v>6.9718200000000001</v>
      </c>
      <c r="BJ184" s="1">
        <v>314.64699999999999</v>
      </c>
      <c r="BK184" s="1">
        <v>0.65043374499999995</v>
      </c>
      <c r="BL184" s="1">
        <v>0.25700224199999999</v>
      </c>
      <c r="BM184" s="1">
        <v>0.118097138</v>
      </c>
      <c r="BN184" s="1">
        <v>0</v>
      </c>
      <c r="BO184" s="1" t="s">
        <v>144</v>
      </c>
      <c r="BP184" s="1" t="s">
        <v>146</v>
      </c>
      <c r="BQ184" s="1" t="s">
        <v>146</v>
      </c>
      <c r="BR184" s="1" t="s">
        <v>145</v>
      </c>
      <c r="BS184" s="1" t="s">
        <v>145</v>
      </c>
      <c r="BT184" s="1" t="s">
        <v>146</v>
      </c>
      <c r="BU184" s="1" t="s">
        <v>145</v>
      </c>
      <c r="BV184" s="1">
        <v>19.702719609999999</v>
      </c>
      <c r="BW184" s="1">
        <v>10.045913260000001</v>
      </c>
      <c r="BX184" s="1">
        <v>6.8838148779999999</v>
      </c>
      <c r="BY184" s="1">
        <v>5.4028338749999998</v>
      </c>
      <c r="BZ184" s="1">
        <v>7.2938620820000004</v>
      </c>
      <c r="CA184" s="1">
        <v>-1.2575545850000001</v>
      </c>
      <c r="CB184" s="1">
        <v>-0.71451965100000003</v>
      </c>
      <c r="CC184" s="19" t="str">
        <f t="shared" si="7"/>
        <v>Low</v>
      </c>
      <c r="CD184" s="1" t="s">
        <v>625</v>
      </c>
      <c r="CE184" s="1">
        <v>35.7884131</v>
      </c>
      <c r="CF184" s="1" t="s">
        <v>148</v>
      </c>
      <c r="CG184" s="1">
        <v>2.8228382E-2</v>
      </c>
      <c r="CH184" s="1">
        <v>0.235169608</v>
      </c>
      <c r="CI184" s="1">
        <v>0.112220134</v>
      </c>
      <c r="CJ184" s="1">
        <v>0.12220133900000001</v>
      </c>
      <c r="CK184" s="1">
        <v>0.27584256299999999</v>
      </c>
      <c r="CL184" s="1">
        <v>903.149</v>
      </c>
      <c r="CM184" s="2" t="s">
        <v>624</v>
      </c>
      <c r="CN184" s="1">
        <v>500.37</v>
      </c>
      <c r="CO184" s="1">
        <v>375.358</v>
      </c>
      <c r="CP184" s="1">
        <v>125.012</v>
      </c>
      <c r="CQ184" s="1">
        <v>367.02199999999999</v>
      </c>
      <c r="CR184" s="1">
        <v>105.32899999999999</v>
      </c>
      <c r="CS184" s="1">
        <v>1.607</v>
      </c>
      <c r="CT184" s="1">
        <v>0</v>
      </c>
      <c r="CU184" s="1">
        <v>1.607</v>
      </c>
      <c r="CV184" s="1">
        <v>0</v>
      </c>
      <c r="CW184" s="1">
        <v>26.411999999999999</v>
      </c>
      <c r="CX184" s="1">
        <v>26.411999999999999</v>
      </c>
      <c r="CY184" s="1">
        <v>0</v>
      </c>
      <c r="CZ184" s="1">
        <v>1.607</v>
      </c>
      <c r="DA184" s="1">
        <v>1.6060000000000001</v>
      </c>
      <c r="DB184" s="1">
        <v>0</v>
      </c>
      <c r="DC184" s="1">
        <v>219.65</v>
      </c>
      <c r="DD184" s="1">
        <v>1.026</v>
      </c>
      <c r="DE184" s="1">
        <v>36.927999999999997</v>
      </c>
      <c r="DF184" s="1">
        <v>37.954000000000001</v>
      </c>
      <c r="DG184" s="1">
        <v>15.657999999999999</v>
      </c>
      <c r="DH184" s="1">
        <v>2.0609999999999999</v>
      </c>
      <c r="DI184" s="1">
        <v>17.718</v>
      </c>
      <c r="DJ184" s="1">
        <v>56.402999999999999</v>
      </c>
      <c r="DK184" s="1">
        <v>24.387</v>
      </c>
      <c r="DL184" s="1">
        <v>80.790000000000006</v>
      </c>
      <c r="DM184" s="1">
        <v>2.714</v>
      </c>
      <c r="DN184" s="1">
        <v>1.9650000000000001</v>
      </c>
      <c r="DO184" s="1">
        <v>4.68</v>
      </c>
      <c r="DP184" s="1">
        <v>67.388999999999996</v>
      </c>
      <c r="DQ184" s="1">
        <v>33.26</v>
      </c>
      <c r="DR184" s="1">
        <v>100.649</v>
      </c>
      <c r="DS184" s="1">
        <v>0</v>
      </c>
      <c r="DT184" s="1">
        <v>26.411999999999999</v>
      </c>
      <c r="DU184" s="1">
        <v>26.411999999999999</v>
      </c>
      <c r="DV184" s="7" t="s">
        <v>637</v>
      </c>
      <c r="DW184" s="1" t="s">
        <v>149</v>
      </c>
      <c r="DX184" s="1" t="s">
        <v>157</v>
      </c>
      <c r="DY184" s="1">
        <v>513.24</v>
      </c>
      <c r="DZ184" s="1" t="s">
        <v>623</v>
      </c>
      <c r="EA184" s="1">
        <v>284.35000000000002</v>
      </c>
      <c r="EB184" s="1">
        <v>208.571</v>
      </c>
      <c r="EC184" s="1">
        <v>59.856000000000002</v>
      </c>
      <c r="ED184" s="1" t="s">
        <v>156</v>
      </c>
      <c r="EE184" s="1" t="s">
        <v>156</v>
      </c>
      <c r="EF184" s="1" t="s">
        <v>149</v>
      </c>
      <c r="EG184" s="1" t="s">
        <v>156</v>
      </c>
      <c r="EH184" s="1" t="s">
        <v>621</v>
      </c>
      <c r="EI184" s="1" t="s">
        <v>635</v>
      </c>
      <c r="EJ184" s="1" t="s">
        <v>142</v>
      </c>
      <c r="EK184" s="1" t="s">
        <v>628</v>
      </c>
      <c r="EL184" s="1" t="s">
        <v>150</v>
      </c>
      <c r="EM184" s="1" t="s">
        <v>150</v>
      </c>
    </row>
    <row r="185" spans="1:143" ht="14.25" customHeight="1">
      <c r="A185" s="1" t="s">
        <v>428</v>
      </c>
      <c r="B185" s="1" t="str">
        <f>VLOOKUP(A185,DB_integrated_polypenols_intake!A:B,2,FALSE)</f>
        <v>Barranquilla</v>
      </c>
      <c r="C185" s="1" t="s">
        <v>136</v>
      </c>
      <c r="D185" s="1">
        <v>38</v>
      </c>
      <c r="E185" s="4" t="s">
        <v>137</v>
      </c>
      <c r="F185" s="1">
        <v>35.200000000000003</v>
      </c>
      <c r="G185" s="1">
        <v>58</v>
      </c>
      <c r="H185" s="1" t="s">
        <v>153</v>
      </c>
      <c r="I185" s="1">
        <v>8</v>
      </c>
      <c r="J185" s="1">
        <v>60</v>
      </c>
      <c r="K185" s="1">
        <v>126</v>
      </c>
      <c r="L185" s="1">
        <v>41</v>
      </c>
      <c r="M185" s="10">
        <v>2.172413793</v>
      </c>
      <c r="N185" s="14">
        <f t="shared" si="6"/>
        <v>-0.1506441368432018</v>
      </c>
      <c r="O185" s="12">
        <v>285.02</v>
      </c>
      <c r="P185" s="40">
        <v>4.9000000000000004</v>
      </c>
      <c r="Q185" s="1">
        <v>74</v>
      </c>
      <c r="R185" s="1">
        <v>5.0999999999999996</v>
      </c>
      <c r="S185" s="1">
        <v>0.56000000000000005</v>
      </c>
      <c r="T185" s="1">
        <v>9.27</v>
      </c>
      <c r="U185" s="1">
        <v>6.0409923999999997E-2</v>
      </c>
      <c r="V185" s="1">
        <v>3.87</v>
      </c>
      <c r="W185" s="1">
        <v>4.1070000000000002</v>
      </c>
      <c r="X185" s="1">
        <v>89.4</v>
      </c>
      <c r="Y185" s="1">
        <f t="shared" si="0"/>
        <v>127.51235584843489</v>
      </c>
      <c r="Z185" s="1">
        <v>208.5</v>
      </c>
      <c r="AA185" s="1">
        <v>141.5620523</v>
      </c>
      <c r="AB185" s="1">
        <f t="shared" si="1"/>
        <v>0.70640400000000014</v>
      </c>
      <c r="AC185" s="1">
        <v>0.40635986000000002</v>
      </c>
      <c r="AD185" s="1">
        <v>66.900000000000006</v>
      </c>
      <c r="AE185" s="1">
        <v>1.762</v>
      </c>
      <c r="AF185" s="1">
        <v>21.548364320000001</v>
      </c>
      <c r="AG185" s="1" t="s">
        <v>153</v>
      </c>
      <c r="AH185" s="1">
        <v>22.1483086</v>
      </c>
      <c r="AI185" s="1">
        <v>79.8</v>
      </c>
      <c r="AJ185" s="1" t="s">
        <v>153</v>
      </c>
      <c r="AK185" s="1" t="s">
        <v>153</v>
      </c>
      <c r="AL185" s="1" t="s">
        <v>142</v>
      </c>
      <c r="AM185" s="1" t="s">
        <v>142</v>
      </c>
      <c r="AN185" s="1" t="s">
        <v>143</v>
      </c>
      <c r="AO185" s="1">
        <v>106</v>
      </c>
      <c r="AP185" s="1">
        <v>67</v>
      </c>
      <c r="AQ185" s="1">
        <v>2194.92</v>
      </c>
      <c r="AR185" s="1">
        <v>17.459199999999999</v>
      </c>
      <c r="AS185" s="1">
        <v>844.93899999999996</v>
      </c>
      <c r="AT185" s="1">
        <v>1292.93</v>
      </c>
      <c r="AU185" s="1">
        <v>13.556800000000001</v>
      </c>
      <c r="AV185" s="1">
        <v>1832.15</v>
      </c>
      <c r="AW185" s="1">
        <v>2819.76</v>
      </c>
      <c r="AX185" s="1">
        <v>263.69600000000003</v>
      </c>
      <c r="AY185" s="1">
        <v>10.638299999999999</v>
      </c>
      <c r="AZ185" s="1">
        <v>1.6097300000000001</v>
      </c>
      <c r="BA185" s="1">
        <v>3.48434</v>
      </c>
      <c r="BB185" s="1">
        <v>821.57399999999996</v>
      </c>
      <c r="BC185" s="1">
        <v>1.47339</v>
      </c>
      <c r="BD185" s="1">
        <v>2.1195300000000001</v>
      </c>
      <c r="BE185" s="1">
        <v>13.1065</v>
      </c>
      <c r="BF185" s="1">
        <v>5.1677200000000001</v>
      </c>
      <c r="BG185" s="1">
        <v>1.93459</v>
      </c>
      <c r="BH185" s="1">
        <v>397.63600000000002</v>
      </c>
      <c r="BI185" s="1">
        <v>7.2766700000000002</v>
      </c>
      <c r="BJ185" s="1">
        <v>162.90199999999999</v>
      </c>
      <c r="BK185" s="1">
        <v>0.70951635999999996</v>
      </c>
      <c r="BL185" s="1">
        <v>0</v>
      </c>
      <c r="BM185" s="1">
        <v>0.104063876</v>
      </c>
      <c r="BN185" s="1">
        <v>0</v>
      </c>
      <c r="BO185" s="1" t="s">
        <v>155</v>
      </c>
      <c r="BP185" s="1" t="s">
        <v>146</v>
      </c>
      <c r="BQ185" s="1" t="s">
        <v>146</v>
      </c>
      <c r="BR185" s="1" t="s">
        <v>146</v>
      </c>
      <c r="BS185" s="1" t="s">
        <v>146</v>
      </c>
      <c r="BT185" s="1" t="s">
        <v>145</v>
      </c>
      <c r="BU185" s="1" t="s">
        <v>146</v>
      </c>
      <c r="BV185" s="1">
        <v>22.201693540000001</v>
      </c>
      <c r="BW185" s="1">
        <v>8.4678158640000003</v>
      </c>
      <c r="BX185" s="1">
        <v>7.4093712749999998</v>
      </c>
      <c r="BY185" s="1">
        <v>4.4601235069999996</v>
      </c>
      <c r="BZ185" s="1">
        <v>6.419576095</v>
      </c>
      <c r="CA185" s="1">
        <v>-1.7534655E-2</v>
      </c>
      <c r="CB185" s="1">
        <v>-7.9884529999999995E-3</v>
      </c>
      <c r="CC185" s="19" t="str">
        <f t="shared" si="7"/>
        <v>Medium</v>
      </c>
      <c r="CD185" s="1" t="s">
        <v>625</v>
      </c>
      <c r="CE185" s="1">
        <v>19.839599</v>
      </c>
      <c r="CF185" s="1" t="s">
        <v>153</v>
      </c>
      <c r="CG185" s="1">
        <v>0.150326188</v>
      </c>
      <c r="CH185" s="1">
        <v>0.104380242</v>
      </c>
      <c r="CI185" s="1">
        <v>7.4128610999999997E-2</v>
      </c>
      <c r="CJ185" s="1">
        <v>1.0400746000000001E-2</v>
      </c>
      <c r="CK185" s="1">
        <v>0.29345759599999999</v>
      </c>
      <c r="CL185" s="1">
        <v>851.47400000000005</v>
      </c>
      <c r="CM185" s="2" t="s">
        <v>624</v>
      </c>
      <c r="CN185" s="1">
        <v>370.95800000000003</v>
      </c>
      <c r="CO185" s="1">
        <v>305.29700000000003</v>
      </c>
      <c r="CP185" s="1">
        <v>65.661000000000001</v>
      </c>
      <c r="CQ185" s="1">
        <v>263.495</v>
      </c>
      <c r="CR185" s="1">
        <v>44.344999999999999</v>
      </c>
      <c r="CS185" s="1">
        <v>1.2150000000000001</v>
      </c>
      <c r="CT185" s="1">
        <v>0</v>
      </c>
      <c r="CU185" s="1">
        <v>1.2150000000000001</v>
      </c>
      <c r="CV185" s="1">
        <v>0</v>
      </c>
      <c r="CW185" s="1">
        <v>61.902999999999999</v>
      </c>
      <c r="CX185" s="1">
        <v>61.902999999999999</v>
      </c>
      <c r="CY185" s="1">
        <v>0</v>
      </c>
      <c r="CZ185" s="1">
        <v>1.0629999999999999</v>
      </c>
      <c r="DA185" s="1">
        <v>0</v>
      </c>
      <c r="DB185" s="1">
        <v>0</v>
      </c>
      <c r="DC185" s="1">
        <v>40.433999999999997</v>
      </c>
      <c r="DD185" s="1">
        <v>1.339</v>
      </c>
      <c r="DE185" s="1">
        <v>0</v>
      </c>
      <c r="DF185" s="1">
        <v>1.339</v>
      </c>
      <c r="DG185" s="1">
        <v>0</v>
      </c>
      <c r="DH185" s="1">
        <v>0</v>
      </c>
      <c r="DI185" s="1">
        <v>0</v>
      </c>
      <c r="DJ185" s="1">
        <v>220.268</v>
      </c>
      <c r="DK185" s="1">
        <v>1.454</v>
      </c>
      <c r="DL185" s="1">
        <v>221.72200000000001</v>
      </c>
      <c r="DM185" s="1">
        <v>3.24</v>
      </c>
      <c r="DN185" s="1">
        <v>0.192</v>
      </c>
      <c r="DO185" s="1">
        <v>3.4319999999999999</v>
      </c>
      <c r="DP185" s="1">
        <v>38.801000000000002</v>
      </c>
      <c r="DQ185" s="1">
        <v>2.1120000000000001</v>
      </c>
      <c r="DR185" s="1">
        <v>40.912999999999997</v>
      </c>
      <c r="DS185" s="1">
        <v>0</v>
      </c>
      <c r="DT185" s="1">
        <v>61.902999999999999</v>
      </c>
      <c r="DU185" s="1">
        <v>61.902999999999999</v>
      </c>
      <c r="DV185" s="7" t="s">
        <v>637</v>
      </c>
      <c r="DW185" s="1" t="s">
        <v>149</v>
      </c>
      <c r="DX185" s="1" t="s">
        <v>157</v>
      </c>
      <c r="DY185" s="1">
        <v>387.92899999999997</v>
      </c>
      <c r="DZ185" s="1" t="s">
        <v>624</v>
      </c>
      <c r="EA185" s="1">
        <v>169.00800000000001</v>
      </c>
      <c r="EB185" s="1">
        <v>120.048</v>
      </c>
      <c r="EC185" s="1">
        <v>20.204000000000001</v>
      </c>
      <c r="ED185" s="1" t="s">
        <v>157</v>
      </c>
      <c r="EE185" s="1" t="s">
        <v>157</v>
      </c>
      <c r="EF185" s="1" t="s">
        <v>156</v>
      </c>
      <c r="EG185" s="1" t="s">
        <v>157</v>
      </c>
      <c r="EH185" s="1" t="s">
        <v>621</v>
      </c>
      <c r="EI185" s="1" t="s">
        <v>628</v>
      </c>
      <c r="EJ185" s="1" t="s">
        <v>142</v>
      </c>
      <c r="EK185" s="1" t="s">
        <v>628</v>
      </c>
      <c r="EL185" s="1" t="s">
        <v>150</v>
      </c>
      <c r="EM185" s="1" t="s">
        <v>150</v>
      </c>
    </row>
    <row r="186" spans="1:143" ht="14.25" customHeight="1">
      <c r="A186" s="1" t="s">
        <v>429</v>
      </c>
      <c r="B186" s="1" t="str">
        <f>VLOOKUP(A186,DB_integrated_polypenols_intake!A:B,2,FALSE)</f>
        <v>Barranquilla</v>
      </c>
      <c r="C186" s="1" t="s">
        <v>152</v>
      </c>
      <c r="D186" s="1">
        <v>27</v>
      </c>
      <c r="E186" s="4" t="s">
        <v>137</v>
      </c>
      <c r="F186" s="1">
        <v>76.099999999999994</v>
      </c>
      <c r="G186" s="1">
        <v>31</v>
      </c>
      <c r="H186" s="1" t="s">
        <v>153</v>
      </c>
      <c r="I186" s="1">
        <v>34</v>
      </c>
      <c r="J186" s="1">
        <v>83</v>
      </c>
      <c r="K186" s="1">
        <v>149</v>
      </c>
      <c r="L186" s="1">
        <v>171</v>
      </c>
      <c r="M186" s="10">
        <v>4.8064516130000001</v>
      </c>
      <c r="N186" s="14">
        <f t="shared" si="6"/>
        <v>0.7416344165578812</v>
      </c>
      <c r="O186" s="12">
        <v>76.31</v>
      </c>
      <c r="P186" s="40">
        <v>6.9</v>
      </c>
      <c r="Q186" s="1">
        <v>95</v>
      </c>
      <c r="R186" s="1">
        <v>5.3</v>
      </c>
      <c r="S186" s="1">
        <v>11.7</v>
      </c>
      <c r="T186" s="1">
        <v>7.63</v>
      </c>
      <c r="U186" s="1">
        <v>1.533420708</v>
      </c>
      <c r="V186" s="1">
        <v>17.86</v>
      </c>
      <c r="W186" s="1">
        <v>5.2725</v>
      </c>
      <c r="X186" s="1">
        <v>151.9</v>
      </c>
      <c r="Y186" s="1">
        <f t="shared" si="0"/>
        <v>201.52327221438645</v>
      </c>
      <c r="Z186" s="1">
        <v>43.3</v>
      </c>
      <c r="AA186" s="1">
        <v>23.89375879</v>
      </c>
      <c r="AB186" s="1">
        <f t="shared" si="1"/>
        <v>4.1851933333333333</v>
      </c>
      <c r="AC186" s="1">
        <v>0.30925902799999999</v>
      </c>
      <c r="AD186" s="1">
        <v>96.4</v>
      </c>
      <c r="AE186" s="1">
        <v>1.655</v>
      </c>
      <c r="AF186" s="1">
        <v>35.195005520000002</v>
      </c>
      <c r="AG186" s="1" t="s">
        <v>154</v>
      </c>
      <c r="AH186" s="1">
        <v>45.458709589999998</v>
      </c>
      <c r="AI186" s="1">
        <v>107.8</v>
      </c>
      <c r="AJ186" s="1" t="s">
        <v>140</v>
      </c>
      <c r="AK186" s="1" t="s">
        <v>141</v>
      </c>
      <c r="AL186" s="1" t="s">
        <v>142</v>
      </c>
      <c r="AM186" s="1" t="s">
        <v>142</v>
      </c>
      <c r="AN186" s="1" t="s">
        <v>167</v>
      </c>
      <c r="AO186" s="1">
        <v>120</v>
      </c>
      <c r="AP186" s="1">
        <v>81</v>
      </c>
      <c r="AQ186" s="1">
        <v>1940.03</v>
      </c>
      <c r="AR186" s="1">
        <v>19.074999999999999</v>
      </c>
      <c r="AS186" s="1">
        <v>313.97899999999998</v>
      </c>
      <c r="AT186" s="1">
        <v>837.93799999999999</v>
      </c>
      <c r="AU186" s="1">
        <v>13.2622</v>
      </c>
      <c r="AV186" s="1">
        <v>803.22500000000002</v>
      </c>
      <c r="AW186" s="1">
        <v>3512.51</v>
      </c>
      <c r="AX186" s="1">
        <v>255.98500000000001</v>
      </c>
      <c r="AY186" s="1">
        <v>10.0892</v>
      </c>
      <c r="AZ186" s="1">
        <v>2.1801900000000001</v>
      </c>
      <c r="BA186" s="1">
        <v>2.8698600000000001</v>
      </c>
      <c r="BB186" s="1">
        <v>873.70799999999997</v>
      </c>
      <c r="BC186" s="1">
        <v>1.1689099999999999</v>
      </c>
      <c r="BD186" s="1">
        <v>1.16676</v>
      </c>
      <c r="BE186" s="1">
        <v>18.197700000000001</v>
      </c>
      <c r="BF186" s="1">
        <v>5.0074399999999999</v>
      </c>
      <c r="BG186" s="1">
        <v>0.98943800000000004</v>
      </c>
      <c r="BH186" s="1">
        <v>341.71699999999998</v>
      </c>
      <c r="BI186" s="1">
        <v>6.8983400000000001</v>
      </c>
      <c r="BJ186" s="1">
        <v>187.07400000000001</v>
      </c>
      <c r="BK186" s="1" t="s">
        <v>147</v>
      </c>
      <c r="BL186" s="1" t="s">
        <v>147</v>
      </c>
      <c r="BM186" s="1" t="s">
        <v>147</v>
      </c>
      <c r="BN186" s="1" t="s">
        <v>147</v>
      </c>
      <c r="BO186" s="1" t="s">
        <v>144</v>
      </c>
      <c r="BP186" s="1" t="s">
        <v>146</v>
      </c>
      <c r="BQ186" s="1" t="s">
        <v>145</v>
      </c>
      <c r="BR186" s="1" t="s">
        <v>145</v>
      </c>
      <c r="BS186" s="1" t="s">
        <v>146</v>
      </c>
      <c r="BT186" s="1" t="s">
        <v>145</v>
      </c>
      <c r="BU186" s="1" t="s">
        <v>145</v>
      </c>
      <c r="BV186" s="1">
        <v>23.128387140000001</v>
      </c>
      <c r="BW186" s="1">
        <v>7.5401691450000001</v>
      </c>
      <c r="BX186" s="1">
        <v>6.1720412610000004</v>
      </c>
      <c r="BY186" s="1">
        <v>3.130047394</v>
      </c>
      <c r="BZ186" s="1">
        <v>9.1371634559999997</v>
      </c>
      <c r="CA186" s="1">
        <v>-0.44220524</v>
      </c>
      <c r="CB186" s="1">
        <v>-0.227940845</v>
      </c>
      <c r="CC186" s="19" t="str">
        <f t="shared" si="7"/>
        <v>Low</v>
      </c>
      <c r="CD186" s="1" t="s">
        <v>625</v>
      </c>
      <c r="CE186" s="1">
        <v>45.294990720000001</v>
      </c>
      <c r="CF186" s="1" t="s">
        <v>148</v>
      </c>
      <c r="CG186" s="1" t="s">
        <v>147</v>
      </c>
      <c r="CH186" s="1" t="s">
        <v>147</v>
      </c>
      <c r="CI186" s="1" t="s">
        <v>147</v>
      </c>
      <c r="CJ186" s="1" t="s">
        <v>147</v>
      </c>
      <c r="CK186" s="1" t="s">
        <v>147</v>
      </c>
      <c r="CL186" s="1">
        <v>862.28</v>
      </c>
      <c r="CM186" s="2" t="s">
        <v>624</v>
      </c>
      <c r="CN186" s="1">
        <v>539.56700000000001</v>
      </c>
      <c r="CO186" s="1">
        <v>479.92700000000002</v>
      </c>
      <c r="CP186" s="1">
        <v>59.640999999999998</v>
      </c>
      <c r="CQ186" s="1">
        <v>267.72899999999998</v>
      </c>
      <c r="CR186" s="1">
        <v>247.95400000000001</v>
      </c>
      <c r="CS186" s="1">
        <v>3.3610000000000002</v>
      </c>
      <c r="CT186" s="1">
        <v>0</v>
      </c>
      <c r="CU186" s="1">
        <v>3.3610000000000002</v>
      </c>
      <c r="CV186" s="1">
        <v>0</v>
      </c>
      <c r="CW186" s="1">
        <v>20.523</v>
      </c>
      <c r="CX186" s="1">
        <v>20.523</v>
      </c>
      <c r="CY186" s="1">
        <v>0</v>
      </c>
      <c r="CZ186" s="1">
        <v>0</v>
      </c>
      <c r="DA186" s="1">
        <v>131.447</v>
      </c>
      <c r="DB186" s="1">
        <v>0</v>
      </c>
      <c r="DC186" s="1">
        <v>17.753</v>
      </c>
      <c r="DD186" s="1">
        <v>56.941000000000003</v>
      </c>
      <c r="DE186" s="1">
        <v>14.827</v>
      </c>
      <c r="DF186" s="1">
        <v>71.769000000000005</v>
      </c>
      <c r="DG186" s="1">
        <v>8.6229999999999993</v>
      </c>
      <c r="DH186" s="1">
        <v>8.4000000000000005E-2</v>
      </c>
      <c r="DI186" s="1">
        <v>8.7070000000000007</v>
      </c>
      <c r="DJ186" s="1">
        <v>34.856000000000002</v>
      </c>
      <c r="DK186" s="1">
        <v>3.194</v>
      </c>
      <c r="DL186" s="1">
        <v>38.049999999999997</v>
      </c>
      <c r="DM186" s="1">
        <v>0.65800000000000003</v>
      </c>
      <c r="DN186" s="1">
        <v>1.5980000000000001</v>
      </c>
      <c r="DO186" s="1">
        <v>2.2549999999999999</v>
      </c>
      <c r="DP186" s="1">
        <v>226.28299999999999</v>
      </c>
      <c r="DQ186" s="1">
        <v>19.414999999999999</v>
      </c>
      <c r="DR186" s="1">
        <v>245.69900000000001</v>
      </c>
      <c r="DS186" s="1">
        <v>0</v>
      </c>
      <c r="DT186" s="1">
        <v>20.523</v>
      </c>
      <c r="DU186" s="1">
        <v>20.523</v>
      </c>
      <c r="DV186" s="7" t="s">
        <v>637</v>
      </c>
      <c r="DW186" s="1" t="s">
        <v>149</v>
      </c>
      <c r="DX186" s="1" t="s">
        <v>156</v>
      </c>
      <c r="DY186" s="1">
        <v>444.46699999999998</v>
      </c>
      <c r="DZ186" s="1" t="s">
        <v>624</v>
      </c>
      <c r="EA186" s="1">
        <v>278.12299999999999</v>
      </c>
      <c r="EB186" s="1">
        <v>138.00299999999999</v>
      </c>
      <c r="EC186" s="1">
        <v>127.809</v>
      </c>
      <c r="ED186" s="1" t="s">
        <v>156</v>
      </c>
      <c r="EE186" s="1" t="s">
        <v>156</v>
      </c>
      <c r="EF186" s="1" t="s">
        <v>149</v>
      </c>
      <c r="EG186" s="1" t="s">
        <v>156</v>
      </c>
      <c r="EH186" s="1" t="s">
        <v>138</v>
      </c>
      <c r="EI186" s="1" t="s">
        <v>628</v>
      </c>
      <c r="EJ186" s="1" t="s">
        <v>142</v>
      </c>
      <c r="EK186" s="1" t="s">
        <v>628</v>
      </c>
      <c r="EL186" s="1" t="s">
        <v>150</v>
      </c>
      <c r="EM186" s="1" t="s">
        <v>150</v>
      </c>
    </row>
    <row r="187" spans="1:143" ht="14.25" customHeight="1">
      <c r="A187" s="1" t="s">
        <v>430</v>
      </c>
      <c r="B187" s="1" t="str">
        <f>VLOOKUP(A187,DB_integrated_polypenols_intake!A:B,2,FALSE)</f>
        <v>Barranquilla</v>
      </c>
      <c r="C187" s="1" t="s">
        <v>136</v>
      </c>
      <c r="D187" s="1">
        <v>40</v>
      </c>
      <c r="E187" s="4" t="s">
        <v>137</v>
      </c>
      <c r="F187" s="1">
        <v>142</v>
      </c>
      <c r="G187" s="1">
        <v>40</v>
      </c>
      <c r="H187" s="1" t="s">
        <v>153</v>
      </c>
      <c r="I187" s="1">
        <v>30</v>
      </c>
      <c r="J187" s="1">
        <v>184</v>
      </c>
      <c r="K187" s="1">
        <v>254</v>
      </c>
      <c r="L187" s="1">
        <v>152</v>
      </c>
      <c r="M187" s="10">
        <v>6.35</v>
      </c>
      <c r="N187" s="14">
        <f t="shared" si="6"/>
        <v>0.57978359661681012</v>
      </c>
      <c r="O187" s="12">
        <v>247.7</v>
      </c>
      <c r="P187" s="40">
        <v>3.1</v>
      </c>
      <c r="Q187" s="1">
        <v>105</v>
      </c>
      <c r="R187" s="1">
        <v>5.3</v>
      </c>
      <c r="S187" s="1">
        <v>2.8</v>
      </c>
      <c r="T187" s="1">
        <v>1.67</v>
      </c>
      <c r="U187" s="1">
        <v>1.676646707</v>
      </c>
      <c r="V187" s="1">
        <v>13.63</v>
      </c>
      <c r="W187" s="1">
        <v>5.8274999999999997</v>
      </c>
      <c r="X187" s="1">
        <v>103.9</v>
      </c>
      <c r="Y187" s="1">
        <f t="shared" si="0"/>
        <v>117.12137486573579</v>
      </c>
      <c r="Z187" s="1">
        <v>55</v>
      </c>
      <c r="AA187" s="1">
        <v>28.327247700000001</v>
      </c>
      <c r="AB187" s="1">
        <f t="shared" si="1"/>
        <v>3.53017</v>
      </c>
      <c r="AC187" s="1">
        <v>0.31649421100000003</v>
      </c>
      <c r="AD187" s="1">
        <v>72.2</v>
      </c>
      <c r="AE187" s="1">
        <v>1.6419999999999999</v>
      </c>
      <c r="AF187" s="1">
        <v>26.778786449999998</v>
      </c>
      <c r="AG187" s="1" t="s">
        <v>139</v>
      </c>
      <c r="AH187" s="1">
        <v>34.344422700000003</v>
      </c>
      <c r="AI187" s="1">
        <v>97.4</v>
      </c>
      <c r="AJ187" s="1" t="s">
        <v>140</v>
      </c>
      <c r="AK187" s="1" t="s">
        <v>141</v>
      </c>
      <c r="AL187" s="1" t="s">
        <v>142</v>
      </c>
      <c r="AM187" s="1" t="s">
        <v>163</v>
      </c>
      <c r="AN187" s="1" t="s">
        <v>143</v>
      </c>
      <c r="AO187" s="1">
        <v>138</v>
      </c>
      <c r="AP187" s="1">
        <v>84</v>
      </c>
      <c r="AQ187" s="1">
        <v>1890.92</v>
      </c>
      <c r="AR187" s="1">
        <v>22.7835</v>
      </c>
      <c r="AS187" s="1">
        <v>370.54500000000002</v>
      </c>
      <c r="AT187" s="1">
        <v>857.08199999999999</v>
      </c>
      <c r="AU187" s="1">
        <v>12.6654</v>
      </c>
      <c r="AV187" s="1">
        <v>557.303</v>
      </c>
      <c r="AW187" s="1">
        <v>3119.91</v>
      </c>
      <c r="AX187" s="1">
        <v>263.90100000000001</v>
      </c>
      <c r="AY187" s="1">
        <v>10.2277</v>
      </c>
      <c r="AZ187" s="1">
        <v>2.4675600000000002</v>
      </c>
      <c r="BA187" s="1">
        <v>3.5104600000000001</v>
      </c>
      <c r="BB187" s="1">
        <v>600.34500000000003</v>
      </c>
      <c r="BC187" s="1">
        <v>1.0230600000000001</v>
      </c>
      <c r="BD187" s="1">
        <v>1.12775</v>
      </c>
      <c r="BE187" s="1">
        <v>14.9803</v>
      </c>
      <c r="BF187" s="1">
        <v>5.1960199999999999</v>
      </c>
      <c r="BG187" s="1">
        <v>0.81406800000000001</v>
      </c>
      <c r="BH187" s="1">
        <v>393.80399999999997</v>
      </c>
      <c r="BI187" s="1">
        <v>6.7716099999999999</v>
      </c>
      <c r="BJ187" s="1">
        <v>154.929</v>
      </c>
      <c r="BK187" s="1">
        <v>4.0767804769999998</v>
      </c>
      <c r="BL187" s="1">
        <v>1.055261242</v>
      </c>
      <c r="BM187" s="1">
        <v>0.57255811999999995</v>
      </c>
      <c r="BN187" s="1">
        <v>3.0918406999999998E-2</v>
      </c>
      <c r="BO187" s="1" t="s">
        <v>144</v>
      </c>
      <c r="BP187" s="1" t="s">
        <v>145</v>
      </c>
      <c r="BQ187" s="1" t="s">
        <v>145</v>
      </c>
      <c r="BR187" s="1" t="s">
        <v>146</v>
      </c>
      <c r="BS187" s="1" t="s">
        <v>145</v>
      </c>
      <c r="BT187" s="1" t="s">
        <v>145</v>
      </c>
      <c r="BU187" s="1" t="s">
        <v>145</v>
      </c>
      <c r="BV187" s="1">
        <v>17.27514657</v>
      </c>
      <c r="BW187" s="1">
        <v>9.0372117089999993</v>
      </c>
      <c r="BX187" s="1">
        <v>7.6175317680000001</v>
      </c>
      <c r="BY187" s="1">
        <v>2.9857361720000002</v>
      </c>
      <c r="BZ187" s="1">
        <v>4.0827164480000002</v>
      </c>
      <c r="CA187" s="1">
        <v>-4.3646214000000003E-2</v>
      </c>
      <c r="CB187" s="1">
        <v>-2.3081022999999999E-2</v>
      </c>
      <c r="CC187" s="19" t="str">
        <f t="shared" si="7"/>
        <v>Medium</v>
      </c>
      <c r="CD187" s="1" t="s">
        <v>625</v>
      </c>
      <c r="CE187" s="1">
        <v>30.283367559999999</v>
      </c>
      <c r="CF187" s="1" t="s">
        <v>148</v>
      </c>
      <c r="CG187" s="1">
        <v>5.3393622000000002E-2</v>
      </c>
      <c r="CH187" s="1">
        <v>0.33775523099999999</v>
      </c>
      <c r="CI187" s="1">
        <v>0.53392046900000001</v>
      </c>
      <c r="CJ187" s="1">
        <v>1.4116461E-2</v>
      </c>
      <c r="CK187" s="1">
        <v>2.3380387999999998E-2</v>
      </c>
      <c r="CL187" s="1">
        <v>679.68899999999996</v>
      </c>
      <c r="CM187" s="2" t="s">
        <v>624</v>
      </c>
      <c r="CN187" s="1">
        <v>781.69600000000003</v>
      </c>
      <c r="CO187" s="1">
        <v>750.71500000000003</v>
      </c>
      <c r="CP187" s="1">
        <v>30.981000000000002</v>
      </c>
      <c r="CQ187" s="1">
        <v>560.98199999999997</v>
      </c>
      <c r="CR187" s="1">
        <v>212.23699999999999</v>
      </c>
      <c r="CS187" s="1">
        <v>0</v>
      </c>
      <c r="CT187" s="1">
        <v>0</v>
      </c>
      <c r="CU187" s="1">
        <v>0</v>
      </c>
      <c r="CV187" s="1">
        <v>0</v>
      </c>
      <c r="CW187" s="1">
        <v>8.4770000000000003</v>
      </c>
      <c r="CX187" s="1">
        <v>8.4770000000000003</v>
      </c>
      <c r="CY187" s="1">
        <v>0</v>
      </c>
      <c r="CZ187" s="1">
        <v>0</v>
      </c>
      <c r="DA187" s="1">
        <v>268.70800000000003</v>
      </c>
      <c r="DB187" s="1">
        <v>0</v>
      </c>
      <c r="DC187" s="1">
        <v>51.106000000000002</v>
      </c>
      <c r="DD187" s="1">
        <v>0.53800000000000003</v>
      </c>
      <c r="DE187" s="1">
        <v>3.855</v>
      </c>
      <c r="DF187" s="1">
        <v>4.3929999999999998</v>
      </c>
      <c r="DG187" s="1">
        <v>0</v>
      </c>
      <c r="DH187" s="1">
        <v>0.20399999999999999</v>
      </c>
      <c r="DI187" s="1">
        <v>0.20399999999999999</v>
      </c>
      <c r="DJ187" s="1">
        <v>231.143</v>
      </c>
      <c r="DK187" s="1">
        <v>5.3959999999999999</v>
      </c>
      <c r="DL187" s="1">
        <v>236.53800000000001</v>
      </c>
      <c r="DM187" s="1">
        <v>0.53100000000000003</v>
      </c>
      <c r="DN187" s="1">
        <v>1.7250000000000001</v>
      </c>
      <c r="DO187" s="1">
        <v>2.2559999999999998</v>
      </c>
      <c r="DP187" s="1">
        <v>198.65799999999999</v>
      </c>
      <c r="DQ187" s="1">
        <v>11.324</v>
      </c>
      <c r="DR187" s="1">
        <v>209.982</v>
      </c>
      <c r="DS187" s="1">
        <v>0</v>
      </c>
      <c r="DT187" s="1">
        <v>8.4770000000000003</v>
      </c>
      <c r="DU187" s="1">
        <v>8.4770000000000003</v>
      </c>
      <c r="DV187" s="7" t="s">
        <v>138</v>
      </c>
      <c r="DW187" s="1" t="s">
        <v>149</v>
      </c>
      <c r="DX187" s="1" t="s">
        <v>156</v>
      </c>
      <c r="DY187" s="1">
        <v>359.44900000000001</v>
      </c>
      <c r="DZ187" s="1" t="s">
        <v>624</v>
      </c>
      <c r="EA187" s="1">
        <v>413.39499999999998</v>
      </c>
      <c r="EB187" s="1">
        <v>296.67200000000003</v>
      </c>
      <c r="EC187" s="1">
        <v>112.24</v>
      </c>
      <c r="ED187" s="1" t="s">
        <v>157</v>
      </c>
      <c r="EE187" s="1" t="s">
        <v>149</v>
      </c>
      <c r="EF187" s="1" t="s">
        <v>149</v>
      </c>
      <c r="EG187" s="1" t="s">
        <v>156</v>
      </c>
      <c r="EH187" s="1" t="s">
        <v>621</v>
      </c>
      <c r="EI187" s="1" t="s">
        <v>635</v>
      </c>
      <c r="EJ187" s="1" t="s">
        <v>142</v>
      </c>
      <c r="EK187" s="1" t="s">
        <v>628</v>
      </c>
      <c r="EL187" s="1" t="s">
        <v>150</v>
      </c>
      <c r="EM187" s="1" t="s">
        <v>150</v>
      </c>
    </row>
    <row r="188" spans="1:143" ht="14.25" customHeight="1">
      <c r="A188" s="1" t="s">
        <v>432</v>
      </c>
      <c r="B188" s="1" t="str">
        <f>VLOOKUP(A188,DB_integrated_polypenols_intake!A:B,2,FALSE)</f>
        <v>Barranquilla</v>
      </c>
      <c r="C188" s="1" t="s">
        <v>152</v>
      </c>
      <c r="D188" s="1">
        <v>44</v>
      </c>
      <c r="E188" s="4" t="s">
        <v>159</v>
      </c>
      <c r="F188" s="1">
        <v>89.8</v>
      </c>
      <c r="G188" s="1">
        <v>43</v>
      </c>
      <c r="H188" s="1" t="s">
        <v>153</v>
      </c>
      <c r="I188" s="1">
        <v>25</v>
      </c>
      <c r="J188" s="1">
        <v>117</v>
      </c>
      <c r="K188" s="1">
        <v>185</v>
      </c>
      <c r="L188" s="1">
        <v>124</v>
      </c>
      <c r="M188" s="10">
        <v>4.3023255809999998</v>
      </c>
      <c r="N188" s="14">
        <f t="shared" si="6"/>
        <v>0.4599532295826485</v>
      </c>
      <c r="O188" s="12">
        <v>66.900000000000006</v>
      </c>
      <c r="P188" s="40">
        <v>6.5</v>
      </c>
      <c r="Q188" s="1">
        <v>85</v>
      </c>
      <c r="R188" s="1">
        <v>5.0999999999999996</v>
      </c>
      <c r="S188" s="1">
        <v>10.16</v>
      </c>
      <c r="T188" s="1">
        <v>8.59</v>
      </c>
      <c r="U188" s="1">
        <v>1.182770664</v>
      </c>
      <c r="V188" s="1">
        <v>7.62</v>
      </c>
      <c r="W188" s="1">
        <v>4.7175000000000002</v>
      </c>
      <c r="X188" s="1">
        <v>106.1</v>
      </c>
      <c r="Y188" s="1">
        <f t="shared" si="0"/>
        <v>125.17453798767966</v>
      </c>
      <c r="Z188" s="1">
        <v>102.6</v>
      </c>
      <c r="AA188" s="1">
        <v>62.591540129999998</v>
      </c>
      <c r="AB188" s="1">
        <f t="shared" si="1"/>
        <v>1.5976600000000001</v>
      </c>
      <c r="AC188" s="1">
        <v>0.355201404</v>
      </c>
      <c r="AD188" s="1">
        <v>70.599999999999994</v>
      </c>
      <c r="AE188" s="1">
        <v>1.5249999999999999</v>
      </c>
      <c r="AF188" s="1">
        <v>30.357430799999999</v>
      </c>
      <c r="AG188" s="1" t="s">
        <v>154</v>
      </c>
      <c r="AH188" s="1">
        <v>40.655507409999998</v>
      </c>
      <c r="AI188" s="1">
        <v>90.9</v>
      </c>
      <c r="AJ188" s="1" t="s">
        <v>140</v>
      </c>
      <c r="AK188" s="1" t="s">
        <v>141</v>
      </c>
      <c r="AL188" s="1" t="s">
        <v>142</v>
      </c>
      <c r="AM188" s="1" t="s">
        <v>163</v>
      </c>
      <c r="AN188" s="1" t="s">
        <v>143</v>
      </c>
      <c r="AO188" s="1">
        <v>111</v>
      </c>
      <c r="AP188" s="1">
        <v>67</v>
      </c>
      <c r="AQ188" s="1">
        <v>1604.4</v>
      </c>
      <c r="AR188" s="1">
        <v>17.156099999999999</v>
      </c>
      <c r="AS188" s="1">
        <v>562.274</v>
      </c>
      <c r="AT188" s="1">
        <v>1035.1600000000001</v>
      </c>
      <c r="AU188" s="1">
        <v>12.9392</v>
      </c>
      <c r="AV188" s="1">
        <v>963.08799999999997</v>
      </c>
      <c r="AW188" s="1">
        <v>2911.25</v>
      </c>
      <c r="AX188" s="1">
        <v>212.09</v>
      </c>
      <c r="AY188" s="1">
        <v>10.5114</v>
      </c>
      <c r="AZ188" s="1">
        <v>1.2761800000000001</v>
      </c>
      <c r="BA188" s="1">
        <v>3.0994600000000001</v>
      </c>
      <c r="BB188" s="1">
        <v>676.04</v>
      </c>
      <c r="BC188" s="1">
        <v>0.87748999999999999</v>
      </c>
      <c r="BD188" s="1">
        <v>1.60493</v>
      </c>
      <c r="BE188" s="1">
        <v>10.681100000000001</v>
      </c>
      <c r="BF188" s="1">
        <v>4.8530199999999999</v>
      </c>
      <c r="BG188" s="1">
        <v>0.53385400000000005</v>
      </c>
      <c r="BH188" s="1">
        <v>356.221</v>
      </c>
      <c r="BI188" s="1">
        <v>7.2506199999999996</v>
      </c>
      <c r="BJ188" s="1">
        <v>103.514</v>
      </c>
      <c r="BK188" s="1">
        <v>3.6987261039999999</v>
      </c>
      <c r="BL188" s="1">
        <v>1.8357160189999999</v>
      </c>
      <c r="BM188" s="1">
        <v>0.83514991299999997</v>
      </c>
      <c r="BN188" s="1">
        <v>4.0253601999999999E-2</v>
      </c>
      <c r="BO188" s="1" t="s">
        <v>144</v>
      </c>
      <c r="BP188" s="1" t="s">
        <v>146</v>
      </c>
      <c r="BQ188" s="1" t="s">
        <v>146</v>
      </c>
      <c r="BR188" s="1" t="s">
        <v>145</v>
      </c>
      <c r="BS188" s="1" t="s">
        <v>146</v>
      </c>
      <c r="BT188" s="1" t="s">
        <v>145</v>
      </c>
      <c r="BU188" s="1" t="s">
        <v>146</v>
      </c>
      <c r="BV188" s="1">
        <v>49.61862661</v>
      </c>
      <c r="BW188" s="1">
        <v>51.06313377</v>
      </c>
      <c r="BX188" s="1">
        <v>11.52467356</v>
      </c>
      <c r="BY188" s="1">
        <v>13.00610227</v>
      </c>
      <c r="BZ188" s="1">
        <v>6.9134898009999999</v>
      </c>
      <c r="CA188" s="1">
        <v>1.0028025599999999</v>
      </c>
      <c r="CB188" s="1">
        <v>0.62518862900000005</v>
      </c>
      <c r="CC188" s="19" t="str">
        <f t="shared" si="7"/>
        <v>High</v>
      </c>
      <c r="CD188" s="1" t="s">
        <v>622</v>
      </c>
      <c r="CE188" s="1">
        <v>42.446644659999997</v>
      </c>
      <c r="CF188" s="1" t="s">
        <v>148</v>
      </c>
      <c r="CG188" s="1">
        <v>0.10367396500000001</v>
      </c>
      <c r="CH188" s="1">
        <v>0.218599238</v>
      </c>
      <c r="CI188" s="1">
        <v>0.40784723899999997</v>
      </c>
      <c r="CJ188" s="1">
        <v>3.1746567000000003E-2</v>
      </c>
      <c r="CK188" s="1">
        <v>9.0314091999999999E-2</v>
      </c>
      <c r="CL188" s="1">
        <v>1705.2560000000001</v>
      </c>
      <c r="CM188" s="2" t="s">
        <v>621</v>
      </c>
      <c r="CN188" s="1">
        <v>744.88699999999994</v>
      </c>
      <c r="CO188" s="1">
        <v>706.375</v>
      </c>
      <c r="CP188" s="1">
        <v>38.512</v>
      </c>
      <c r="CQ188" s="1">
        <v>662.21600000000001</v>
      </c>
      <c r="CR188" s="1">
        <v>73.741</v>
      </c>
      <c r="CS188" s="1">
        <v>4.359</v>
      </c>
      <c r="CT188" s="1">
        <v>0</v>
      </c>
      <c r="CU188" s="1">
        <v>4.359</v>
      </c>
      <c r="CV188" s="1">
        <v>0</v>
      </c>
      <c r="CW188" s="1">
        <v>4.4829999999999997</v>
      </c>
      <c r="CX188" s="1">
        <v>4.4829999999999997</v>
      </c>
      <c r="CY188" s="1">
        <v>8.6999999999999994E-2</v>
      </c>
      <c r="CZ188" s="1">
        <v>4.3010000000000002</v>
      </c>
      <c r="DA188" s="1">
        <v>108.59399999999999</v>
      </c>
      <c r="DB188" s="1">
        <v>0</v>
      </c>
      <c r="DC188" s="1">
        <v>537.80499999999995</v>
      </c>
      <c r="DD188" s="1">
        <v>0.113</v>
      </c>
      <c r="DE188" s="1">
        <v>0.21199999999999999</v>
      </c>
      <c r="DF188" s="1">
        <v>0.32500000000000001</v>
      </c>
      <c r="DG188" s="1">
        <v>0.77600000000000002</v>
      </c>
      <c r="DH188" s="1">
        <v>2.3E-2</v>
      </c>
      <c r="DI188" s="1">
        <v>0.79900000000000004</v>
      </c>
      <c r="DJ188" s="1">
        <v>9.8729999999999993</v>
      </c>
      <c r="DK188" s="1">
        <v>4.8220000000000001</v>
      </c>
      <c r="DL188" s="1">
        <v>14.695</v>
      </c>
      <c r="DM188" s="1">
        <v>23.353999999999999</v>
      </c>
      <c r="DN188" s="1">
        <v>23.768000000000001</v>
      </c>
      <c r="DO188" s="1">
        <v>47.122999999999998</v>
      </c>
      <c r="DP188" s="1">
        <v>21.414999999999999</v>
      </c>
      <c r="DQ188" s="1">
        <v>5.2039999999999997</v>
      </c>
      <c r="DR188" s="1">
        <v>26.619</v>
      </c>
      <c r="DS188" s="1">
        <v>0</v>
      </c>
      <c r="DT188" s="1">
        <v>4.4829999999999997</v>
      </c>
      <c r="DU188" s="1">
        <v>4.4829999999999997</v>
      </c>
      <c r="DV188" s="7" t="s">
        <v>621</v>
      </c>
      <c r="DW188" s="1" t="s">
        <v>149</v>
      </c>
      <c r="DX188" s="1" t="s">
        <v>157</v>
      </c>
      <c r="DY188" s="1">
        <v>1062.8620000000001</v>
      </c>
      <c r="DZ188" s="1" t="s">
        <v>623</v>
      </c>
      <c r="EA188" s="1">
        <v>464.27699999999999</v>
      </c>
      <c r="EB188" s="1">
        <v>412.75</v>
      </c>
      <c r="EC188" s="1">
        <v>45.962000000000003</v>
      </c>
      <c r="ED188" s="1" t="s">
        <v>149</v>
      </c>
      <c r="EE188" s="1" t="s">
        <v>149</v>
      </c>
      <c r="EF188" s="1" t="s">
        <v>149</v>
      </c>
      <c r="EG188" s="1" t="s">
        <v>157</v>
      </c>
      <c r="EH188" s="1" t="s">
        <v>621</v>
      </c>
      <c r="EI188" s="1" t="s">
        <v>635</v>
      </c>
      <c r="EJ188" s="1" t="s">
        <v>142</v>
      </c>
      <c r="EK188" s="1" t="s">
        <v>628</v>
      </c>
      <c r="EL188" s="1" t="s">
        <v>161</v>
      </c>
      <c r="EM188" s="1" t="s">
        <v>150</v>
      </c>
    </row>
    <row r="189" spans="1:143" ht="14.25" customHeight="1">
      <c r="A189" s="1" t="s">
        <v>433</v>
      </c>
      <c r="B189" s="1" t="str">
        <f>VLOOKUP(A189,DB_integrated_polypenols_intake!A:B,2,FALSE)</f>
        <v>Barranquilla</v>
      </c>
      <c r="C189" s="1" t="s">
        <v>136</v>
      </c>
      <c r="D189" s="1">
        <v>22</v>
      </c>
      <c r="E189" s="4" t="s">
        <v>137</v>
      </c>
      <c r="F189" s="1">
        <v>63.6</v>
      </c>
      <c r="G189" s="1">
        <v>32</v>
      </c>
      <c r="H189" s="1" t="s">
        <v>138</v>
      </c>
      <c r="I189" s="1">
        <v>19</v>
      </c>
      <c r="J189" s="1">
        <v>80</v>
      </c>
      <c r="K189" s="1">
        <v>131</v>
      </c>
      <c r="L189" s="1">
        <v>94</v>
      </c>
      <c r="M189" s="10">
        <v>4.09375</v>
      </c>
      <c r="N189" s="14">
        <f t="shared" si="6"/>
        <v>0.46797787527979268</v>
      </c>
      <c r="O189" s="12" t="s">
        <v>147</v>
      </c>
      <c r="P189" s="40">
        <v>1.1000000000000001</v>
      </c>
      <c r="Q189" s="1">
        <v>89</v>
      </c>
      <c r="R189" s="1">
        <v>5</v>
      </c>
      <c r="S189" s="1">
        <v>0.53</v>
      </c>
      <c r="T189" s="1">
        <v>5.64</v>
      </c>
      <c r="U189" s="1">
        <v>9.3971631E-2</v>
      </c>
      <c r="V189" s="1">
        <v>5.0999999999999996</v>
      </c>
      <c r="W189" s="1">
        <v>4.9394999999999998</v>
      </c>
      <c r="X189" s="1">
        <v>73.900000000000006</v>
      </c>
      <c r="Y189" s="1">
        <f t="shared" si="0"/>
        <v>70.857936783605425</v>
      </c>
      <c r="Z189" s="1">
        <v>150.69999999999999</v>
      </c>
      <c r="AA189" s="1">
        <v>89.316017930000001</v>
      </c>
      <c r="AB189" s="1">
        <f t="shared" si="1"/>
        <v>1.1196199999999998</v>
      </c>
      <c r="AC189" s="1">
        <v>0.37581404000000002</v>
      </c>
      <c r="AD189" s="1">
        <v>58</v>
      </c>
      <c r="AE189" s="1">
        <v>1.647</v>
      </c>
      <c r="AF189" s="1">
        <v>21.381629270000001</v>
      </c>
      <c r="AG189" s="1" t="s">
        <v>153</v>
      </c>
      <c r="AH189" s="1">
        <v>23.700277660000001</v>
      </c>
      <c r="AI189" s="1">
        <v>82</v>
      </c>
      <c r="AJ189" s="1" t="s">
        <v>153</v>
      </c>
      <c r="AK189" s="1" t="s">
        <v>153</v>
      </c>
      <c r="AL189" s="1" t="s">
        <v>142</v>
      </c>
      <c r="AM189" s="1" t="s">
        <v>163</v>
      </c>
      <c r="AN189" s="1" t="s">
        <v>143</v>
      </c>
      <c r="AO189" s="1">
        <v>106</v>
      </c>
      <c r="AP189" s="1">
        <v>72</v>
      </c>
      <c r="AQ189" s="1">
        <v>1950.62</v>
      </c>
      <c r="AR189" s="1">
        <v>10.9765</v>
      </c>
      <c r="AS189" s="1">
        <v>1007.37</v>
      </c>
      <c r="AT189" s="1">
        <v>1240.07</v>
      </c>
      <c r="AU189" s="1">
        <v>11.2553</v>
      </c>
      <c r="AV189" s="1">
        <v>1269.46</v>
      </c>
      <c r="AW189" s="1">
        <v>2488.67</v>
      </c>
      <c r="AX189" s="1">
        <v>169.012</v>
      </c>
      <c r="AY189" s="1">
        <v>10.3347</v>
      </c>
      <c r="AZ189" s="1">
        <v>0.79009600000000002</v>
      </c>
      <c r="BA189" s="1">
        <v>2.3329900000000001</v>
      </c>
      <c r="BB189" s="1">
        <v>821.13</v>
      </c>
      <c r="BC189" s="1">
        <v>0.91431700000000005</v>
      </c>
      <c r="BD189" s="1">
        <v>1.45994</v>
      </c>
      <c r="BE189" s="1">
        <v>13.7005</v>
      </c>
      <c r="BF189" s="1">
        <v>4.0228599999999997</v>
      </c>
      <c r="BG189" s="1">
        <v>1.9827900000000001</v>
      </c>
      <c r="BH189" s="1">
        <v>269.02499999999998</v>
      </c>
      <c r="BI189" s="1">
        <v>7.1475400000000002</v>
      </c>
      <c r="BJ189" s="1">
        <v>115.367</v>
      </c>
      <c r="BK189" s="1" t="s">
        <v>147</v>
      </c>
      <c r="BL189" s="1" t="s">
        <v>147</v>
      </c>
      <c r="BM189" s="1" t="s">
        <v>147</v>
      </c>
      <c r="BN189" s="1" t="s">
        <v>147</v>
      </c>
      <c r="BO189" s="1" t="s">
        <v>155</v>
      </c>
      <c r="BP189" s="1" t="s">
        <v>146</v>
      </c>
      <c r="BQ189" s="1" t="s">
        <v>146</v>
      </c>
      <c r="BR189" s="1" t="s">
        <v>145</v>
      </c>
      <c r="BS189" s="1" t="s">
        <v>146</v>
      </c>
      <c r="BT189" s="1" t="s">
        <v>146</v>
      </c>
      <c r="BU189" s="1" t="s">
        <v>146</v>
      </c>
      <c r="BV189" s="1">
        <v>38.514471229999998</v>
      </c>
      <c r="BW189" s="1">
        <v>54.610703340000001</v>
      </c>
      <c r="BX189" s="1">
        <v>8.5309660140000005</v>
      </c>
      <c r="BY189" s="1">
        <v>7.9396403869999999</v>
      </c>
      <c r="BZ189" s="1">
        <v>0</v>
      </c>
      <c r="CA189" s="1">
        <v>1.443108872</v>
      </c>
      <c r="CB189" s="1">
        <v>0.73967651000000001</v>
      </c>
      <c r="CC189" s="19" t="str">
        <f t="shared" si="7"/>
        <v>High</v>
      </c>
      <c r="CD189" s="1" t="s">
        <v>622</v>
      </c>
      <c r="CE189" s="1">
        <v>23.829268290000002</v>
      </c>
      <c r="CF189" s="1" t="s">
        <v>148</v>
      </c>
      <c r="CG189" s="1" t="s">
        <v>147</v>
      </c>
      <c r="CH189" s="1" t="s">
        <v>147</v>
      </c>
      <c r="CI189" s="1" t="s">
        <v>147</v>
      </c>
      <c r="CJ189" s="1" t="s">
        <v>147</v>
      </c>
      <c r="CK189" s="1" t="s">
        <v>147</v>
      </c>
      <c r="CL189" s="1">
        <v>351.2</v>
      </c>
      <c r="CM189" s="2" t="s">
        <v>624</v>
      </c>
      <c r="CN189" s="1">
        <v>253.12799999999999</v>
      </c>
      <c r="CO189" s="1">
        <v>139.21</v>
      </c>
      <c r="CP189" s="1">
        <v>113.91800000000001</v>
      </c>
      <c r="CQ189" s="1">
        <v>79.781999999999996</v>
      </c>
      <c r="CR189" s="1">
        <v>169.93299999999999</v>
      </c>
      <c r="CS189" s="1">
        <v>0.19800000000000001</v>
      </c>
      <c r="CT189" s="1">
        <v>0</v>
      </c>
      <c r="CU189" s="1">
        <v>0.19800000000000001</v>
      </c>
      <c r="CV189" s="1">
        <v>0</v>
      </c>
      <c r="CW189" s="1">
        <v>3.214</v>
      </c>
      <c r="CX189" s="1">
        <v>3.214</v>
      </c>
      <c r="CY189" s="1">
        <v>0</v>
      </c>
      <c r="CZ189" s="1">
        <v>0.19800000000000001</v>
      </c>
      <c r="DA189" s="1">
        <v>61.658000000000001</v>
      </c>
      <c r="DB189" s="1">
        <v>0</v>
      </c>
      <c r="DC189" s="1">
        <v>0.83599999999999997</v>
      </c>
      <c r="DD189" s="1">
        <v>0</v>
      </c>
      <c r="DE189" s="1">
        <v>3.7010000000000001</v>
      </c>
      <c r="DF189" s="1">
        <v>3.7010000000000001</v>
      </c>
      <c r="DG189" s="1">
        <v>1.9330000000000001</v>
      </c>
      <c r="DH189" s="1">
        <v>0.20399999999999999</v>
      </c>
      <c r="DI189" s="1">
        <v>2.1360000000000001</v>
      </c>
      <c r="DJ189" s="1">
        <v>11.29</v>
      </c>
      <c r="DK189" s="1">
        <v>0.161</v>
      </c>
      <c r="DL189" s="1">
        <v>11.451000000000001</v>
      </c>
      <c r="DM189" s="1">
        <v>0.52500000000000002</v>
      </c>
      <c r="DN189" s="1">
        <v>3.0990000000000002</v>
      </c>
      <c r="DO189" s="1">
        <v>3.625</v>
      </c>
      <c r="DP189" s="1">
        <v>62.712000000000003</v>
      </c>
      <c r="DQ189" s="1">
        <v>103.48</v>
      </c>
      <c r="DR189" s="1">
        <v>166.19200000000001</v>
      </c>
      <c r="DS189" s="1">
        <v>0</v>
      </c>
      <c r="DT189" s="1">
        <v>3.214</v>
      </c>
      <c r="DU189" s="1">
        <v>3.214</v>
      </c>
      <c r="DV189" s="7" t="s">
        <v>138</v>
      </c>
      <c r="DW189" s="1" t="s">
        <v>156</v>
      </c>
      <c r="DX189" s="1" t="s">
        <v>156</v>
      </c>
      <c r="DY189" s="1">
        <v>180.04599999999999</v>
      </c>
      <c r="DZ189" s="1" t="s">
        <v>624</v>
      </c>
      <c r="EA189" s="1">
        <v>129.768</v>
      </c>
      <c r="EB189" s="1">
        <v>40.901000000000003</v>
      </c>
      <c r="EC189" s="1">
        <v>87.117000000000004</v>
      </c>
      <c r="ED189" s="1" t="s">
        <v>157</v>
      </c>
      <c r="EE189" s="1" t="s">
        <v>157</v>
      </c>
      <c r="EF189" s="1" t="s">
        <v>156</v>
      </c>
      <c r="EG189" s="1" t="s">
        <v>156</v>
      </c>
      <c r="EH189" s="1" t="s">
        <v>621</v>
      </c>
      <c r="EI189" s="1" t="s">
        <v>635</v>
      </c>
      <c r="EJ189" s="1" t="s">
        <v>142</v>
      </c>
      <c r="EK189" s="1" t="s">
        <v>628</v>
      </c>
      <c r="EL189" s="1" t="s">
        <v>150</v>
      </c>
      <c r="EM189" s="1" t="s">
        <v>150</v>
      </c>
    </row>
    <row r="190" spans="1:143" ht="14.25" customHeight="1">
      <c r="A190" s="1" t="s">
        <v>434</v>
      </c>
      <c r="B190" s="1" t="str">
        <f>VLOOKUP(A190,DB_integrated_polypenols_intake!A:B,2,FALSE)</f>
        <v>Barranquilla</v>
      </c>
      <c r="C190" s="1" t="s">
        <v>152</v>
      </c>
      <c r="D190" s="1">
        <v>48</v>
      </c>
      <c r="E190" s="4" t="s">
        <v>159</v>
      </c>
      <c r="F190" s="1">
        <v>136</v>
      </c>
      <c r="G190" s="1">
        <v>55</v>
      </c>
      <c r="H190" s="1" t="s">
        <v>153</v>
      </c>
      <c r="I190" s="1">
        <v>30</v>
      </c>
      <c r="J190" s="1">
        <v>175</v>
      </c>
      <c r="K190" s="1">
        <v>260</v>
      </c>
      <c r="L190" s="1">
        <v>151</v>
      </c>
      <c r="M190" s="10">
        <v>4.7272727269999999</v>
      </c>
      <c r="N190" s="14">
        <f t="shared" si="6"/>
        <v>0.4386142577989256</v>
      </c>
      <c r="O190" s="12">
        <v>45.72</v>
      </c>
      <c r="P190" s="40">
        <v>4.5</v>
      </c>
      <c r="Q190" s="1">
        <v>88</v>
      </c>
      <c r="R190" s="1">
        <v>5.5</v>
      </c>
      <c r="S190" s="1">
        <v>8.2899999999999991</v>
      </c>
      <c r="T190" s="1">
        <v>12</v>
      </c>
      <c r="U190" s="1">
        <v>0.69083333300000005</v>
      </c>
      <c r="V190" s="1">
        <v>7.16</v>
      </c>
      <c r="W190" s="1">
        <v>4.8840000000000003</v>
      </c>
      <c r="X190" s="1">
        <v>95</v>
      </c>
      <c r="Y190" s="1">
        <f t="shared" si="0"/>
        <v>103.46820809248551</v>
      </c>
      <c r="Z190" s="1">
        <v>108.1</v>
      </c>
      <c r="AA190" s="1">
        <v>64.341893959999993</v>
      </c>
      <c r="AB190" s="1">
        <f t="shared" si="1"/>
        <v>1.5541973333333337</v>
      </c>
      <c r="AC190" s="1">
        <v>0.35671912700000002</v>
      </c>
      <c r="AD190" s="1">
        <v>68.8</v>
      </c>
      <c r="AE190" s="1">
        <v>1.546</v>
      </c>
      <c r="AF190" s="1">
        <v>28.785213769999999</v>
      </c>
      <c r="AG190" s="1" t="s">
        <v>139</v>
      </c>
      <c r="AH190" s="1">
        <v>43.16395223</v>
      </c>
      <c r="AI190" s="1">
        <v>90</v>
      </c>
      <c r="AJ190" s="1" t="s">
        <v>140</v>
      </c>
      <c r="AK190" s="1" t="s">
        <v>141</v>
      </c>
      <c r="AL190" s="1" t="s">
        <v>142</v>
      </c>
      <c r="AM190" s="1" t="s">
        <v>142</v>
      </c>
      <c r="AN190" s="1" t="s">
        <v>167</v>
      </c>
      <c r="AO190" s="1">
        <v>119</v>
      </c>
      <c r="AP190" s="1">
        <v>81</v>
      </c>
      <c r="AQ190" s="1">
        <v>2352.92</v>
      </c>
      <c r="AR190" s="1">
        <v>19.2104</v>
      </c>
      <c r="AS190" s="1">
        <v>959.23099999999999</v>
      </c>
      <c r="AT190" s="1">
        <v>1389.22</v>
      </c>
      <c r="AU190" s="1">
        <v>15.223599999999999</v>
      </c>
      <c r="AV190" s="1">
        <v>1768.84</v>
      </c>
      <c r="AW190" s="1">
        <v>2719.79</v>
      </c>
      <c r="AX190" s="1">
        <v>252.48</v>
      </c>
      <c r="AY190" s="1">
        <v>10.4413</v>
      </c>
      <c r="AZ190" s="1">
        <v>1.43476</v>
      </c>
      <c r="BA190" s="1">
        <v>3.3809999999999998</v>
      </c>
      <c r="BB190" s="1">
        <v>743.62300000000005</v>
      </c>
      <c r="BC190" s="1">
        <v>1.48956</v>
      </c>
      <c r="BD190" s="1">
        <v>1.95964</v>
      </c>
      <c r="BE190" s="1">
        <v>19.075099999999999</v>
      </c>
      <c r="BF190" s="1">
        <v>4.9931999999999999</v>
      </c>
      <c r="BG190" s="1">
        <v>1.5332699999999999</v>
      </c>
      <c r="BH190" s="1">
        <v>448.11500000000001</v>
      </c>
      <c r="BI190" s="1">
        <v>7.7468599999999999</v>
      </c>
      <c r="BJ190" s="1">
        <v>185.279</v>
      </c>
      <c r="BK190" s="1">
        <v>2.9973146540000002</v>
      </c>
      <c r="BL190" s="1">
        <v>0.610319685</v>
      </c>
      <c r="BM190" s="1">
        <v>0.46214192599999998</v>
      </c>
      <c r="BN190" s="1">
        <v>2.7766415999999999E-2</v>
      </c>
      <c r="BO190" s="1" t="s">
        <v>144</v>
      </c>
      <c r="BP190" s="1" t="s">
        <v>146</v>
      </c>
      <c r="BQ190" s="1" t="s">
        <v>145</v>
      </c>
      <c r="BR190" s="1" t="s">
        <v>146</v>
      </c>
      <c r="BS190" s="1" t="s">
        <v>146</v>
      </c>
      <c r="BT190" s="1" t="s">
        <v>145</v>
      </c>
      <c r="BU190" s="1" t="s">
        <v>146</v>
      </c>
      <c r="BV190" s="1" t="s">
        <v>147</v>
      </c>
      <c r="BW190" s="1" t="s">
        <v>147</v>
      </c>
      <c r="BX190" s="1" t="s">
        <v>147</v>
      </c>
      <c r="BY190" s="1" t="s">
        <v>147</v>
      </c>
      <c r="BZ190" s="1" t="s">
        <v>147</v>
      </c>
      <c r="CA190" s="1">
        <v>-0.111005337</v>
      </c>
      <c r="CB190" s="1">
        <v>-4.7176088999999997E-2</v>
      </c>
      <c r="CC190" s="19" t="str">
        <f t="shared" si="7"/>
        <v>Medium</v>
      </c>
      <c r="CD190" s="1" t="s">
        <v>625</v>
      </c>
      <c r="CE190" s="1">
        <v>41.644444440000001</v>
      </c>
      <c r="CF190" s="1" t="s">
        <v>148</v>
      </c>
      <c r="CG190" s="1">
        <v>2.8401895E-2</v>
      </c>
      <c r="CH190" s="1">
        <v>0.66200530899999999</v>
      </c>
      <c r="CI190" s="1">
        <v>3.3346634999999999E-2</v>
      </c>
      <c r="CJ190" s="1">
        <v>7.5472353000000006E-2</v>
      </c>
      <c r="CK190" s="1">
        <v>1.1121328E-2</v>
      </c>
      <c r="CL190" s="1">
        <v>1428.251</v>
      </c>
      <c r="CM190" s="2" t="s">
        <v>621</v>
      </c>
      <c r="CN190" s="1">
        <v>613.84199999999998</v>
      </c>
      <c r="CO190" s="1">
        <v>372.541</v>
      </c>
      <c r="CP190" s="1">
        <v>241.30099999999999</v>
      </c>
      <c r="CQ190" s="1">
        <v>275.37599999999998</v>
      </c>
      <c r="CR190" s="1">
        <v>272.58800000000002</v>
      </c>
      <c r="CS190" s="1">
        <v>19.105</v>
      </c>
      <c r="CT190" s="1">
        <v>0</v>
      </c>
      <c r="CU190" s="1">
        <v>19.105</v>
      </c>
      <c r="CV190" s="1">
        <v>0</v>
      </c>
      <c r="CW190" s="1">
        <v>46.773000000000003</v>
      </c>
      <c r="CX190" s="1">
        <v>46.773000000000003</v>
      </c>
      <c r="CY190" s="1">
        <v>0</v>
      </c>
      <c r="CZ190" s="1">
        <v>0.112</v>
      </c>
      <c r="DA190" s="1">
        <v>199.38900000000001</v>
      </c>
      <c r="DB190" s="1">
        <v>0</v>
      </c>
      <c r="DC190" s="1">
        <v>34.097999999999999</v>
      </c>
      <c r="DD190" s="1">
        <v>1.2330000000000001</v>
      </c>
      <c r="DE190" s="1">
        <v>1.155</v>
      </c>
      <c r="DF190" s="1">
        <v>2.3879999999999999</v>
      </c>
      <c r="DG190" s="1">
        <v>1.528</v>
      </c>
      <c r="DH190" s="1">
        <v>0.26800000000000002</v>
      </c>
      <c r="DI190" s="1">
        <v>1.7949999999999999</v>
      </c>
      <c r="DJ190" s="1">
        <v>25.15</v>
      </c>
      <c r="DK190" s="1">
        <v>12.555</v>
      </c>
      <c r="DL190" s="1">
        <v>37.704999999999998</v>
      </c>
      <c r="DM190" s="1">
        <v>59.904000000000003</v>
      </c>
      <c r="DN190" s="1">
        <v>46.548999999999999</v>
      </c>
      <c r="DO190" s="1">
        <v>106.453</v>
      </c>
      <c r="DP190" s="1">
        <v>30.512</v>
      </c>
      <c r="DQ190" s="1">
        <v>130.565</v>
      </c>
      <c r="DR190" s="1">
        <v>161.077</v>
      </c>
      <c r="DS190" s="1">
        <v>0</v>
      </c>
      <c r="DT190" s="1">
        <v>46.773000000000003</v>
      </c>
      <c r="DU190" s="1">
        <v>46.773000000000003</v>
      </c>
      <c r="DV190" s="7" t="s">
        <v>621</v>
      </c>
      <c r="DW190" s="1" t="s">
        <v>149</v>
      </c>
      <c r="DX190" s="1" t="s">
        <v>156</v>
      </c>
      <c r="DY190" s="1">
        <v>607.01199999999994</v>
      </c>
      <c r="DZ190" s="1" t="s">
        <v>623</v>
      </c>
      <c r="EA190" s="1">
        <v>260.88499999999999</v>
      </c>
      <c r="EB190" s="1">
        <v>117.036</v>
      </c>
      <c r="EC190" s="1">
        <v>115.851</v>
      </c>
      <c r="ED190" s="1" t="s">
        <v>156</v>
      </c>
      <c r="EE190" s="1" t="s">
        <v>156</v>
      </c>
      <c r="EF190" s="1" t="s">
        <v>156</v>
      </c>
      <c r="EG190" s="1" t="s">
        <v>156</v>
      </c>
      <c r="EH190" s="1" t="s">
        <v>138</v>
      </c>
      <c r="EI190" s="1" t="s">
        <v>628</v>
      </c>
      <c r="EJ190" s="1" t="s">
        <v>142</v>
      </c>
      <c r="EK190" s="1" t="s">
        <v>628</v>
      </c>
      <c r="EL190" s="1" t="s">
        <v>150</v>
      </c>
      <c r="EM190" s="1" t="s">
        <v>150</v>
      </c>
    </row>
    <row r="191" spans="1:143" ht="14.25" customHeight="1">
      <c r="A191" s="1" t="s">
        <v>435</v>
      </c>
      <c r="B191" s="1" t="str">
        <f>VLOOKUP(A191,DB_integrated_polypenols_intake!A:B,2,FALSE)</f>
        <v>Barranquilla</v>
      </c>
      <c r="C191" s="1" t="s">
        <v>136</v>
      </c>
      <c r="D191" s="1">
        <v>57</v>
      </c>
      <c r="E191" s="4" t="s">
        <v>159</v>
      </c>
      <c r="F191" s="1">
        <v>89.8</v>
      </c>
      <c r="G191" s="1">
        <v>30</v>
      </c>
      <c r="H191" s="1" t="s">
        <v>138</v>
      </c>
      <c r="I191" s="1">
        <v>39</v>
      </c>
      <c r="J191" s="1">
        <v>93</v>
      </c>
      <c r="K191" s="1">
        <v>162</v>
      </c>
      <c r="L191" s="1">
        <v>195</v>
      </c>
      <c r="M191" s="10">
        <v>5.4</v>
      </c>
      <c r="N191" s="14">
        <f t="shared" si="6"/>
        <v>0.81291335664285558</v>
      </c>
      <c r="O191" s="12">
        <v>91.8</v>
      </c>
      <c r="P191" s="40">
        <v>5.0999999999999996</v>
      </c>
      <c r="Q191" s="1">
        <v>93</v>
      </c>
      <c r="R191" s="1">
        <v>5.5</v>
      </c>
      <c r="S191" s="1">
        <v>4.66</v>
      </c>
      <c r="T191" s="1">
        <v>2.6</v>
      </c>
      <c r="U191" s="1">
        <v>1.7923076920000001</v>
      </c>
      <c r="V191" s="1">
        <v>19.02</v>
      </c>
      <c r="W191" s="1">
        <v>5.1615000000000002</v>
      </c>
      <c r="X191" s="1">
        <v>165.3</v>
      </c>
      <c r="Y191" s="1">
        <f t="shared" si="0"/>
        <v>228.94974420704179</v>
      </c>
      <c r="Z191" s="1">
        <v>41</v>
      </c>
      <c r="AA191" s="1">
        <v>22.919021600000001</v>
      </c>
      <c r="AB191" s="1">
        <f t="shared" si="1"/>
        <v>4.3631880000000001</v>
      </c>
      <c r="AC191" s="1">
        <v>0.30753865600000002</v>
      </c>
      <c r="AD191" s="1">
        <v>84.1</v>
      </c>
      <c r="AE191" s="1">
        <v>1.583</v>
      </c>
      <c r="AF191" s="1">
        <v>33.56094384</v>
      </c>
      <c r="AG191" s="1" t="s">
        <v>154</v>
      </c>
      <c r="AH191" s="1">
        <v>40.050300049999997</v>
      </c>
      <c r="AI191" s="1">
        <v>107</v>
      </c>
      <c r="AJ191" s="1" t="s">
        <v>140</v>
      </c>
      <c r="AK191" s="1" t="s">
        <v>141</v>
      </c>
      <c r="AL191" s="1" t="s">
        <v>142</v>
      </c>
      <c r="AM191" s="1" t="s">
        <v>163</v>
      </c>
      <c r="AN191" s="1" t="s">
        <v>143</v>
      </c>
      <c r="AO191" s="1">
        <v>152</v>
      </c>
      <c r="AP191" s="1">
        <v>100</v>
      </c>
      <c r="AQ191" s="1">
        <v>1688.63</v>
      </c>
      <c r="AR191" s="1">
        <v>19.112300000000001</v>
      </c>
      <c r="AS191" s="1">
        <v>618.68399999999997</v>
      </c>
      <c r="AT191" s="1">
        <v>848.74400000000003</v>
      </c>
      <c r="AU191" s="1">
        <v>12.3985</v>
      </c>
      <c r="AV191" s="1">
        <v>1225.28</v>
      </c>
      <c r="AW191" s="1">
        <v>3667.48</v>
      </c>
      <c r="AX191" s="1">
        <v>243.21899999999999</v>
      </c>
      <c r="AY191" s="1">
        <v>10.014699999999999</v>
      </c>
      <c r="AZ191" s="1">
        <v>1.4234500000000001</v>
      </c>
      <c r="BA191" s="1">
        <v>3.5815800000000002</v>
      </c>
      <c r="BB191" s="1">
        <v>625.95600000000002</v>
      </c>
      <c r="BC191" s="1">
        <v>1.0789599999999999</v>
      </c>
      <c r="BD191" s="1">
        <v>1.40425</v>
      </c>
      <c r="BE191" s="1">
        <v>11.863099999999999</v>
      </c>
      <c r="BF191" s="1">
        <v>3.7520500000000001</v>
      </c>
      <c r="BG191" s="1">
        <v>2.7711600000000001</v>
      </c>
      <c r="BH191" s="1">
        <v>333.15600000000001</v>
      </c>
      <c r="BI191" s="1">
        <v>7.0912800000000002</v>
      </c>
      <c r="BJ191" s="1">
        <v>207.00899999999999</v>
      </c>
      <c r="BK191" s="1">
        <v>5.4518531750000001</v>
      </c>
      <c r="BL191" s="1">
        <v>1.0371583870000001</v>
      </c>
      <c r="BM191" s="1">
        <v>0.28072542099999998</v>
      </c>
      <c r="BN191" s="1">
        <v>0</v>
      </c>
      <c r="BO191" s="1" t="s">
        <v>144</v>
      </c>
      <c r="BP191" s="1" t="s">
        <v>145</v>
      </c>
      <c r="BQ191" s="1" t="s">
        <v>145</v>
      </c>
      <c r="BR191" s="1" t="s">
        <v>145</v>
      </c>
      <c r="BS191" s="1" t="s">
        <v>146</v>
      </c>
      <c r="BT191" s="1" t="s">
        <v>145</v>
      </c>
      <c r="BU191" s="1" t="s">
        <v>145</v>
      </c>
      <c r="BV191" s="1">
        <v>40.412104229999997</v>
      </c>
      <c r="BW191" s="1">
        <v>26.769400600000001</v>
      </c>
      <c r="BX191" s="1">
        <v>7.1664589679999997</v>
      </c>
      <c r="BY191" s="1">
        <v>7.2626862179999998</v>
      </c>
      <c r="BZ191" s="1">
        <v>1.529561519</v>
      </c>
      <c r="CA191" s="1">
        <v>-0.41612372600000003</v>
      </c>
      <c r="CB191" s="1">
        <v>-0.24637284000000001</v>
      </c>
      <c r="CC191" s="19" t="str">
        <f t="shared" si="7"/>
        <v>Low</v>
      </c>
      <c r="CD191" s="1" t="s">
        <v>625</v>
      </c>
      <c r="CE191" s="1">
        <v>34.411214950000002</v>
      </c>
      <c r="CF191" s="1" t="s">
        <v>148</v>
      </c>
      <c r="CG191" s="1">
        <v>2.2539468999999999E-2</v>
      </c>
      <c r="CH191" s="1">
        <v>0.15959019099999999</v>
      </c>
      <c r="CI191" s="1">
        <v>1.3940208000000001E-2</v>
      </c>
      <c r="CJ191" s="1">
        <v>0.69916022799999999</v>
      </c>
      <c r="CK191" s="1">
        <v>3.4934499999999999E-3</v>
      </c>
      <c r="CL191" s="1">
        <v>3050.4349999999999</v>
      </c>
      <c r="CM191" s="2" t="s">
        <v>621</v>
      </c>
      <c r="CN191" s="1">
        <v>1839.9739999999999</v>
      </c>
      <c r="CO191" s="1">
        <v>1805.424</v>
      </c>
      <c r="CP191" s="1">
        <v>34.549999999999997</v>
      </c>
      <c r="CQ191" s="1">
        <v>1732.0730000000001</v>
      </c>
      <c r="CR191" s="1">
        <v>105.12</v>
      </c>
      <c r="CS191" s="1">
        <v>0.86499999999999999</v>
      </c>
      <c r="CT191" s="1">
        <v>0</v>
      </c>
      <c r="CU191" s="1">
        <v>0.86499999999999999</v>
      </c>
      <c r="CV191" s="1">
        <v>0</v>
      </c>
      <c r="CW191" s="1">
        <v>1.9159999999999999</v>
      </c>
      <c r="CX191" s="1">
        <v>1.9159999999999999</v>
      </c>
      <c r="CY191" s="1">
        <v>0</v>
      </c>
      <c r="CZ191" s="1">
        <v>0.75</v>
      </c>
      <c r="DA191" s="1">
        <v>3.2120000000000002</v>
      </c>
      <c r="DB191" s="1">
        <v>0</v>
      </c>
      <c r="DC191" s="1">
        <v>1455.454</v>
      </c>
      <c r="DD191" s="1">
        <v>0</v>
      </c>
      <c r="DE191" s="1">
        <v>0</v>
      </c>
      <c r="DF191" s="1">
        <v>0</v>
      </c>
      <c r="DG191" s="1">
        <v>7.2469999999999999</v>
      </c>
      <c r="DH191" s="1">
        <v>0.59</v>
      </c>
      <c r="DI191" s="1">
        <v>7.8369999999999997</v>
      </c>
      <c r="DJ191" s="1">
        <v>238.44200000000001</v>
      </c>
      <c r="DK191" s="1">
        <v>8.5210000000000008</v>
      </c>
      <c r="DL191" s="1">
        <v>246.96199999999999</v>
      </c>
      <c r="DM191" s="1">
        <v>6.6360000000000001</v>
      </c>
      <c r="DN191" s="1">
        <v>14.87</v>
      </c>
      <c r="DO191" s="1">
        <v>21.507000000000001</v>
      </c>
      <c r="DP191" s="1">
        <v>74.959999999999994</v>
      </c>
      <c r="DQ191" s="1">
        <v>8.6539999999999999</v>
      </c>
      <c r="DR191" s="1">
        <v>83.614000000000004</v>
      </c>
      <c r="DS191" s="1">
        <v>0</v>
      </c>
      <c r="DT191" s="1">
        <v>1.9159999999999999</v>
      </c>
      <c r="DU191" s="1">
        <v>1.9159999999999999</v>
      </c>
      <c r="DV191" s="7" t="s">
        <v>621</v>
      </c>
      <c r="DW191" s="1" t="s">
        <v>149</v>
      </c>
      <c r="DX191" s="1" t="s">
        <v>157</v>
      </c>
      <c r="DY191" s="1">
        <v>1806.4549999999999</v>
      </c>
      <c r="DZ191" s="1" t="s">
        <v>623</v>
      </c>
      <c r="EA191" s="1">
        <v>1089.626</v>
      </c>
      <c r="EB191" s="1">
        <v>1025.7270000000001</v>
      </c>
      <c r="EC191" s="1">
        <v>62.252000000000002</v>
      </c>
      <c r="ED191" s="1" t="s">
        <v>149</v>
      </c>
      <c r="EE191" s="1" t="s">
        <v>149</v>
      </c>
      <c r="EF191" s="1" t="s">
        <v>149</v>
      </c>
      <c r="EG191" s="1" t="s">
        <v>156</v>
      </c>
      <c r="EH191" s="1" t="s">
        <v>621</v>
      </c>
      <c r="EI191" s="1" t="s">
        <v>635</v>
      </c>
      <c r="EJ191" s="1" t="s">
        <v>142</v>
      </c>
      <c r="EK191" s="1" t="s">
        <v>630</v>
      </c>
      <c r="EL191" s="1" t="s">
        <v>150</v>
      </c>
      <c r="EM191" s="1" t="s">
        <v>150</v>
      </c>
    </row>
    <row r="192" spans="1:143" ht="14.25" customHeight="1">
      <c r="A192" s="1" t="s">
        <v>437</v>
      </c>
      <c r="B192" s="1" t="str">
        <f>VLOOKUP(A192,DB_integrated_polypenols_intake!A:B,2,FALSE)</f>
        <v>Barranquilla</v>
      </c>
      <c r="C192" s="1" t="s">
        <v>136</v>
      </c>
      <c r="D192" s="1">
        <v>38</v>
      </c>
      <c r="E192" s="4" t="s">
        <v>137</v>
      </c>
      <c r="F192" s="1">
        <v>125</v>
      </c>
      <c r="G192" s="1">
        <v>31</v>
      </c>
      <c r="H192" s="1" t="s">
        <v>138</v>
      </c>
      <c r="I192" s="1">
        <v>23</v>
      </c>
      <c r="J192" s="1">
        <v>153</v>
      </c>
      <c r="K192" s="1">
        <v>208</v>
      </c>
      <c r="L192" s="1">
        <v>117</v>
      </c>
      <c r="M192" s="10">
        <v>6.7096774190000001</v>
      </c>
      <c r="N192" s="14">
        <f t="shared" si="6"/>
        <v>0.57682416791188895</v>
      </c>
      <c r="O192" s="12">
        <v>205.52</v>
      </c>
      <c r="P192" s="40">
        <v>4.9000000000000004</v>
      </c>
      <c r="Q192" s="1">
        <v>97</v>
      </c>
      <c r="R192" s="1">
        <v>5.4</v>
      </c>
      <c r="S192" s="1">
        <v>5.33</v>
      </c>
      <c r="T192" s="1">
        <v>2.2599999999999998</v>
      </c>
      <c r="U192" s="1">
        <v>2.3584070800000001</v>
      </c>
      <c r="V192" s="1">
        <v>23.99</v>
      </c>
      <c r="W192" s="1">
        <v>5.3834999999999997</v>
      </c>
      <c r="X192" s="1">
        <v>178.8</v>
      </c>
      <c r="Y192" s="1">
        <f t="shared" si="0"/>
        <v>254.73851871515797</v>
      </c>
      <c r="Z192" s="1">
        <v>32.5</v>
      </c>
      <c r="AA192" s="1">
        <v>17.42158053</v>
      </c>
      <c r="AB192" s="1">
        <f t="shared" si="1"/>
        <v>5.7400073333333328</v>
      </c>
      <c r="AC192" s="1">
        <v>0.29667144099999998</v>
      </c>
      <c r="AD192" s="1">
        <v>86.6</v>
      </c>
      <c r="AE192" s="1">
        <v>1.7130000000000001</v>
      </c>
      <c r="AF192" s="1">
        <v>29.512307419999999</v>
      </c>
      <c r="AG192" s="1" t="s">
        <v>139</v>
      </c>
      <c r="AH192" s="1">
        <v>26.837945319999999</v>
      </c>
      <c r="AI192" s="1">
        <v>101.8</v>
      </c>
      <c r="AJ192" s="1" t="s">
        <v>140</v>
      </c>
      <c r="AK192" s="1" t="s">
        <v>141</v>
      </c>
      <c r="AL192" s="1" t="s">
        <v>142</v>
      </c>
      <c r="AM192" s="1" t="s">
        <v>142</v>
      </c>
      <c r="AN192" s="1" t="s">
        <v>167</v>
      </c>
      <c r="AO192" s="1">
        <v>127</v>
      </c>
      <c r="AP192" s="1">
        <v>83</v>
      </c>
      <c r="AQ192" s="1">
        <v>1725.94</v>
      </c>
      <c r="AR192" s="1">
        <v>11.6503</v>
      </c>
      <c r="AS192" s="1">
        <v>527.66399999999999</v>
      </c>
      <c r="AT192" s="1">
        <v>982.35</v>
      </c>
      <c r="AU192" s="1">
        <v>11.450100000000001</v>
      </c>
      <c r="AV192" s="1">
        <v>1225.05</v>
      </c>
      <c r="AW192" s="1">
        <v>2202.2199999999998</v>
      </c>
      <c r="AX192" s="1">
        <v>175.8</v>
      </c>
      <c r="AY192" s="1">
        <v>10.062799999999999</v>
      </c>
      <c r="AZ192" s="1">
        <v>0.87574300000000005</v>
      </c>
      <c r="BA192" s="1">
        <v>2.5576300000000001</v>
      </c>
      <c r="BB192" s="1">
        <v>695.01099999999997</v>
      </c>
      <c r="BC192" s="1">
        <v>0.87748999999999999</v>
      </c>
      <c r="BD192" s="1">
        <v>1.40425</v>
      </c>
      <c r="BE192" s="1">
        <v>13.6516</v>
      </c>
      <c r="BF192" s="1">
        <v>4.1630000000000003</v>
      </c>
      <c r="BG192" s="1">
        <v>1.6128400000000001</v>
      </c>
      <c r="BH192" s="1">
        <v>205.03700000000001</v>
      </c>
      <c r="BI192" s="1">
        <v>7.75162</v>
      </c>
      <c r="BJ192" s="1">
        <v>104.336</v>
      </c>
      <c r="BK192" s="1">
        <v>1.8597269869999999</v>
      </c>
      <c r="BL192" s="1">
        <v>0.22986062299999999</v>
      </c>
      <c r="BM192" s="1">
        <v>9.5843391E-2</v>
      </c>
      <c r="BN192" s="1">
        <v>0</v>
      </c>
      <c r="BO192" s="1" t="s">
        <v>144</v>
      </c>
      <c r="BP192" s="1" t="s">
        <v>146</v>
      </c>
      <c r="BQ192" s="1" t="s">
        <v>146</v>
      </c>
      <c r="BR192" s="1" t="s">
        <v>145</v>
      </c>
      <c r="BS192" s="1" t="s">
        <v>146</v>
      </c>
      <c r="BT192" s="1" t="s">
        <v>145</v>
      </c>
      <c r="BU192" s="1" t="s">
        <v>145</v>
      </c>
      <c r="BV192" s="1">
        <v>22.788206299999999</v>
      </c>
      <c r="BW192" s="1">
        <v>12.7232216</v>
      </c>
      <c r="BX192" s="1">
        <v>4.0019005009999997</v>
      </c>
      <c r="BY192" s="1">
        <v>2.4494137490000001</v>
      </c>
      <c r="BZ192" s="1">
        <v>0</v>
      </c>
      <c r="CA192" s="1">
        <v>1.5557050349999999</v>
      </c>
      <c r="CB192" s="1">
        <v>0.90133547800000002</v>
      </c>
      <c r="CC192" s="19" t="str">
        <f t="shared" si="7"/>
        <v>High</v>
      </c>
      <c r="CD192" s="1" t="s">
        <v>622</v>
      </c>
      <c r="CE192" s="1">
        <v>30.34577603</v>
      </c>
      <c r="CF192" s="1" t="s">
        <v>148</v>
      </c>
      <c r="CG192" s="1">
        <v>5.2997777000000003E-2</v>
      </c>
      <c r="CH192" s="1">
        <v>0.47790871200000001</v>
      </c>
      <c r="CI192" s="1">
        <v>4.2340366999999997E-2</v>
      </c>
      <c r="CJ192" s="1">
        <v>0.19527420000000001</v>
      </c>
      <c r="CK192" s="1">
        <v>0.155552511</v>
      </c>
      <c r="CL192" s="1">
        <v>270.464</v>
      </c>
      <c r="CM192" s="2" t="s">
        <v>624</v>
      </c>
      <c r="CN192" s="1">
        <v>107.304</v>
      </c>
      <c r="CO192" s="1">
        <v>19.431000000000001</v>
      </c>
      <c r="CP192" s="1">
        <v>87.873000000000005</v>
      </c>
      <c r="CQ192" s="1">
        <v>34.843000000000004</v>
      </c>
      <c r="CR192" s="1">
        <v>67.064999999999998</v>
      </c>
      <c r="CS192" s="1">
        <v>1.0309999999999999</v>
      </c>
      <c r="CT192" s="1">
        <v>0</v>
      </c>
      <c r="CU192" s="1">
        <v>1.0309999999999999</v>
      </c>
      <c r="CV192" s="1">
        <v>0</v>
      </c>
      <c r="CW192" s="1">
        <v>4.3650000000000002</v>
      </c>
      <c r="CX192" s="1">
        <v>4.3650000000000002</v>
      </c>
      <c r="CY192" s="1">
        <v>0</v>
      </c>
      <c r="CZ192" s="1">
        <v>0.81399999999999995</v>
      </c>
      <c r="DA192" s="1">
        <v>0</v>
      </c>
      <c r="DB192" s="1">
        <v>0</v>
      </c>
      <c r="DC192" s="1">
        <v>0</v>
      </c>
      <c r="DD192" s="1">
        <v>0</v>
      </c>
      <c r="DE192" s="1">
        <v>25.38</v>
      </c>
      <c r="DF192" s="1">
        <v>25.38</v>
      </c>
      <c r="DG192" s="1">
        <v>7.9340000000000002</v>
      </c>
      <c r="DH192" s="1">
        <v>1.0429999999999999</v>
      </c>
      <c r="DI192" s="1">
        <v>8.9760000000000009</v>
      </c>
      <c r="DJ192" s="1">
        <v>0</v>
      </c>
      <c r="DK192" s="1">
        <v>0.48699999999999999</v>
      </c>
      <c r="DL192" s="1">
        <v>0.48699999999999999</v>
      </c>
      <c r="DM192" s="1">
        <v>0.23300000000000001</v>
      </c>
      <c r="DN192" s="1">
        <v>4.0570000000000004</v>
      </c>
      <c r="DO192" s="1">
        <v>4.29</v>
      </c>
      <c r="DP192" s="1">
        <v>10.209</v>
      </c>
      <c r="DQ192" s="1">
        <v>52.517000000000003</v>
      </c>
      <c r="DR192" s="1">
        <v>62.725999999999999</v>
      </c>
      <c r="DS192" s="1">
        <v>0</v>
      </c>
      <c r="DT192" s="1">
        <v>4.3650000000000002</v>
      </c>
      <c r="DU192" s="1">
        <v>4.3650000000000002</v>
      </c>
      <c r="DV192" s="7" t="s">
        <v>138</v>
      </c>
      <c r="DW192" s="1" t="s">
        <v>157</v>
      </c>
      <c r="DX192" s="1" t="s">
        <v>157</v>
      </c>
      <c r="DY192" s="1">
        <v>156.70599999999999</v>
      </c>
      <c r="DZ192" s="1" t="s">
        <v>624</v>
      </c>
      <c r="EA192" s="1">
        <v>62.170999999999999</v>
      </c>
      <c r="EB192" s="1">
        <v>20.187999999999999</v>
      </c>
      <c r="EC192" s="1">
        <v>38.856999999999999</v>
      </c>
      <c r="ED192" s="1" t="s">
        <v>157</v>
      </c>
      <c r="EE192" s="1" t="s">
        <v>157</v>
      </c>
      <c r="EF192" s="1" t="s">
        <v>157</v>
      </c>
      <c r="EG192" s="1" t="s">
        <v>157</v>
      </c>
      <c r="EH192" s="1" t="s">
        <v>138</v>
      </c>
      <c r="EI192" s="1" t="s">
        <v>628</v>
      </c>
      <c r="EJ192" s="1" t="s">
        <v>142</v>
      </c>
      <c r="EK192" s="1" t="s">
        <v>628</v>
      </c>
      <c r="EL192" s="1" t="s">
        <v>150</v>
      </c>
      <c r="EM192" s="1" t="s">
        <v>150</v>
      </c>
    </row>
    <row r="193" spans="1:143" ht="14.25" customHeight="1">
      <c r="A193" s="1" t="s">
        <v>440</v>
      </c>
      <c r="B193" s="1" t="str">
        <f>VLOOKUP(A193,DB_integrated_polypenols_intake!A:B,2,FALSE)</f>
        <v>Bucaramanga</v>
      </c>
      <c r="C193" s="1" t="s">
        <v>136</v>
      </c>
      <c r="D193" s="1">
        <v>22</v>
      </c>
      <c r="E193" s="4" t="s">
        <v>137</v>
      </c>
      <c r="F193" s="1">
        <v>73.900000000000006</v>
      </c>
      <c r="G193" s="1">
        <v>43</v>
      </c>
      <c r="H193" s="1" t="s">
        <v>153</v>
      </c>
      <c r="I193" s="1">
        <v>21</v>
      </c>
      <c r="J193" s="1">
        <v>111</v>
      </c>
      <c r="K193" s="1">
        <v>162</v>
      </c>
      <c r="L193" s="1">
        <v>105</v>
      </c>
      <c r="M193" s="10">
        <v>3.7674418599999999</v>
      </c>
      <c r="N193" s="14">
        <f t="shared" si="6"/>
        <v>0.38772084349035152</v>
      </c>
      <c r="O193" s="12">
        <v>90.9</v>
      </c>
      <c r="P193" s="40">
        <v>0.7</v>
      </c>
      <c r="Q193" s="1">
        <v>77</v>
      </c>
      <c r="R193" s="1">
        <v>5.2</v>
      </c>
      <c r="S193" s="1">
        <v>1.1299999999999999</v>
      </c>
      <c r="T193" s="1">
        <v>5.0199999999999996</v>
      </c>
      <c r="U193" s="1">
        <v>0.22509960200000001</v>
      </c>
      <c r="V193" s="1">
        <v>12.12</v>
      </c>
      <c r="W193" s="1">
        <v>4.2735000000000003</v>
      </c>
      <c r="X193" s="1">
        <v>176.6</v>
      </c>
      <c r="Y193" s="1">
        <f t="shared" si="0"/>
        <v>313.38073691014853</v>
      </c>
      <c r="Z193" s="1">
        <v>66.8</v>
      </c>
      <c r="AA193" s="1">
        <v>43.440637500000001</v>
      </c>
      <c r="AB193" s="1">
        <f t="shared" si="1"/>
        <v>2.3019920000000003</v>
      </c>
      <c r="AC193" s="1">
        <v>0.336256112</v>
      </c>
      <c r="AD193" s="1">
        <v>65.8</v>
      </c>
      <c r="AE193" s="1">
        <v>1.728</v>
      </c>
      <c r="AF193" s="1">
        <v>22.036286870000001</v>
      </c>
      <c r="AG193" s="1" t="s">
        <v>153</v>
      </c>
      <c r="AH193" s="1">
        <v>31.909048460000001</v>
      </c>
      <c r="AI193" s="1">
        <v>80.7</v>
      </c>
      <c r="AJ193" s="1" t="s">
        <v>140</v>
      </c>
      <c r="AK193" s="1" t="s">
        <v>153</v>
      </c>
      <c r="AL193" s="1" t="s">
        <v>142</v>
      </c>
      <c r="AM193" s="1" t="s">
        <v>142</v>
      </c>
      <c r="AN193" s="1" t="s">
        <v>143</v>
      </c>
      <c r="AO193" s="1">
        <v>126</v>
      </c>
      <c r="AP193" s="1">
        <v>75</v>
      </c>
      <c r="AQ193" s="1">
        <v>2138.09</v>
      </c>
      <c r="AR193" s="1">
        <v>18.371500000000001</v>
      </c>
      <c r="AS193" s="1">
        <v>663.73500000000001</v>
      </c>
      <c r="AT193" s="1">
        <v>1126.6300000000001</v>
      </c>
      <c r="AU193" s="1">
        <v>13.7331</v>
      </c>
      <c r="AV193" s="1">
        <v>1433.18</v>
      </c>
      <c r="AW193" s="1">
        <v>2974.73</v>
      </c>
      <c r="AX193" s="1">
        <v>251.029</v>
      </c>
      <c r="AY193" s="1">
        <v>10.155200000000001</v>
      </c>
      <c r="AZ193" s="1">
        <v>1.6854499999999999</v>
      </c>
      <c r="BA193" s="1">
        <v>3.3293599999999999</v>
      </c>
      <c r="BB193" s="1">
        <v>667.197</v>
      </c>
      <c r="BC193" s="1">
        <v>1.48342</v>
      </c>
      <c r="BD193" s="1">
        <v>1.5143200000000001</v>
      </c>
      <c r="BE193" s="1">
        <v>17.196200000000001</v>
      </c>
      <c r="BF193" s="1">
        <v>5.2614799999999997</v>
      </c>
      <c r="BG193" s="1">
        <v>1.09754</v>
      </c>
      <c r="BH193" s="1">
        <v>431.61200000000002</v>
      </c>
      <c r="BI193" s="1">
        <v>6.6529100000000003</v>
      </c>
      <c r="BJ193" s="1">
        <v>139.702</v>
      </c>
      <c r="BK193" s="1">
        <v>5.0040443049999999</v>
      </c>
      <c r="BL193" s="1">
        <v>0.90897692500000005</v>
      </c>
      <c r="BM193" s="1">
        <v>0.26828996799999999</v>
      </c>
      <c r="BN193" s="1">
        <v>3.8426572999999999E-2</v>
      </c>
      <c r="BO193" s="1" t="s">
        <v>155</v>
      </c>
      <c r="BP193" s="1" t="s">
        <v>146</v>
      </c>
      <c r="BQ193" s="1" t="s">
        <v>146</v>
      </c>
      <c r="BR193" s="1" t="s">
        <v>146</v>
      </c>
      <c r="BS193" s="1" t="s">
        <v>146</v>
      </c>
      <c r="BT193" s="1" t="s">
        <v>146</v>
      </c>
      <c r="BU193" s="1" t="s">
        <v>146</v>
      </c>
      <c r="BV193" s="1">
        <v>19.865165579999999</v>
      </c>
      <c r="BW193" s="1">
        <v>10.0885131</v>
      </c>
      <c r="BX193" s="1">
        <v>13.779586800000001</v>
      </c>
      <c r="BY193" s="1">
        <v>12.78940742</v>
      </c>
      <c r="BZ193" s="1">
        <v>0</v>
      </c>
      <c r="CA193" s="1">
        <v>0.39993449800000003</v>
      </c>
      <c r="CB193" s="1">
        <v>0.18706010200000001</v>
      </c>
      <c r="CC193" s="19" t="str">
        <f t="shared" si="7"/>
        <v>Medium</v>
      </c>
      <c r="CD193" s="1" t="s">
        <v>622</v>
      </c>
      <c r="CE193" s="1">
        <v>21.17472119</v>
      </c>
      <c r="CF193" s="1" t="s">
        <v>148</v>
      </c>
      <c r="CG193" s="1">
        <v>2.8289972E-2</v>
      </c>
      <c r="CH193" s="1">
        <v>4.7991917000000002E-2</v>
      </c>
      <c r="CI193" s="1">
        <v>9.6372430000000002E-3</v>
      </c>
      <c r="CJ193" s="1">
        <v>1.7117765E-2</v>
      </c>
      <c r="CK193" s="1">
        <v>0.13546544399999999</v>
      </c>
      <c r="CL193" s="1">
        <v>970.69299999999998</v>
      </c>
      <c r="CM193" s="2" t="s">
        <v>624</v>
      </c>
      <c r="CN193" s="1">
        <v>577.76700000000005</v>
      </c>
      <c r="CO193" s="1">
        <v>485.36599999999999</v>
      </c>
      <c r="CP193" s="1">
        <v>92.400999999999996</v>
      </c>
      <c r="CQ193" s="1">
        <v>346.59399999999999</v>
      </c>
      <c r="CR193" s="1">
        <v>217.238</v>
      </c>
      <c r="CS193" s="1">
        <v>6.4530000000000003</v>
      </c>
      <c r="CT193" s="1">
        <v>0</v>
      </c>
      <c r="CU193" s="1">
        <v>6.4530000000000003</v>
      </c>
      <c r="CV193" s="1">
        <v>0</v>
      </c>
      <c r="CW193" s="1">
        <v>7.4829999999999997</v>
      </c>
      <c r="CX193" s="1">
        <v>7.4829999999999997</v>
      </c>
      <c r="CY193" s="1">
        <v>0</v>
      </c>
      <c r="CZ193" s="1">
        <v>0.105</v>
      </c>
      <c r="DA193" s="1">
        <v>0</v>
      </c>
      <c r="DB193" s="1">
        <v>0</v>
      </c>
      <c r="DC193" s="1">
        <v>17.867000000000001</v>
      </c>
      <c r="DD193" s="1">
        <v>91.775999999999996</v>
      </c>
      <c r="DE193" s="1">
        <v>23.898</v>
      </c>
      <c r="DF193" s="1">
        <v>115.67400000000001</v>
      </c>
      <c r="DG193" s="1">
        <v>13.898</v>
      </c>
      <c r="DH193" s="1">
        <v>5.0000000000000001E-3</v>
      </c>
      <c r="DI193" s="1">
        <v>13.903</v>
      </c>
      <c r="DJ193" s="1">
        <v>197.601</v>
      </c>
      <c r="DK193" s="1">
        <v>1.5489999999999999</v>
      </c>
      <c r="DL193" s="1">
        <v>199.15</v>
      </c>
      <c r="DM193" s="1">
        <v>0.16500000000000001</v>
      </c>
      <c r="DN193" s="1">
        <v>0.36299999999999999</v>
      </c>
      <c r="DO193" s="1">
        <v>0.52700000000000002</v>
      </c>
      <c r="DP193" s="1">
        <v>157.607</v>
      </c>
      <c r="DQ193" s="1">
        <v>59.103999999999999</v>
      </c>
      <c r="DR193" s="1">
        <v>216.71100000000001</v>
      </c>
      <c r="DS193" s="1">
        <v>0</v>
      </c>
      <c r="DT193" s="1">
        <v>7.4829999999999997</v>
      </c>
      <c r="DU193" s="1">
        <v>7.4829999999999997</v>
      </c>
      <c r="DV193" s="7" t="s">
        <v>637</v>
      </c>
      <c r="DW193" s="1" t="s">
        <v>149</v>
      </c>
      <c r="DX193" s="1" t="s">
        <v>156</v>
      </c>
      <c r="DY193" s="1">
        <v>454</v>
      </c>
      <c r="DZ193" s="1" t="s">
        <v>624</v>
      </c>
      <c r="EA193" s="1">
        <v>270.226</v>
      </c>
      <c r="EB193" s="1">
        <v>162.10400000000001</v>
      </c>
      <c r="EC193" s="1">
        <v>101.604</v>
      </c>
      <c r="ED193" s="1" t="s">
        <v>156</v>
      </c>
      <c r="EE193" s="1" t="s">
        <v>156</v>
      </c>
      <c r="EF193" s="1" t="s">
        <v>149</v>
      </c>
      <c r="EG193" s="1" t="s">
        <v>156</v>
      </c>
      <c r="EH193" s="1" t="s">
        <v>621</v>
      </c>
      <c r="EI193" s="1" t="s">
        <v>628</v>
      </c>
      <c r="EJ193" s="1" t="s">
        <v>142</v>
      </c>
      <c r="EK193" s="1" t="s">
        <v>628</v>
      </c>
      <c r="EL193" s="1" t="s">
        <v>150</v>
      </c>
      <c r="EM193" s="1" t="s">
        <v>150</v>
      </c>
    </row>
    <row r="194" spans="1:143" ht="14.25" customHeight="1">
      <c r="A194" s="1" t="s">
        <v>442</v>
      </c>
      <c r="B194" s="1" t="str">
        <f>VLOOKUP(A194,DB_integrated_polypenols_intake!A:B,2,FALSE)</f>
        <v>Bucaramanga</v>
      </c>
      <c r="C194" s="1" t="s">
        <v>152</v>
      </c>
      <c r="D194" s="1">
        <v>55</v>
      </c>
      <c r="E194" s="4" t="s">
        <v>159</v>
      </c>
      <c r="F194" s="1">
        <v>108</v>
      </c>
      <c r="G194" s="1">
        <v>46</v>
      </c>
      <c r="H194" s="1" t="s">
        <v>153</v>
      </c>
      <c r="I194" s="1">
        <v>25</v>
      </c>
      <c r="J194" s="1">
        <v>155</v>
      </c>
      <c r="K194" s="1">
        <v>213</v>
      </c>
      <c r="L194" s="1">
        <v>127</v>
      </c>
      <c r="M194" s="10">
        <v>4.6304347830000001</v>
      </c>
      <c r="N194" s="14">
        <f t="shared" si="6"/>
        <v>0.44104588927438276</v>
      </c>
      <c r="O194" s="12">
        <v>80</v>
      </c>
      <c r="P194" s="40">
        <v>1.5</v>
      </c>
      <c r="Q194" s="1">
        <v>86</v>
      </c>
      <c r="R194" s="1">
        <v>6</v>
      </c>
      <c r="S194" s="1">
        <v>6.84</v>
      </c>
      <c r="T194" s="1">
        <v>6.73</v>
      </c>
      <c r="U194" s="1">
        <v>1.0163447249999999</v>
      </c>
      <c r="V194" s="1">
        <v>8.7100000000000009</v>
      </c>
      <c r="W194" s="1">
        <v>4.7729999999999997</v>
      </c>
      <c r="X194" s="1">
        <v>113.5</v>
      </c>
      <c r="Y194" s="1">
        <f t="shared" si="0"/>
        <v>136.84210526315795</v>
      </c>
      <c r="Z194" s="1">
        <v>89.6</v>
      </c>
      <c r="AA194" s="1">
        <v>54.121886830000001</v>
      </c>
      <c r="AB194" s="1">
        <f t="shared" si="1"/>
        <v>1.8476813333333335</v>
      </c>
      <c r="AC194" s="1">
        <v>0.34740957</v>
      </c>
      <c r="AD194" s="1">
        <v>61</v>
      </c>
      <c r="AE194" s="1">
        <v>1.5529999999999999</v>
      </c>
      <c r="AF194" s="1">
        <v>25.29221841</v>
      </c>
      <c r="AG194" s="1" t="s">
        <v>139</v>
      </c>
      <c r="AH194" s="1">
        <v>44.270239449999998</v>
      </c>
      <c r="AI194" s="1">
        <v>87.4</v>
      </c>
      <c r="AJ194" s="1" t="s">
        <v>140</v>
      </c>
      <c r="AK194" s="1" t="s">
        <v>141</v>
      </c>
      <c r="AL194" s="1" t="s">
        <v>142</v>
      </c>
      <c r="AM194" s="1" t="s">
        <v>142</v>
      </c>
      <c r="AN194" s="1" t="s">
        <v>143</v>
      </c>
      <c r="AO194" s="1">
        <v>104</v>
      </c>
      <c r="AP194" s="1">
        <v>81</v>
      </c>
      <c r="AQ194" s="1">
        <v>1694.81</v>
      </c>
      <c r="AR194" s="1">
        <v>17.518599999999999</v>
      </c>
      <c r="AS194" s="1">
        <v>845.16200000000003</v>
      </c>
      <c r="AT194" s="1">
        <v>1048.3499999999999</v>
      </c>
      <c r="AU194" s="1">
        <v>12.9458</v>
      </c>
      <c r="AV194" s="1">
        <v>1182.1500000000001</v>
      </c>
      <c r="AW194" s="1">
        <v>2606.73</v>
      </c>
      <c r="AX194" s="1">
        <v>242.33199999999999</v>
      </c>
      <c r="AY194" s="1">
        <v>10.887700000000001</v>
      </c>
      <c r="AZ194" s="1">
        <v>2.17462</v>
      </c>
      <c r="BA194" s="1">
        <v>3.4582199999999998</v>
      </c>
      <c r="BB194" s="1">
        <v>927.86599999999999</v>
      </c>
      <c r="BC194" s="1">
        <v>0.97616000000000003</v>
      </c>
      <c r="BD194" s="1">
        <v>1.9834799999999999</v>
      </c>
      <c r="BE194" s="1">
        <v>14.805</v>
      </c>
      <c r="BF194" s="1">
        <v>4.5362200000000001</v>
      </c>
      <c r="BG194" s="1">
        <v>1.1369199999999999</v>
      </c>
      <c r="BH194" s="1">
        <v>312.92700000000002</v>
      </c>
      <c r="BI194" s="1">
        <v>7.36449</v>
      </c>
      <c r="BJ194" s="1">
        <v>169.03100000000001</v>
      </c>
      <c r="BK194" s="1">
        <v>0</v>
      </c>
      <c r="BL194" s="1">
        <v>0</v>
      </c>
      <c r="BM194" s="1">
        <v>0</v>
      </c>
      <c r="BN194" s="1">
        <v>0</v>
      </c>
      <c r="BO194" s="1" t="s">
        <v>155</v>
      </c>
      <c r="BP194" s="1" t="s">
        <v>146</v>
      </c>
      <c r="BQ194" s="1" t="s">
        <v>146</v>
      </c>
      <c r="BR194" s="1" t="s">
        <v>145</v>
      </c>
      <c r="BS194" s="1" t="s">
        <v>146</v>
      </c>
      <c r="BT194" s="1" t="s">
        <v>146</v>
      </c>
      <c r="BU194" s="1" t="s">
        <v>146</v>
      </c>
      <c r="BV194" s="1">
        <v>16.00234378</v>
      </c>
      <c r="BW194" s="1">
        <v>6.160329731</v>
      </c>
      <c r="BX194" s="1">
        <v>7.9199962209999999</v>
      </c>
      <c r="BY194" s="1">
        <v>5.8061786870000001</v>
      </c>
      <c r="BZ194" s="1">
        <v>0</v>
      </c>
      <c r="CA194" s="1">
        <v>-0.115742358</v>
      </c>
      <c r="CB194" s="1">
        <v>-6.8284576999999999E-2</v>
      </c>
      <c r="CC194" s="19" t="str">
        <f t="shared" si="7"/>
        <v>Medium</v>
      </c>
      <c r="CD194" s="1" t="s">
        <v>625</v>
      </c>
      <c r="CE194" s="1">
        <v>40.46224256</v>
      </c>
      <c r="CF194" s="1" t="s">
        <v>148</v>
      </c>
      <c r="CG194" s="1">
        <v>1.7783529999999999E-2</v>
      </c>
      <c r="CH194" s="1">
        <v>4.1750550999999997E-2</v>
      </c>
      <c r="CI194" s="1">
        <v>5.0953887000000003E-2</v>
      </c>
      <c r="CJ194" s="1">
        <v>0.18373118599999999</v>
      </c>
      <c r="CK194" s="1">
        <v>0.41731377600000003</v>
      </c>
      <c r="CL194" s="1">
        <v>1071.414</v>
      </c>
      <c r="CM194" s="2" t="s">
        <v>621</v>
      </c>
      <c r="CN194" s="1">
        <v>465.79500000000002</v>
      </c>
      <c r="CO194" s="1">
        <v>303.13600000000002</v>
      </c>
      <c r="CP194" s="1">
        <v>162.65899999999999</v>
      </c>
      <c r="CQ194" s="1">
        <v>143.23500000000001</v>
      </c>
      <c r="CR194" s="1">
        <v>304.47000000000003</v>
      </c>
      <c r="CS194" s="1">
        <v>1.5980000000000001</v>
      </c>
      <c r="CT194" s="1">
        <v>0</v>
      </c>
      <c r="CU194" s="1">
        <v>1.5980000000000001</v>
      </c>
      <c r="CV194" s="1">
        <v>0</v>
      </c>
      <c r="CW194" s="1">
        <v>16.492999999999999</v>
      </c>
      <c r="CX194" s="1">
        <v>16.492999999999999</v>
      </c>
      <c r="CY194" s="1">
        <v>0</v>
      </c>
      <c r="CZ194" s="1">
        <v>0.158</v>
      </c>
      <c r="DA194" s="1">
        <v>95.706999999999994</v>
      </c>
      <c r="DB194" s="1">
        <v>0</v>
      </c>
      <c r="DC194" s="1">
        <v>25.774000000000001</v>
      </c>
      <c r="DD194" s="1">
        <v>2.4E-2</v>
      </c>
      <c r="DE194" s="1">
        <v>4.2300000000000004</v>
      </c>
      <c r="DF194" s="1">
        <v>4.2539999999999996</v>
      </c>
      <c r="DG194" s="1">
        <v>0</v>
      </c>
      <c r="DH194" s="1">
        <v>1.323</v>
      </c>
      <c r="DI194" s="1">
        <v>1.323</v>
      </c>
      <c r="DJ194" s="1">
        <v>10.473000000000001</v>
      </c>
      <c r="DK194" s="1">
        <v>5.625</v>
      </c>
      <c r="DL194" s="1">
        <v>16.097999999999999</v>
      </c>
      <c r="DM194" s="1">
        <v>28.013000000000002</v>
      </c>
      <c r="DN194" s="1">
        <v>25.954999999999998</v>
      </c>
      <c r="DO194" s="1">
        <v>53.966999999999999</v>
      </c>
      <c r="DP194" s="1">
        <v>141.49100000000001</v>
      </c>
      <c r="DQ194" s="1">
        <v>108.973</v>
      </c>
      <c r="DR194" s="1">
        <v>250.464</v>
      </c>
      <c r="DS194" s="1">
        <v>0</v>
      </c>
      <c r="DT194" s="1">
        <v>16.492999999999999</v>
      </c>
      <c r="DU194" s="1">
        <v>16.492999999999999</v>
      </c>
      <c r="DV194" s="7" t="s">
        <v>637</v>
      </c>
      <c r="DW194" s="1" t="s">
        <v>156</v>
      </c>
      <c r="DX194" s="1" t="s">
        <v>156</v>
      </c>
      <c r="DY194" s="1">
        <v>632.173</v>
      </c>
      <c r="DZ194" s="1" t="s">
        <v>623</v>
      </c>
      <c r="EA194" s="1">
        <v>274.83600000000001</v>
      </c>
      <c r="EB194" s="1">
        <v>84.513999999999996</v>
      </c>
      <c r="EC194" s="1">
        <v>179.648</v>
      </c>
      <c r="ED194" s="1" t="s">
        <v>156</v>
      </c>
      <c r="EE194" s="1" t="s">
        <v>156</v>
      </c>
      <c r="EF194" s="1" t="s">
        <v>156</v>
      </c>
      <c r="EG194" s="1" t="s">
        <v>156</v>
      </c>
      <c r="EH194" s="1" t="s">
        <v>621</v>
      </c>
      <c r="EI194" s="1" t="s">
        <v>628</v>
      </c>
      <c r="EJ194" s="1" t="s">
        <v>142</v>
      </c>
      <c r="EK194" s="1" t="s">
        <v>630</v>
      </c>
      <c r="EL194" s="1" t="s">
        <v>150</v>
      </c>
      <c r="EM194" s="1" t="s">
        <v>150</v>
      </c>
    </row>
    <row r="195" spans="1:143" ht="14.25" customHeight="1">
      <c r="A195" s="1" t="s">
        <v>443</v>
      </c>
      <c r="B195" s="1" t="str">
        <f>VLOOKUP(A195,DB_integrated_polypenols_intake!A:B,2,FALSE)</f>
        <v>Bucaramanga</v>
      </c>
      <c r="C195" s="1" t="s">
        <v>136</v>
      </c>
      <c r="D195" s="1">
        <v>53</v>
      </c>
      <c r="E195" s="4" t="s">
        <v>159</v>
      </c>
      <c r="F195" s="1">
        <v>46.7</v>
      </c>
      <c r="G195" s="1">
        <v>32</v>
      </c>
      <c r="H195" s="1" t="s">
        <v>138</v>
      </c>
      <c r="I195" s="1">
        <v>24</v>
      </c>
      <c r="J195" s="1">
        <v>53</v>
      </c>
      <c r="K195" s="1">
        <v>99</v>
      </c>
      <c r="L195" s="1">
        <v>121</v>
      </c>
      <c r="M195" s="10">
        <v>3.09375</v>
      </c>
      <c r="N195" s="14">
        <f t="shared" ref="N195:N258" si="8">LOG10(L195/G195)</f>
        <v>0.57763539199654412</v>
      </c>
      <c r="O195" s="12">
        <v>111.2</v>
      </c>
      <c r="P195" s="40">
        <v>1.9</v>
      </c>
      <c r="Q195" s="1">
        <v>94</v>
      </c>
      <c r="R195" s="1">
        <v>5.7</v>
      </c>
      <c r="S195" s="1">
        <v>4.62</v>
      </c>
      <c r="T195" s="1">
        <v>5.18</v>
      </c>
      <c r="U195" s="1">
        <v>0.89189189199999996</v>
      </c>
      <c r="V195" s="1">
        <v>20.81</v>
      </c>
      <c r="W195" s="1">
        <v>5.2169999999999996</v>
      </c>
      <c r="X195" s="1">
        <v>172.2</v>
      </c>
      <c r="Y195" s="1">
        <f t="shared" si="0"/>
        <v>242.39953407105421</v>
      </c>
      <c r="Z195" s="1">
        <v>37.5</v>
      </c>
      <c r="AA195" s="1">
        <v>20.724764350000001</v>
      </c>
      <c r="AB195" s="1">
        <f t="shared" si="1"/>
        <v>4.8251453333333325</v>
      </c>
      <c r="AC195" s="1">
        <v>0.30345972399999999</v>
      </c>
      <c r="AD195" s="1">
        <v>98.2</v>
      </c>
      <c r="AE195" s="1">
        <v>1.659</v>
      </c>
      <c r="AF195" s="1">
        <v>35.679496389999997</v>
      </c>
      <c r="AG195" s="1" t="s">
        <v>154</v>
      </c>
      <c r="AH195" s="1">
        <v>43.257179239999999</v>
      </c>
      <c r="AI195" s="1">
        <v>117.7</v>
      </c>
      <c r="AJ195" s="1" t="s">
        <v>140</v>
      </c>
      <c r="AK195" s="1" t="s">
        <v>141</v>
      </c>
      <c r="AL195" s="1" t="s">
        <v>142</v>
      </c>
      <c r="AM195" s="1" t="s">
        <v>163</v>
      </c>
      <c r="AN195" s="1" t="s">
        <v>143</v>
      </c>
      <c r="AO195" s="1">
        <v>144</v>
      </c>
      <c r="AP195" s="1">
        <v>87</v>
      </c>
      <c r="AQ195" s="1">
        <v>1823.61</v>
      </c>
      <c r="AR195" s="1">
        <v>16.083200000000001</v>
      </c>
      <c r="AS195" s="1">
        <v>318.83300000000003</v>
      </c>
      <c r="AT195" s="1">
        <v>728.10500000000002</v>
      </c>
      <c r="AU195" s="1">
        <v>10.9598</v>
      </c>
      <c r="AV195" s="1">
        <v>1162.67</v>
      </c>
      <c r="AW195" s="1">
        <v>2869</v>
      </c>
      <c r="AX195" s="1">
        <v>213.19800000000001</v>
      </c>
      <c r="AY195" s="1">
        <v>9.7896300000000007</v>
      </c>
      <c r="AZ195" s="1">
        <v>0.944573</v>
      </c>
      <c r="BA195" s="1">
        <v>2.9857800000000001</v>
      </c>
      <c r="BB195" s="1">
        <v>705.43200000000002</v>
      </c>
      <c r="BC195" s="1">
        <v>0.74997899999999995</v>
      </c>
      <c r="BD195" s="1">
        <v>1.3318399999999999</v>
      </c>
      <c r="BE195" s="1">
        <v>14.1259</v>
      </c>
      <c r="BF195" s="1">
        <v>4.1751800000000001</v>
      </c>
      <c r="BG195" s="1">
        <v>1.50891</v>
      </c>
      <c r="BH195" s="1">
        <v>281.27600000000001</v>
      </c>
      <c r="BI195" s="1">
        <v>6.7618499999999999</v>
      </c>
      <c r="BJ195" s="1">
        <v>152.328</v>
      </c>
      <c r="BK195" s="1">
        <v>3.8749141319999998</v>
      </c>
      <c r="BL195" s="1">
        <v>0.99805424399999998</v>
      </c>
      <c r="BM195" s="1">
        <v>0.336949479</v>
      </c>
      <c r="BN195" s="1">
        <v>4.8856648000000003E-2</v>
      </c>
      <c r="BO195" s="1" t="s">
        <v>144</v>
      </c>
      <c r="BP195" s="1" t="s">
        <v>145</v>
      </c>
      <c r="BQ195" s="1" t="s">
        <v>146</v>
      </c>
      <c r="BR195" s="1" t="s">
        <v>145</v>
      </c>
      <c r="BS195" s="1" t="s">
        <v>146</v>
      </c>
      <c r="BT195" s="1" t="s">
        <v>146</v>
      </c>
      <c r="BU195" s="1" t="s">
        <v>145</v>
      </c>
      <c r="BV195" s="1">
        <v>13.19907306</v>
      </c>
      <c r="BW195" s="1">
        <v>4.4650524730000001</v>
      </c>
      <c r="BX195" s="1">
        <v>6.4617773410000003</v>
      </c>
      <c r="BY195" s="1">
        <v>4.3791475359999996</v>
      </c>
      <c r="BZ195" s="1">
        <v>0</v>
      </c>
      <c r="CA195" s="1">
        <v>0.64843231400000001</v>
      </c>
      <c r="CB195" s="1">
        <v>0.355500172</v>
      </c>
      <c r="CC195" s="19" t="str">
        <f t="shared" ref="CC195:CC258" si="9">IF(CB195&lt;=_xlfn.PERCENTILE.EXC(CB$2:CB$312, 1/3), "Low", IF(CB195&lt;=_xlfn.PERCENTILE.INC(CB$2:CB$312, 2/3), "Medium", "High"))</f>
        <v>High</v>
      </c>
      <c r="CD195" s="1" t="s">
        <v>622</v>
      </c>
      <c r="CE195" s="1">
        <v>35.809685639999998</v>
      </c>
      <c r="CF195" s="1" t="s">
        <v>148</v>
      </c>
      <c r="CG195" s="1">
        <v>0.13234643900000001</v>
      </c>
      <c r="CH195" s="1">
        <v>0.25431067299999999</v>
      </c>
      <c r="CI195" s="1">
        <v>1.1373164999999999E-2</v>
      </c>
      <c r="CJ195" s="1">
        <v>3.5796503E-2</v>
      </c>
      <c r="CK195" s="1">
        <v>0.11332001899999999</v>
      </c>
      <c r="CL195" s="1">
        <v>841.81399999999996</v>
      </c>
      <c r="CM195" s="2" t="s">
        <v>624</v>
      </c>
      <c r="CN195" s="1">
        <v>81.864999999999995</v>
      </c>
      <c r="CO195" s="1">
        <v>2.7989999999999999</v>
      </c>
      <c r="CP195" s="1">
        <v>79.066000000000003</v>
      </c>
      <c r="CQ195" s="1">
        <v>54.63</v>
      </c>
      <c r="CR195" s="1">
        <v>22.321000000000002</v>
      </c>
      <c r="CS195" s="1">
        <v>1.5940000000000001</v>
      </c>
      <c r="CT195" s="1">
        <v>0</v>
      </c>
      <c r="CU195" s="1">
        <v>1.5940000000000001</v>
      </c>
      <c r="CV195" s="1">
        <v>0</v>
      </c>
      <c r="CW195" s="1">
        <v>3.32</v>
      </c>
      <c r="CX195" s="1">
        <v>3.32</v>
      </c>
      <c r="CY195" s="1">
        <v>0</v>
      </c>
      <c r="CZ195" s="1">
        <v>1.5940000000000001</v>
      </c>
      <c r="DA195" s="1">
        <v>0</v>
      </c>
      <c r="DB195" s="1">
        <v>0</v>
      </c>
      <c r="DC195" s="1">
        <v>0.317</v>
      </c>
      <c r="DD195" s="1">
        <v>0</v>
      </c>
      <c r="DE195" s="1">
        <v>50.76</v>
      </c>
      <c r="DF195" s="1">
        <v>50.76</v>
      </c>
      <c r="DG195" s="1">
        <v>0</v>
      </c>
      <c r="DH195" s="1">
        <v>1.829</v>
      </c>
      <c r="DI195" s="1">
        <v>1.829</v>
      </c>
      <c r="DJ195" s="1">
        <v>0.72699999999999998</v>
      </c>
      <c r="DK195" s="1">
        <v>0.997</v>
      </c>
      <c r="DL195" s="1">
        <v>1.724</v>
      </c>
      <c r="DM195" s="1">
        <v>8.1000000000000003E-2</v>
      </c>
      <c r="DN195" s="1">
        <v>0.34899999999999998</v>
      </c>
      <c r="DO195" s="1">
        <v>0.43</v>
      </c>
      <c r="DP195" s="1">
        <v>6.8000000000000005E-2</v>
      </c>
      <c r="DQ195" s="1">
        <v>21.798999999999999</v>
      </c>
      <c r="DR195" s="1">
        <v>21.867000000000001</v>
      </c>
      <c r="DS195" s="1">
        <v>0</v>
      </c>
      <c r="DT195" s="1">
        <v>3.32</v>
      </c>
      <c r="DU195" s="1">
        <v>3.32</v>
      </c>
      <c r="DV195" s="7" t="s">
        <v>637</v>
      </c>
      <c r="DW195" s="1" t="s">
        <v>157</v>
      </c>
      <c r="DX195" s="1" t="s">
        <v>157</v>
      </c>
      <c r="DY195" s="1">
        <v>461.62</v>
      </c>
      <c r="DZ195" s="1" t="s">
        <v>624</v>
      </c>
      <c r="EA195" s="1">
        <v>44.892000000000003</v>
      </c>
      <c r="EB195" s="1">
        <v>29.957000000000001</v>
      </c>
      <c r="EC195" s="1">
        <v>12.24</v>
      </c>
      <c r="ED195" s="1" t="s">
        <v>156</v>
      </c>
      <c r="EE195" s="1" t="s">
        <v>157</v>
      </c>
      <c r="EF195" s="1" t="s">
        <v>157</v>
      </c>
      <c r="EG195" s="1" t="s">
        <v>157</v>
      </c>
      <c r="EH195" s="1" t="s">
        <v>621</v>
      </c>
      <c r="EI195" s="1" t="s">
        <v>635</v>
      </c>
      <c r="EJ195" s="1" t="s">
        <v>142</v>
      </c>
      <c r="EK195" s="1" t="s">
        <v>628</v>
      </c>
      <c r="EL195" s="1" t="s">
        <v>150</v>
      </c>
      <c r="EM195" s="1" t="s">
        <v>150</v>
      </c>
    </row>
    <row r="196" spans="1:143" ht="14.25" customHeight="1">
      <c r="A196" s="1" t="s">
        <v>446</v>
      </c>
      <c r="B196" s="1" t="str">
        <f>VLOOKUP(A196,DB_integrated_polypenols_intake!A:B,2,FALSE)</f>
        <v>Bucaramanga</v>
      </c>
      <c r="C196" s="1" t="s">
        <v>136</v>
      </c>
      <c r="D196" s="1">
        <v>33</v>
      </c>
      <c r="E196" s="4" t="s">
        <v>137</v>
      </c>
      <c r="F196" s="1">
        <v>76.8</v>
      </c>
      <c r="G196" s="1">
        <v>35</v>
      </c>
      <c r="H196" s="1" t="s">
        <v>138</v>
      </c>
      <c r="I196" s="1">
        <v>33</v>
      </c>
      <c r="J196" s="1">
        <v>110</v>
      </c>
      <c r="K196" s="1">
        <v>162</v>
      </c>
      <c r="L196" s="1">
        <v>166</v>
      </c>
      <c r="M196" s="10">
        <v>4.628571429</v>
      </c>
      <c r="N196" s="14">
        <f t="shared" si="8"/>
        <v>0.67604004368977944</v>
      </c>
      <c r="O196" s="12">
        <v>229.9</v>
      </c>
      <c r="P196" s="40">
        <v>2.2000000000000002</v>
      </c>
      <c r="Q196" s="1">
        <v>83</v>
      </c>
      <c r="R196" s="1">
        <v>5.5</v>
      </c>
      <c r="S196" s="1">
        <v>2.94</v>
      </c>
      <c r="T196" s="1">
        <v>3.32</v>
      </c>
      <c r="U196" s="1">
        <v>0.88554216900000005</v>
      </c>
      <c r="V196" s="1">
        <v>14.05</v>
      </c>
      <c r="W196" s="1">
        <v>4.6064999999999996</v>
      </c>
      <c r="X196" s="1">
        <v>168</v>
      </c>
      <c r="Y196" s="1">
        <f t="shared" si="0"/>
        <v>253.95390872119305</v>
      </c>
      <c r="Z196" s="1">
        <v>56.7</v>
      </c>
      <c r="AA196" s="1">
        <v>34.764430429999997</v>
      </c>
      <c r="AB196" s="1">
        <f t="shared" si="1"/>
        <v>2.876503333333333</v>
      </c>
      <c r="AC196" s="1">
        <v>0.32566026599999998</v>
      </c>
      <c r="AD196" s="1">
        <v>78</v>
      </c>
      <c r="AE196" s="1">
        <v>1.796</v>
      </c>
      <c r="AF196" s="1">
        <v>24.181427670000001</v>
      </c>
      <c r="AG196" s="1" t="s">
        <v>153</v>
      </c>
      <c r="AH196" s="1">
        <v>32.905315039999998</v>
      </c>
      <c r="AI196" s="1">
        <v>83.8</v>
      </c>
      <c r="AJ196" s="1" t="s">
        <v>140</v>
      </c>
      <c r="AK196" s="1" t="s">
        <v>153</v>
      </c>
      <c r="AL196" s="1" t="s">
        <v>142</v>
      </c>
      <c r="AM196" s="1" t="s">
        <v>142</v>
      </c>
      <c r="AN196" s="1" t="s">
        <v>143</v>
      </c>
      <c r="AO196" s="1">
        <v>122</v>
      </c>
      <c r="AP196" s="1">
        <v>75</v>
      </c>
      <c r="AQ196" s="1">
        <v>2290.27</v>
      </c>
      <c r="AR196" s="1">
        <v>17.008800000000001</v>
      </c>
      <c r="AS196" s="1">
        <v>633.64400000000001</v>
      </c>
      <c r="AT196" s="1">
        <v>1082.21</v>
      </c>
      <c r="AU196" s="1">
        <v>13.6616</v>
      </c>
      <c r="AV196" s="1">
        <v>1515.91</v>
      </c>
      <c r="AW196" s="1">
        <v>2740.78</v>
      </c>
      <c r="AX196" s="1">
        <v>230.94300000000001</v>
      </c>
      <c r="AY196" s="1">
        <v>9.9153699999999994</v>
      </c>
      <c r="AZ196" s="1">
        <v>1.3165</v>
      </c>
      <c r="BA196" s="1">
        <v>3.8811100000000001</v>
      </c>
      <c r="BB196" s="1">
        <v>627.77800000000002</v>
      </c>
      <c r="BC196" s="1">
        <v>0.90823100000000001</v>
      </c>
      <c r="BD196" s="1">
        <v>1.3206</v>
      </c>
      <c r="BE196" s="1">
        <v>18.522200000000002</v>
      </c>
      <c r="BF196" s="1">
        <v>4.5753000000000004</v>
      </c>
      <c r="BG196" s="1">
        <v>2.4536699999999998</v>
      </c>
      <c r="BH196" s="1">
        <v>357.52</v>
      </c>
      <c r="BI196" s="1">
        <v>6.6508399999999996</v>
      </c>
      <c r="BJ196" s="1">
        <v>124.11799999999999</v>
      </c>
      <c r="BK196" s="1">
        <v>1.982883349</v>
      </c>
      <c r="BL196" s="1">
        <v>0.279843442</v>
      </c>
      <c r="BM196" s="1">
        <v>0.103251543</v>
      </c>
      <c r="BN196" s="1">
        <v>0</v>
      </c>
      <c r="BO196" s="1" t="s">
        <v>144</v>
      </c>
      <c r="BP196" s="1" t="s">
        <v>146</v>
      </c>
      <c r="BQ196" s="1" t="s">
        <v>145</v>
      </c>
      <c r="BR196" s="1" t="s">
        <v>145</v>
      </c>
      <c r="BS196" s="1" t="s">
        <v>146</v>
      </c>
      <c r="BT196" s="1" t="s">
        <v>146</v>
      </c>
      <c r="BU196" s="1" t="s">
        <v>146</v>
      </c>
      <c r="BV196" s="1">
        <v>4.3377579949999996</v>
      </c>
      <c r="BW196" s="1">
        <v>1.5225606920000001</v>
      </c>
      <c r="BX196" s="1">
        <v>0</v>
      </c>
      <c r="BY196" s="1">
        <v>0.67768940700000002</v>
      </c>
      <c r="BZ196" s="1">
        <v>0.868433601</v>
      </c>
      <c r="CA196" s="1">
        <v>0.205174672</v>
      </c>
      <c r="CB196" s="1">
        <v>8.9595927000000006E-2</v>
      </c>
      <c r="CC196" s="19" t="str">
        <f t="shared" si="9"/>
        <v>Medium</v>
      </c>
      <c r="CD196" s="1" t="s">
        <v>622</v>
      </c>
      <c r="CE196" s="1">
        <v>21.136038190000001</v>
      </c>
      <c r="CF196" s="1" t="s">
        <v>148</v>
      </c>
      <c r="CG196" s="1">
        <v>3.9558320000000003E-3</v>
      </c>
      <c r="CH196" s="1">
        <v>5.2664166999999998E-2</v>
      </c>
      <c r="CI196" s="1">
        <v>1.9882357E-2</v>
      </c>
      <c r="CJ196" s="1">
        <v>0.907089539</v>
      </c>
      <c r="CK196" s="1">
        <v>4.2310209999999997E-3</v>
      </c>
      <c r="CL196" s="1">
        <v>1192.604</v>
      </c>
      <c r="CM196" s="2" t="s">
        <v>621</v>
      </c>
      <c r="CN196" s="1">
        <v>1064.6500000000001</v>
      </c>
      <c r="CO196" s="1">
        <v>801.13499999999999</v>
      </c>
      <c r="CP196" s="1">
        <v>263.51499999999999</v>
      </c>
      <c r="CQ196" s="1">
        <v>288.39499999999998</v>
      </c>
      <c r="CR196" s="1">
        <v>759.75900000000001</v>
      </c>
      <c r="CS196" s="1">
        <v>15.148</v>
      </c>
      <c r="CT196" s="1">
        <v>0</v>
      </c>
      <c r="CU196" s="1">
        <v>15.148</v>
      </c>
      <c r="CV196" s="1">
        <v>0</v>
      </c>
      <c r="CW196" s="1">
        <v>1.339</v>
      </c>
      <c r="CX196" s="1">
        <v>1.339</v>
      </c>
      <c r="CY196" s="1">
        <v>0.01</v>
      </c>
      <c r="CZ196" s="1">
        <v>9.5679999999999996</v>
      </c>
      <c r="DA196" s="1">
        <v>0</v>
      </c>
      <c r="DB196" s="1">
        <v>0</v>
      </c>
      <c r="DC196" s="1">
        <v>41.895000000000003</v>
      </c>
      <c r="DD196" s="1">
        <v>4.9000000000000002E-2</v>
      </c>
      <c r="DE196" s="1">
        <v>15.156000000000001</v>
      </c>
      <c r="DF196" s="1">
        <v>15.206</v>
      </c>
      <c r="DG196" s="1">
        <v>0</v>
      </c>
      <c r="DH196" s="1">
        <v>0.56699999999999995</v>
      </c>
      <c r="DI196" s="1">
        <v>0.56699999999999995</v>
      </c>
      <c r="DJ196" s="1">
        <v>230.126</v>
      </c>
      <c r="DK196" s="1">
        <v>0.60099999999999998</v>
      </c>
      <c r="DL196" s="1">
        <v>230.727</v>
      </c>
      <c r="DM196" s="1">
        <v>5.6000000000000001E-2</v>
      </c>
      <c r="DN196" s="1">
        <v>0.41799999999999998</v>
      </c>
      <c r="DO196" s="1">
        <v>0.47399999999999998</v>
      </c>
      <c r="DP196" s="1">
        <v>513.85</v>
      </c>
      <c r="DQ196" s="1">
        <v>245.435</v>
      </c>
      <c r="DR196" s="1">
        <v>759.28499999999997</v>
      </c>
      <c r="DS196" s="1">
        <v>0</v>
      </c>
      <c r="DT196" s="1">
        <v>1.339</v>
      </c>
      <c r="DU196" s="1">
        <v>1.339</v>
      </c>
      <c r="DV196" s="7" t="s">
        <v>637</v>
      </c>
      <c r="DW196" s="1" t="s">
        <v>149</v>
      </c>
      <c r="DX196" s="1" t="s">
        <v>149</v>
      </c>
      <c r="DY196" s="1">
        <v>520.726</v>
      </c>
      <c r="DZ196" s="1" t="s">
        <v>623</v>
      </c>
      <c r="EA196" s="1">
        <v>464.858</v>
      </c>
      <c r="EB196" s="1">
        <v>125.922</v>
      </c>
      <c r="EC196" s="1">
        <v>331.733</v>
      </c>
      <c r="ED196" s="1" t="s">
        <v>156</v>
      </c>
      <c r="EE196" s="1" t="s">
        <v>149</v>
      </c>
      <c r="EF196" s="1" t="s">
        <v>156</v>
      </c>
      <c r="EG196" s="1" t="s">
        <v>149</v>
      </c>
      <c r="EH196" s="1" t="s">
        <v>621</v>
      </c>
      <c r="EI196" s="1" t="s">
        <v>628</v>
      </c>
      <c r="EJ196" s="1" t="s">
        <v>142</v>
      </c>
      <c r="EK196" s="1" t="s">
        <v>630</v>
      </c>
      <c r="EL196" s="1" t="s">
        <v>150</v>
      </c>
      <c r="EM196" s="1" t="s">
        <v>150</v>
      </c>
    </row>
    <row r="197" spans="1:143" ht="14.25" customHeight="1">
      <c r="A197" s="1" t="s">
        <v>447</v>
      </c>
      <c r="B197" s="1" t="str">
        <f>VLOOKUP(A197,DB_integrated_polypenols_intake!A:B,2,FALSE)</f>
        <v>Bucaramanga</v>
      </c>
      <c r="C197" s="1" t="s">
        <v>136</v>
      </c>
      <c r="D197" s="1">
        <v>26</v>
      </c>
      <c r="E197" s="4" t="s">
        <v>137</v>
      </c>
      <c r="F197" s="1">
        <v>118</v>
      </c>
      <c r="G197" s="1">
        <v>41</v>
      </c>
      <c r="H197" s="1" t="s">
        <v>153</v>
      </c>
      <c r="I197" s="1">
        <v>32</v>
      </c>
      <c r="J197" s="1">
        <v>165</v>
      </c>
      <c r="K197" s="1">
        <v>223</v>
      </c>
      <c r="L197" s="1">
        <v>159</v>
      </c>
      <c r="M197" s="10">
        <v>5.4390243900000002</v>
      </c>
      <c r="N197" s="14">
        <f t="shared" si="8"/>
        <v>0.58861326760071597</v>
      </c>
      <c r="O197" s="12">
        <v>172.6</v>
      </c>
      <c r="P197" s="40">
        <v>0.9</v>
      </c>
      <c r="Q197" s="1">
        <v>86</v>
      </c>
      <c r="R197" s="1">
        <v>5.4</v>
      </c>
      <c r="S197" s="1">
        <v>0.56999999999999995</v>
      </c>
      <c r="T197" s="1">
        <v>3.19</v>
      </c>
      <c r="U197" s="1">
        <v>0.178683386</v>
      </c>
      <c r="V197" s="1">
        <v>10.93</v>
      </c>
      <c r="W197" s="1">
        <v>4.7729999999999997</v>
      </c>
      <c r="X197" s="1">
        <v>132.19999999999999</v>
      </c>
      <c r="Y197" s="1">
        <f t="shared" si="0"/>
        <v>171.72034564021999</v>
      </c>
      <c r="Z197" s="1">
        <v>71.7</v>
      </c>
      <c r="AA197" s="1">
        <v>43.129152269999999</v>
      </c>
      <c r="AB197" s="1">
        <f t="shared" si="1"/>
        <v>2.3186173333333331</v>
      </c>
      <c r="AC197" s="1">
        <v>0.33590311499999997</v>
      </c>
      <c r="AD197" s="1">
        <v>66.400000000000006</v>
      </c>
      <c r="AE197" s="1">
        <v>1.605</v>
      </c>
      <c r="AF197" s="1">
        <v>25.77614736</v>
      </c>
      <c r="AG197" s="1" t="s">
        <v>139</v>
      </c>
      <c r="AH197" s="1">
        <v>32.905315039999998</v>
      </c>
      <c r="AI197" s="1">
        <v>80.900000000000006</v>
      </c>
      <c r="AJ197" s="1" t="s">
        <v>140</v>
      </c>
      <c r="AK197" s="1" t="s">
        <v>153</v>
      </c>
      <c r="AL197" s="1" t="s">
        <v>142</v>
      </c>
      <c r="AM197" s="1" t="s">
        <v>163</v>
      </c>
      <c r="AN197" s="1" t="s">
        <v>165</v>
      </c>
      <c r="AO197" s="1">
        <v>107</v>
      </c>
      <c r="AP197" s="1">
        <v>67</v>
      </c>
      <c r="AQ197" s="1">
        <v>1811.22</v>
      </c>
      <c r="AR197" s="1">
        <v>18.2563</v>
      </c>
      <c r="AS197" s="1">
        <v>384.26799999999997</v>
      </c>
      <c r="AT197" s="1">
        <v>1276.4000000000001</v>
      </c>
      <c r="AU197" s="1">
        <v>15.6617</v>
      </c>
      <c r="AV197" s="1">
        <v>1155.51</v>
      </c>
      <c r="AW197" s="1">
        <v>3304.95</v>
      </c>
      <c r="AX197" s="1">
        <v>216.744</v>
      </c>
      <c r="AY197" s="1">
        <v>11.130599999999999</v>
      </c>
      <c r="AZ197" s="1">
        <v>4.5673700000000004</v>
      </c>
      <c r="BA197" s="1">
        <v>2.91852</v>
      </c>
      <c r="BB197" s="1">
        <v>1414.13</v>
      </c>
      <c r="BC197" s="1">
        <v>1.3391200000000001</v>
      </c>
      <c r="BD197" s="1">
        <v>3.0509599999999999</v>
      </c>
      <c r="BE197" s="1">
        <v>22.200199999999999</v>
      </c>
      <c r="BF197" s="1">
        <v>7.4957900000000004</v>
      </c>
      <c r="BG197" s="1">
        <v>1.4841</v>
      </c>
      <c r="BH197" s="1">
        <v>471.22500000000002</v>
      </c>
      <c r="BI197" s="1">
        <v>8.1458600000000008</v>
      </c>
      <c r="BJ197" s="1">
        <v>241.96600000000001</v>
      </c>
      <c r="BK197" s="1">
        <v>1.2903005359999999</v>
      </c>
      <c r="BL197" s="1">
        <v>0.60139021400000003</v>
      </c>
      <c r="BM197" s="1">
        <v>0.57472276499999997</v>
      </c>
      <c r="BN197" s="1">
        <v>0</v>
      </c>
      <c r="BO197" s="1" t="s">
        <v>155</v>
      </c>
      <c r="BP197" s="1" t="s">
        <v>146</v>
      </c>
      <c r="BQ197" s="1" t="s">
        <v>145</v>
      </c>
      <c r="BR197" s="1" t="s">
        <v>146</v>
      </c>
      <c r="BS197" s="1" t="s">
        <v>146</v>
      </c>
      <c r="BT197" s="1" t="s">
        <v>146</v>
      </c>
      <c r="BU197" s="1" t="s">
        <v>146</v>
      </c>
      <c r="BV197" s="1">
        <v>287.13201989999999</v>
      </c>
      <c r="BW197" s="1">
        <v>174.33359279999999</v>
      </c>
      <c r="BX197" s="1">
        <v>4.6564149969999997</v>
      </c>
      <c r="BY197" s="1">
        <v>5.6582777020000004</v>
      </c>
      <c r="BZ197" s="1">
        <v>4.8419140230000002</v>
      </c>
      <c r="CA197" s="1">
        <v>-1.3548427569999999</v>
      </c>
      <c r="CB197" s="1">
        <v>-0.74811858499999995</v>
      </c>
      <c r="CC197" s="19" t="str">
        <f t="shared" si="9"/>
        <v>Low</v>
      </c>
      <c r="CD197" s="1" t="s">
        <v>625</v>
      </c>
      <c r="CE197" s="1">
        <v>24.321384429999998</v>
      </c>
      <c r="CF197" s="1" t="s">
        <v>148</v>
      </c>
      <c r="CG197" s="1">
        <v>1.0260039E-2</v>
      </c>
      <c r="CH197" s="1">
        <v>0.292676455</v>
      </c>
      <c r="CI197" s="1">
        <v>3.2283742999999997E-2</v>
      </c>
      <c r="CJ197" s="1">
        <v>0.53184149999999997</v>
      </c>
      <c r="CK197" s="1">
        <v>6.1471785000000001E-2</v>
      </c>
      <c r="CL197" s="1">
        <v>277.68299999999999</v>
      </c>
      <c r="CM197" s="2" t="s">
        <v>624</v>
      </c>
      <c r="CN197" s="1">
        <v>59.99</v>
      </c>
      <c r="CO197" s="1">
        <v>30.484999999999999</v>
      </c>
      <c r="CP197" s="1">
        <v>29.504999999999999</v>
      </c>
      <c r="CQ197" s="1">
        <v>4.5789999999999997</v>
      </c>
      <c r="CR197" s="1">
        <v>32.186</v>
      </c>
      <c r="CS197" s="1">
        <v>16.228999999999999</v>
      </c>
      <c r="CT197" s="1">
        <v>0</v>
      </c>
      <c r="CU197" s="1">
        <v>16.228999999999999</v>
      </c>
      <c r="CV197" s="1">
        <v>0</v>
      </c>
      <c r="CW197" s="1">
        <v>6.9960000000000004</v>
      </c>
      <c r="CX197" s="1">
        <v>6.9960000000000004</v>
      </c>
      <c r="CY197" s="1">
        <v>0</v>
      </c>
      <c r="CZ197" s="1">
        <v>16.228999999999999</v>
      </c>
      <c r="DA197" s="1">
        <v>0</v>
      </c>
      <c r="DB197" s="1">
        <v>0</v>
      </c>
      <c r="DC197" s="1">
        <v>0</v>
      </c>
      <c r="DD197" s="1">
        <v>0.27300000000000002</v>
      </c>
      <c r="DE197" s="1">
        <v>0.16900000000000001</v>
      </c>
      <c r="DF197" s="1">
        <v>0.442</v>
      </c>
      <c r="DG197" s="1">
        <v>0</v>
      </c>
      <c r="DH197" s="1">
        <v>0.20799999999999999</v>
      </c>
      <c r="DI197" s="1">
        <v>0.20799999999999999</v>
      </c>
      <c r="DJ197" s="1">
        <v>2.831</v>
      </c>
      <c r="DK197" s="1">
        <v>1.0980000000000001</v>
      </c>
      <c r="DL197" s="1">
        <v>3.9289999999999998</v>
      </c>
      <c r="DM197" s="1">
        <v>0.13500000000000001</v>
      </c>
      <c r="DN197" s="1">
        <v>4.6500000000000004</v>
      </c>
      <c r="DO197" s="1">
        <v>4.7850000000000001</v>
      </c>
      <c r="DP197" s="1">
        <v>11.018000000000001</v>
      </c>
      <c r="DQ197" s="1">
        <v>16.382999999999999</v>
      </c>
      <c r="DR197" s="1">
        <v>27.401</v>
      </c>
      <c r="DS197" s="1">
        <v>0</v>
      </c>
      <c r="DT197" s="1">
        <v>6.9960000000000004</v>
      </c>
      <c r="DU197" s="1">
        <v>6.9960000000000004</v>
      </c>
      <c r="DV197" s="7" t="s">
        <v>138</v>
      </c>
      <c r="DW197" s="1" t="s">
        <v>157</v>
      </c>
      <c r="DX197" s="1" t="s">
        <v>157</v>
      </c>
      <c r="DY197" s="1">
        <v>153.31299999999999</v>
      </c>
      <c r="DZ197" s="1" t="s">
        <v>624</v>
      </c>
      <c r="EA197" s="1">
        <v>33.121000000000002</v>
      </c>
      <c r="EB197" s="1">
        <v>2.528</v>
      </c>
      <c r="EC197" s="1">
        <v>17.77</v>
      </c>
      <c r="ED197" s="1" t="s">
        <v>157</v>
      </c>
      <c r="EE197" s="1" t="s">
        <v>157</v>
      </c>
      <c r="EF197" s="1" t="s">
        <v>157</v>
      </c>
      <c r="EG197" s="1" t="s">
        <v>157</v>
      </c>
      <c r="EH197" s="1" t="s">
        <v>165</v>
      </c>
      <c r="EI197" s="1" t="s">
        <v>635</v>
      </c>
      <c r="EJ197" s="1" t="s">
        <v>142</v>
      </c>
      <c r="EK197" s="1" t="s">
        <v>628</v>
      </c>
      <c r="EL197" s="1" t="s">
        <v>150</v>
      </c>
      <c r="EM197" s="1" t="s">
        <v>150</v>
      </c>
    </row>
    <row r="198" spans="1:143" ht="14.25" customHeight="1">
      <c r="A198" s="1" t="s">
        <v>448</v>
      </c>
      <c r="B198" s="1" t="str">
        <f>VLOOKUP(A198,DB_integrated_polypenols_intake!A:B,2,FALSE)</f>
        <v>Bucaramanga</v>
      </c>
      <c r="C198" s="1" t="s">
        <v>136</v>
      </c>
      <c r="D198" s="1">
        <v>34</v>
      </c>
      <c r="E198" s="4" t="s">
        <v>137</v>
      </c>
      <c r="F198" s="1">
        <v>64.2</v>
      </c>
      <c r="G198" s="1">
        <v>54</v>
      </c>
      <c r="H198" s="1" t="s">
        <v>153</v>
      </c>
      <c r="I198" s="1">
        <v>23</v>
      </c>
      <c r="J198" s="1">
        <v>90</v>
      </c>
      <c r="K198" s="1">
        <v>181</v>
      </c>
      <c r="L198" s="1">
        <v>113</v>
      </c>
      <c r="M198" s="10">
        <v>3.3518518519999998</v>
      </c>
      <c r="N198" s="14">
        <f t="shared" si="8"/>
        <v>0.32068468366045122</v>
      </c>
      <c r="O198" s="12">
        <v>52.5</v>
      </c>
      <c r="P198" s="40">
        <v>1.1000000000000001</v>
      </c>
      <c r="Q198" s="1">
        <v>87</v>
      </c>
      <c r="R198" s="1">
        <v>5.5</v>
      </c>
      <c r="S198" s="1">
        <v>0.8</v>
      </c>
      <c r="T198" s="1">
        <v>6.67</v>
      </c>
      <c r="U198" s="1">
        <v>0.11994003</v>
      </c>
      <c r="V198" s="1">
        <v>4.01</v>
      </c>
      <c r="W198" s="1">
        <v>4.8285</v>
      </c>
      <c r="X198" s="1">
        <v>65.900000000000006</v>
      </c>
      <c r="Y198" s="1">
        <f t="shared" si="0"/>
        <v>60.368837034249147</v>
      </c>
      <c r="Z198" s="1">
        <v>192.3</v>
      </c>
      <c r="AA198" s="1">
        <v>116.2052929</v>
      </c>
      <c r="AB198" s="1">
        <f t="shared" si="1"/>
        <v>0.86054600000000003</v>
      </c>
      <c r="AC198" s="1">
        <v>0.39268137400000003</v>
      </c>
      <c r="AD198" s="1">
        <v>47</v>
      </c>
      <c r="AE198" s="1">
        <v>1.59</v>
      </c>
      <c r="AF198" s="1">
        <v>18.591036750000001</v>
      </c>
      <c r="AG198" s="1" t="s">
        <v>153</v>
      </c>
      <c r="AH198" s="1">
        <v>20.54093112</v>
      </c>
      <c r="AI198" s="1">
        <v>75</v>
      </c>
      <c r="AJ198" s="1" t="s">
        <v>153</v>
      </c>
      <c r="AK198" s="1" t="s">
        <v>153</v>
      </c>
      <c r="AL198" s="1" t="s">
        <v>163</v>
      </c>
      <c r="AM198" s="1" t="s">
        <v>163</v>
      </c>
      <c r="AN198" s="1" t="s">
        <v>143</v>
      </c>
      <c r="AO198" s="1">
        <v>100</v>
      </c>
      <c r="AP198" s="1">
        <v>64</v>
      </c>
      <c r="AQ198" s="1">
        <v>2234.92</v>
      </c>
      <c r="AR198" s="1">
        <v>18.917400000000001</v>
      </c>
      <c r="AS198" s="1">
        <v>323.96699999999998</v>
      </c>
      <c r="AT198" s="1">
        <v>908.779</v>
      </c>
      <c r="AU198" s="1">
        <v>16.057500000000001</v>
      </c>
      <c r="AV198" s="1">
        <v>1568.16</v>
      </c>
      <c r="AW198" s="1">
        <v>3335.94</v>
      </c>
      <c r="AX198" s="1">
        <v>248.21899999999999</v>
      </c>
      <c r="AY198" s="1">
        <v>10.3826</v>
      </c>
      <c r="AZ198" s="1">
        <v>2.0944699999999998</v>
      </c>
      <c r="BA198" s="1">
        <v>3.6391800000000001</v>
      </c>
      <c r="BB198" s="1">
        <v>1040.92</v>
      </c>
      <c r="BC198" s="1">
        <v>1.30141</v>
      </c>
      <c r="BD198" s="1">
        <v>1.72743</v>
      </c>
      <c r="BE198" s="1">
        <v>20.994900000000001</v>
      </c>
      <c r="BF198" s="1">
        <v>5.1818600000000004</v>
      </c>
      <c r="BG198" s="1">
        <v>2.1942699999999999</v>
      </c>
      <c r="BH198" s="1">
        <v>419.74900000000002</v>
      </c>
      <c r="BI198" s="1">
        <v>7.4530000000000003</v>
      </c>
      <c r="BJ198" s="1">
        <v>219.893</v>
      </c>
      <c r="BK198" s="1">
        <v>2.319550548</v>
      </c>
      <c r="BL198" s="1">
        <v>0.48130486099999997</v>
      </c>
      <c r="BM198" s="1">
        <v>0.18942988999999999</v>
      </c>
      <c r="BN198" s="1">
        <v>3.1158994999999998E-2</v>
      </c>
      <c r="BO198" s="1" t="s">
        <v>155</v>
      </c>
      <c r="BP198" s="1" t="s">
        <v>146</v>
      </c>
      <c r="BQ198" s="1" t="s">
        <v>146</v>
      </c>
      <c r="BR198" s="1" t="s">
        <v>146</v>
      </c>
      <c r="BS198" s="1" t="s">
        <v>146</v>
      </c>
      <c r="BT198" s="1" t="s">
        <v>146</v>
      </c>
      <c r="BU198" s="1" t="s">
        <v>146</v>
      </c>
      <c r="BV198" s="1">
        <v>62.538560289999999</v>
      </c>
      <c r="BW198" s="1">
        <v>18.435026539999999</v>
      </c>
      <c r="BX198" s="1">
        <v>2.3990262800000002</v>
      </c>
      <c r="BY198" s="1">
        <v>1.347183421</v>
      </c>
      <c r="BZ198" s="1">
        <v>0</v>
      </c>
      <c r="CA198" s="1">
        <v>-1.0673973800000001</v>
      </c>
      <c r="CB198" s="1">
        <v>-0.47758272000000002</v>
      </c>
      <c r="CC198" s="19" t="str">
        <f t="shared" si="9"/>
        <v>Low</v>
      </c>
      <c r="CD198" s="1" t="s">
        <v>625</v>
      </c>
      <c r="CE198" s="1">
        <v>21.6</v>
      </c>
      <c r="CF198" s="1" t="s">
        <v>148</v>
      </c>
      <c r="CG198" s="1">
        <v>0.178358927</v>
      </c>
      <c r="CH198" s="1">
        <v>9.5539244999999995E-2</v>
      </c>
      <c r="CI198" s="1">
        <v>1.1615064E-2</v>
      </c>
      <c r="CJ198" s="1">
        <v>3.0231232E-2</v>
      </c>
      <c r="CK198" s="1">
        <v>0.35880215199999999</v>
      </c>
      <c r="CL198" s="1">
        <v>766.37300000000005</v>
      </c>
      <c r="CM198" s="2" t="s">
        <v>624</v>
      </c>
      <c r="CN198" s="1">
        <v>166.83699999999999</v>
      </c>
      <c r="CO198" s="1">
        <v>72.509</v>
      </c>
      <c r="CP198" s="1">
        <v>94.328999999999994</v>
      </c>
      <c r="CQ198" s="1">
        <v>8.7089999999999996</v>
      </c>
      <c r="CR198" s="1">
        <v>137.517</v>
      </c>
      <c r="CS198" s="1">
        <v>12.035</v>
      </c>
      <c r="CT198" s="1">
        <v>0</v>
      </c>
      <c r="CU198" s="1">
        <v>12.035</v>
      </c>
      <c r="CV198" s="1">
        <v>0</v>
      </c>
      <c r="CW198" s="1">
        <v>8.5760000000000005</v>
      </c>
      <c r="CX198" s="1">
        <v>8.5760000000000005</v>
      </c>
      <c r="CY198" s="1">
        <v>0</v>
      </c>
      <c r="CZ198" s="1">
        <v>12.035</v>
      </c>
      <c r="DA198" s="1">
        <v>0</v>
      </c>
      <c r="DB198" s="1">
        <v>0</v>
      </c>
      <c r="DC198" s="1">
        <v>5.0000000000000001E-3</v>
      </c>
      <c r="DD198" s="1">
        <v>1.071</v>
      </c>
      <c r="DE198" s="1">
        <v>0</v>
      </c>
      <c r="DF198" s="1">
        <v>1.071</v>
      </c>
      <c r="DG198" s="1">
        <v>4.7830000000000004</v>
      </c>
      <c r="DH198" s="1">
        <v>0.13100000000000001</v>
      </c>
      <c r="DI198" s="1">
        <v>4.9139999999999997</v>
      </c>
      <c r="DJ198" s="1">
        <v>2.4119999999999999</v>
      </c>
      <c r="DK198" s="1">
        <v>0.307</v>
      </c>
      <c r="DL198" s="1">
        <v>2.7189999999999999</v>
      </c>
      <c r="DM198" s="1">
        <v>0.26800000000000002</v>
      </c>
      <c r="DN198" s="1">
        <v>4.2539999999999996</v>
      </c>
      <c r="DO198" s="1">
        <v>4.5220000000000002</v>
      </c>
      <c r="DP198" s="1">
        <v>51.892000000000003</v>
      </c>
      <c r="DQ198" s="1">
        <v>81.018000000000001</v>
      </c>
      <c r="DR198" s="1">
        <v>132.911</v>
      </c>
      <c r="DS198" s="1">
        <v>0</v>
      </c>
      <c r="DT198" s="1">
        <v>8.5760000000000005</v>
      </c>
      <c r="DU198" s="1">
        <v>8.5760000000000005</v>
      </c>
      <c r="DV198" s="7" t="s">
        <v>637</v>
      </c>
      <c r="DW198" s="1" t="s">
        <v>157</v>
      </c>
      <c r="DX198" s="1" t="s">
        <v>156</v>
      </c>
      <c r="DY198" s="1">
        <v>342.90800000000002</v>
      </c>
      <c r="DZ198" s="1" t="s">
        <v>624</v>
      </c>
      <c r="EA198" s="1">
        <v>74.650000000000006</v>
      </c>
      <c r="EB198" s="1">
        <v>3.8969999999999998</v>
      </c>
      <c r="EC198" s="1">
        <v>61.530999999999999</v>
      </c>
      <c r="ED198" s="1" t="s">
        <v>157</v>
      </c>
      <c r="EE198" s="1" t="s">
        <v>157</v>
      </c>
      <c r="EF198" s="1" t="s">
        <v>157</v>
      </c>
      <c r="EG198" s="1" t="s">
        <v>156</v>
      </c>
      <c r="EH198" s="1" t="s">
        <v>621</v>
      </c>
      <c r="EI198" s="1" t="s">
        <v>635</v>
      </c>
      <c r="EJ198" s="1" t="s">
        <v>163</v>
      </c>
      <c r="EK198" s="1" t="s">
        <v>629</v>
      </c>
      <c r="EL198" s="1" t="s">
        <v>150</v>
      </c>
      <c r="EM198" s="1" t="s">
        <v>150</v>
      </c>
    </row>
    <row r="199" spans="1:143" ht="14.25" customHeight="1">
      <c r="A199" s="1" t="s">
        <v>450</v>
      </c>
      <c r="B199" s="1" t="str">
        <f>VLOOKUP(A199,DB_integrated_polypenols_intake!A:B,2,FALSE)</f>
        <v>Bucaramanga</v>
      </c>
      <c r="C199" s="1" t="s">
        <v>152</v>
      </c>
      <c r="D199" s="1">
        <v>28</v>
      </c>
      <c r="E199" s="4" t="s">
        <v>137</v>
      </c>
      <c r="F199" s="1">
        <v>150</v>
      </c>
      <c r="G199" s="1">
        <v>47</v>
      </c>
      <c r="H199" s="1" t="s">
        <v>153</v>
      </c>
      <c r="I199" s="1">
        <v>31</v>
      </c>
      <c r="J199" s="1">
        <v>213</v>
      </c>
      <c r="K199" s="1">
        <v>276</v>
      </c>
      <c r="L199" s="1">
        <v>157</v>
      </c>
      <c r="M199" s="10">
        <v>5.8723404260000001</v>
      </c>
      <c r="N199" s="14">
        <f t="shared" si="8"/>
        <v>0.52380179447351627</v>
      </c>
      <c r="O199" s="12">
        <v>224.7</v>
      </c>
      <c r="P199" s="40">
        <v>8.1999999999999993</v>
      </c>
      <c r="Q199" s="1">
        <v>88</v>
      </c>
      <c r="R199" s="1">
        <v>5.2</v>
      </c>
      <c r="S199" s="1">
        <v>5.12</v>
      </c>
      <c r="T199" s="1">
        <v>4.28</v>
      </c>
      <c r="U199" s="1">
        <v>1.196261682</v>
      </c>
      <c r="V199" s="1">
        <v>20.04</v>
      </c>
      <c r="W199" s="1">
        <v>4.8840000000000003</v>
      </c>
      <c r="X199" s="1">
        <v>190.6</v>
      </c>
      <c r="Y199" s="1">
        <f t="shared" si="0"/>
        <v>289.59537572254322</v>
      </c>
      <c r="Z199" s="1">
        <v>39.5</v>
      </c>
      <c r="AA199" s="1">
        <v>22.98842119</v>
      </c>
      <c r="AB199" s="1">
        <f t="shared" si="1"/>
        <v>4.3500160000000001</v>
      </c>
      <c r="AC199" s="1">
        <v>0.30766289699999999</v>
      </c>
      <c r="AD199" s="1">
        <v>71</v>
      </c>
      <c r="AE199" s="1">
        <v>1.536</v>
      </c>
      <c r="AF199" s="1">
        <v>30.093722870000001</v>
      </c>
      <c r="AG199" s="1" t="s">
        <v>154</v>
      </c>
      <c r="AH199" s="1">
        <v>36.043800709999999</v>
      </c>
      <c r="AI199" s="1">
        <v>87.2</v>
      </c>
      <c r="AJ199" s="1" t="s">
        <v>140</v>
      </c>
      <c r="AK199" s="1" t="s">
        <v>141</v>
      </c>
      <c r="AL199" s="1" t="s">
        <v>163</v>
      </c>
      <c r="AM199" s="1" t="s">
        <v>163</v>
      </c>
      <c r="AN199" s="1" t="s">
        <v>143</v>
      </c>
      <c r="AO199" s="1">
        <v>123</v>
      </c>
      <c r="AP199" s="1">
        <v>79</v>
      </c>
      <c r="AQ199" s="1">
        <v>1705.86</v>
      </c>
      <c r="AR199" s="1">
        <v>16.807700000000001</v>
      </c>
      <c r="AS199" s="1">
        <v>512.03800000000001</v>
      </c>
      <c r="AT199" s="1">
        <v>784.19100000000003</v>
      </c>
      <c r="AU199" s="1">
        <v>14.1829</v>
      </c>
      <c r="AV199" s="1">
        <v>1469.81</v>
      </c>
      <c r="AW199" s="1">
        <v>2543.9699999999998</v>
      </c>
      <c r="AX199" s="1">
        <v>192.28899999999999</v>
      </c>
      <c r="AY199" s="1">
        <v>9.7517200000000006</v>
      </c>
      <c r="AZ199" s="1">
        <v>1.8762099999999999</v>
      </c>
      <c r="BA199" s="1">
        <v>2.5784199999999999</v>
      </c>
      <c r="BB199" s="1">
        <v>792.86400000000003</v>
      </c>
      <c r="BC199" s="1">
        <v>1.1367400000000001</v>
      </c>
      <c r="BD199" s="1">
        <v>1.6110500000000001</v>
      </c>
      <c r="BE199" s="1">
        <v>23.798100000000002</v>
      </c>
      <c r="BF199" s="1">
        <v>6.7202000000000002</v>
      </c>
      <c r="BG199" s="1">
        <v>2.1077599999999999</v>
      </c>
      <c r="BH199" s="1">
        <v>322.35000000000002</v>
      </c>
      <c r="BI199" s="1">
        <v>7.5497199999999998</v>
      </c>
      <c r="BJ199" s="1">
        <v>216.92</v>
      </c>
      <c r="BK199" s="1">
        <v>1.019882792</v>
      </c>
      <c r="BL199" s="1">
        <v>0.24514534599999999</v>
      </c>
      <c r="BM199" s="1">
        <v>0.171296323</v>
      </c>
      <c r="BN199" s="1">
        <v>0</v>
      </c>
      <c r="BO199" s="1" t="s">
        <v>144</v>
      </c>
      <c r="BP199" s="1" t="s">
        <v>146</v>
      </c>
      <c r="BQ199" s="1" t="s">
        <v>145</v>
      </c>
      <c r="BR199" s="1" t="s">
        <v>145</v>
      </c>
      <c r="BS199" s="1" t="s">
        <v>146</v>
      </c>
      <c r="BT199" s="1" t="s">
        <v>145</v>
      </c>
      <c r="BU199" s="1" t="s">
        <v>145</v>
      </c>
      <c r="BV199" s="1">
        <v>32.417314810000001</v>
      </c>
      <c r="BW199" s="1">
        <v>5.0262628210000004</v>
      </c>
      <c r="BX199" s="1">
        <v>1.2859267480000001</v>
      </c>
      <c r="BY199" s="1">
        <v>0.41981870199999999</v>
      </c>
      <c r="BZ199" s="1">
        <v>0.199582435</v>
      </c>
      <c r="CA199" s="1">
        <v>-0.32353439299999998</v>
      </c>
      <c r="CB199" s="1">
        <v>-0.189645014</v>
      </c>
      <c r="CC199" s="19" t="str">
        <f t="shared" si="9"/>
        <v>Medium</v>
      </c>
      <c r="CD199" s="1" t="s">
        <v>625</v>
      </c>
      <c r="CE199" s="1">
        <v>40.770642199999998</v>
      </c>
      <c r="CF199" s="1" t="s">
        <v>148</v>
      </c>
      <c r="CG199" s="1">
        <v>0.10141995400000001</v>
      </c>
      <c r="CH199" s="1">
        <v>0.11487703</v>
      </c>
      <c r="CI199" s="1">
        <v>0.66708120599999998</v>
      </c>
      <c r="CJ199" s="1">
        <v>1.2194896E-2</v>
      </c>
      <c r="CK199" s="1">
        <v>3.7735498999999999E-2</v>
      </c>
      <c r="CL199" s="1">
        <v>792.53200000000004</v>
      </c>
      <c r="CM199" s="2" t="s">
        <v>624</v>
      </c>
      <c r="CN199" s="1">
        <v>416.53199999999998</v>
      </c>
      <c r="CO199" s="1">
        <v>320.33</v>
      </c>
      <c r="CP199" s="1">
        <v>96.201999999999998</v>
      </c>
      <c r="CQ199" s="1">
        <v>276.56200000000001</v>
      </c>
      <c r="CR199" s="1">
        <v>95.945999999999998</v>
      </c>
      <c r="CS199" s="1">
        <v>16.45</v>
      </c>
      <c r="CT199" s="1">
        <v>0</v>
      </c>
      <c r="CU199" s="1">
        <v>16.45</v>
      </c>
      <c r="CV199" s="1">
        <v>0</v>
      </c>
      <c r="CW199" s="1">
        <v>27.375</v>
      </c>
      <c r="CX199" s="1">
        <v>27.375</v>
      </c>
      <c r="CY199" s="1">
        <v>0.2</v>
      </c>
      <c r="CZ199" s="1">
        <v>16.411000000000001</v>
      </c>
      <c r="DA199" s="1">
        <v>42.481000000000002</v>
      </c>
      <c r="DB199" s="1">
        <v>0</v>
      </c>
      <c r="DC199" s="1">
        <v>210.441</v>
      </c>
      <c r="DD199" s="1">
        <v>0</v>
      </c>
      <c r="DE199" s="1">
        <v>0</v>
      </c>
      <c r="DF199" s="1">
        <v>0</v>
      </c>
      <c r="DG199" s="1">
        <v>1.208</v>
      </c>
      <c r="DH199" s="1">
        <v>3.7389999999999999</v>
      </c>
      <c r="DI199" s="1">
        <v>4.9470000000000001</v>
      </c>
      <c r="DJ199" s="1">
        <v>8.3710000000000004</v>
      </c>
      <c r="DK199" s="1">
        <v>5.2850000000000001</v>
      </c>
      <c r="DL199" s="1">
        <v>13.656000000000001</v>
      </c>
      <c r="DM199" s="1">
        <v>5.5839999999999996</v>
      </c>
      <c r="DN199" s="1">
        <v>26.484999999999999</v>
      </c>
      <c r="DO199" s="1">
        <v>32.067999999999998</v>
      </c>
      <c r="DP199" s="1">
        <v>30.542000000000002</v>
      </c>
      <c r="DQ199" s="1">
        <v>33.301000000000002</v>
      </c>
      <c r="DR199" s="1">
        <v>63.843000000000004</v>
      </c>
      <c r="DS199" s="1">
        <v>0</v>
      </c>
      <c r="DT199" s="1">
        <v>27.375</v>
      </c>
      <c r="DU199" s="1">
        <v>27.375</v>
      </c>
      <c r="DV199" s="7" t="s">
        <v>637</v>
      </c>
      <c r="DW199" s="1" t="s">
        <v>149</v>
      </c>
      <c r="DX199" s="1" t="s">
        <v>157</v>
      </c>
      <c r="DY199" s="1">
        <v>464.59399999999999</v>
      </c>
      <c r="DZ199" s="1" t="s">
        <v>624</v>
      </c>
      <c r="EA199" s="1">
        <v>244.17699999999999</v>
      </c>
      <c r="EB199" s="1">
        <v>162.125</v>
      </c>
      <c r="EC199" s="1">
        <v>56.244999999999997</v>
      </c>
      <c r="ED199" s="1" t="s">
        <v>156</v>
      </c>
      <c r="EE199" s="1" t="s">
        <v>156</v>
      </c>
      <c r="EF199" s="1" t="s">
        <v>149</v>
      </c>
      <c r="EG199" s="1" t="s">
        <v>157</v>
      </c>
      <c r="EH199" s="1" t="s">
        <v>621</v>
      </c>
      <c r="EI199" s="1" t="s">
        <v>635</v>
      </c>
      <c r="EJ199" s="1" t="s">
        <v>163</v>
      </c>
      <c r="EK199" s="1" t="s">
        <v>629</v>
      </c>
      <c r="EL199" s="1" t="s">
        <v>150</v>
      </c>
      <c r="EM199" s="1" t="s">
        <v>150</v>
      </c>
    </row>
    <row r="200" spans="1:143" ht="14.25" customHeight="1">
      <c r="A200" s="1" t="s">
        <v>452</v>
      </c>
      <c r="B200" s="1" t="str">
        <f>VLOOKUP(A200,DB_integrated_polypenols_intake!A:B,2,FALSE)</f>
        <v>Bucaramanga</v>
      </c>
      <c r="C200" s="1" t="s">
        <v>136</v>
      </c>
      <c r="D200" s="1">
        <v>47</v>
      </c>
      <c r="E200" s="4" t="s">
        <v>159</v>
      </c>
      <c r="F200" s="1">
        <v>103</v>
      </c>
      <c r="G200" s="1">
        <v>52</v>
      </c>
      <c r="H200" s="1" t="s">
        <v>153</v>
      </c>
      <c r="I200" s="1">
        <v>15</v>
      </c>
      <c r="J200" s="1">
        <v>147</v>
      </c>
      <c r="K200" s="1">
        <v>203</v>
      </c>
      <c r="L200" s="1">
        <v>74</v>
      </c>
      <c r="M200" s="10">
        <v>3.903846154</v>
      </c>
      <c r="N200" s="14">
        <f t="shared" si="8"/>
        <v>0.15322837609617704</v>
      </c>
      <c r="O200" s="12">
        <v>103.4</v>
      </c>
      <c r="P200" s="40">
        <v>0.8</v>
      </c>
      <c r="Q200" s="1">
        <v>82</v>
      </c>
      <c r="R200" s="1">
        <v>5.6</v>
      </c>
      <c r="S200" s="1">
        <v>0.67</v>
      </c>
      <c r="T200" s="1">
        <v>8.9</v>
      </c>
      <c r="U200" s="1">
        <v>7.5280898999999998E-2</v>
      </c>
      <c r="V200" s="1">
        <v>5.1100000000000003</v>
      </c>
      <c r="W200" s="1">
        <v>4.5510000000000002</v>
      </c>
      <c r="X200" s="1">
        <v>87.3</v>
      </c>
      <c r="Y200" s="1">
        <f t="shared" si="0"/>
        <v>97.240723120837288</v>
      </c>
      <c r="Z200" s="1">
        <v>153.69999999999999</v>
      </c>
      <c r="AA200" s="1">
        <v>96.750848469999994</v>
      </c>
      <c r="AB200" s="1">
        <f t="shared" si="1"/>
        <v>1.0335826666666668</v>
      </c>
      <c r="AC200" s="1">
        <v>0.38078337899999998</v>
      </c>
      <c r="AD200" s="1">
        <v>66.8</v>
      </c>
      <c r="AE200" s="1">
        <v>1.7110000000000001</v>
      </c>
      <c r="AF200" s="1">
        <v>22.817940499999999</v>
      </c>
      <c r="AG200" s="1" t="s">
        <v>153</v>
      </c>
      <c r="AH200" s="1">
        <v>32.531173090000003</v>
      </c>
      <c r="AI200" s="1">
        <v>84.9</v>
      </c>
      <c r="AJ200" s="1" t="s">
        <v>140</v>
      </c>
      <c r="AK200" s="1" t="s">
        <v>153</v>
      </c>
      <c r="AL200" s="1" t="s">
        <v>142</v>
      </c>
      <c r="AM200" s="1" t="s">
        <v>163</v>
      </c>
      <c r="AN200" s="1" t="s">
        <v>165</v>
      </c>
      <c r="AO200" s="1">
        <v>136</v>
      </c>
      <c r="AP200" s="1">
        <v>77</v>
      </c>
      <c r="AQ200" s="1">
        <v>2237.41</v>
      </c>
      <c r="AR200" s="1">
        <v>26.258600000000001</v>
      </c>
      <c r="AS200" s="1">
        <v>893.15700000000004</v>
      </c>
      <c r="AT200" s="1">
        <v>1330.86</v>
      </c>
      <c r="AU200" s="1">
        <v>18.396799999999999</v>
      </c>
      <c r="AV200" s="1">
        <v>1565.24</v>
      </c>
      <c r="AW200" s="1">
        <v>4098.6899999999996</v>
      </c>
      <c r="AX200" s="1">
        <v>355.54199999999997</v>
      </c>
      <c r="AY200" s="1">
        <v>11.101000000000001</v>
      </c>
      <c r="AZ200" s="1">
        <v>3.1967400000000001</v>
      </c>
      <c r="BA200" s="1">
        <v>4.0507499999999999</v>
      </c>
      <c r="BB200" s="1">
        <v>1298.4000000000001</v>
      </c>
      <c r="BC200" s="1">
        <v>1.28939</v>
      </c>
      <c r="BD200" s="1">
        <v>1.8857900000000001</v>
      </c>
      <c r="BE200" s="1">
        <v>16.892399999999999</v>
      </c>
      <c r="BF200" s="1">
        <v>5.0820600000000002</v>
      </c>
      <c r="BG200" s="1">
        <v>1.9236500000000001</v>
      </c>
      <c r="BH200" s="1">
        <v>358.11599999999999</v>
      </c>
      <c r="BI200" s="1">
        <v>7.4163300000000003</v>
      </c>
      <c r="BJ200" s="1">
        <v>235.18899999999999</v>
      </c>
      <c r="BK200" s="1">
        <v>0</v>
      </c>
      <c r="BL200" s="1">
        <v>0</v>
      </c>
      <c r="BM200" s="1">
        <v>0.20657267400000001</v>
      </c>
      <c r="BN200" s="1">
        <v>3.2119303000000002E-2</v>
      </c>
      <c r="BO200" s="1" t="s">
        <v>155</v>
      </c>
      <c r="BP200" s="1" t="s">
        <v>145</v>
      </c>
      <c r="BQ200" s="1" t="s">
        <v>146</v>
      </c>
      <c r="BR200" s="1" t="s">
        <v>146</v>
      </c>
      <c r="BS200" s="1" t="s">
        <v>146</v>
      </c>
      <c r="BT200" s="1" t="s">
        <v>146</v>
      </c>
      <c r="BU200" s="1" t="s">
        <v>146</v>
      </c>
      <c r="BV200" s="1">
        <v>30.047250550000001</v>
      </c>
      <c r="BW200" s="1">
        <v>4.6495873230000004</v>
      </c>
      <c r="BX200" s="1">
        <v>1.8984918740000001</v>
      </c>
      <c r="BY200" s="1">
        <v>0.98983418499999998</v>
      </c>
      <c r="BZ200" s="1">
        <v>0.18714302199999999</v>
      </c>
      <c r="CA200" s="1">
        <v>-1.2281373120000001</v>
      </c>
      <c r="CB200" s="1">
        <v>-0.54901086799999999</v>
      </c>
      <c r="CC200" s="19" t="str">
        <f t="shared" si="9"/>
        <v>Low</v>
      </c>
      <c r="CD200" s="1" t="s">
        <v>625</v>
      </c>
      <c r="CE200" s="1">
        <v>23.693757359999999</v>
      </c>
      <c r="CF200" s="1" t="s">
        <v>148</v>
      </c>
      <c r="CG200" s="1">
        <v>9.5061251999999999E-2</v>
      </c>
      <c r="CH200" s="1">
        <v>0.68004244199999997</v>
      </c>
      <c r="CI200" s="1">
        <v>4.5818459999999997E-3</v>
      </c>
      <c r="CJ200" s="1">
        <v>8.0833414000000006E-2</v>
      </c>
      <c r="CK200" s="1">
        <v>5.5560914000000003E-2</v>
      </c>
      <c r="CL200" s="1">
        <v>2323.2939999999999</v>
      </c>
      <c r="CM200" s="2" t="s">
        <v>621</v>
      </c>
      <c r="CN200" s="1">
        <v>2398.0650000000001</v>
      </c>
      <c r="CO200" s="1">
        <v>1745.7280000000001</v>
      </c>
      <c r="CP200" s="1">
        <v>652.33600000000001</v>
      </c>
      <c r="CQ200" s="1">
        <v>176.82300000000001</v>
      </c>
      <c r="CR200" s="1">
        <v>2169.9079999999999</v>
      </c>
      <c r="CS200" s="1">
        <v>47.973999999999997</v>
      </c>
      <c r="CT200" s="1">
        <v>0</v>
      </c>
      <c r="CU200" s="1">
        <v>47.973999999999997</v>
      </c>
      <c r="CV200" s="1">
        <v>0</v>
      </c>
      <c r="CW200" s="1">
        <v>3.359</v>
      </c>
      <c r="CX200" s="1">
        <v>3.359</v>
      </c>
      <c r="CY200" s="1">
        <v>0</v>
      </c>
      <c r="CZ200" s="1">
        <v>33.442</v>
      </c>
      <c r="DA200" s="1">
        <v>131.447</v>
      </c>
      <c r="DB200" s="1">
        <v>0</v>
      </c>
      <c r="DC200" s="1">
        <v>7.9359999999999999</v>
      </c>
      <c r="DD200" s="1">
        <v>0.187</v>
      </c>
      <c r="DE200" s="1">
        <v>0</v>
      </c>
      <c r="DF200" s="1">
        <v>0.187</v>
      </c>
      <c r="DG200" s="1">
        <v>7.9340000000000002</v>
      </c>
      <c r="DH200" s="1">
        <v>8.4000000000000005E-2</v>
      </c>
      <c r="DI200" s="1">
        <v>8.0180000000000007</v>
      </c>
      <c r="DJ200" s="1">
        <v>28.167000000000002</v>
      </c>
      <c r="DK200" s="1">
        <v>1.038</v>
      </c>
      <c r="DL200" s="1">
        <v>29.204999999999998</v>
      </c>
      <c r="DM200" s="1">
        <v>2.12</v>
      </c>
      <c r="DN200" s="1">
        <v>3.61</v>
      </c>
      <c r="DO200" s="1">
        <v>5.73</v>
      </c>
      <c r="DP200" s="1">
        <v>1519.9349999999999</v>
      </c>
      <c r="DQ200" s="1">
        <v>644.21400000000006</v>
      </c>
      <c r="DR200" s="1">
        <v>2164.1489999999999</v>
      </c>
      <c r="DS200" s="1">
        <v>0</v>
      </c>
      <c r="DT200" s="1">
        <v>3.359</v>
      </c>
      <c r="DU200" s="1">
        <v>3.359</v>
      </c>
      <c r="DV200" s="7" t="s">
        <v>621</v>
      </c>
      <c r="DW200" s="1" t="s">
        <v>156</v>
      </c>
      <c r="DX200" s="1" t="s">
        <v>149</v>
      </c>
      <c r="DY200" s="1">
        <v>1038.385</v>
      </c>
      <c r="DZ200" s="1" t="s">
        <v>623</v>
      </c>
      <c r="EA200" s="1">
        <v>1071.8040000000001</v>
      </c>
      <c r="EB200" s="1">
        <v>79.03</v>
      </c>
      <c r="EC200" s="1">
        <v>969.83100000000002</v>
      </c>
      <c r="ED200" s="1" t="s">
        <v>149</v>
      </c>
      <c r="EE200" s="1" t="s">
        <v>149</v>
      </c>
      <c r="EF200" s="1" t="s">
        <v>156</v>
      </c>
      <c r="EG200" s="1" t="s">
        <v>149</v>
      </c>
      <c r="EH200" s="1" t="s">
        <v>165</v>
      </c>
      <c r="EI200" s="1" t="s">
        <v>635</v>
      </c>
      <c r="EJ200" s="1" t="s">
        <v>142</v>
      </c>
      <c r="EK200" s="1" t="s">
        <v>628</v>
      </c>
      <c r="EL200" s="1" t="s">
        <v>150</v>
      </c>
      <c r="EM200" s="1" t="s">
        <v>150</v>
      </c>
    </row>
    <row r="201" spans="1:143" ht="14.25" customHeight="1">
      <c r="A201" s="1" t="s">
        <v>453</v>
      </c>
      <c r="B201" s="1" t="str">
        <f>VLOOKUP(A201,DB_integrated_polypenols_intake!A:B,2,FALSE)</f>
        <v>Bucaramanga</v>
      </c>
      <c r="C201" s="1" t="s">
        <v>152</v>
      </c>
      <c r="D201" s="1">
        <v>49</v>
      </c>
      <c r="E201" s="4" t="s">
        <v>159</v>
      </c>
      <c r="F201" s="1">
        <v>123</v>
      </c>
      <c r="G201" s="1">
        <v>45</v>
      </c>
      <c r="H201" s="1" t="s">
        <v>153</v>
      </c>
      <c r="I201" s="1">
        <v>24</v>
      </c>
      <c r="J201" s="1">
        <v>164</v>
      </c>
      <c r="K201" s="1">
        <v>221</v>
      </c>
      <c r="L201" s="1">
        <v>122</v>
      </c>
      <c r="M201" s="10">
        <v>4.9111111110000003</v>
      </c>
      <c r="N201" s="14">
        <f t="shared" si="8"/>
        <v>0.43314731689940456</v>
      </c>
      <c r="O201" s="12">
        <v>26.4</v>
      </c>
      <c r="P201" s="40">
        <v>1.9</v>
      </c>
      <c r="Q201" s="1">
        <v>78</v>
      </c>
      <c r="R201" s="1">
        <v>4.9000000000000004</v>
      </c>
      <c r="S201" s="1">
        <v>3.2</v>
      </c>
      <c r="T201" s="1">
        <v>7.22</v>
      </c>
      <c r="U201" s="1">
        <v>0.44321329599999998</v>
      </c>
      <c r="V201" s="1">
        <v>1.95</v>
      </c>
      <c r="W201" s="1">
        <v>4.3289999999999997</v>
      </c>
      <c r="X201" s="1">
        <v>51</v>
      </c>
      <c r="Y201" s="1">
        <f t="shared" si="0"/>
        <v>47.044632086851642</v>
      </c>
      <c r="Z201" s="1">
        <v>406</v>
      </c>
      <c r="AA201" s="1">
        <v>266.53872810000001</v>
      </c>
      <c r="AB201" s="1">
        <f t="shared" si="1"/>
        <v>0.37517999999999996</v>
      </c>
      <c r="AC201" s="1">
        <v>0.457444089</v>
      </c>
      <c r="AD201" s="1">
        <v>64.400000000000006</v>
      </c>
      <c r="AE201" s="1">
        <v>1.6359999999999999</v>
      </c>
      <c r="AF201" s="1">
        <v>24.06131001</v>
      </c>
      <c r="AG201" s="1" t="s">
        <v>153</v>
      </c>
      <c r="AH201" s="1">
        <v>37.579257390000002</v>
      </c>
      <c r="AI201" s="1">
        <v>85.5</v>
      </c>
      <c r="AJ201" s="1" t="s">
        <v>140</v>
      </c>
      <c r="AK201" s="1" t="s">
        <v>153</v>
      </c>
      <c r="AL201" s="1" t="s">
        <v>142</v>
      </c>
      <c r="AM201" s="1" t="s">
        <v>163</v>
      </c>
      <c r="AN201" s="1" t="s">
        <v>165</v>
      </c>
      <c r="AO201" s="1">
        <v>137</v>
      </c>
      <c r="AP201" s="1">
        <v>85</v>
      </c>
      <c r="AQ201" s="1">
        <v>1746.09</v>
      </c>
      <c r="AR201" s="1">
        <v>32.1937</v>
      </c>
      <c r="AS201" s="1">
        <v>507.19400000000002</v>
      </c>
      <c r="AT201" s="1">
        <v>782.03599999999994</v>
      </c>
      <c r="AU201" s="1">
        <v>15.1447</v>
      </c>
      <c r="AV201" s="1">
        <v>1480.08</v>
      </c>
      <c r="AW201" s="1">
        <v>2648.83</v>
      </c>
      <c r="AX201" s="1">
        <v>220.732</v>
      </c>
      <c r="AY201" s="1">
        <v>9.7901799999999994</v>
      </c>
      <c r="AZ201" s="1">
        <v>1.2421899999999999</v>
      </c>
      <c r="BA201" s="1">
        <v>3.4632499999999999</v>
      </c>
      <c r="BB201" s="1">
        <v>965.80799999999999</v>
      </c>
      <c r="BC201" s="1">
        <v>1.1406700000000001</v>
      </c>
      <c r="BD201" s="1">
        <v>1.0986400000000001</v>
      </c>
      <c r="BE201" s="1">
        <v>20.378299999999999</v>
      </c>
      <c r="BF201" s="1">
        <v>3.5995200000000001</v>
      </c>
      <c r="BG201" s="1">
        <v>1.85144</v>
      </c>
      <c r="BH201" s="1">
        <v>327.654</v>
      </c>
      <c r="BI201" s="1">
        <v>6.9084899999999996</v>
      </c>
      <c r="BJ201" s="1">
        <v>199.44900000000001</v>
      </c>
      <c r="BK201" s="1">
        <v>0.63572233600000005</v>
      </c>
      <c r="BL201" s="1">
        <v>0.19751173999999999</v>
      </c>
      <c r="BM201" s="1">
        <v>0.351873936</v>
      </c>
      <c r="BN201" s="1">
        <v>1.0961837E-2</v>
      </c>
      <c r="BO201" s="1" t="s">
        <v>144</v>
      </c>
      <c r="BP201" s="1" t="s">
        <v>145</v>
      </c>
      <c r="BQ201" s="1" t="s">
        <v>146</v>
      </c>
      <c r="BR201" s="1" t="s">
        <v>145</v>
      </c>
      <c r="BS201" s="1" t="s">
        <v>146</v>
      </c>
      <c r="BT201" s="1" t="s">
        <v>146</v>
      </c>
      <c r="BU201" s="1" t="s">
        <v>146</v>
      </c>
      <c r="BV201" s="1">
        <v>19.957485770000002</v>
      </c>
      <c r="BW201" s="1">
        <v>4.6423893539999996</v>
      </c>
      <c r="BX201" s="1">
        <v>0.81963860700000002</v>
      </c>
      <c r="BY201" s="1">
        <v>0.68204850299999997</v>
      </c>
      <c r="BZ201" s="1">
        <v>0.14764685699999999</v>
      </c>
      <c r="CA201" s="1">
        <v>-1.6307598249999999</v>
      </c>
      <c r="CB201" s="1">
        <v>-0.93399760899999995</v>
      </c>
      <c r="CC201" s="19" t="str">
        <f t="shared" si="9"/>
        <v>Low</v>
      </c>
      <c r="CD201" s="1" t="s">
        <v>625</v>
      </c>
      <c r="CE201" s="1">
        <v>37.730994150000001</v>
      </c>
      <c r="CF201" s="1" t="s">
        <v>148</v>
      </c>
      <c r="CG201" s="1">
        <v>7.5046280000000002E-3</v>
      </c>
      <c r="CH201" s="1">
        <v>0.31697963499999998</v>
      </c>
      <c r="CI201" s="1">
        <v>7.7294367000000003E-2</v>
      </c>
      <c r="CJ201" s="1">
        <v>0.46165035700000001</v>
      </c>
      <c r="CK201" s="1">
        <v>5.6532662999999997E-2</v>
      </c>
      <c r="CL201" s="1">
        <v>920.87</v>
      </c>
      <c r="CM201" s="2" t="s">
        <v>624</v>
      </c>
      <c r="CN201" s="1">
        <v>665.85500000000002</v>
      </c>
      <c r="CO201" s="1">
        <v>619.75300000000004</v>
      </c>
      <c r="CP201" s="1">
        <v>46.100999999999999</v>
      </c>
      <c r="CQ201" s="1">
        <v>441.38400000000001</v>
      </c>
      <c r="CR201" s="1">
        <v>208.82400000000001</v>
      </c>
      <c r="CS201" s="1">
        <v>10.186999999999999</v>
      </c>
      <c r="CT201" s="1">
        <v>0</v>
      </c>
      <c r="CU201" s="1">
        <v>10.186999999999999</v>
      </c>
      <c r="CV201" s="1">
        <v>0</v>
      </c>
      <c r="CW201" s="1">
        <v>5.4610000000000003</v>
      </c>
      <c r="CX201" s="1">
        <v>5.4610000000000003</v>
      </c>
      <c r="CY201" s="1">
        <v>0</v>
      </c>
      <c r="CZ201" s="1">
        <v>9.9429999999999996</v>
      </c>
      <c r="DA201" s="1">
        <v>124.41500000000001</v>
      </c>
      <c r="DB201" s="1">
        <v>0</v>
      </c>
      <c r="DC201" s="1">
        <v>152.84</v>
      </c>
      <c r="DD201" s="1">
        <v>0.105</v>
      </c>
      <c r="DE201" s="1">
        <v>9.2059999999999995</v>
      </c>
      <c r="DF201" s="1">
        <v>9.3109999999999999</v>
      </c>
      <c r="DG201" s="1">
        <v>0</v>
      </c>
      <c r="DH201" s="1">
        <v>0.64100000000000001</v>
      </c>
      <c r="DI201" s="1">
        <v>0.64100000000000001</v>
      </c>
      <c r="DJ201" s="1">
        <v>41.21</v>
      </c>
      <c r="DK201" s="1">
        <v>6.5629999999999997</v>
      </c>
      <c r="DL201" s="1">
        <v>47.773000000000003</v>
      </c>
      <c r="DM201" s="1">
        <v>3.2719999999999998</v>
      </c>
      <c r="DN201" s="1">
        <v>2.5009999999999999</v>
      </c>
      <c r="DO201" s="1">
        <v>5.7729999999999997</v>
      </c>
      <c r="DP201" s="1">
        <v>181.32499999999999</v>
      </c>
      <c r="DQ201" s="1">
        <v>21.718</v>
      </c>
      <c r="DR201" s="1">
        <v>203.04300000000001</v>
      </c>
      <c r="DS201" s="1">
        <v>0</v>
      </c>
      <c r="DT201" s="1">
        <v>5.4610000000000003</v>
      </c>
      <c r="DU201" s="1">
        <v>5.4610000000000003</v>
      </c>
      <c r="DV201" s="7" t="s">
        <v>637</v>
      </c>
      <c r="DW201" s="1" t="s">
        <v>149</v>
      </c>
      <c r="DX201" s="1" t="s">
        <v>156</v>
      </c>
      <c r="DY201" s="1">
        <v>527.39</v>
      </c>
      <c r="DZ201" s="1" t="s">
        <v>623</v>
      </c>
      <c r="EA201" s="1">
        <v>381.34</v>
      </c>
      <c r="EB201" s="1">
        <v>252.78399999999999</v>
      </c>
      <c r="EC201" s="1">
        <v>119.595</v>
      </c>
      <c r="ED201" s="1" t="s">
        <v>156</v>
      </c>
      <c r="EE201" s="1" t="s">
        <v>156</v>
      </c>
      <c r="EF201" s="1" t="s">
        <v>149</v>
      </c>
      <c r="EG201" s="1" t="s">
        <v>156</v>
      </c>
      <c r="EH201" s="1" t="s">
        <v>165</v>
      </c>
      <c r="EI201" s="1" t="s">
        <v>635</v>
      </c>
      <c r="EJ201" s="1" t="s">
        <v>142</v>
      </c>
      <c r="EK201" s="1" t="s">
        <v>628</v>
      </c>
      <c r="EL201" s="1" t="s">
        <v>150</v>
      </c>
      <c r="EM201" s="1" t="s">
        <v>150</v>
      </c>
    </row>
    <row r="202" spans="1:143" ht="14.25" customHeight="1">
      <c r="A202" s="1" t="s">
        <v>454</v>
      </c>
      <c r="B202" s="1" t="str">
        <f>VLOOKUP(A202,DB_integrated_polypenols_intake!A:B,2,FALSE)</f>
        <v>Bucaramanga</v>
      </c>
      <c r="C202" s="1" t="s">
        <v>136</v>
      </c>
      <c r="D202" s="1">
        <v>30</v>
      </c>
      <c r="E202" s="4" t="s">
        <v>137</v>
      </c>
      <c r="F202" s="1">
        <v>76.2</v>
      </c>
      <c r="G202" s="1">
        <v>54</v>
      </c>
      <c r="H202" s="1" t="s">
        <v>153</v>
      </c>
      <c r="I202" s="1">
        <v>14</v>
      </c>
      <c r="J202" s="1">
        <v>112</v>
      </c>
      <c r="K202" s="1">
        <v>170</v>
      </c>
      <c r="L202" s="1">
        <v>71</v>
      </c>
      <c r="M202" s="10">
        <v>3.1481481480000002</v>
      </c>
      <c r="N202" s="14">
        <f t="shared" si="8"/>
        <v>0.11886458889610681</v>
      </c>
      <c r="O202" s="12">
        <v>190.8</v>
      </c>
      <c r="P202" s="40">
        <v>1</v>
      </c>
      <c r="Q202" s="1">
        <v>83</v>
      </c>
      <c r="R202" s="1">
        <v>5</v>
      </c>
      <c r="S202" s="1">
        <v>0.61</v>
      </c>
      <c r="T202" s="1">
        <v>7.19</v>
      </c>
      <c r="U202" s="1">
        <v>8.4840055999999997E-2</v>
      </c>
      <c r="V202" s="1">
        <v>8.16</v>
      </c>
      <c r="W202" s="1">
        <v>4.6064999999999996</v>
      </c>
      <c r="X202" s="1">
        <v>116.6</v>
      </c>
      <c r="Y202" s="1">
        <f t="shared" si="0"/>
        <v>147.49209218255766</v>
      </c>
      <c r="Z202" s="1">
        <v>96.5</v>
      </c>
      <c r="AA202" s="1">
        <v>59.857873470000001</v>
      </c>
      <c r="AB202" s="1">
        <f t="shared" si="1"/>
        <v>1.6706239999999999</v>
      </c>
      <c r="AC202" s="1">
        <v>0.35277119699999998</v>
      </c>
      <c r="AD202" s="1">
        <v>67.8</v>
      </c>
      <c r="AE202" s="1">
        <v>1.675</v>
      </c>
      <c r="AF202" s="1">
        <v>24.165738470000001</v>
      </c>
      <c r="AG202" s="1" t="s">
        <v>153</v>
      </c>
      <c r="AH202" s="1">
        <v>31.063383720000001</v>
      </c>
      <c r="AI202" s="1">
        <v>83.1</v>
      </c>
      <c r="AJ202" s="1" t="s">
        <v>140</v>
      </c>
      <c r="AK202" s="1" t="s">
        <v>153</v>
      </c>
      <c r="AL202" s="1" t="s">
        <v>142</v>
      </c>
      <c r="AM202" s="1" t="s">
        <v>142</v>
      </c>
      <c r="AN202" s="1" t="s">
        <v>143</v>
      </c>
      <c r="AO202" s="1">
        <v>138</v>
      </c>
      <c r="AP202" s="1">
        <v>87</v>
      </c>
      <c r="AQ202" s="1">
        <v>1844.24</v>
      </c>
      <c r="AR202" s="1">
        <v>22.6129</v>
      </c>
      <c r="AS202" s="1">
        <v>633.10400000000004</v>
      </c>
      <c r="AT202" s="1">
        <v>988.71</v>
      </c>
      <c r="AU202" s="1">
        <v>13.5213</v>
      </c>
      <c r="AV202" s="1">
        <v>1104.4000000000001</v>
      </c>
      <c r="AW202" s="1">
        <v>2939.13</v>
      </c>
      <c r="AX202" s="1">
        <v>248.56200000000001</v>
      </c>
      <c r="AY202" s="1">
        <v>10.0817</v>
      </c>
      <c r="AZ202" s="1">
        <v>2.85582</v>
      </c>
      <c r="BA202" s="1">
        <v>4.1502600000000003</v>
      </c>
      <c r="BB202" s="1">
        <v>684.30100000000004</v>
      </c>
      <c r="BC202" s="1">
        <v>2.0395099999999999</v>
      </c>
      <c r="BD202" s="1">
        <v>1.3430500000000001</v>
      </c>
      <c r="BE202" s="1">
        <v>14.622299999999999</v>
      </c>
      <c r="BF202" s="1">
        <v>4.9931999999999999</v>
      </c>
      <c r="BG202" s="1">
        <v>1.3751500000000001</v>
      </c>
      <c r="BH202" s="1">
        <v>392.02600000000001</v>
      </c>
      <c r="BI202" s="1">
        <v>6.6088699999999996</v>
      </c>
      <c r="BJ202" s="1">
        <v>186.173</v>
      </c>
      <c r="BK202" s="1">
        <v>5.1669914019999998</v>
      </c>
      <c r="BL202" s="1">
        <v>1.2198313810000001</v>
      </c>
      <c r="BM202" s="1">
        <v>0.74891569499999999</v>
      </c>
      <c r="BN202" s="1">
        <v>0</v>
      </c>
      <c r="BO202" s="1" t="s">
        <v>155</v>
      </c>
      <c r="BP202" s="1" t="s">
        <v>145</v>
      </c>
      <c r="BQ202" s="1" t="s">
        <v>146</v>
      </c>
      <c r="BR202" s="1" t="s">
        <v>146</v>
      </c>
      <c r="BS202" s="1" t="s">
        <v>146</v>
      </c>
      <c r="BT202" s="1" t="s">
        <v>146</v>
      </c>
      <c r="BU202" s="1" t="s">
        <v>146</v>
      </c>
      <c r="BV202" s="1">
        <v>31.548806849999998</v>
      </c>
      <c r="BW202" s="1">
        <v>6.2419807330000001</v>
      </c>
      <c r="BX202" s="1">
        <v>7.171034412</v>
      </c>
      <c r="BY202" s="1">
        <v>7.1787777530000003</v>
      </c>
      <c r="BZ202" s="1">
        <v>0.132283975</v>
      </c>
      <c r="CA202" s="1">
        <v>-0.43561135400000001</v>
      </c>
      <c r="CB202" s="1">
        <v>-0.23623175399999999</v>
      </c>
      <c r="CC202" s="19" t="str">
        <f t="shared" si="9"/>
        <v>Low</v>
      </c>
      <c r="CD202" s="1" t="s">
        <v>625</v>
      </c>
      <c r="CE202" s="1">
        <v>23.68712395</v>
      </c>
      <c r="CF202" s="1" t="s">
        <v>148</v>
      </c>
      <c r="CG202" s="1">
        <v>5.4552608000000002E-2</v>
      </c>
      <c r="CH202" s="1">
        <v>0.51491306400000003</v>
      </c>
      <c r="CI202" s="1">
        <v>0.111692871</v>
      </c>
      <c r="CJ202" s="1">
        <v>9.1218619000000001E-2</v>
      </c>
      <c r="CK202" s="1">
        <v>6.3314316999999995E-2</v>
      </c>
      <c r="CL202" s="1">
        <v>1639.1559999999999</v>
      </c>
      <c r="CM202" s="2" t="s">
        <v>621</v>
      </c>
      <c r="CN202" s="1">
        <v>585.60400000000004</v>
      </c>
      <c r="CO202" s="1">
        <v>530.94200000000001</v>
      </c>
      <c r="CP202" s="1">
        <v>54.661999999999999</v>
      </c>
      <c r="CQ202" s="1">
        <v>513.30999999999995</v>
      </c>
      <c r="CR202" s="1">
        <v>65.95</v>
      </c>
      <c r="CS202" s="1">
        <v>1.107</v>
      </c>
      <c r="CT202" s="1">
        <v>0</v>
      </c>
      <c r="CU202" s="1">
        <v>1.107</v>
      </c>
      <c r="CV202" s="1">
        <v>0</v>
      </c>
      <c r="CW202" s="1">
        <v>5.2160000000000002</v>
      </c>
      <c r="CX202" s="1">
        <v>5.2160000000000002</v>
      </c>
      <c r="CY202" s="1">
        <v>2.1000000000000001E-2</v>
      </c>
      <c r="CZ202" s="1">
        <v>0</v>
      </c>
      <c r="DA202" s="1">
        <v>59.817</v>
      </c>
      <c r="DB202" s="1">
        <v>0</v>
      </c>
      <c r="DC202" s="1">
        <v>44.283999999999999</v>
      </c>
      <c r="DD202" s="1">
        <v>19.006</v>
      </c>
      <c r="DE202" s="1">
        <v>25.152999999999999</v>
      </c>
      <c r="DF202" s="1">
        <v>44.158999999999999</v>
      </c>
      <c r="DG202" s="1">
        <v>3.0569999999999999</v>
      </c>
      <c r="DH202" s="1">
        <v>0.73199999999999998</v>
      </c>
      <c r="DI202" s="1">
        <v>3.7890000000000001</v>
      </c>
      <c r="DJ202" s="1">
        <v>358.51900000000001</v>
      </c>
      <c r="DK202" s="1">
        <v>2.742</v>
      </c>
      <c r="DL202" s="1">
        <v>361.26100000000002</v>
      </c>
      <c r="DM202" s="1">
        <v>17.638999999999999</v>
      </c>
      <c r="DN202" s="1">
        <v>13.077999999999999</v>
      </c>
      <c r="DO202" s="1">
        <v>30.716999999999999</v>
      </c>
      <c r="DP202" s="1">
        <v>27.492999999999999</v>
      </c>
      <c r="DQ202" s="1">
        <v>7.7409999999999997</v>
      </c>
      <c r="DR202" s="1">
        <v>35.232999999999997</v>
      </c>
      <c r="DS202" s="1">
        <v>0</v>
      </c>
      <c r="DT202" s="1">
        <v>5.2160000000000002</v>
      </c>
      <c r="DU202" s="1">
        <v>5.2160000000000002</v>
      </c>
      <c r="DV202" s="7" t="s">
        <v>621</v>
      </c>
      <c r="DW202" s="1" t="s">
        <v>149</v>
      </c>
      <c r="DX202" s="1" t="s">
        <v>157</v>
      </c>
      <c r="DY202" s="1">
        <v>888.798</v>
      </c>
      <c r="DZ202" s="1" t="s">
        <v>623</v>
      </c>
      <c r="EA202" s="1">
        <v>317.53100000000001</v>
      </c>
      <c r="EB202" s="1">
        <v>278.33199999999999</v>
      </c>
      <c r="EC202" s="1">
        <v>35.76</v>
      </c>
      <c r="ED202" s="1" t="s">
        <v>149</v>
      </c>
      <c r="EE202" s="1" t="s">
        <v>156</v>
      </c>
      <c r="EF202" s="1" t="s">
        <v>149</v>
      </c>
      <c r="EG202" s="1" t="s">
        <v>157</v>
      </c>
      <c r="EH202" s="1" t="s">
        <v>621</v>
      </c>
      <c r="EI202" s="1" t="s">
        <v>628</v>
      </c>
      <c r="EJ202" s="1" t="s">
        <v>142</v>
      </c>
      <c r="EK202" s="1" t="s">
        <v>628</v>
      </c>
      <c r="EL202" s="1" t="s">
        <v>150</v>
      </c>
      <c r="EM202" s="1" t="s">
        <v>150</v>
      </c>
    </row>
    <row r="203" spans="1:143" ht="14.25" customHeight="1">
      <c r="A203" s="1" t="s">
        <v>455</v>
      </c>
      <c r="B203" s="1" t="str">
        <f>VLOOKUP(A203,DB_integrated_polypenols_intake!A:B,2,FALSE)</f>
        <v>Bucaramanga</v>
      </c>
      <c r="C203" s="1" t="s">
        <v>152</v>
      </c>
      <c r="D203" s="1">
        <v>44</v>
      </c>
      <c r="E203" s="4" t="s">
        <v>159</v>
      </c>
      <c r="F203" s="1">
        <v>118</v>
      </c>
      <c r="G203" s="1">
        <v>33</v>
      </c>
      <c r="H203" s="1" t="s">
        <v>153</v>
      </c>
      <c r="I203" s="1">
        <v>42</v>
      </c>
      <c r="J203" s="1">
        <v>155</v>
      </c>
      <c r="K203" s="1">
        <v>235</v>
      </c>
      <c r="L203" s="1">
        <v>208</v>
      </c>
      <c r="M203" s="10">
        <v>7.1212121210000001</v>
      </c>
      <c r="N203" s="14">
        <f t="shared" si="8"/>
        <v>0.7995493950848741</v>
      </c>
      <c r="O203" s="12">
        <v>55</v>
      </c>
      <c r="P203" s="40">
        <v>1</v>
      </c>
      <c r="Q203" s="1">
        <v>91</v>
      </c>
      <c r="R203" s="1">
        <v>5.4</v>
      </c>
      <c r="S203" s="1">
        <v>5.46</v>
      </c>
      <c r="T203" s="1">
        <v>3.6</v>
      </c>
      <c r="U203" s="1">
        <v>1.516666667</v>
      </c>
      <c r="V203" s="1">
        <v>18.43</v>
      </c>
      <c r="W203" s="1">
        <v>5.0505000000000004</v>
      </c>
      <c r="X203" s="1">
        <v>168.7</v>
      </c>
      <c r="Y203" s="1">
        <f t="shared" si="0"/>
        <v>237.72976459206703</v>
      </c>
      <c r="Z203" s="1">
        <v>42.5</v>
      </c>
      <c r="AA203" s="1">
        <v>24.172568930000001</v>
      </c>
      <c r="AB203" s="1">
        <f t="shared" si="1"/>
        <v>4.1369206666666676</v>
      </c>
      <c r="AC203" s="1">
        <v>0.30974165199999998</v>
      </c>
      <c r="AD203" s="1">
        <v>65.599999999999994</v>
      </c>
      <c r="AE203" s="1">
        <v>1.601</v>
      </c>
      <c r="AF203" s="1">
        <v>25.59299875</v>
      </c>
      <c r="AG203" s="1" t="s">
        <v>139</v>
      </c>
      <c r="AH203" s="1">
        <v>36.320746649999997</v>
      </c>
      <c r="AI203" s="1">
        <v>83.6</v>
      </c>
      <c r="AJ203" s="1" t="s">
        <v>140</v>
      </c>
      <c r="AK203" s="1" t="s">
        <v>153</v>
      </c>
      <c r="AL203" s="1" t="s">
        <v>142</v>
      </c>
      <c r="AM203" s="1" t="s">
        <v>142</v>
      </c>
      <c r="AN203" s="1" t="s">
        <v>143</v>
      </c>
      <c r="AO203" s="1">
        <v>136</v>
      </c>
      <c r="AP203" s="1">
        <v>87</v>
      </c>
      <c r="AQ203" s="1">
        <v>1924.54</v>
      </c>
      <c r="AR203" s="1">
        <v>15.515499999999999</v>
      </c>
      <c r="AS203" s="1">
        <v>929.29700000000003</v>
      </c>
      <c r="AT203" s="1">
        <v>1161.97</v>
      </c>
      <c r="AU203" s="1">
        <v>13.8146</v>
      </c>
      <c r="AV203" s="1">
        <v>1402.34</v>
      </c>
      <c r="AW203" s="1">
        <v>3202.93</v>
      </c>
      <c r="AX203" s="1">
        <v>237.59899999999999</v>
      </c>
      <c r="AY203" s="1">
        <v>9.8930299999999995</v>
      </c>
      <c r="AZ203" s="1">
        <v>1.2175800000000001</v>
      </c>
      <c r="BA203" s="1">
        <v>3.6584500000000002</v>
      </c>
      <c r="BB203" s="1">
        <v>671.23800000000006</v>
      </c>
      <c r="BC203" s="1">
        <v>0.88368800000000003</v>
      </c>
      <c r="BD203" s="1">
        <v>1.62961</v>
      </c>
      <c r="BE203" s="1">
        <v>10.6671</v>
      </c>
      <c r="BF203" s="1">
        <v>4.0062300000000004</v>
      </c>
      <c r="BG203" s="1">
        <v>2.5087700000000002</v>
      </c>
      <c r="BH203" s="1">
        <v>347.76400000000001</v>
      </c>
      <c r="BI203" s="1">
        <v>6.9061300000000001</v>
      </c>
      <c r="BJ203" s="1">
        <v>138.86600000000001</v>
      </c>
      <c r="BK203" s="1">
        <v>0</v>
      </c>
      <c r="BL203" s="1">
        <v>0</v>
      </c>
      <c r="BM203" s="1">
        <v>0</v>
      </c>
      <c r="BN203" s="1">
        <v>0</v>
      </c>
      <c r="BO203" s="1" t="s">
        <v>144</v>
      </c>
      <c r="BP203" s="1" t="s">
        <v>145</v>
      </c>
      <c r="BQ203" s="1" t="s">
        <v>145</v>
      </c>
      <c r="BR203" s="1" t="s">
        <v>145</v>
      </c>
      <c r="BS203" s="1" t="s">
        <v>146</v>
      </c>
      <c r="BT203" s="1" t="s">
        <v>146</v>
      </c>
      <c r="BU203" s="1" t="s">
        <v>145</v>
      </c>
      <c r="BV203" s="1">
        <v>29.830460240000001</v>
      </c>
      <c r="BW203" s="1">
        <v>5.7488924450000001</v>
      </c>
      <c r="BX203" s="1">
        <v>2.8573175210000001</v>
      </c>
      <c r="BY203" s="1">
        <v>2.65773517</v>
      </c>
      <c r="BZ203" s="1">
        <v>0.23407113500000001</v>
      </c>
      <c r="CA203" s="1">
        <v>0.48440644900000002</v>
      </c>
      <c r="CB203" s="1">
        <v>0.25163971400000001</v>
      </c>
      <c r="CC203" s="19" t="str">
        <f t="shared" si="9"/>
        <v>Medium</v>
      </c>
      <c r="CD203" s="1" t="s">
        <v>622</v>
      </c>
      <c r="CE203" s="1">
        <v>37.698564589999997</v>
      </c>
      <c r="CF203" s="1" t="s">
        <v>148</v>
      </c>
      <c r="CG203" s="1">
        <v>0.269472041</v>
      </c>
      <c r="CH203" s="1">
        <v>0.36796764100000001</v>
      </c>
      <c r="CI203" s="1">
        <v>1.0828839E-2</v>
      </c>
      <c r="CJ203" s="1">
        <v>4.4237865000000001E-2</v>
      </c>
      <c r="CK203" s="1">
        <v>0.134132841</v>
      </c>
      <c r="CL203" s="1">
        <v>1399.1679999999999</v>
      </c>
      <c r="CM203" s="2" t="s">
        <v>621</v>
      </c>
      <c r="CN203" s="1">
        <v>1374.2560000000001</v>
      </c>
      <c r="CO203" s="1">
        <v>912.81500000000005</v>
      </c>
      <c r="CP203" s="1">
        <v>461.44200000000001</v>
      </c>
      <c r="CQ203" s="1">
        <v>15.192</v>
      </c>
      <c r="CR203" s="1">
        <v>1323.165</v>
      </c>
      <c r="CS203" s="1">
        <v>16.763999999999999</v>
      </c>
      <c r="CT203" s="1">
        <v>0</v>
      </c>
      <c r="CU203" s="1">
        <v>16.763999999999999</v>
      </c>
      <c r="CV203" s="1">
        <v>0</v>
      </c>
      <c r="CW203" s="1">
        <v>19.135999999999999</v>
      </c>
      <c r="CX203" s="1">
        <v>19.135999999999999</v>
      </c>
      <c r="CY203" s="1">
        <v>0</v>
      </c>
      <c r="CZ203" s="1">
        <v>6.9989999999999997</v>
      </c>
      <c r="DA203" s="1">
        <v>0</v>
      </c>
      <c r="DB203" s="1">
        <v>0</v>
      </c>
      <c r="DC203" s="1">
        <v>0</v>
      </c>
      <c r="DD203" s="1">
        <v>0.498</v>
      </c>
      <c r="DE203" s="1">
        <v>12.69</v>
      </c>
      <c r="DF203" s="1">
        <v>13.188000000000001</v>
      </c>
      <c r="DG203" s="1">
        <v>0</v>
      </c>
      <c r="DH203" s="1">
        <v>0.52400000000000002</v>
      </c>
      <c r="DI203" s="1">
        <v>0.52400000000000002</v>
      </c>
      <c r="DJ203" s="1">
        <v>1.0640000000000001</v>
      </c>
      <c r="DK203" s="1">
        <v>0.41499999999999998</v>
      </c>
      <c r="DL203" s="1">
        <v>1.4790000000000001</v>
      </c>
      <c r="DM203" s="1">
        <v>0.13400000000000001</v>
      </c>
      <c r="DN203" s="1">
        <v>1.5069999999999999</v>
      </c>
      <c r="DO203" s="1">
        <v>1.641</v>
      </c>
      <c r="DP203" s="1">
        <v>894.35400000000004</v>
      </c>
      <c r="DQ203" s="1">
        <v>427.16899999999998</v>
      </c>
      <c r="DR203" s="1">
        <v>1321.5239999999999</v>
      </c>
      <c r="DS203" s="1">
        <v>0</v>
      </c>
      <c r="DT203" s="1">
        <v>19.135999999999999</v>
      </c>
      <c r="DU203" s="1">
        <v>19.135999999999999</v>
      </c>
      <c r="DV203" s="7" t="s">
        <v>621</v>
      </c>
      <c r="DW203" s="1" t="s">
        <v>157</v>
      </c>
      <c r="DX203" s="1" t="s">
        <v>149</v>
      </c>
      <c r="DY203" s="1">
        <v>727.01400000000001</v>
      </c>
      <c r="DZ203" s="1" t="s">
        <v>623</v>
      </c>
      <c r="EA203" s="1">
        <v>714.07</v>
      </c>
      <c r="EB203" s="1">
        <v>7.8940000000000001</v>
      </c>
      <c r="EC203" s="1">
        <v>687.52300000000002</v>
      </c>
      <c r="ED203" s="1" t="s">
        <v>149</v>
      </c>
      <c r="EE203" s="1" t="s">
        <v>149</v>
      </c>
      <c r="EF203" s="1" t="s">
        <v>157</v>
      </c>
      <c r="EG203" s="1" t="s">
        <v>149</v>
      </c>
      <c r="EH203" s="1" t="s">
        <v>621</v>
      </c>
      <c r="EI203" s="1" t="s">
        <v>628</v>
      </c>
      <c r="EJ203" s="1" t="s">
        <v>142</v>
      </c>
      <c r="EK203" s="1" t="s">
        <v>628</v>
      </c>
      <c r="EL203" s="1" t="s">
        <v>150</v>
      </c>
      <c r="EM203" s="1" t="s">
        <v>150</v>
      </c>
    </row>
    <row r="204" spans="1:143" ht="14.25" customHeight="1">
      <c r="A204" s="1" t="s">
        <v>458</v>
      </c>
      <c r="B204" s="1" t="str">
        <f>VLOOKUP(A204,DB_integrated_polypenols_intake!A:B,2,FALSE)</f>
        <v>Bucaramanga</v>
      </c>
      <c r="C204" s="1" t="s">
        <v>136</v>
      </c>
      <c r="D204" s="1">
        <v>29</v>
      </c>
      <c r="E204" s="4" t="s">
        <v>137</v>
      </c>
      <c r="F204" s="1">
        <v>95.5</v>
      </c>
      <c r="G204" s="1">
        <v>28</v>
      </c>
      <c r="H204" s="1" t="s">
        <v>138</v>
      </c>
      <c r="I204" s="1">
        <v>28</v>
      </c>
      <c r="J204" s="1">
        <v>121</v>
      </c>
      <c r="K204" s="1">
        <v>167</v>
      </c>
      <c r="L204" s="1">
        <v>138</v>
      </c>
      <c r="M204" s="10">
        <v>5.9642857139999998</v>
      </c>
      <c r="N204" s="14">
        <f t="shared" si="8"/>
        <v>0.69272105505901727</v>
      </c>
      <c r="O204" s="12">
        <v>65.7</v>
      </c>
      <c r="P204" s="40">
        <v>1.9</v>
      </c>
      <c r="Q204" s="1">
        <v>90</v>
      </c>
      <c r="R204" s="1">
        <v>5.8</v>
      </c>
      <c r="S204" s="1">
        <v>6.65</v>
      </c>
      <c r="T204" s="1">
        <v>4</v>
      </c>
      <c r="U204" s="1">
        <v>1.6625000000000001</v>
      </c>
      <c r="V204" s="1">
        <v>26.12</v>
      </c>
      <c r="W204" s="1">
        <v>4.9950000000000001</v>
      </c>
      <c r="X204" s="1">
        <v>218.6</v>
      </c>
      <c r="Y204" s="1">
        <f t="shared" si="0"/>
        <v>349.43143812709025</v>
      </c>
      <c r="Z204" s="1">
        <v>30.5</v>
      </c>
      <c r="AA204" s="1">
        <v>17.24542306</v>
      </c>
      <c r="AB204" s="1">
        <f t="shared" si="1"/>
        <v>5.7986400000000007</v>
      </c>
      <c r="AC204" s="1">
        <v>0.29628348100000002</v>
      </c>
      <c r="AD204" s="1">
        <v>95.3</v>
      </c>
      <c r="AE204" s="1">
        <v>1.74</v>
      </c>
      <c r="AF204" s="1">
        <v>31.477077550000001</v>
      </c>
      <c r="AG204" s="1" t="s">
        <v>154</v>
      </c>
      <c r="AH204" s="1">
        <v>38.526851929999999</v>
      </c>
      <c r="AI204" s="1">
        <v>112.5</v>
      </c>
      <c r="AJ204" s="1" t="s">
        <v>140</v>
      </c>
      <c r="AK204" s="1" t="s">
        <v>141</v>
      </c>
      <c r="AL204" s="1" t="s">
        <v>142</v>
      </c>
      <c r="AM204" s="1" t="s">
        <v>163</v>
      </c>
      <c r="AN204" s="1" t="s">
        <v>167</v>
      </c>
      <c r="AO204" s="1">
        <v>146</v>
      </c>
      <c r="AP204" s="1">
        <v>94</v>
      </c>
      <c r="AQ204" s="1">
        <v>2066.96</v>
      </c>
      <c r="AR204" s="1">
        <v>18.6831</v>
      </c>
      <c r="AS204" s="1">
        <v>442.041</v>
      </c>
      <c r="AT204" s="1">
        <v>922.76900000000001</v>
      </c>
      <c r="AU204" s="1">
        <v>12.0456</v>
      </c>
      <c r="AV204" s="1">
        <v>1135.45</v>
      </c>
      <c r="AW204" s="1">
        <v>3527.03</v>
      </c>
      <c r="AX204" s="1">
        <v>261.875</v>
      </c>
      <c r="AY204" s="1">
        <v>10.3363</v>
      </c>
      <c r="AZ204" s="1">
        <v>1.5055000000000001</v>
      </c>
      <c r="BA204" s="1">
        <v>3.0061499999999999</v>
      </c>
      <c r="BB204" s="1">
        <v>753.90300000000002</v>
      </c>
      <c r="BC204" s="1">
        <v>0.95659000000000005</v>
      </c>
      <c r="BD204" s="1">
        <v>2.0367099999999998</v>
      </c>
      <c r="BE204" s="1">
        <v>13.1898</v>
      </c>
      <c r="BF204" s="1">
        <v>6.1451200000000004</v>
      </c>
      <c r="BG204" s="1">
        <v>1.0605500000000001</v>
      </c>
      <c r="BH204" s="1">
        <v>337.80700000000002</v>
      </c>
      <c r="BI204" s="1">
        <v>7.2473700000000001</v>
      </c>
      <c r="BJ204" s="1">
        <v>142.036</v>
      </c>
      <c r="BK204" s="1">
        <v>1.878776132</v>
      </c>
      <c r="BL204" s="1">
        <v>3.5756859030000001</v>
      </c>
      <c r="BM204" s="1">
        <v>0.89468813599999997</v>
      </c>
      <c r="BN204" s="1">
        <v>0</v>
      </c>
      <c r="BO204" s="1" t="s">
        <v>144</v>
      </c>
      <c r="BP204" s="1" t="s">
        <v>145</v>
      </c>
      <c r="BQ204" s="1" t="s">
        <v>146</v>
      </c>
      <c r="BR204" s="1" t="s">
        <v>145</v>
      </c>
      <c r="BS204" s="1" t="s">
        <v>146</v>
      </c>
      <c r="BT204" s="1" t="s">
        <v>146</v>
      </c>
      <c r="BU204" s="1" t="s">
        <v>145</v>
      </c>
      <c r="BV204" s="1">
        <v>17.763992510000001</v>
      </c>
      <c r="BW204" s="1">
        <v>3.967107591</v>
      </c>
      <c r="BX204" s="1">
        <v>1.077662889</v>
      </c>
      <c r="BY204" s="1">
        <v>0.82159855500000001</v>
      </c>
      <c r="BZ204" s="1">
        <v>0.29557549300000002</v>
      </c>
      <c r="CA204" s="1">
        <v>0.94944399700000004</v>
      </c>
      <c r="CB204" s="1">
        <v>0.459334299</v>
      </c>
      <c r="CC204" s="19" t="str">
        <f t="shared" si="9"/>
        <v>High</v>
      </c>
      <c r="CD204" s="1" t="s">
        <v>622</v>
      </c>
      <c r="CE204" s="1">
        <v>33.066666669999996</v>
      </c>
      <c r="CF204" s="1" t="s">
        <v>148</v>
      </c>
      <c r="CG204" s="1">
        <v>0.135765364</v>
      </c>
      <c r="CH204" s="1">
        <v>6.6328117000000006E-2</v>
      </c>
      <c r="CI204" s="1">
        <v>0.70162711200000005</v>
      </c>
      <c r="CJ204" s="1">
        <v>9.741942E-3</v>
      </c>
      <c r="CK204" s="1">
        <v>9.8455799999999996E-3</v>
      </c>
      <c r="CL204" s="1">
        <v>855.27</v>
      </c>
      <c r="CM204" s="2" t="s">
        <v>624</v>
      </c>
      <c r="CN204" s="1">
        <v>521.596</v>
      </c>
      <c r="CO204" s="1">
        <v>316.928</v>
      </c>
      <c r="CP204" s="1">
        <v>204.667</v>
      </c>
      <c r="CQ204" s="1">
        <v>24.597999999999999</v>
      </c>
      <c r="CR204" s="1">
        <v>489.58699999999999</v>
      </c>
      <c r="CS204" s="1">
        <v>3.2349999999999999</v>
      </c>
      <c r="CT204" s="1">
        <v>0</v>
      </c>
      <c r="CU204" s="1">
        <v>3.2349999999999999</v>
      </c>
      <c r="CV204" s="1">
        <v>0</v>
      </c>
      <c r="CW204" s="1">
        <v>4.1749999999999998</v>
      </c>
      <c r="CX204" s="1">
        <v>4.1749999999999998</v>
      </c>
      <c r="CY204" s="1">
        <v>0</v>
      </c>
      <c r="CZ204" s="1">
        <v>0.32900000000000001</v>
      </c>
      <c r="DA204" s="1">
        <v>0</v>
      </c>
      <c r="DB204" s="1">
        <v>0</v>
      </c>
      <c r="DC204" s="1">
        <v>5.6379999999999999</v>
      </c>
      <c r="DD204" s="1">
        <v>0.374</v>
      </c>
      <c r="DE204" s="1">
        <v>16.920000000000002</v>
      </c>
      <c r="DF204" s="1">
        <v>17.294</v>
      </c>
      <c r="DG204" s="1">
        <v>0</v>
      </c>
      <c r="DH204" s="1">
        <v>0.61199999999999999</v>
      </c>
      <c r="DI204" s="1">
        <v>0.61199999999999999</v>
      </c>
      <c r="DJ204" s="1">
        <v>0.79800000000000004</v>
      </c>
      <c r="DK204" s="1">
        <v>0.25600000000000001</v>
      </c>
      <c r="DL204" s="1">
        <v>1.054</v>
      </c>
      <c r="DM204" s="1">
        <v>0.27700000000000002</v>
      </c>
      <c r="DN204" s="1">
        <v>0.97699999999999998</v>
      </c>
      <c r="DO204" s="1">
        <v>1.254</v>
      </c>
      <c r="DP204" s="1">
        <v>306.57499999999999</v>
      </c>
      <c r="DQ204" s="1">
        <v>181.69499999999999</v>
      </c>
      <c r="DR204" s="1">
        <v>488.27100000000002</v>
      </c>
      <c r="DS204" s="1">
        <v>0</v>
      </c>
      <c r="DT204" s="1">
        <v>4.1749999999999998</v>
      </c>
      <c r="DU204" s="1">
        <v>4.1749999999999998</v>
      </c>
      <c r="DV204" s="7" t="s">
        <v>637</v>
      </c>
      <c r="DW204" s="1" t="s">
        <v>157</v>
      </c>
      <c r="DX204" s="1" t="s">
        <v>149</v>
      </c>
      <c r="DY204" s="1">
        <v>413.78100000000001</v>
      </c>
      <c r="DZ204" s="1" t="s">
        <v>624</v>
      </c>
      <c r="EA204" s="1">
        <v>252.34899999999999</v>
      </c>
      <c r="EB204" s="1">
        <v>11.9</v>
      </c>
      <c r="EC204" s="1">
        <v>236.864</v>
      </c>
      <c r="ED204" s="1" t="s">
        <v>156</v>
      </c>
      <c r="EE204" s="1" t="s">
        <v>156</v>
      </c>
      <c r="EF204" s="1" t="s">
        <v>157</v>
      </c>
      <c r="EG204" s="1" t="s">
        <v>149</v>
      </c>
      <c r="EH204" s="1" t="s">
        <v>138</v>
      </c>
      <c r="EI204" s="1" t="s">
        <v>635</v>
      </c>
      <c r="EJ204" s="1" t="s">
        <v>142</v>
      </c>
      <c r="EK204" s="1" t="s">
        <v>628</v>
      </c>
      <c r="EL204" s="1" t="s">
        <v>150</v>
      </c>
      <c r="EM204" s="1" t="s">
        <v>150</v>
      </c>
    </row>
    <row r="205" spans="1:143" ht="14.25" customHeight="1">
      <c r="A205" s="1" t="s">
        <v>460</v>
      </c>
      <c r="B205" s="1" t="str">
        <f>VLOOKUP(A205,DB_integrated_polypenols_intake!A:B,2,FALSE)</f>
        <v>Bucaramanga</v>
      </c>
      <c r="C205" s="1" t="s">
        <v>136</v>
      </c>
      <c r="D205" s="1">
        <v>46</v>
      </c>
      <c r="E205" s="4" t="s">
        <v>159</v>
      </c>
      <c r="F205" s="1">
        <v>106</v>
      </c>
      <c r="G205" s="1">
        <v>30</v>
      </c>
      <c r="H205" s="1" t="s">
        <v>138</v>
      </c>
      <c r="I205" s="1">
        <v>52</v>
      </c>
      <c r="J205" s="1">
        <v>127</v>
      </c>
      <c r="K205" s="1">
        <v>186</v>
      </c>
      <c r="L205" s="1">
        <v>259</v>
      </c>
      <c r="M205" s="10">
        <v>6.2</v>
      </c>
      <c r="N205" s="14">
        <f t="shared" si="8"/>
        <v>0.93617850936158942</v>
      </c>
      <c r="O205" s="12">
        <v>175.6</v>
      </c>
      <c r="P205" s="40">
        <v>2.1</v>
      </c>
      <c r="Q205" s="1">
        <v>72</v>
      </c>
      <c r="R205" s="1">
        <v>4.8</v>
      </c>
      <c r="S205" s="1">
        <v>0.4</v>
      </c>
      <c r="T205" s="1">
        <v>3.47</v>
      </c>
      <c r="U205" s="1">
        <v>0.11527377499999999</v>
      </c>
      <c r="V205" s="1">
        <v>8.0299999999999994</v>
      </c>
      <c r="W205" s="1">
        <v>3.996</v>
      </c>
      <c r="X205" s="1">
        <v>153.4</v>
      </c>
      <c r="Y205" s="1">
        <f t="shared" si="0"/>
        <v>323.79032258064512</v>
      </c>
      <c r="Z205" s="1">
        <v>102.1</v>
      </c>
      <c r="AA205" s="1">
        <v>70.119933130000007</v>
      </c>
      <c r="AB205" s="1">
        <f t="shared" si="1"/>
        <v>1.4261279999999998</v>
      </c>
      <c r="AC205" s="1">
        <v>0.36153573100000003</v>
      </c>
      <c r="AD205" s="1">
        <v>61</v>
      </c>
      <c r="AE205" s="1">
        <v>1.6279999999999999</v>
      </c>
      <c r="AF205" s="1">
        <v>23.015532839999999</v>
      </c>
      <c r="AG205" s="1" t="s">
        <v>153</v>
      </c>
      <c r="AH205" s="1">
        <v>29.0330011</v>
      </c>
      <c r="AI205" s="1">
        <v>82.5</v>
      </c>
      <c r="AJ205" s="1" t="s">
        <v>140</v>
      </c>
      <c r="AK205" s="1" t="s">
        <v>153</v>
      </c>
      <c r="AL205" s="1" t="s">
        <v>142</v>
      </c>
      <c r="AM205" s="1" t="s">
        <v>163</v>
      </c>
      <c r="AN205" s="1" t="s">
        <v>165</v>
      </c>
      <c r="AO205" s="1">
        <v>160</v>
      </c>
      <c r="AP205" s="1">
        <v>96</v>
      </c>
      <c r="AQ205" s="1">
        <v>1799.46</v>
      </c>
      <c r="AR205" s="1">
        <v>13.789199999999999</v>
      </c>
      <c r="AS205" s="1">
        <v>656.64099999999996</v>
      </c>
      <c r="AT205" s="1">
        <v>1039.3800000000001</v>
      </c>
      <c r="AU205" s="1">
        <v>14.548500000000001</v>
      </c>
      <c r="AV205" s="1">
        <v>1163.31</v>
      </c>
      <c r="AW205" s="1">
        <v>2855.4</v>
      </c>
      <c r="AX205" s="1">
        <v>228.16399999999999</v>
      </c>
      <c r="AY205" s="1">
        <v>11.0458</v>
      </c>
      <c r="AZ205" s="1">
        <v>1.48132</v>
      </c>
      <c r="BA205" s="1">
        <v>2.9579800000000001</v>
      </c>
      <c r="BB205" s="1">
        <v>811.62099999999998</v>
      </c>
      <c r="BC205" s="1">
        <v>1.0476399999999999</v>
      </c>
      <c r="BD205" s="1">
        <v>2.0770499999999998</v>
      </c>
      <c r="BE205" s="1">
        <v>15.7279</v>
      </c>
      <c r="BF205" s="1">
        <v>4.6715499999999999</v>
      </c>
      <c r="BG205" s="1">
        <v>1.64411</v>
      </c>
      <c r="BH205" s="1">
        <v>352.40300000000002</v>
      </c>
      <c r="BI205" s="1">
        <v>7.3388900000000001</v>
      </c>
      <c r="BJ205" s="1">
        <v>97.020099999999999</v>
      </c>
      <c r="BK205" s="1">
        <v>1.121954372</v>
      </c>
      <c r="BL205" s="1">
        <v>0.28364817599999997</v>
      </c>
      <c r="BM205" s="1">
        <v>0.15723915199999999</v>
      </c>
      <c r="BN205" s="1">
        <v>0</v>
      </c>
      <c r="BO205" s="1" t="s">
        <v>144</v>
      </c>
      <c r="BP205" s="1" t="s">
        <v>145</v>
      </c>
      <c r="BQ205" s="1" t="s">
        <v>145</v>
      </c>
      <c r="BR205" s="1" t="s">
        <v>145</v>
      </c>
      <c r="BS205" s="1" t="s">
        <v>146</v>
      </c>
      <c r="BT205" s="1" t="s">
        <v>146</v>
      </c>
      <c r="BU205" s="1" t="s">
        <v>146</v>
      </c>
      <c r="BV205" s="1">
        <v>20.265393530000001</v>
      </c>
      <c r="BW205" s="1">
        <v>3.4074312419999999</v>
      </c>
      <c r="BX205" s="1">
        <v>1.1440101220000001</v>
      </c>
      <c r="BY205" s="1">
        <v>0.67308966999999997</v>
      </c>
      <c r="BZ205" s="1">
        <v>0.20716701400000001</v>
      </c>
      <c r="CA205" s="1">
        <v>0.43844978200000001</v>
      </c>
      <c r="CB205" s="1">
        <v>0.243718611</v>
      </c>
      <c r="CC205" s="19" t="str">
        <f t="shared" si="9"/>
        <v>Medium</v>
      </c>
      <c r="CD205" s="1" t="s">
        <v>622</v>
      </c>
      <c r="CE205" s="1">
        <v>24.533333330000001</v>
      </c>
      <c r="CF205" s="1" t="s">
        <v>148</v>
      </c>
      <c r="CG205" s="1">
        <v>0.11747295200000001</v>
      </c>
      <c r="CH205" s="1">
        <v>0.13720506299999999</v>
      </c>
      <c r="CI205" s="1">
        <v>7.4547247999999997E-2</v>
      </c>
      <c r="CJ205" s="1">
        <v>0.22568184499999999</v>
      </c>
      <c r="CK205" s="1">
        <v>0.15932843899999999</v>
      </c>
      <c r="CL205" s="1">
        <v>906.33299999999997</v>
      </c>
      <c r="CM205" s="2" t="s">
        <v>624</v>
      </c>
      <c r="CN205" s="1">
        <v>720.96799999999996</v>
      </c>
      <c r="CO205" s="1">
        <v>472.79899999999998</v>
      </c>
      <c r="CP205" s="1">
        <v>248.17</v>
      </c>
      <c r="CQ205" s="1">
        <v>1.7789999999999999</v>
      </c>
      <c r="CR205" s="1">
        <v>702.75800000000004</v>
      </c>
      <c r="CS205" s="1">
        <v>8.6120000000000001</v>
      </c>
      <c r="CT205" s="1">
        <v>0</v>
      </c>
      <c r="CU205" s="1">
        <v>8.6120000000000001</v>
      </c>
      <c r="CV205" s="1">
        <v>0</v>
      </c>
      <c r="CW205" s="1">
        <v>7.819</v>
      </c>
      <c r="CX205" s="1">
        <v>7.819</v>
      </c>
      <c r="CY205" s="1">
        <v>0</v>
      </c>
      <c r="CZ205" s="1">
        <v>3.7690000000000001</v>
      </c>
      <c r="DA205" s="1">
        <v>0</v>
      </c>
      <c r="DB205" s="1">
        <v>0</v>
      </c>
      <c r="DC205" s="1">
        <v>0.316</v>
      </c>
      <c r="DD205" s="1">
        <v>0</v>
      </c>
      <c r="DE205" s="1">
        <v>0</v>
      </c>
      <c r="DF205" s="1">
        <v>0</v>
      </c>
      <c r="DG205" s="1">
        <v>0</v>
      </c>
      <c r="DH205" s="1">
        <v>8.6999999999999994E-2</v>
      </c>
      <c r="DI205" s="1">
        <v>8.6999999999999994E-2</v>
      </c>
      <c r="DJ205" s="1">
        <v>0.72699999999999998</v>
      </c>
      <c r="DK205" s="1">
        <v>0.64900000000000002</v>
      </c>
      <c r="DL205" s="1">
        <v>1.3759999999999999</v>
      </c>
      <c r="DM205" s="1">
        <v>9.6000000000000002E-2</v>
      </c>
      <c r="DN205" s="1">
        <v>2.6190000000000002</v>
      </c>
      <c r="DO205" s="1">
        <v>2.7149999999999999</v>
      </c>
      <c r="DP205" s="1">
        <v>463.03500000000003</v>
      </c>
      <c r="DQ205" s="1">
        <v>236.983</v>
      </c>
      <c r="DR205" s="1">
        <v>700.01800000000003</v>
      </c>
      <c r="DS205" s="1">
        <v>0</v>
      </c>
      <c r="DT205" s="1">
        <v>7.819</v>
      </c>
      <c r="DU205" s="1">
        <v>7.819</v>
      </c>
      <c r="DV205" s="7" t="s">
        <v>637</v>
      </c>
      <c r="DW205" s="1" t="s">
        <v>157</v>
      </c>
      <c r="DX205" s="1" t="s">
        <v>149</v>
      </c>
      <c r="DY205" s="1">
        <v>503.66899999999998</v>
      </c>
      <c r="DZ205" s="1" t="s">
        <v>624</v>
      </c>
      <c r="EA205" s="1">
        <v>400.65800000000002</v>
      </c>
      <c r="EB205" s="1">
        <v>0.98899999999999999</v>
      </c>
      <c r="EC205" s="1">
        <v>390.53800000000001</v>
      </c>
      <c r="ED205" s="1" t="s">
        <v>156</v>
      </c>
      <c r="EE205" s="1" t="s">
        <v>156</v>
      </c>
      <c r="EF205" s="1" t="s">
        <v>157</v>
      </c>
      <c r="EG205" s="1" t="s">
        <v>149</v>
      </c>
      <c r="EH205" s="1" t="s">
        <v>165</v>
      </c>
      <c r="EI205" s="1" t="s">
        <v>635</v>
      </c>
      <c r="EJ205" s="1" t="s">
        <v>142</v>
      </c>
      <c r="EK205" s="1" t="s">
        <v>628</v>
      </c>
      <c r="EL205" s="1" t="s">
        <v>150</v>
      </c>
      <c r="EM205" s="1" t="s">
        <v>150</v>
      </c>
    </row>
    <row r="206" spans="1:143" ht="14.25" customHeight="1">
      <c r="A206" s="1" t="s">
        <v>462</v>
      </c>
      <c r="B206" s="1" t="str">
        <f>VLOOKUP(A206,DB_integrated_polypenols_intake!A:B,2,FALSE)</f>
        <v>Bucaramanga</v>
      </c>
      <c r="C206" s="1" t="s">
        <v>136</v>
      </c>
      <c r="D206" s="1">
        <v>37</v>
      </c>
      <c r="E206" s="4" t="s">
        <v>137</v>
      </c>
      <c r="F206" s="1">
        <v>91.4</v>
      </c>
      <c r="G206" s="1">
        <v>46</v>
      </c>
      <c r="H206" s="1" t="s">
        <v>153</v>
      </c>
      <c r="I206" s="1">
        <v>40</v>
      </c>
      <c r="J206" s="1">
        <v>113</v>
      </c>
      <c r="K206" s="1">
        <v>210</v>
      </c>
      <c r="L206" s="1">
        <v>201</v>
      </c>
      <c r="M206" s="10">
        <v>4.565217391</v>
      </c>
      <c r="N206" s="14">
        <f t="shared" si="8"/>
        <v>0.64043822573891485</v>
      </c>
      <c r="O206" s="12">
        <v>173.4</v>
      </c>
      <c r="P206" s="40">
        <v>1.9</v>
      </c>
      <c r="Q206" s="1">
        <v>89</v>
      </c>
      <c r="R206" s="1">
        <v>5.3</v>
      </c>
      <c r="S206" s="1">
        <v>7.39</v>
      </c>
      <c r="T206" s="1">
        <v>4.28</v>
      </c>
      <c r="U206" s="1">
        <v>1.726635514</v>
      </c>
      <c r="V206" s="1">
        <v>20.38</v>
      </c>
      <c r="W206" s="1">
        <v>4.9394999999999998</v>
      </c>
      <c r="X206" s="1">
        <v>188.6</v>
      </c>
      <c r="Y206" s="1">
        <f t="shared" si="0"/>
        <v>283.1538728725252</v>
      </c>
      <c r="Z206" s="1">
        <v>38.799999999999997</v>
      </c>
      <c r="AA206" s="1">
        <v>22.350917150000001</v>
      </c>
      <c r="AB206" s="1">
        <f t="shared" si="1"/>
        <v>4.4740893333333327</v>
      </c>
      <c r="AC206" s="1">
        <v>0.30651110999999998</v>
      </c>
      <c r="AD206" s="1">
        <v>72.2</v>
      </c>
      <c r="AE206" s="1">
        <v>1.5840000000000001</v>
      </c>
      <c r="AF206" s="1">
        <v>28.77576268</v>
      </c>
      <c r="AG206" s="1" t="s">
        <v>139</v>
      </c>
      <c r="AH206" s="1">
        <v>38.661538069999999</v>
      </c>
      <c r="AI206" s="1">
        <v>87.5</v>
      </c>
      <c r="AJ206" s="1" t="s">
        <v>140</v>
      </c>
      <c r="AK206" s="1" t="s">
        <v>153</v>
      </c>
      <c r="AL206" s="1" t="s">
        <v>142</v>
      </c>
      <c r="AM206" s="1" t="s">
        <v>142</v>
      </c>
      <c r="AN206" s="1" t="s">
        <v>143</v>
      </c>
      <c r="AO206" s="1">
        <v>129</v>
      </c>
      <c r="AP206" s="1">
        <v>82</v>
      </c>
      <c r="AQ206" s="1">
        <v>2400.5700000000002</v>
      </c>
      <c r="AR206" s="1">
        <v>21.9757</v>
      </c>
      <c r="AS206" s="1">
        <v>423.97699999999998</v>
      </c>
      <c r="AT206" s="1">
        <v>993.08799999999997</v>
      </c>
      <c r="AU206" s="1">
        <v>16.6648</v>
      </c>
      <c r="AV206" s="1">
        <v>1411.98</v>
      </c>
      <c r="AW206" s="1">
        <v>3659.87</v>
      </c>
      <c r="AX206" s="1">
        <v>290.64499999999998</v>
      </c>
      <c r="AY206" s="1">
        <v>10.8919</v>
      </c>
      <c r="AZ206" s="1">
        <v>2.29732</v>
      </c>
      <c r="BA206" s="1">
        <v>3.62636</v>
      </c>
      <c r="BB206" s="1">
        <v>519.77300000000002</v>
      </c>
      <c r="BC206" s="1">
        <v>1.1457599999999999</v>
      </c>
      <c r="BD206" s="1">
        <v>1.4063399999999999</v>
      </c>
      <c r="BE206" s="1">
        <v>15.446199999999999</v>
      </c>
      <c r="BF206" s="1">
        <v>5.78728</v>
      </c>
      <c r="BG206" s="1">
        <v>1.1076900000000001</v>
      </c>
      <c r="BH206" s="1">
        <v>345.45499999999998</v>
      </c>
      <c r="BI206" s="1">
        <v>7.1430899999999999</v>
      </c>
      <c r="BJ206" s="1">
        <v>144.179</v>
      </c>
      <c r="BK206" s="1">
        <v>7.9022210859999999</v>
      </c>
      <c r="BL206" s="1">
        <v>2.7840940160000001</v>
      </c>
      <c r="BM206" s="1">
        <v>0.84894593399999996</v>
      </c>
      <c r="BN206" s="1">
        <v>0</v>
      </c>
      <c r="BO206" s="1" t="s">
        <v>144</v>
      </c>
      <c r="BP206" s="1" t="s">
        <v>146</v>
      </c>
      <c r="BQ206" s="1" t="s">
        <v>145</v>
      </c>
      <c r="BR206" s="1" t="s">
        <v>146</v>
      </c>
      <c r="BS206" s="1" t="s">
        <v>146</v>
      </c>
      <c r="BT206" s="1" t="s">
        <v>146</v>
      </c>
      <c r="BU206" s="1" t="s">
        <v>145</v>
      </c>
      <c r="BV206" s="1" t="s">
        <v>147</v>
      </c>
      <c r="BW206" s="1" t="s">
        <v>147</v>
      </c>
      <c r="BX206" s="1" t="s">
        <v>147</v>
      </c>
      <c r="BY206" s="1" t="s">
        <v>147</v>
      </c>
      <c r="BZ206" s="1" t="s">
        <v>147</v>
      </c>
      <c r="CA206" s="1">
        <v>0.69189332999999997</v>
      </c>
      <c r="CB206" s="1">
        <v>0.28816881700000002</v>
      </c>
      <c r="CC206" s="19" t="str">
        <f t="shared" si="9"/>
        <v>High</v>
      </c>
      <c r="CD206" s="1" t="s">
        <v>622</v>
      </c>
      <c r="CE206" s="1">
        <v>27.79428571</v>
      </c>
      <c r="CF206" s="1" t="s">
        <v>148</v>
      </c>
      <c r="CG206" s="1">
        <v>0.41611467000000002</v>
      </c>
      <c r="CH206" s="1">
        <v>0.44152459599999999</v>
      </c>
      <c r="CI206" s="1">
        <v>2.4161147000000001E-2</v>
      </c>
      <c r="CJ206" s="1">
        <v>2.8939080999999998E-2</v>
      </c>
      <c r="CK206" s="1">
        <v>2.9101965E-2</v>
      </c>
      <c r="CL206" s="1">
        <v>483.27499999999998</v>
      </c>
      <c r="CM206" s="2" t="s">
        <v>624</v>
      </c>
      <c r="CN206" s="1">
        <v>442.68700000000001</v>
      </c>
      <c r="CO206" s="1">
        <v>205.94399999999999</v>
      </c>
      <c r="CP206" s="1">
        <v>236.74299999999999</v>
      </c>
      <c r="CQ206" s="1">
        <v>47.637999999999998</v>
      </c>
      <c r="CR206" s="1">
        <v>386.16199999999998</v>
      </c>
      <c r="CS206" s="1">
        <v>0</v>
      </c>
      <c r="CT206" s="1">
        <v>0</v>
      </c>
      <c r="CU206" s="1">
        <v>0</v>
      </c>
      <c r="CV206" s="1">
        <v>0</v>
      </c>
      <c r="CW206" s="1">
        <v>8.8160000000000007</v>
      </c>
      <c r="CX206" s="1">
        <v>8.8160000000000007</v>
      </c>
      <c r="CY206" s="1">
        <v>7.0000000000000007E-2</v>
      </c>
      <c r="CZ206" s="1">
        <v>0</v>
      </c>
      <c r="DA206" s="1">
        <v>14.6</v>
      </c>
      <c r="DB206" s="1">
        <v>0</v>
      </c>
      <c r="DC206" s="1">
        <v>30.693000000000001</v>
      </c>
      <c r="DD206" s="1">
        <v>1E-3</v>
      </c>
      <c r="DE206" s="1">
        <v>0.01</v>
      </c>
      <c r="DF206" s="1">
        <v>1.0999999999999999E-2</v>
      </c>
      <c r="DG206" s="1">
        <v>0</v>
      </c>
      <c r="DH206" s="1">
        <v>2.1999999999999999E-2</v>
      </c>
      <c r="DI206" s="1">
        <v>2.1999999999999999E-2</v>
      </c>
      <c r="DJ206" s="1">
        <v>1.129</v>
      </c>
      <c r="DK206" s="1">
        <v>1.1830000000000001</v>
      </c>
      <c r="DL206" s="1">
        <v>2.3109999999999999</v>
      </c>
      <c r="DM206" s="1">
        <v>1.7509999999999999</v>
      </c>
      <c r="DN206" s="1">
        <v>12.067</v>
      </c>
      <c r="DO206" s="1">
        <v>13.817</v>
      </c>
      <c r="DP206" s="1">
        <v>157.56800000000001</v>
      </c>
      <c r="DQ206" s="1">
        <v>214.51300000000001</v>
      </c>
      <c r="DR206" s="1">
        <v>372.08199999999999</v>
      </c>
      <c r="DS206" s="1">
        <v>0</v>
      </c>
      <c r="DT206" s="1">
        <v>8.8160000000000007</v>
      </c>
      <c r="DU206" s="1">
        <v>8.8160000000000007</v>
      </c>
      <c r="DV206" s="7" t="s">
        <v>138</v>
      </c>
      <c r="DW206" s="1" t="s">
        <v>157</v>
      </c>
      <c r="DX206" s="1" t="s">
        <v>156</v>
      </c>
      <c r="DY206" s="1">
        <v>201.31700000000001</v>
      </c>
      <c r="DZ206" s="1" t="s">
        <v>624</v>
      </c>
      <c r="EA206" s="1">
        <v>184.40899999999999</v>
      </c>
      <c r="EB206" s="1">
        <v>19.844999999999999</v>
      </c>
      <c r="EC206" s="1">
        <v>160.863</v>
      </c>
      <c r="ED206" s="1" t="s">
        <v>157</v>
      </c>
      <c r="EE206" s="1" t="s">
        <v>156</v>
      </c>
      <c r="EF206" s="1" t="s">
        <v>157</v>
      </c>
      <c r="EG206" s="1" t="s">
        <v>156</v>
      </c>
      <c r="EH206" s="1" t="s">
        <v>621</v>
      </c>
      <c r="EI206" s="1" t="s">
        <v>628</v>
      </c>
      <c r="EJ206" s="1" t="s">
        <v>142</v>
      </c>
      <c r="EK206" s="1" t="s">
        <v>628</v>
      </c>
      <c r="EL206" s="1" t="s">
        <v>168</v>
      </c>
      <c r="EM206" s="1" t="s">
        <v>150</v>
      </c>
    </row>
    <row r="207" spans="1:143" ht="14.25" customHeight="1">
      <c r="A207" s="1" t="s">
        <v>463</v>
      </c>
      <c r="B207" s="1" t="str">
        <f>VLOOKUP(A207,DB_integrated_polypenols_intake!A:B,2,FALSE)</f>
        <v>Bucaramanga</v>
      </c>
      <c r="C207" s="1" t="s">
        <v>152</v>
      </c>
      <c r="D207" s="1">
        <v>27</v>
      </c>
      <c r="E207" s="4" t="s">
        <v>137</v>
      </c>
      <c r="F207" s="1">
        <v>46.4</v>
      </c>
      <c r="G207" s="1">
        <v>51</v>
      </c>
      <c r="H207" s="1" t="s">
        <v>153</v>
      </c>
      <c r="I207" s="1">
        <v>10</v>
      </c>
      <c r="J207" s="1">
        <v>69</v>
      </c>
      <c r="K207" s="1">
        <v>129</v>
      </c>
      <c r="L207" s="1">
        <v>51</v>
      </c>
      <c r="M207" s="10">
        <v>2.5294117649999999</v>
      </c>
      <c r="N207" s="14">
        <f t="shared" si="8"/>
        <v>0</v>
      </c>
      <c r="O207" s="12">
        <v>166.8</v>
      </c>
      <c r="P207" s="40">
        <v>2.1</v>
      </c>
      <c r="Q207" s="1">
        <v>85</v>
      </c>
      <c r="R207" s="1">
        <v>5.4</v>
      </c>
      <c r="S207" s="1">
        <v>7.78</v>
      </c>
      <c r="T207" s="1">
        <v>9.39</v>
      </c>
      <c r="U207" s="1">
        <v>0.82854100100000005</v>
      </c>
      <c r="V207" s="1">
        <v>6.9</v>
      </c>
      <c r="W207" s="1">
        <v>4.7175000000000002</v>
      </c>
      <c r="X207" s="1">
        <v>99.3</v>
      </c>
      <c r="Y207" s="1">
        <f t="shared" si="0"/>
        <v>113.34702258726897</v>
      </c>
      <c r="Z207" s="1">
        <v>113.1</v>
      </c>
      <c r="AA207" s="1">
        <v>69.122831270000006</v>
      </c>
      <c r="AB207" s="1">
        <f t="shared" si="1"/>
        <v>1.4467000000000001</v>
      </c>
      <c r="AC207" s="1">
        <v>0.36072455399999998</v>
      </c>
      <c r="AD207" s="1">
        <v>62</v>
      </c>
      <c r="AE207" s="1">
        <v>1.5349999999999999</v>
      </c>
      <c r="AF207" s="1">
        <v>26.31327653</v>
      </c>
      <c r="AG207" s="1" t="s">
        <v>139</v>
      </c>
      <c r="AH207" s="1">
        <v>39.318486980000003</v>
      </c>
      <c r="AI207" s="1">
        <v>81.7</v>
      </c>
      <c r="AJ207" s="1" t="s">
        <v>140</v>
      </c>
      <c r="AK207" s="1" t="s">
        <v>153</v>
      </c>
      <c r="AL207" s="1" t="s">
        <v>142</v>
      </c>
      <c r="AM207" s="1" t="s">
        <v>163</v>
      </c>
      <c r="AN207" s="1" t="s">
        <v>143</v>
      </c>
      <c r="AO207" s="1">
        <v>99</v>
      </c>
      <c r="AP207" s="1">
        <v>61</v>
      </c>
      <c r="AQ207" s="1">
        <v>2066.98</v>
      </c>
      <c r="AR207" s="1">
        <v>16.393699999999999</v>
      </c>
      <c r="AS207" s="1">
        <v>720.38499999999999</v>
      </c>
      <c r="AT207" s="1">
        <v>1070.5999999999999</v>
      </c>
      <c r="AU207" s="1">
        <v>13.2172</v>
      </c>
      <c r="AV207" s="1">
        <v>908.125</v>
      </c>
      <c r="AW207" s="1">
        <v>2500.09</v>
      </c>
      <c r="AX207" s="1">
        <v>245.08500000000001</v>
      </c>
      <c r="AY207" s="1">
        <v>10.0456</v>
      </c>
      <c r="AZ207" s="1">
        <v>1.6526099999999999</v>
      </c>
      <c r="BA207" s="1">
        <v>2.9615</v>
      </c>
      <c r="BB207" s="1">
        <v>642.42999999999995</v>
      </c>
      <c r="BC207" s="1">
        <v>1.05385</v>
      </c>
      <c r="BD207" s="1">
        <v>1.7073199999999999</v>
      </c>
      <c r="BE207" s="1">
        <v>14.823399999999999</v>
      </c>
      <c r="BF207" s="1">
        <v>4.6660399999999997</v>
      </c>
      <c r="BG207" s="1">
        <v>1.0672900000000001</v>
      </c>
      <c r="BH207" s="1">
        <v>374.71800000000002</v>
      </c>
      <c r="BI207" s="1">
        <v>7.01511</v>
      </c>
      <c r="BJ207" s="1">
        <v>85.613500000000002</v>
      </c>
      <c r="BK207" s="1">
        <v>0</v>
      </c>
      <c r="BL207" s="1">
        <v>0</v>
      </c>
      <c r="BM207" s="1">
        <v>0</v>
      </c>
      <c r="BN207" s="1">
        <v>0</v>
      </c>
      <c r="BO207" s="1" t="s">
        <v>155</v>
      </c>
      <c r="BP207" s="1" t="s">
        <v>146</v>
      </c>
      <c r="BQ207" s="1" t="s">
        <v>146</v>
      </c>
      <c r="BR207" s="1" t="s">
        <v>146</v>
      </c>
      <c r="BS207" s="1" t="s">
        <v>146</v>
      </c>
      <c r="BT207" s="1" t="s">
        <v>146</v>
      </c>
      <c r="BU207" s="1" t="s">
        <v>146</v>
      </c>
      <c r="BV207" s="1">
        <v>12.171262670000001</v>
      </c>
      <c r="BW207" s="1">
        <v>3.7094722789999999</v>
      </c>
      <c r="BX207" s="1">
        <v>0.80909961699999999</v>
      </c>
      <c r="BY207" s="1">
        <v>0.57977065699999997</v>
      </c>
      <c r="BZ207" s="1">
        <v>0.26801388500000001</v>
      </c>
      <c r="CA207" s="1">
        <v>1.8558078229999999</v>
      </c>
      <c r="CB207" s="1">
        <v>0.89782671599999997</v>
      </c>
      <c r="CC207" s="19" t="str">
        <f t="shared" si="9"/>
        <v>High</v>
      </c>
      <c r="CD207" s="1" t="s">
        <v>622</v>
      </c>
      <c r="CE207" s="1">
        <v>38.423500609999998</v>
      </c>
      <c r="CF207" s="1" t="s">
        <v>148</v>
      </c>
      <c r="CG207" s="1">
        <v>0.12911762500000001</v>
      </c>
      <c r="CH207" s="1">
        <v>0.130801688</v>
      </c>
      <c r="CI207" s="1">
        <v>8.1149604E-2</v>
      </c>
      <c r="CJ207" s="1">
        <v>9.6676289999999998E-2</v>
      </c>
      <c r="CK207" s="1">
        <v>0.32106373500000002</v>
      </c>
      <c r="CL207" s="1">
        <v>2671.163</v>
      </c>
      <c r="CM207" s="2" t="s">
        <v>621</v>
      </c>
      <c r="CN207" s="1">
        <v>1379.3050000000001</v>
      </c>
      <c r="CO207" s="1">
        <v>1349.62</v>
      </c>
      <c r="CP207" s="1">
        <v>29.684000000000001</v>
      </c>
      <c r="CQ207" s="1">
        <v>1312.348</v>
      </c>
      <c r="CR207" s="1">
        <v>57.643999999999998</v>
      </c>
      <c r="CS207" s="1">
        <v>8.9540000000000006</v>
      </c>
      <c r="CT207" s="1">
        <v>0</v>
      </c>
      <c r="CU207" s="1">
        <v>8.9540000000000006</v>
      </c>
      <c r="CV207" s="1">
        <v>0</v>
      </c>
      <c r="CW207" s="1">
        <v>0.35899999999999999</v>
      </c>
      <c r="CX207" s="1">
        <v>0.35899999999999999</v>
      </c>
      <c r="CY207" s="1">
        <v>0</v>
      </c>
      <c r="CZ207" s="1">
        <v>8.8390000000000004</v>
      </c>
      <c r="DA207" s="1">
        <v>47.853000000000002</v>
      </c>
      <c r="DB207" s="1">
        <v>0</v>
      </c>
      <c r="DC207" s="1">
        <v>1250.5050000000001</v>
      </c>
      <c r="DD207" s="1">
        <v>0.498</v>
      </c>
      <c r="DE207" s="1">
        <v>0</v>
      </c>
      <c r="DF207" s="1">
        <v>0.498</v>
      </c>
      <c r="DG207" s="1">
        <v>6.9980000000000002</v>
      </c>
      <c r="DH207" s="1">
        <v>0</v>
      </c>
      <c r="DI207" s="1">
        <v>6.9980000000000002</v>
      </c>
      <c r="DJ207" s="1">
        <v>4.6050000000000004</v>
      </c>
      <c r="DK207" s="1">
        <v>1.8879999999999999</v>
      </c>
      <c r="DL207" s="1">
        <v>6.4930000000000003</v>
      </c>
      <c r="DM207" s="1">
        <v>14.086</v>
      </c>
      <c r="DN207" s="1">
        <v>23.477</v>
      </c>
      <c r="DO207" s="1">
        <v>37.563000000000002</v>
      </c>
      <c r="DP207" s="1">
        <v>16.120999999999999</v>
      </c>
      <c r="DQ207" s="1">
        <v>3.96</v>
      </c>
      <c r="DR207" s="1">
        <v>20.081</v>
      </c>
      <c r="DS207" s="1">
        <v>0</v>
      </c>
      <c r="DT207" s="1">
        <v>0.35899999999999999</v>
      </c>
      <c r="DU207" s="1">
        <v>0.35899999999999999</v>
      </c>
      <c r="DV207" s="7" t="s">
        <v>621</v>
      </c>
      <c r="DW207" s="1" t="s">
        <v>149</v>
      </c>
      <c r="DX207" s="1" t="s">
        <v>157</v>
      </c>
      <c r="DY207" s="1">
        <v>1292.3030000000001</v>
      </c>
      <c r="DZ207" s="1" t="s">
        <v>623</v>
      </c>
      <c r="EA207" s="1">
        <v>667.30399999999997</v>
      </c>
      <c r="EB207" s="1">
        <v>634.91099999999994</v>
      </c>
      <c r="EC207" s="1">
        <v>27.888000000000002</v>
      </c>
      <c r="ED207" s="1" t="s">
        <v>149</v>
      </c>
      <c r="EE207" s="1" t="s">
        <v>149</v>
      </c>
      <c r="EF207" s="1" t="s">
        <v>149</v>
      </c>
      <c r="EG207" s="1" t="s">
        <v>157</v>
      </c>
      <c r="EH207" s="1" t="s">
        <v>621</v>
      </c>
      <c r="EI207" s="1" t="s">
        <v>635</v>
      </c>
      <c r="EJ207" s="1" t="s">
        <v>142</v>
      </c>
      <c r="EK207" s="1" t="s">
        <v>628</v>
      </c>
      <c r="EL207" s="1" t="s">
        <v>150</v>
      </c>
      <c r="EM207" s="1" t="s">
        <v>150</v>
      </c>
    </row>
    <row r="208" spans="1:143" ht="14.25" customHeight="1">
      <c r="A208" s="1" t="s">
        <v>464</v>
      </c>
      <c r="B208" s="1" t="str">
        <f>VLOOKUP(A208,DB_integrated_polypenols_intake!A:B,2,FALSE)</f>
        <v>Bucaramanga</v>
      </c>
      <c r="C208" s="1" t="s">
        <v>152</v>
      </c>
      <c r="D208" s="1">
        <v>37</v>
      </c>
      <c r="E208" s="4" t="s">
        <v>137</v>
      </c>
      <c r="F208" s="1">
        <v>64.7</v>
      </c>
      <c r="G208" s="1">
        <v>63</v>
      </c>
      <c r="H208" s="1" t="s">
        <v>153</v>
      </c>
      <c r="I208" s="1">
        <v>10</v>
      </c>
      <c r="J208" s="1">
        <v>96</v>
      </c>
      <c r="K208" s="1">
        <v>163</v>
      </c>
      <c r="L208" s="1">
        <v>51</v>
      </c>
      <c r="M208" s="10">
        <v>2.5873015869999998</v>
      </c>
      <c r="N208" s="14">
        <f t="shared" si="8"/>
        <v>-9.1770373355645335E-2</v>
      </c>
      <c r="O208" s="12">
        <v>163.19999999999999</v>
      </c>
      <c r="P208" s="40">
        <v>6</v>
      </c>
      <c r="Q208" s="1">
        <v>91</v>
      </c>
      <c r="R208" s="1">
        <v>5.3</v>
      </c>
      <c r="S208" s="1">
        <v>46.02</v>
      </c>
      <c r="T208" s="1">
        <v>4.8099999999999996</v>
      </c>
      <c r="U208" s="1">
        <v>9.5675675679999994</v>
      </c>
      <c r="V208" s="1">
        <v>17.25</v>
      </c>
      <c r="W208" s="1">
        <v>5.0505000000000004</v>
      </c>
      <c r="X208" s="1">
        <v>161.30000000000001</v>
      </c>
      <c r="Y208" s="1">
        <f t="shared" si="0"/>
        <v>222.50886810706217</v>
      </c>
      <c r="Z208" s="1">
        <v>45.3</v>
      </c>
      <c r="AA208" s="1">
        <v>25.826112779999999</v>
      </c>
      <c r="AB208" s="1">
        <f t="shared" si="1"/>
        <v>3.8720500000000002</v>
      </c>
      <c r="AC208" s="1">
        <v>0.312523363</v>
      </c>
      <c r="AD208" s="1">
        <v>92</v>
      </c>
      <c r="AE208" s="1">
        <v>1.587</v>
      </c>
      <c r="AF208" s="1">
        <v>36.528679580000002</v>
      </c>
      <c r="AG208" s="1" t="s">
        <v>154</v>
      </c>
      <c r="AH208" s="1">
        <v>44.364174130000002</v>
      </c>
      <c r="AI208" s="1">
        <v>106.8</v>
      </c>
      <c r="AJ208" s="1" t="s">
        <v>140</v>
      </c>
      <c r="AK208" s="1" t="s">
        <v>141</v>
      </c>
      <c r="AL208" s="1" t="s">
        <v>142</v>
      </c>
      <c r="AM208" s="1" t="s">
        <v>163</v>
      </c>
      <c r="AN208" s="1" t="s">
        <v>143</v>
      </c>
      <c r="AO208" s="1">
        <v>108</v>
      </c>
      <c r="AP208" s="1">
        <v>63</v>
      </c>
      <c r="AQ208" s="1">
        <v>1837.25</v>
      </c>
      <c r="AR208" s="1">
        <v>13.728</v>
      </c>
      <c r="AS208" s="1">
        <v>701.34900000000005</v>
      </c>
      <c r="AT208" s="1">
        <v>937.98099999999999</v>
      </c>
      <c r="AU208" s="1">
        <v>10.9832</v>
      </c>
      <c r="AV208" s="1">
        <v>1352.04</v>
      </c>
      <c r="AW208" s="1">
        <v>2747.66</v>
      </c>
      <c r="AX208" s="1">
        <v>194.48400000000001</v>
      </c>
      <c r="AY208" s="1">
        <v>10.0532</v>
      </c>
      <c r="AZ208" s="1">
        <v>1.07751</v>
      </c>
      <c r="BA208" s="1">
        <v>2.5091199999999998</v>
      </c>
      <c r="BB208" s="1">
        <v>710.85699999999997</v>
      </c>
      <c r="BC208" s="1">
        <v>0.83310200000000001</v>
      </c>
      <c r="BD208" s="1">
        <v>1.3931500000000001</v>
      </c>
      <c r="BE208" s="1">
        <v>12.9496</v>
      </c>
      <c r="BF208" s="1">
        <v>3.5191400000000002</v>
      </c>
      <c r="BG208" s="1">
        <v>2.15469</v>
      </c>
      <c r="BH208" s="1">
        <v>256.32600000000002</v>
      </c>
      <c r="BI208" s="1">
        <v>6.9212699999999998</v>
      </c>
      <c r="BJ208" s="1">
        <v>121.935</v>
      </c>
      <c r="BK208" s="1">
        <v>0.23376644199999999</v>
      </c>
      <c r="BL208" s="1">
        <v>0.157346294</v>
      </c>
      <c r="BM208" s="1">
        <v>0.193266558</v>
      </c>
      <c r="BN208" s="1">
        <v>1.9658961999999999E-2</v>
      </c>
      <c r="BO208" s="1" t="s">
        <v>144</v>
      </c>
      <c r="BP208" s="1" t="s">
        <v>146</v>
      </c>
      <c r="BQ208" s="1" t="s">
        <v>146</v>
      </c>
      <c r="BR208" s="1" t="s">
        <v>146</v>
      </c>
      <c r="BS208" s="1" t="s">
        <v>146</v>
      </c>
      <c r="BT208" s="1" t="s">
        <v>145</v>
      </c>
      <c r="BU208" s="1" t="s">
        <v>145</v>
      </c>
      <c r="BV208" s="1">
        <v>29.998261500000002</v>
      </c>
      <c r="BW208" s="1">
        <v>33.0337198</v>
      </c>
      <c r="BX208" s="1">
        <v>33.346780590000002</v>
      </c>
      <c r="BY208" s="1">
        <v>17.449933619999999</v>
      </c>
      <c r="BZ208" s="1">
        <v>17.57777153</v>
      </c>
      <c r="CA208" s="1">
        <v>0.214374711</v>
      </c>
      <c r="CB208" s="1">
        <v>0.116698264</v>
      </c>
      <c r="CC208" s="19" t="str">
        <f t="shared" si="9"/>
        <v>Medium</v>
      </c>
      <c r="CD208" s="1" t="s">
        <v>622</v>
      </c>
      <c r="CE208" s="1">
        <v>46.280898880000002</v>
      </c>
      <c r="CF208" s="1" t="s">
        <v>148</v>
      </c>
      <c r="CG208" s="1">
        <v>5.8683159999999998E-2</v>
      </c>
      <c r="CH208" s="1">
        <v>5.4494984000000003E-2</v>
      </c>
      <c r="CI208" s="1">
        <v>0.14707314699999999</v>
      </c>
      <c r="CJ208" s="1">
        <v>0.50516216999999997</v>
      </c>
      <c r="CK208" s="1">
        <v>0.145758255</v>
      </c>
      <c r="CL208" s="1">
        <v>378.08100000000002</v>
      </c>
      <c r="CM208" s="2" t="s">
        <v>624</v>
      </c>
      <c r="CN208" s="1">
        <v>85.256</v>
      </c>
      <c r="CO208" s="1">
        <v>57.58</v>
      </c>
      <c r="CP208" s="1">
        <v>27.675999999999998</v>
      </c>
      <c r="CQ208" s="1">
        <v>12.545</v>
      </c>
      <c r="CR208" s="1">
        <v>58.908000000000001</v>
      </c>
      <c r="CS208" s="1">
        <v>0.55800000000000005</v>
      </c>
      <c r="CT208" s="1">
        <v>0</v>
      </c>
      <c r="CU208" s="1">
        <v>0.55800000000000005</v>
      </c>
      <c r="CV208" s="1">
        <v>0</v>
      </c>
      <c r="CW208" s="1">
        <v>13.244999999999999</v>
      </c>
      <c r="CX208" s="1">
        <v>13.244999999999999</v>
      </c>
      <c r="CY208" s="1">
        <v>0</v>
      </c>
      <c r="CZ208" s="1">
        <v>0.55800000000000005</v>
      </c>
      <c r="DA208" s="1">
        <v>0</v>
      </c>
      <c r="DB208" s="1">
        <v>0</v>
      </c>
      <c r="DC208" s="1">
        <v>0.76600000000000001</v>
      </c>
      <c r="DD208" s="1">
        <v>0</v>
      </c>
      <c r="DE208" s="1">
        <v>4.2300000000000004</v>
      </c>
      <c r="DF208" s="1">
        <v>4.2300000000000004</v>
      </c>
      <c r="DG208" s="1">
        <v>5.4359999999999999</v>
      </c>
      <c r="DH208" s="1">
        <v>0.24</v>
      </c>
      <c r="DI208" s="1">
        <v>5.6760000000000002</v>
      </c>
      <c r="DJ208" s="1">
        <v>1.298</v>
      </c>
      <c r="DK208" s="1">
        <v>0.57499999999999996</v>
      </c>
      <c r="DL208" s="1">
        <v>1.873</v>
      </c>
      <c r="DM208" s="1">
        <v>0.105</v>
      </c>
      <c r="DN208" s="1">
        <v>2.3410000000000002</v>
      </c>
      <c r="DO208" s="1">
        <v>2.4460000000000002</v>
      </c>
      <c r="DP208" s="1">
        <v>49.417000000000002</v>
      </c>
      <c r="DQ208" s="1">
        <v>7.0449999999999999</v>
      </c>
      <c r="DR208" s="1">
        <v>56.462000000000003</v>
      </c>
      <c r="DS208" s="1">
        <v>0</v>
      </c>
      <c r="DT208" s="1">
        <v>13.244999999999999</v>
      </c>
      <c r="DU208" s="1">
        <v>13.244999999999999</v>
      </c>
      <c r="DV208" s="7" t="s">
        <v>138</v>
      </c>
      <c r="DW208" s="1" t="s">
        <v>157</v>
      </c>
      <c r="DX208" s="1" t="s">
        <v>157</v>
      </c>
      <c r="DY208" s="1">
        <v>205.786</v>
      </c>
      <c r="DZ208" s="1" t="s">
        <v>624</v>
      </c>
      <c r="EA208" s="1">
        <v>46.404000000000003</v>
      </c>
      <c r="EB208" s="1">
        <v>6.8280000000000003</v>
      </c>
      <c r="EC208" s="1">
        <v>32.063000000000002</v>
      </c>
      <c r="ED208" s="1" t="s">
        <v>157</v>
      </c>
      <c r="EE208" s="1" t="s">
        <v>157</v>
      </c>
      <c r="EF208" s="1" t="s">
        <v>157</v>
      </c>
      <c r="EG208" s="1" t="s">
        <v>157</v>
      </c>
      <c r="EH208" s="1" t="s">
        <v>621</v>
      </c>
      <c r="EI208" s="1" t="s">
        <v>635</v>
      </c>
      <c r="EJ208" s="1" t="s">
        <v>142</v>
      </c>
      <c r="EK208" s="1" t="s">
        <v>628</v>
      </c>
      <c r="EL208" s="1" t="s">
        <v>150</v>
      </c>
      <c r="EM208" s="1" t="s">
        <v>150</v>
      </c>
    </row>
    <row r="209" spans="1:143" ht="14.25" customHeight="1">
      <c r="A209" s="1" t="s">
        <v>466</v>
      </c>
      <c r="B209" s="1" t="str">
        <f>VLOOKUP(A209,DB_integrated_polypenols_intake!A:B,2,FALSE)</f>
        <v>Bucaramanga</v>
      </c>
      <c r="C209" s="1" t="s">
        <v>152</v>
      </c>
      <c r="D209" s="1">
        <v>45</v>
      </c>
      <c r="E209" s="4" t="s">
        <v>159</v>
      </c>
      <c r="F209" s="1">
        <v>76.900000000000006</v>
      </c>
      <c r="G209" s="1">
        <v>44</v>
      </c>
      <c r="H209" s="1" t="s">
        <v>153</v>
      </c>
      <c r="I209" s="1">
        <v>31</v>
      </c>
      <c r="J209" s="1">
        <v>115</v>
      </c>
      <c r="K209" s="1">
        <v>175</v>
      </c>
      <c r="L209" s="1">
        <v>153</v>
      </c>
      <c r="M209" s="10">
        <v>3.9772727269999999</v>
      </c>
      <c r="N209" s="14">
        <f t="shared" si="8"/>
        <v>0.54123875433141133</v>
      </c>
      <c r="O209" s="12">
        <v>103.1</v>
      </c>
      <c r="P209" s="40">
        <v>0.9</v>
      </c>
      <c r="Q209" s="1">
        <v>77</v>
      </c>
      <c r="R209" s="1">
        <v>5.2</v>
      </c>
      <c r="S209" s="1">
        <v>11.63</v>
      </c>
      <c r="T209" s="1">
        <v>3.97</v>
      </c>
      <c r="U209" s="1">
        <v>2.929471033</v>
      </c>
      <c r="V209" s="1">
        <v>12.78</v>
      </c>
      <c r="W209" s="1">
        <v>4.2735000000000003</v>
      </c>
      <c r="X209" s="1">
        <v>182.9</v>
      </c>
      <c r="Y209" s="1">
        <f t="shared" si="0"/>
        <v>330.44602456367147</v>
      </c>
      <c r="Z209" s="1">
        <v>63.5</v>
      </c>
      <c r="AA209" s="1">
        <v>41.197224300000002</v>
      </c>
      <c r="AB209" s="1">
        <f t="shared" si="1"/>
        <v>2.4273479999999998</v>
      </c>
      <c r="AC209" s="1">
        <v>0.33367235899999997</v>
      </c>
      <c r="AD209" s="1">
        <v>59.4</v>
      </c>
      <c r="AE209" s="1">
        <v>1.538</v>
      </c>
      <c r="AF209" s="1">
        <v>25.111564680000001</v>
      </c>
      <c r="AG209" s="1" t="s">
        <v>139</v>
      </c>
      <c r="AH209" s="1">
        <v>35.986767579999999</v>
      </c>
      <c r="AI209" s="1">
        <v>86.9</v>
      </c>
      <c r="AJ209" s="1" t="s">
        <v>140</v>
      </c>
      <c r="AK209" s="1" t="s">
        <v>141</v>
      </c>
      <c r="AL209" s="1" t="s">
        <v>142</v>
      </c>
      <c r="AM209" s="1" t="s">
        <v>163</v>
      </c>
      <c r="AN209" s="1" t="s">
        <v>165</v>
      </c>
      <c r="AO209" s="1">
        <v>107</v>
      </c>
      <c r="AP209" s="1">
        <v>63</v>
      </c>
      <c r="AQ209" s="1">
        <v>2311.2399999999998</v>
      </c>
      <c r="AR209" s="1">
        <v>22.1114</v>
      </c>
      <c r="AS209" s="1">
        <v>837.96900000000005</v>
      </c>
      <c r="AT209" s="1">
        <v>1162.3</v>
      </c>
      <c r="AU209" s="1">
        <v>16.995200000000001</v>
      </c>
      <c r="AV209" s="1">
        <v>1371.37</v>
      </c>
      <c r="AW209" s="1">
        <v>3653.32</v>
      </c>
      <c r="AX209" s="1">
        <v>278.916</v>
      </c>
      <c r="AY209" s="1">
        <v>10.651999999999999</v>
      </c>
      <c r="AZ209" s="1">
        <v>2.3615200000000001</v>
      </c>
      <c r="BA209" s="1">
        <v>3.4304399999999999</v>
      </c>
      <c r="BB209" s="1">
        <v>850.91300000000001</v>
      </c>
      <c r="BC209" s="1">
        <v>1.34575</v>
      </c>
      <c r="BD209" s="1">
        <v>1.7550600000000001</v>
      </c>
      <c r="BE209" s="1">
        <v>17.706600000000002</v>
      </c>
      <c r="BF209" s="1">
        <v>4.9840200000000001</v>
      </c>
      <c r="BG209" s="1">
        <v>2.5312399999999999</v>
      </c>
      <c r="BH209" s="1">
        <v>495.90199999999999</v>
      </c>
      <c r="BI209" s="1">
        <v>6.9745499999999998</v>
      </c>
      <c r="BJ209" s="1">
        <v>147.06299999999999</v>
      </c>
      <c r="BK209" s="1">
        <v>0</v>
      </c>
      <c r="BL209" s="1">
        <v>0</v>
      </c>
      <c r="BM209" s="1">
        <v>0.109170457</v>
      </c>
      <c r="BN209" s="1">
        <v>0</v>
      </c>
      <c r="BO209" s="1" t="s">
        <v>144</v>
      </c>
      <c r="BP209" s="1" t="s">
        <v>146</v>
      </c>
      <c r="BQ209" s="1" t="s">
        <v>145</v>
      </c>
      <c r="BR209" s="1" t="s">
        <v>145</v>
      </c>
      <c r="BS209" s="1" t="s">
        <v>146</v>
      </c>
      <c r="BT209" s="1" t="s">
        <v>146</v>
      </c>
      <c r="BU209" s="1" t="s">
        <v>146</v>
      </c>
      <c r="BV209" s="1">
        <v>25.92275609</v>
      </c>
      <c r="BW209" s="1">
        <v>17.338931079999998</v>
      </c>
      <c r="BX209" s="1">
        <v>9.1319096870000003</v>
      </c>
      <c r="BY209" s="1">
        <v>2.625069893</v>
      </c>
      <c r="BZ209" s="1">
        <v>4.5024021410000001</v>
      </c>
      <c r="CA209" s="1">
        <v>-0.85007316300000002</v>
      </c>
      <c r="CB209" s="1">
        <v>-0.36783780300000002</v>
      </c>
      <c r="CC209" s="19" t="str">
        <f t="shared" si="9"/>
        <v>Low</v>
      </c>
      <c r="CD209" s="1" t="s">
        <v>625</v>
      </c>
      <c r="CE209" s="1">
        <v>40.602991940000003</v>
      </c>
      <c r="CF209" s="1" t="s">
        <v>148</v>
      </c>
      <c r="CG209" s="1">
        <v>3.5948173999999999E-2</v>
      </c>
      <c r="CH209" s="1">
        <v>0.13130742000000001</v>
      </c>
      <c r="CI209" s="1">
        <v>4.3627797000000003E-2</v>
      </c>
      <c r="CJ209" s="1">
        <v>0.254888104</v>
      </c>
      <c r="CK209" s="1">
        <v>0.23203769099999999</v>
      </c>
      <c r="CL209" s="1">
        <v>606.85400000000004</v>
      </c>
      <c r="CM209" s="2" t="s">
        <v>624</v>
      </c>
      <c r="CN209" s="1">
        <v>153.37</v>
      </c>
      <c r="CO209" s="1">
        <v>108.97</v>
      </c>
      <c r="CP209" s="1">
        <v>44.4</v>
      </c>
      <c r="CQ209" s="1">
        <v>99.727000000000004</v>
      </c>
      <c r="CR209" s="1">
        <v>36.341000000000001</v>
      </c>
      <c r="CS209" s="1">
        <v>7.9630000000000001</v>
      </c>
      <c r="CT209" s="1">
        <v>0</v>
      </c>
      <c r="CU209" s="1">
        <v>7.9630000000000001</v>
      </c>
      <c r="CV209" s="1">
        <v>0</v>
      </c>
      <c r="CW209" s="1">
        <v>9.3390000000000004</v>
      </c>
      <c r="CX209" s="1">
        <v>9.3390000000000004</v>
      </c>
      <c r="CY209" s="1">
        <v>0</v>
      </c>
      <c r="CZ209" s="1">
        <v>7.9630000000000001</v>
      </c>
      <c r="DA209" s="1">
        <v>0</v>
      </c>
      <c r="DB209" s="1">
        <v>0</v>
      </c>
      <c r="DC209" s="1">
        <v>52.901000000000003</v>
      </c>
      <c r="DD209" s="1">
        <v>8.5000000000000006E-2</v>
      </c>
      <c r="DE209" s="1">
        <v>9.07</v>
      </c>
      <c r="DF209" s="1">
        <v>9.1549999999999994</v>
      </c>
      <c r="DG209" s="1">
        <v>7.9969999999999999</v>
      </c>
      <c r="DH209" s="1">
        <v>0.54400000000000004</v>
      </c>
      <c r="DI209" s="1">
        <v>8.5410000000000004</v>
      </c>
      <c r="DJ209" s="1">
        <v>23.459</v>
      </c>
      <c r="DK209" s="1">
        <v>5.6539999999999999</v>
      </c>
      <c r="DL209" s="1">
        <v>29.113</v>
      </c>
      <c r="DM209" s="1">
        <v>0.48</v>
      </c>
      <c r="DN209" s="1">
        <v>3.8340000000000001</v>
      </c>
      <c r="DO209" s="1">
        <v>4.3140000000000001</v>
      </c>
      <c r="DP209" s="1">
        <v>16.056000000000001</v>
      </c>
      <c r="DQ209" s="1">
        <v>15.949</v>
      </c>
      <c r="DR209" s="1">
        <v>32.006</v>
      </c>
      <c r="DS209" s="1">
        <v>0</v>
      </c>
      <c r="DT209" s="1">
        <v>9.3390000000000004</v>
      </c>
      <c r="DU209" s="1">
        <v>9.3390000000000004</v>
      </c>
      <c r="DV209" s="7" t="s">
        <v>138</v>
      </c>
      <c r="DW209" s="1" t="s">
        <v>156</v>
      </c>
      <c r="DX209" s="1" t="s">
        <v>157</v>
      </c>
      <c r="DY209" s="1">
        <v>262.56599999999997</v>
      </c>
      <c r="DZ209" s="1" t="s">
        <v>624</v>
      </c>
      <c r="EA209" s="1">
        <v>66.358000000000004</v>
      </c>
      <c r="EB209" s="1">
        <v>43.149000000000001</v>
      </c>
      <c r="EC209" s="1">
        <v>15.723000000000001</v>
      </c>
      <c r="ED209" s="1" t="s">
        <v>157</v>
      </c>
      <c r="EE209" s="1" t="s">
        <v>157</v>
      </c>
      <c r="EF209" s="1" t="s">
        <v>156</v>
      </c>
      <c r="EG209" s="1" t="s">
        <v>157</v>
      </c>
      <c r="EH209" s="1" t="s">
        <v>165</v>
      </c>
      <c r="EI209" s="1" t="s">
        <v>635</v>
      </c>
      <c r="EJ209" s="1" t="s">
        <v>142</v>
      </c>
      <c r="EK209" s="1" t="s">
        <v>628</v>
      </c>
      <c r="EL209" s="1" t="s">
        <v>150</v>
      </c>
      <c r="EM209" s="1" t="s">
        <v>150</v>
      </c>
    </row>
    <row r="210" spans="1:143" ht="14.25" customHeight="1">
      <c r="A210" s="1" t="s">
        <v>467</v>
      </c>
      <c r="B210" s="1" t="str">
        <f>VLOOKUP(A210,DB_integrated_polypenols_intake!A:B,2,FALSE)</f>
        <v>Bucaramanga</v>
      </c>
      <c r="C210" s="1" t="s">
        <v>136</v>
      </c>
      <c r="D210" s="1">
        <v>50</v>
      </c>
      <c r="E210" s="4" t="s">
        <v>159</v>
      </c>
      <c r="F210" s="1">
        <v>125</v>
      </c>
      <c r="G210" s="1">
        <v>44</v>
      </c>
      <c r="H210" s="1" t="s">
        <v>153</v>
      </c>
      <c r="I210" s="1">
        <v>46</v>
      </c>
      <c r="J210" s="1">
        <v>162</v>
      </c>
      <c r="K210" s="1">
        <v>231</v>
      </c>
      <c r="L210" s="1">
        <v>231</v>
      </c>
      <c r="M210" s="10">
        <v>5.25</v>
      </c>
      <c r="N210" s="14">
        <f t="shared" si="8"/>
        <v>0.72015930340595691</v>
      </c>
      <c r="O210" s="12">
        <v>219.6</v>
      </c>
      <c r="P210" s="40">
        <v>2.9</v>
      </c>
      <c r="Q210" s="1">
        <v>88</v>
      </c>
      <c r="R210" s="1">
        <v>5.6</v>
      </c>
      <c r="S210" s="1">
        <v>3.45</v>
      </c>
      <c r="T210" s="1">
        <v>4.46</v>
      </c>
      <c r="U210" s="1">
        <v>0.77354260100000005</v>
      </c>
      <c r="V210" s="1">
        <v>16.45</v>
      </c>
      <c r="W210" s="1">
        <v>4.8840000000000003</v>
      </c>
      <c r="X210" s="1">
        <v>166.7</v>
      </c>
      <c r="Y210" s="1">
        <f t="shared" si="0"/>
        <v>237.71676300578028</v>
      </c>
      <c r="Z210" s="1">
        <v>47.9</v>
      </c>
      <c r="AA210" s="1">
        <v>28.005347149999999</v>
      </c>
      <c r="AB210" s="1">
        <f t="shared" si="1"/>
        <v>3.570746666666667</v>
      </c>
      <c r="AC210" s="1">
        <v>0.31599781300000002</v>
      </c>
      <c r="AD210" s="1">
        <v>69.900000000000006</v>
      </c>
      <c r="AE210" s="1">
        <v>1.6220000000000001</v>
      </c>
      <c r="AF210" s="1">
        <v>26.569016349999998</v>
      </c>
      <c r="AG210" s="1" t="s">
        <v>139</v>
      </c>
      <c r="AH210" s="1">
        <v>39.3707426</v>
      </c>
      <c r="AI210" s="1">
        <v>93.3</v>
      </c>
      <c r="AJ210" s="1" t="s">
        <v>140</v>
      </c>
      <c r="AK210" s="1" t="s">
        <v>141</v>
      </c>
      <c r="AL210" s="1" t="s">
        <v>142</v>
      </c>
      <c r="AM210" s="1" t="s">
        <v>163</v>
      </c>
      <c r="AN210" s="1" t="s">
        <v>143</v>
      </c>
      <c r="AO210" s="1">
        <v>169</v>
      </c>
      <c r="AP210" s="1">
        <v>106</v>
      </c>
      <c r="AQ210" s="1">
        <v>2197.69</v>
      </c>
      <c r="AR210" s="1">
        <v>15.6988</v>
      </c>
      <c r="AS210" s="1">
        <v>790.05700000000002</v>
      </c>
      <c r="AT210" s="1">
        <v>1149.1400000000001</v>
      </c>
      <c r="AU210" s="1">
        <v>16.215800000000002</v>
      </c>
      <c r="AV210" s="1">
        <v>1681.06</v>
      </c>
      <c r="AW210" s="1">
        <v>3416.81</v>
      </c>
      <c r="AX210" s="1">
        <v>243.923</v>
      </c>
      <c r="AY210" s="1">
        <v>11.0656</v>
      </c>
      <c r="AZ210" s="1">
        <v>1.5551299999999999</v>
      </c>
      <c r="BA210" s="1">
        <v>3.7269700000000001</v>
      </c>
      <c r="BB210" s="1">
        <v>891.25599999999997</v>
      </c>
      <c r="BC210" s="1">
        <v>1.52739</v>
      </c>
      <c r="BD210" s="1">
        <v>2.14656</v>
      </c>
      <c r="BE210" s="1">
        <v>16.796800000000001</v>
      </c>
      <c r="BF210" s="1">
        <v>6.3307599999999997</v>
      </c>
      <c r="BG210" s="1">
        <v>2.4661200000000001</v>
      </c>
      <c r="BH210" s="1">
        <v>415.84</v>
      </c>
      <c r="BI210" s="1">
        <v>7.64147</v>
      </c>
      <c r="BJ210" s="1">
        <v>178.22499999999999</v>
      </c>
      <c r="BK210" s="1">
        <v>6.1944410029999997</v>
      </c>
      <c r="BL210" s="1">
        <v>1.1938763539999999</v>
      </c>
      <c r="BM210" s="1">
        <v>0.64972404299999997</v>
      </c>
      <c r="BN210" s="1">
        <v>3.3737030000000001E-2</v>
      </c>
      <c r="BO210" s="1" t="s">
        <v>144</v>
      </c>
      <c r="BP210" s="1" t="s">
        <v>145</v>
      </c>
      <c r="BQ210" s="1" t="s">
        <v>145</v>
      </c>
      <c r="BR210" s="1" t="s">
        <v>146</v>
      </c>
      <c r="BS210" s="1" t="s">
        <v>146</v>
      </c>
      <c r="BT210" s="1" t="s">
        <v>146</v>
      </c>
      <c r="BU210" s="1" t="s">
        <v>145</v>
      </c>
      <c r="BV210" s="1">
        <v>25.377994309999998</v>
      </c>
      <c r="BW210" s="1">
        <v>16.757322420000001</v>
      </c>
      <c r="BX210" s="1">
        <v>8.7742176700000005</v>
      </c>
      <c r="BY210" s="1">
        <v>3.5533184019999999</v>
      </c>
      <c r="BZ210" s="1">
        <v>4.7380600429999999</v>
      </c>
      <c r="CA210" s="1">
        <v>-0.30731550200000002</v>
      </c>
      <c r="CB210" s="1">
        <v>-0.13981597000000001</v>
      </c>
      <c r="CC210" s="19" t="str">
        <f t="shared" si="9"/>
        <v>Medium</v>
      </c>
      <c r="CD210" s="1" t="s">
        <v>625</v>
      </c>
      <c r="CE210" s="1">
        <v>29.230439440000001</v>
      </c>
      <c r="CF210" s="1" t="s">
        <v>148</v>
      </c>
      <c r="CG210" s="1">
        <v>0.26712718099999999</v>
      </c>
      <c r="CH210" s="1">
        <v>0.13216456100000001</v>
      </c>
      <c r="CI210" s="1">
        <v>0.113102785</v>
      </c>
      <c r="CJ210" s="1">
        <v>0.17964412199999999</v>
      </c>
      <c r="CK210" s="1">
        <v>3.3270668000000003E-2</v>
      </c>
      <c r="CL210" s="1">
        <v>716.48199999999997</v>
      </c>
      <c r="CM210" s="2" t="s">
        <v>624</v>
      </c>
      <c r="CN210" s="1">
        <v>368.86200000000002</v>
      </c>
      <c r="CO210" s="1">
        <v>185.48</v>
      </c>
      <c r="CP210" s="1">
        <v>183.38200000000001</v>
      </c>
      <c r="CQ210" s="1">
        <v>111.908</v>
      </c>
      <c r="CR210" s="1">
        <v>244.11099999999999</v>
      </c>
      <c r="CS210" s="1">
        <v>4.4649999999999999</v>
      </c>
      <c r="CT210" s="1">
        <v>0</v>
      </c>
      <c r="CU210" s="1">
        <v>4.4649999999999999</v>
      </c>
      <c r="CV210" s="1">
        <v>0</v>
      </c>
      <c r="CW210" s="1">
        <v>8.3789999999999996</v>
      </c>
      <c r="CX210" s="1">
        <v>8.3789999999999996</v>
      </c>
      <c r="CY210" s="1">
        <v>0</v>
      </c>
      <c r="CZ210" s="1">
        <v>3.5350000000000001</v>
      </c>
      <c r="DA210" s="1">
        <v>0</v>
      </c>
      <c r="DB210" s="1">
        <v>0</v>
      </c>
      <c r="DC210" s="1">
        <v>2E-3</v>
      </c>
      <c r="DD210" s="1">
        <v>0.11899999999999999</v>
      </c>
      <c r="DE210" s="1">
        <v>17.766999999999999</v>
      </c>
      <c r="DF210" s="1">
        <v>17.885999999999999</v>
      </c>
      <c r="DG210" s="1">
        <v>0</v>
      </c>
      <c r="DH210" s="1">
        <v>0.81899999999999995</v>
      </c>
      <c r="DI210" s="1">
        <v>0.81899999999999995</v>
      </c>
      <c r="DJ210" s="1">
        <v>73.843000000000004</v>
      </c>
      <c r="DK210" s="1">
        <v>19.356999999999999</v>
      </c>
      <c r="DL210" s="1">
        <v>93.2</v>
      </c>
      <c r="DM210" s="1">
        <v>1.4450000000000001</v>
      </c>
      <c r="DN210" s="1">
        <v>4.34</v>
      </c>
      <c r="DO210" s="1">
        <v>5.7859999999999996</v>
      </c>
      <c r="DP210" s="1">
        <v>105.55800000000001</v>
      </c>
      <c r="DQ210" s="1">
        <v>132.67099999999999</v>
      </c>
      <c r="DR210" s="1">
        <v>238.23</v>
      </c>
      <c r="DS210" s="1">
        <v>0</v>
      </c>
      <c r="DT210" s="1">
        <v>8.3789999999999996</v>
      </c>
      <c r="DU210" s="1">
        <v>8.3789999999999996</v>
      </c>
      <c r="DV210" s="7" t="s">
        <v>138</v>
      </c>
      <c r="DW210" s="1" t="s">
        <v>156</v>
      </c>
      <c r="DX210" s="1" t="s">
        <v>156</v>
      </c>
      <c r="DY210" s="1">
        <v>326.01600000000002</v>
      </c>
      <c r="DZ210" s="1" t="s">
        <v>624</v>
      </c>
      <c r="EA210" s="1">
        <v>167.84100000000001</v>
      </c>
      <c r="EB210" s="1">
        <v>50.920999999999999</v>
      </c>
      <c r="EC210" s="1">
        <v>111.07599999999999</v>
      </c>
      <c r="ED210" s="1" t="s">
        <v>157</v>
      </c>
      <c r="EE210" s="1" t="s">
        <v>157</v>
      </c>
      <c r="EF210" s="1" t="s">
        <v>156</v>
      </c>
      <c r="EG210" s="1" t="s">
        <v>156</v>
      </c>
      <c r="EH210" s="1" t="s">
        <v>621</v>
      </c>
      <c r="EI210" s="1" t="s">
        <v>635</v>
      </c>
      <c r="EJ210" s="1" t="s">
        <v>142</v>
      </c>
      <c r="EK210" s="1" t="s">
        <v>628</v>
      </c>
      <c r="EL210" s="1" t="s">
        <v>150</v>
      </c>
      <c r="EM210" s="1" t="s">
        <v>150</v>
      </c>
    </row>
    <row r="211" spans="1:143" ht="14.25" customHeight="1">
      <c r="A211" s="1" t="s">
        <v>468</v>
      </c>
      <c r="B211" s="1" t="str">
        <f>VLOOKUP(A211,DB_integrated_polypenols_intake!A:B,2,FALSE)</f>
        <v>Bucaramanga</v>
      </c>
      <c r="C211" s="1" t="s">
        <v>136</v>
      </c>
      <c r="D211" s="1">
        <v>51</v>
      </c>
      <c r="E211" s="4" t="s">
        <v>159</v>
      </c>
      <c r="F211" s="1">
        <v>67.400000000000006</v>
      </c>
      <c r="G211" s="1">
        <v>48</v>
      </c>
      <c r="H211" s="1" t="s">
        <v>153</v>
      </c>
      <c r="I211" s="1">
        <v>18</v>
      </c>
      <c r="J211" s="1">
        <v>92</v>
      </c>
      <c r="K211" s="1">
        <v>151</v>
      </c>
      <c r="L211" s="1">
        <v>92</v>
      </c>
      <c r="M211" s="10">
        <v>3.1458333330000001</v>
      </c>
      <c r="N211" s="14">
        <f t="shared" si="8"/>
        <v>0.28254658996996806</v>
      </c>
      <c r="O211" s="12">
        <v>98.9</v>
      </c>
      <c r="P211" s="40">
        <v>1.3</v>
      </c>
      <c r="Q211" s="1">
        <v>85</v>
      </c>
      <c r="R211" s="1">
        <v>5.3</v>
      </c>
      <c r="S211" s="1">
        <v>0.76</v>
      </c>
      <c r="T211" s="1">
        <v>4.22</v>
      </c>
      <c r="U211" s="1">
        <v>0.18009478700000001</v>
      </c>
      <c r="V211" s="1">
        <v>7.32</v>
      </c>
      <c r="W211" s="1">
        <v>4.7175000000000002</v>
      </c>
      <c r="X211" s="1">
        <v>103.3</v>
      </c>
      <c r="Y211" s="1">
        <f t="shared" si="0"/>
        <v>120.24640657084187</v>
      </c>
      <c r="Z211" s="1">
        <v>106.7</v>
      </c>
      <c r="AA211" s="1">
        <v>65.156767180000003</v>
      </c>
      <c r="AB211" s="1">
        <f t="shared" si="1"/>
        <v>1.5347599999999999</v>
      </c>
      <c r="AC211" s="1">
        <v>0.35741598699999999</v>
      </c>
      <c r="AD211" s="1">
        <v>82.8</v>
      </c>
      <c r="AE211" s="1">
        <v>1.7330000000000001</v>
      </c>
      <c r="AF211" s="1">
        <v>27.569774339999999</v>
      </c>
      <c r="AG211" s="1" t="s">
        <v>139</v>
      </c>
      <c r="AH211" s="1">
        <v>38.846631639999998</v>
      </c>
      <c r="AI211" s="1">
        <v>101</v>
      </c>
      <c r="AJ211" s="1" t="s">
        <v>140</v>
      </c>
      <c r="AK211" s="1" t="s">
        <v>141</v>
      </c>
      <c r="AL211" s="1" t="s">
        <v>163</v>
      </c>
      <c r="AM211" s="1" t="s">
        <v>163</v>
      </c>
      <c r="AN211" s="1" t="s">
        <v>143</v>
      </c>
      <c r="AO211" s="1">
        <v>100</v>
      </c>
      <c r="AP211" s="1">
        <v>61</v>
      </c>
      <c r="AQ211" s="1">
        <v>1946.37</v>
      </c>
      <c r="AR211" s="1">
        <v>23.054200000000002</v>
      </c>
      <c r="AS211" s="1">
        <v>598.48299999999995</v>
      </c>
      <c r="AT211" s="1">
        <v>1185.71</v>
      </c>
      <c r="AU211" s="1">
        <v>14.7149</v>
      </c>
      <c r="AV211" s="1">
        <v>1079.3399999999999</v>
      </c>
      <c r="AW211" s="1">
        <v>3888.12</v>
      </c>
      <c r="AX211" s="1">
        <v>276.43900000000002</v>
      </c>
      <c r="AY211" s="1">
        <v>11.156000000000001</v>
      </c>
      <c r="AZ211" s="1">
        <v>2.5550000000000002</v>
      </c>
      <c r="BA211" s="1">
        <v>3.3041399999999999</v>
      </c>
      <c r="BB211" s="1">
        <v>727.46500000000003</v>
      </c>
      <c r="BC211" s="1">
        <v>1.0476399999999999</v>
      </c>
      <c r="BD211" s="1">
        <v>2.0367099999999998</v>
      </c>
      <c r="BE211" s="1">
        <v>15.5115</v>
      </c>
      <c r="BF211" s="1">
        <v>5.5977100000000002</v>
      </c>
      <c r="BG211" s="1">
        <v>0.53385400000000005</v>
      </c>
      <c r="BH211" s="1">
        <v>417.09399999999999</v>
      </c>
      <c r="BI211" s="1">
        <v>7.4619299999999997</v>
      </c>
      <c r="BJ211" s="1">
        <v>177.339</v>
      </c>
      <c r="BK211" s="1">
        <v>1.2908054929999999</v>
      </c>
      <c r="BL211" s="1">
        <v>0.36714297600000001</v>
      </c>
      <c r="BM211" s="1">
        <v>0.22024210699999999</v>
      </c>
      <c r="BN211" s="1">
        <v>0</v>
      </c>
      <c r="BO211" s="1" t="s">
        <v>155</v>
      </c>
      <c r="BP211" s="1" t="s">
        <v>146</v>
      </c>
      <c r="BQ211" s="1" t="s">
        <v>146</v>
      </c>
      <c r="BR211" s="1" t="s">
        <v>146</v>
      </c>
      <c r="BS211" s="1" t="s">
        <v>146</v>
      </c>
      <c r="BT211" s="1" t="s">
        <v>146</v>
      </c>
      <c r="BU211" s="1" t="s">
        <v>146</v>
      </c>
      <c r="BV211" s="1">
        <v>21.150022209999999</v>
      </c>
      <c r="BW211" s="1">
        <v>19.95976594</v>
      </c>
      <c r="BX211" s="1">
        <v>7.0920555829999996</v>
      </c>
      <c r="BY211" s="1">
        <v>2.6143595679999998</v>
      </c>
      <c r="BZ211" s="1">
        <v>3.29105458</v>
      </c>
      <c r="CA211" s="1">
        <v>0.174607506</v>
      </c>
      <c r="CB211" s="1">
        <v>8.9726365000000002E-2</v>
      </c>
      <c r="CC211" s="19" t="str">
        <f t="shared" si="9"/>
        <v>Medium</v>
      </c>
      <c r="CD211" s="1" t="s">
        <v>622</v>
      </c>
      <c r="CE211" s="1">
        <v>29.68316832</v>
      </c>
      <c r="CF211" s="1" t="s">
        <v>148</v>
      </c>
      <c r="CG211" s="1">
        <v>0.54842089299999996</v>
      </c>
      <c r="CH211" s="1">
        <v>0.14900555900000001</v>
      </c>
      <c r="CI211" s="1">
        <v>6.4718900000000001E-3</v>
      </c>
      <c r="CJ211" s="1">
        <v>3.7141554E-2</v>
      </c>
      <c r="CK211" s="1">
        <v>0.156170263</v>
      </c>
      <c r="CL211" s="1">
        <v>2593.4899999999998</v>
      </c>
      <c r="CM211" s="2" t="s">
        <v>621</v>
      </c>
      <c r="CN211" s="1">
        <v>607.47799999999995</v>
      </c>
      <c r="CO211" s="1">
        <v>570.69600000000003</v>
      </c>
      <c r="CP211" s="1">
        <v>36.781999999999996</v>
      </c>
      <c r="CQ211" s="1">
        <v>279.57600000000002</v>
      </c>
      <c r="CR211" s="1">
        <v>319.57299999999998</v>
      </c>
      <c r="CS211" s="1">
        <v>0.73699999999999999</v>
      </c>
      <c r="CT211" s="1">
        <v>0</v>
      </c>
      <c r="CU211" s="1">
        <v>0.73699999999999999</v>
      </c>
      <c r="CV211" s="1">
        <v>0</v>
      </c>
      <c r="CW211" s="1">
        <v>7.38</v>
      </c>
      <c r="CX211" s="1">
        <v>7.38</v>
      </c>
      <c r="CY211" s="1">
        <v>0.21199999999999999</v>
      </c>
      <c r="CZ211" s="1">
        <v>0.73699999999999999</v>
      </c>
      <c r="DA211" s="1">
        <v>0</v>
      </c>
      <c r="DB211" s="1">
        <v>0</v>
      </c>
      <c r="DC211" s="1">
        <v>93.263000000000005</v>
      </c>
      <c r="DD211" s="1">
        <v>0.27900000000000003</v>
      </c>
      <c r="DE211" s="1">
        <v>13.802</v>
      </c>
      <c r="DF211" s="1">
        <v>14.081</v>
      </c>
      <c r="DG211" s="1">
        <v>7.274</v>
      </c>
      <c r="DH211" s="1">
        <v>0.57999999999999996</v>
      </c>
      <c r="DI211" s="1">
        <v>7.8540000000000001</v>
      </c>
      <c r="DJ211" s="1">
        <v>156.274</v>
      </c>
      <c r="DK211" s="1">
        <v>8.1029999999999998</v>
      </c>
      <c r="DL211" s="1">
        <v>164.37799999999999</v>
      </c>
      <c r="DM211" s="1">
        <v>0.36</v>
      </c>
      <c r="DN211" s="1">
        <v>0.36299999999999999</v>
      </c>
      <c r="DO211" s="1">
        <v>0.72299999999999998</v>
      </c>
      <c r="DP211" s="1">
        <v>312.29700000000003</v>
      </c>
      <c r="DQ211" s="1">
        <v>6.5540000000000003</v>
      </c>
      <c r="DR211" s="1">
        <v>318.851</v>
      </c>
      <c r="DS211" s="1">
        <v>0</v>
      </c>
      <c r="DT211" s="1">
        <v>7.38</v>
      </c>
      <c r="DU211" s="1">
        <v>7.38</v>
      </c>
      <c r="DV211" s="7" t="s">
        <v>621</v>
      </c>
      <c r="DW211" s="1" t="s">
        <v>149</v>
      </c>
      <c r="DX211" s="1" t="s">
        <v>156</v>
      </c>
      <c r="DY211" s="1">
        <v>1332.4749999999999</v>
      </c>
      <c r="DZ211" s="1" t="s">
        <v>623</v>
      </c>
      <c r="EA211" s="1">
        <v>312.108</v>
      </c>
      <c r="EB211" s="1">
        <v>143.63999999999999</v>
      </c>
      <c r="EC211" s="1">
        <v>164.18899999999999</v>
      </c>
      <c r="ED211" s="1" t="s">
        <v>149</v>
      </c>
      <c r="EE211" s="1" t="s">
        <v>156</v>
      </c>
      <c r="EF211" s="1" t="s">
        <v>149</v>
      </c>
      <c r="EG211" s="1" t="s">
        <v>156</v>
      </c>
      <c r="EH211" s="1" t="s">
        <v>621</v>
      </c>
      <c r="EI211" s="1" t="s">
        <v>635</v>
      </c>
      <c r="EJ211" s="1" t="s">
        <v>163</v>
      </c>
      <c r="EK211" s="1" t="s">
        <v>629</v>
      </c>
      <c r="EL211" s="1" t="s">
        <v>150</v>
      </c>
      <c r="EM211" s="1" t="s">
        <v>150</v>
      </c>
    </row>
    <row r="212" spans="1:143" ht="14.25" customHeight="1">
      <c r="A212" s="1" t="s">
        <v>470</v>
      </c>
      <c r="B212" s="1" t="str">
        <f>VLOOKUP(A212,DB_integrated_polypenols_intake!A:B,2,FALSE)</f>
        <v>Bucaramanga</v>
      </c>
      <c r="C212" s="1" t="s">
        <v>152</v>
      </c>
      <c r="D212" s="1">
        <v>24</v>
      </c>
      <c r="E212" s="4" t="s">
        <v>137</v>
      </c>
      <c r="F212" s="1">
        <v>77.8</v>
      </c>
      <c r="G212" s="1">
        <v>38</v>
      </c>
      <c r="H212" s="1" t="s">
        <v>153</v>
      </c>
      <c r="I212" s="1">
        <v>20</v>
      </c>
      <c r="J212" s="1">
        <v>101</v>
      </c>
      <c r="K212" s="1">
        <v>155</v>
      </c>
      <c r="L212" s="1">
        <v>102</v>
      </c>
      <c r="M212" s="10">
        <v>4.0789473679999997</v>
      </c>
      <c r="N212" s="14">
        <f t="shared" si="8"/>
        <v>0.4288165751451074</v>
      </c>
      <c r="O212" s="12">
        <v>201.8</v>
      </c>
      <c r="P212" s="40">
        <v>1.8</v>
      </c>
      <c r="Q212" s="1">
        <v>90</v>
      </c>
      <c r="R212" s="1">
        <v>5.7</v>
      </c>
      <c r="S212" s="1">
        <v>12.68</v>
      </c>
      <c r="T212" s="1">
        <v>0.68</v>
      </c>
      <c r="U212" s="1">
        <v>18.647058820000002</v>
      </c>
      <c r="V212" s="1">
        <v>15.23</v>
      </c>
      <c r="W212" s="1">
        <v>4.9950000000000001</v>
      </c>
      <c r="X212" s="1">
        <v>151.4</v>
      </c>
      <c r="Y212" s="1">
        <f t="shared" si="0"/>
        <v>203.7458193979933</v>
      </c>
      <c r="Z212" s="1">
        <v>51.3</v>
      </c>
      <c r="AA212" s="1">
        <v>29.576523340000001</v>
      </c>
      <c r="AB212" s="1">
        <f t="shared" si="1"/>
        <v>3.3810600000000002</v>
      </c>
      <c r="AC212" s="1">
        <v>0.31838284900000002</v>
      </c>
      <c r="AD212" s="1">
        <v>96.4</v>
      </c>
      <c r="AE212" s="1">
        <v>1.802</v>
      </c>
      <c r="AF212" s="1">
        <v>29.68707848</v>
      </c>
      <c r="AG212" s="1" t="s">
        <v>139</v>
      </c>
      <c r="AH212" s="1">
        <v>40.910586369999997</v>
      </c>
      <c r="AI212" s="1">
        <v>97.5</v>
      </c>
      <c r="AJ212" s="1" t="s">
        <v>140</v>
      </c>
      <c r="AK212" s="1" t="s">
        <v>141</v>
      </c>
      <c r="AL212" s="1" t="s">
        <v>163</v>
      </c>
      <c r="AM212" s="1" t="s">
        <v>163</v>
      </c>
      <c r="AN212" s="1" t="s">
        <v>143</v>
      </c>
      <c r="AO212" s="1">
        <v>104</v>
      </c>
      <c r="AP212" s="1">
        <v>68</v>
      </c>
      <c r="AQ212" s="1">
        <v>2279.84</v>
      </c>
      <c r="AR212" s="1">
        <v>17.3522</v>
      </c>
      <c r="AS212" s="1">
        <v>650.35299999999995</v>
      </c>
      <c r="AT212" s="1">
        <v>1166.22</v>
      </c>
      <c r="AU212" s="1">
        <v>15.153600000000001</v>
      </c>
      <c r="AV212" s="1">
        <v>2185.0100000000002</v>
      </c>
      <c r="AW212" s="1">
        <v>2628.51</v>
      </c>
      <c r="AX212" s="1">
        <v>229.941</v>
      </c>
      <c r="AY212" s="1">
        <v>10.8271</v>
      </c>
      <c r="AZ212" s="1">
        <v>1.39028</v>
      </c>
      <c r="BA212" s="1">
        <v>3.0489899999999999</v>
      </c>
      <c r="BB212" s="1">
        <v>948.27700000000004</v>
      </c>
      <c r="BC212" s="1">
        <v>1.6587099999999999</v>
      </c>
      <c r="BD212" s="1">
        <v>2.0672000000000001</v>
      </c>
      <c r="BE212" s="1">
        <v>20.122599999999998</v>
      </c>
      <c r="BF212" s="1">
        <v>4.6825000000000001</v>
      </c>
      <c r="BG212" s="1">
        <v>0.66747999999999996</v>
      </c>
      <c r="BH212" s="1">
        <v>473.8</v>
      </c>
      <c r="BI212" s="1">
        <v>7.3528099999999998</v>
      </c>
      <c r="BJ212" s="1">
        <v>99.444900000000004</v>
      </c>
      <c r="BK212" s="1">
        <v>0.77130871999999995</v>
      </c>
      <c r="BL212" s="1">
        <v>0.236329544</v>
      </c>
      <c r="BM212" s="1">
        <v>0.108842788</v>
      </c>
      <c r="BN212" s="1">
        <v>3.2234464999999997E-2</v>
      </c>
      <c r="BO212" s="1" t="s">
        <v>144</v>
      </c>
      <c r="BP212" s="1" t="s">
        <v>146</v>
      </c>
      <c r="BQ212" s="1" t="s">
        <v>146</v>
      </c>
      <c r="BR212" s="1" t="s">
        <v>145</v>
      </c>
      <c r="BS212" s="1" t="s">
        <v>146</v>
      </c>
      <c r="BT212" s="1" t="s">
        <v>146</v>
      </c>
      <c r="BU212" s="1" t="s">
        <v>145</v>
      </c>
      <c r="BV212" s="1">
        <v>17.972434799999998</v>
      </c>
      <c r="BW212" s="1">
        <v>16.35611802</v>
      </c>
      <c r="BX212" s="1">
        <v>4.6196073870000003</v>
      </c>
      <c r="BY212" s="1">
        <v>2.1450331560000002</v>
      </c>
      <c r="BZ212" s="1">
        <v>3.4324840280000002</v>
      </c>
      <c r="CA212" s="1">
        <v>0.45198253300000002</v>
      </c>
      <c r="CB212" s="1">
        <v>0.19823795299999999</v>
      </c>
      <c r="CC212" s="19" t="str">
        <f t="shared" si="9"/>
        <v>Medium</v>
      </c>
      <c r="CD212" s="1" t="s">
        <v>622</v>
      </c>
      <c r="CE212" s="1">
        <v>39.035897439999999</v>
      </c>
      <c r="CF212" s="1" t="s">
        <v>148</v>
      </c>
      <c r="CG212" s="1">
        <v>0.26831238800000001</v>
      </c>
      <c r="CH212" s="1">
        <v>0.182181329</v>
      </c>
      <c r="CI212" s="1">
        <v>7.4955117000000002E-2</v>
      </c>
      <c r="CJ212" s="1">
        <v>3.8689408000000002E-2</v>
      </c>
      <c r="CK212" s="1">
        <v>0.24528725300000001</v>
      </c>
      <c r="CL212" s="1">
        <v>156.50800000000001</v>
      </c>
      <c r="CM212" s="2" t="s">
        <v>624</v>
      </c>
      <c r="CN212" s="1">
        <v>100.816</v>
      </c>
      <c r="CO212" s="1">
        <v>79.912000000000006</v>
      </c>
      <c r="CP212" s="1">
        <v>20.904</v>
      </c>
      <c r="CQ212" s="1">
        <v>69.3</v>
      </c>
      <c r="CR212" s="1">
        <v>9.5190000000000001</v>
      </c>
      <c r="CS212" s="1">
        <v>20.419</v>
      </c>
      <c r="CT212" s="1">
        <v>0</v>
      </c>
      <c r="CU212" s="1">
        <v>20.419</v>
      </c>
      <c r="CV212" s="1">
        <v>0</v>
      </c>
      <c r="CW212" s="1">
        <v>1.5780000000000001</v>
      </c>
      <c r="CX212" s="1">
        <v>1.5780000000000001</v>
      </c>
      <c r="CY212" s="1">
        <v>0</v>
      </c>
      <c r="CZ212" s="1">
        <v>20.358000000000001</v>
      </c>
      <c r="DA212" s="1">
        <v>0.23</v>
      </c>
      <c r="DB212" s="1">
        <v>0</v>
      </c>
      <c r="DC212" s="1">
        <v>0.16900000000000001</v>
      </c>
      <c r="DD212" s="1">
        <v>1.0309999999999999</v>
      </c>
      <c r="DE212" s="1">
        <v>0.35399999999999998</v>
      </c>
      <c r="DF212" s="1">
        <v>1.385</v>
      </c>
      <c r="DG212" s="1">
        <v>1E-3</v>
      </c>
      <c r="DH212" s="1">
        <v>0.20599999999999999</v>
      </c>
      <c r="DI212" s="1">
        <v>0.20699999999999999</v>
      </c>
      <c r="DJ212" s="1">
        <v>54.261000000000003</v>
      </c>
      <c r="DK212" s="1">
        <v>13.048</v>
      </c>
      <c r="DL212" s="1">
        <v>67.308999999999997</v>
      </c>
      <c r="DM212" s="1">
        <v>0.87</v>
      </c>
      <c r="DN212" s="1">
        <v>4.4880000000000004</v>
      </c>
      <c r="DO212" s="1">
        <v>5.3579999999999997</v>
      </c>
      <c r="DP212" s="1">
        <v>2.93</v>
      </c>
      <c r="DQ212" s="1">
        <v>1.2310000000000001</v>
      </c>
      <c r="DR212" s="1">
        <v>4.1609999999999996</v>
      </c>
      <c r="DS212" s="1">
        <v>0</v>
      </c>
      <c r="DT212" s="1">
        <v>1.5780000000000001</v>
      </c>
      <c r="DU212" s="1">
        <v>1.5780000000000001</v>
      </c>
      <c r="DV212" s="7" t="s">
        <v>138</v>
      </c>
      <c r="DW212" s="1" t="s">
        <v>156</v>
      </c>
      <c r="DX212" s="1" t="s">
        <v>157</v>
      </c>
      <c r="DY212" s="1">
        <v>68.647999999999996</v>
      </c>
      <c r="DZ212" s="1" t="s">
        <v>624</v>
      </c>
      <c r="EA212" s="1">
        <v>44.220999999999997</v>
      </c>
      <c r="EB212" s="1">
        <v>30.396999999999998</v>
      </c>
      <c r="EC212" s="1">
        <v>4.1749999999999998</v>
      </c>
      <c r="ED212" s="1" t="s">
        <v>157</v>
      </c>
      <c r="EE212" s="1" t="s">
        <v>157</v>
      </c>
      <c r="EF212" s="1" t="s">
        <v>157</v>
      </c>
      <c r="EG212" s="1" t="s">
        <v>157</v>
      </c>
      <c r="EH212" s="1" t="s">
        <v>621</v>
      </c>
      <c r="EI212" s="1" t="s">
        <v>635</v>
      </c>
      <c r="EJ212" s="1" t="s">
        <v>163</v>
      </c>
      <c r="EK212" s="1" t="s">
        <v>629</v>
      </c>
      <c r="EL212" s="1" t="s">
        <v>150</v>
      </c>
      <c r="EM212" s="1" t="s">
        <v>150</v>
      </c>
    </row>
    <row r="213" spans="1:143" ht="14.25" customHeight="1">
      <c r="A213" s="1" t="s">
        <v>471</v>
      </c>
      <c r="B213" s="1" t="str">
        <f>VLOOKUP(A213,DB_integrated_polypenols_intake!A:B,2,FALSE)</f>
        <v>Bucaramanga</v>
      </c>
      <c r="C213" s="1" t="s">
        <v>152</v>
      </c>
      <c r="D213" s="1">
        <v>36</v>
      </c>
      <c r="E213" s="4" t="s">
        <v>137</v>
      </c>
      <c r="F213" s="1">
        <v>96.7</v>
      </c>
      <c r="G213" s="1">
        <v>32</v>
      </c>
      <c r="H213" s="1" t="s">
        <v>153</v>
      </c>
      <c r="I213" s="1">
        <v>42</v>
      </c>
      <c r="J213" s="1">
        <v>109</v>
      </c>
      <c r="K213" s="1">
        <v>167</v>
      </c>
      <c r="L213" s="1">
        <v>210</v>
      </c>
      <c r="M213" s="10">
        <v>5.21875</v>
      </c>
      <c r="N213" s="14">
        <f t="shared" si="8"/>
        <v>0.81706931641401326</v>
      </c>
      <c r="O213" s="12">
        <v>208.2</v>
      </c>
      <c r="P213" s="40">
        <v>1.2</v>
      </c>
      <c r="Q213" s="1">
        <v>83</v>
      </c>
      <c r="R213" s="1">
        <v>5.5</v>
      </c>
      <c r="S213" s="1">
        <v>6.79</v>
      </c>
      <c r="T213" s="1">
        <v>2.95</v>
      </c>
      <c r="U213" s="1">
        <v>2.3016949150000001</v>
      </c>
      <c r="V213" s="1">
        <v>18.95</v>
      </c>
      <c r="W213" s="1">
        <v>4.6064999999999996</v>
      </c>
      <c r="X213" s="1">
        <v>205.6</v>
      </c>
      <c r="Y213" s="1">
        <f t="shared" si="0"/>
        <v>342.52146407591516</v>
      </c>
      <c r="Z213" s="1">
        <v>42.4</v>
      </c>
      <c r="AA213" s="1">
        <v>25.775210950000002</v>
      </c>
      <c r="AB213" s="1">
        <f t="shared" si="1"/>
        <v>3.8796966666666663</v>
      </c>
      <c r="AC213" s="1">
        <v>0.31243969900000002</v>
      </c>
      <c r="AD213" s="1">
        <v>63.2</v>
      </c>
      <c r="AE213" s="1">
        <v>1.61</v>
      </c>
      <c r="AF213" s="1">
        <v>24.381775390000001</v>
      </c>
      <c r="AG213" s="1" t="s">
        <v>153</v>
      </c>
      <c r="AH213" s="1">
        <v>38.391022130000003</v>
      </c>
      <c r="AI213" s="1">
        <v>82.9</v>
      </c>
      <c r="AJ213" s="1" t="s">
        <v>140</v>
      </c>
      <c r="AK213" s="1" t="s">
        <v>153</v>
      </c>
      <c r="AL213" s="1" t="s">
        <v>142</v>
      </c>
      <c r="AM213" s="1" t="s">
        <v>142</v>
      </c>
      <c r="AN213" s="1" t="s">
        <v>143</v>
      </c>
      <c r="AO213" s="1">
        <v>95</v>
      </c>
      <c r="AP213" s="1">
        <v>63</v>
      </c>
      <c r="AQ213" s="1">
        <v>1609.24</v>
      </c>
      <c r="AR213" s="1">
        <v>19.4605</v>
      </c>
      <c r="AS213" s="1">
        <v>311.63</v>
      </c>
      <c r="AT213" s="1">
        <v>794.95899999999995</v>
      </c>
      <c r="AU213" s="1">
        <v>10.908200000000001</v>
      </c>
      <c r="AV213" s="1">
        <v>769.346</v>
      </c>
      <c r="AW213" s="1">
        <v>2958.12</v>
      </c>
      <c r="AX213" s="1">
        <v>229.196</v>
      </c>
      <c r="AY213" s="1">
        <v>9.8540799999999997</v>
      </c>
      <c r="AZ213" s="1">
        <v>1.69811</v>
      </c>
      <c r="BA213" s="1">
        <v>2.7170999999999998</v>
      </c>
      <c r="BB213" s="1">
        <v>828.00699999999995</v>
      </c>
      <c r="BC213" s="1">
        <v>0.79988099999999995</v>
      </c>
      <c r="BD213" s="1">
        <v>1.62961</v>
      </c>
      <c r="BE213" s="1">
        <v>10.584099999999999</v>
      </c>
      <c r="BF213" s="1">
        <v>5.0830000000000002</v>
      </c>
      <c r="BG213" s="1">
        <v>0.76209700000000002</v>
      </c>
      <c r="BH213" s="1">
        <v>330.31900000000002</v>
      </c>
      <c r="BI213" s="1">
        <v>7.1118199999999998</v>
      </c>
      <c r="BJ213" s="1">
        <v>131.34</v>
      </c>
      <c r="BK213" s="1">
        <v>1.500372485</v>
      </c>
      <c r="BL213" s="1">
        <v>0.43098113399999999</v>
      </c>
      <c r="BM213" s="1">
        <v>0.16527793800000001</v>
      </c>
      <c r="BN213" s="1">
        <v>0</v>
      </c>
      <c r="BO213" s="1" t="s">
        <v>144</v>
      </c>
      <c r="BP213" s="1" t="s">
        <v>146</v>
      </c>
      <c r="BQ213" s="1" t="s">
        <v>145</v>
      </c>
      <c r="BR213" s="1" t="s">
        <v>145</v>
      </c>
      <c r="BS213" s="1" t="s">
        <v>146</v>
      </c>
      <c r="BT213" s="1" t="s">
        <v>146</v>
      </c>
      <c r="BU213" s="1" t="s">
        <v>145</v>
      </c>
      <c r="BV213" s="1">
        <v>27.998951550000001</v>
      </c>
      <c r="BW213" s="1">
        <v>18.170336160000002</v>
      </c>
      <c r="BX213" s="1">
        <v>22.620602309999999</v>
      </c>
      <c r="BY213" s="1">
        <v>9.4426503440000005</v>
      </c>
      <c r="BZ213" s="1">
        <v>2.8977418880000001</v>
      </c>
      <c r="CA213" s="1">
        <v>0.324759825</v>
      </c>
      <c r="CB213" s="1">
        <v>0.20183954300000001</v>
      </c>
      <c r="CC213" s="19" t="str">
        <f t="shared" si="9"/>
        <v>Medium</v>
      </c>
      <c r="CD213" s="1" t="s">
        <v>622</v>
      </c>
      <c r="CE213" s="1">
        <v>37.15802171</v>
      </c>
      <c r="CF213" s="1" t="s">
        <v>148</v>
      </c>
      <c r="CG213" s="1">
        <v>4.7627361E-2</v>
      </c>
      <c r="CH213" s="1">
        <v>0.102342959</v>
      </c>
      <c r="CI213" s="1">
        <v>9.9165469999999995E-3</v>
      </c>
      <c r="CJ213" s="1">
        <v>0.41174622</v>
      </c>
      <c r="CK213" s="1">
        <v>0.217395859</v>
      </c>
      <c r="CL213" s="1">
        <v>594.02300000000002</v>
      </c>
      <c r="CM213" s="2" t="s">
        <v>624</v>
      </c>
      <c r="CN213" s="1">
        <v>19.556999999999999</v>
      </c>
      <c r="CO213" s="1">
        <v>13.097</v>
      </c>
      <c r="CP213" s="1">
        <v>6.46</v>
      </c>
      <c r="CQ213" s="1">
        <v>15.323</v>
      </c>
      <c r="CR213" s="1">
        <v>1.0129999999999999</v>
      </c>
      <c r="CS213" s="1">
        <v>0.41699999999999998</v>
      </c>
      <c r="CT213" s="1">
        <v>0</v>
      </c>
      <c r="CU213" s="1">
        <v>0.41699999999999998</v>
      </c>
      <c r="CV213" s="1">
        <v>2.5999999999999999E-2</v>
      </c>
      <c r="CW213" s="1">
        <v>2.7789999999999999</v>
      </c>
      <c r="CX213" s="1">
        <v>2.8050000000000002</v>
      </c>
      <c r="CY213" s="1">
        <v>0</v>
      </c>
      <c r="CZ213" s="1">
        <v>0</v>
      </c>
      <c r="DA213" s="1">
        <v>0</v>
      </c>
      <c r="DB213" s="1">
        <v>0</v>
      </c>
      <c r="DC213" s="1">
        <v>11.276</v>
      </c>
      <c r="DD213" s="1">
        <v>0.13400000000000001</v>
      </c>
      <c r="DE213" s="1">
        <v>0</v>
      </c>
      <c r="DF213" s="1">
        <v>0.13400000000000001</v>
      </c>
      <c r="DG213" s="1">
        <v>3.3000000000000002E-2</v>
      </c>
      <c r="DH213" s="1">
        <v>3.036</v>
      </c>
      <c r="DI213" s="1">
        <v>3.069</v>
      </c>
      <c r="DJ213" s="1">
        <v>0.59599999999999997</v>
      </c>
      <c r="DK213" s="1">
        <v>0.248</v>
      </c>
      <c r="DL213" s="1">
        <v>0.84499999999999997</v>
      </c>
      <c r="DM213" s="1">
        <v>3.4000000000000002E-2</v>
      </c>
      <c r="DN213" s="1">
        <v>0.11700000000000001</v>
      </c>
      <c r="DO213" s="1">
        <v>0.151</v>
      </c>
      <c r="DP213" s="1">
        <v>0.58099999999999996</v>
      </c>
      <c r="DQ213" s="1">
        <v>0.28100000000000003</v>
      </c>
      <c r="DR213" s="1">
        <v>0.86199999999999999</v>
      </c>
      <c r="DS213" s="1">
        <v>2.5999999999999999E-2</v>
      </c>
      <c r="DT213" s="1">
        <v>2.7789999999999999</v>
      </c>
      <c r="DU213" s="1">
        <v>2.8050000000000002</v>
      </c>
      <c r="DV213" s="7" t="s">
        <v>138</v>
      </c>
      <c r="DW213" s="1" t="s">
        <v>157</v>
      </c>
      <c r="DX213" s="1" t="s">
        <v>157</v>
      </c>
      <c r="DY213" s="1">
        <v>369.13299999999998</v>
      </c>
      <c r="DZ213" s="1" t="s">
        <v>624</v>
      </c>
      <c r="EA213" s="1">
        <v>12.153</v>
      </c>
      <c r="EB213" s="1">
        <v>9.5220000000000002</v>
      </c>
      <c r="EC213" s="1">
        <v>0.629</v>
      </c>
      <c r="ED213" s="1" t="s">
        <v>157</v>
      </c>
      <c r="EE213" s="1" t="s">
        <v>157</v>
      </c>
      <c r="EF213" s="1" t="s">
        <v>157</v>
      </c>
      <c r="EG213" s="1" t="s">
        <v>157</v>
      </c>
      <c r="EH213" s="1" t="s">
        <v>621</v>
      </c>
      <c r="EI213" s="1" t="s">
        <v>628</v>
      </c>
      <c r="EJ213" s="1" t="s">
        <v>142</v>
      </c>
      <c r="EK213" s="1" t="s">
        <v>628</v>
      </c>
      <c r="EL213" s="1" t="s">
        <v>161</v>
      </c>
      <c r="EM213" s="1" t="s">
        <v>150</v>
      </c>
    </row>
    <row r="214" spans="1:143" ht="14.25" customHeight="1">
      <c r="A214" s="1" t="s">
        <v>472</v>
      </c>
      <c r="B214" s="1" t="str">
        <f>VLOOKUP(A214,DB_integrated_polypenols_intake!A:B,2,FALSE)</f>
        <v>Bucaramanga</v>
      </c>
      <c r="C214" s="1" t="s">
        <v>152</v>
      </c>
      <c r="D214" s="1">
        <v>39</v>
      </c>
      <c r="E214" s="4" t="s">
        <v>137</v>
      </c>
      <c r="F214" s="1">
        <v>91.5</v>
      </c>
      <c r="G214" s="1">
        <v>42</v>
      </c>
      <c r="H214" s="1" t="s">
        <v>153</v>
      </c>
      <c r="I214" s="1">
        <v>18</v>
      </c>
      <c r="J214" s="1">
        <v>120</v>
      </c>
      <c r="K214" s="1">
        <v>177</v>
      </c>
      <c r="L214" s="1">
        <v>92</v>
      </c>
      <c r="M214" s="10">
        <v>4.2142857139999998</v>
      </c>
      <c r="N214" s="14">
        <f t="shared" si="8"/>
        <v>0.34053853694765485</v>
      </c>
      <c r="O214" s="12">
        <v>209.3</v>
      </c>
      <c r="P214" s="40">
        <v>4.3</v>
      </c>
      <c r="Q214" s="1">
        <v>102</v>
      </c>
      <c r="R214" s="1">
        <v>6</v>
      </c>
      <c r="S214" s="1">
        <v>12.49</v>
      </c>
      <c r="T214" s="1">
        <v>5.52</v>
      </c>
      <c r="U214" s="1">
        <v>2.262681159</v>
      </c>
      <c r="V214" s="1">
        <v>15.19</v>
      </c>
      <c r="W214" s="1">
        <v>5.6609999999999996</v>
      </c>
      <c r="X214" s="1">
        <v>118.5</v>
      </c>
      <c r="Y214" s="1">
        <f t="shared" si="0"/>
        <v>140.58306339657568</v>
      </c>
      <c r="Z214" s="1">
        <v>49.8</v>
      </c>
      <c r="AA214" s="1">
        <v>26.165653710000001</v>
      </c>
      <c r="AB214" s="1">
        <f t="shared" si="1"/>
        <v>3.8218039999999998</v>
      </c>
      <c r="AC214" s="1">
        <v>0.31307838900000001</v>
      </c>
      <c r="AD214" s="1">
        <v>69.5</v>
      </c>
      <c r="AE214" s="1">
        <v>1.524</v>
      </c>
      <c r="AF214" s="1">
        <v>29.923670959999999</v>
      </c>
      <c r="AG214" s="1" t="s">
        <v>139</v>
      </c>
      <c r="AH214" s="1">
        <v>36.511126830000002</v>
      </c>
      <c r="AI214" s="1">
        <v>84.7</v>
      </c>
      <c r="AJ214" s="1" t="s">
        <v>140</v>
      </c>
      <c r="AK214" s="1" t="s">
        <v>153</v>
      </c>
      <c r="AL214" s="1" t="s">
        <v>142</v>
      </c>
      <c r="AM214" s="1" t="s">
        <v>142</v>
      </c>
      <c r="AN214" s="1" t="s">
        <v>143</v>
      </c>
      <c r="AO214" s="1">
        <v>110</v>
      </c>
      <c r="AP214" s="1">
        <v>79</v>
      </c>
      <c r="AQ214" s="1">
        <v>1821.26</v>
      </c>
      <c r="AR214" s="1">
        <v>14.657999999999999</v>
      </c>
      <c r="AS214" s="1">
        <v>457.24900000000002</v>
      </c>
      <c r="AT214" s="1">
        <v>817.73800000000006</v>
      </c>
      <c r="AU214" s="1">
        <v>11.459199999999999</v>
      </c>
      <c r="AV214" s="1">
        <v>1257.29</v>
      </c>
      <c r="AW214" s="1">
        <v>2407.2600000000002</v>
      </c>
      <c r="AX214" s="1">
        <v>191.04900000000001</v>
      </c>
      <c r="AY214" s="1">
        <v>9.5840300000000003</v>
      </c>
      <c r="AZ214" s="1">
        <v>1.35809</v>
      </c>
      <c r="BA214" s="1">
        <v>2.9473699999999998</v>
      </c>
      <c r="BB214" s="1">
        <v>647.88900000000001</v>
      </c>
      <c r="BC214" s="1">
        <v>0.98668800000000001</v>
      </c>
      <c r="BD214" s="1">
        <v>1.17309</v>
      </c>
      <c r="BE214" s="1">
        <v>13.5077</v>
      </c>
      <c r="BF214" s="1">
        <v>4.2931499999999998</v>
      </c>
      <c r="BG214" s="1">
        <v>2.1174200000000001</v>
      </c>
      <c r="BH214" s="1">
        <v>306.81299999999999</v>
      </c>
      <c r="BI214" s="1">
        <v>6.7876500000000002</v>
      </c>
      <c r="BJ214" s="1">
        <v>157.84399999999999</v>
      </c>
      <c r="BK214" s="1">
        <v>0.86132662599999998</v>
      </c>
      <c r="BL214" s="1">
        <v>0.80052020000000002</v>
      </c>
      <c r="BM214" s="1">
        <v>0.220932821</v>
      </c>
      <c r="BN214" s="1">
        <v>0</v>
      </c>
      <c r="BO214" s="1" t="s">
        <v>144</v>
      </c>
      <c r="BP214" s="1" t="s">
        <v>146</v>
      </c>
      <c r="BQ214" s="1" t="s">
        <v>146</v>
      </c>
      <c r="BR214" s="1" t="s">
        <v>145</v>
      </c>
      <c r="BS214" s="1" t="s">
        <v>145</v>
      </c>
      <c r="BT214" s="1" t="s">
        <v>145</v>
      </c>
      <c r="BU214" s="1" t="s">
        <v>145</v>
      </c>
      <c r="BV214" s="1">
        <v>27.12215243</v>
      </c>
      <c r="BW214" s="1">
        <v>21.35755472</v>
      </c>
      <c r="BX214" s="1">
        <v>19.17349561</v>
      </c>
      <c r="BY214" s="1">
        <v>8.5325175830000006</v>
      </c>
      <c r="BZ214" s="1">
        <v>4.9983596410000004</v>
      </c>
      <c r="CA214" s="1">
        <v>0.68993837899999999</v>
      </c>
      <c r="CB214" s="1">
        <v>0.37887884599999999</v>
      </c>
      <c r="CC214" s="19" t="str">
        <f t="shared" si="9"/>
        <v>High</v>
      </c>
      <c r="CD214" s="1" t="s">
        <v>622</v>
      </c>
      <c r="CE214" s="1">
        <v>40.014167649999997</v>
      </c>
      <c r="CF214" s="1" t="s">
        <v>148</v>
      </c>
      <c r="CG214" s="1">
        <v>0.20802090000000001</v>
      </c>
      <c r="CH214" s="1">
        <v>6.4805076000000003E-2</v>
      </c>
      <c r="CI214" s="1">
        <v>0.13341024000000001</v>
      </c>
      <c r="CJ214" s="1">
        <v>8.4416245000000001E-2</v>
      </c>
      <c r="CK214" s="1">
        <v>5.2115495999999997E-2</v>
      </c>
      <c r="CL214" s="1">
        <v>1078.856</v>
      </c>
      <c r="CM214" s="2" t="s">
        <v>621</v>
      </c>
      <c r="CN214" s="1">
        <v>887.745</v>
      </c>
      <c r="CO214" s="1">
        <v>617.654</v>
      </c>
      <c r="CP214" s="1">
        <v>270.09100000000001</v>
      </c>
      <c r="CQ214" s="1">
        <v>50.344999999999999</v>
      </c>
      <c r="CR214" s="1">
        <v>808.36400000000003</v>
      </c>
      <c r="CS214" s="1">
        <v>6.6580000000000004</v>
      </c>
      <c r="CT214" s="1">
        <v>0</v>
      </c>
      <c r="CU214" s="1">
        <v>6.6580000000000004</v>
      </c>
      <c r="CV214" s="1">
        <v>0</v>
      </c>
      <c r="CW214" s="1">
        <v>22.376999999999999</v>
      </c>
      <c r="CX214" s="1">
        <v>22.376999999999999</v>
      </c>
      <c r="CY214" s="1">
        <v>0</v>
      </c>
      <c r="CZ214" s="1">
        <v>1.0780000000000001</v>
      </c>
      <c r="DA214" s="1">
        <v>0</v>
      </c>
      <c r="DB214" s="1">
        <v>0</v>
      </c>
      <c r="DC214" s="1">
        <v>45.534999999999997</v>
      </c>
      <c r="DD214" s="1">
        <v>2.1999999999999999E-2</v>
      </c>
      <c r="DE214" s="1">
        <v>0</v>
      </c>
      <c r="DF214" s="1">
        <v>2.1999999999999999E-2</v>
      </c>
      <c r="DG214" s="1">
        <v>4.3479999999999999</v>
      </c>
      <c r="DH214" s="1">
        <v>2.5999999999999999E-2</v>
      </c>
      <c r="DI214" s="1">
        <v>4.3739999999999997</v>
      </c>
      <c r="DJ214" s="1">
        <v>6.3E-2</v>
      </c>
      <c r="DK214" s="1">
        <v>0.3</v>
      </c>
      <c r="DL214" s="1">
        <v>0.36299999999999999</v>
      </c>
      <c r="DM214" s="1">
        <v>0.128</v>
      </c>
      <c r="DN214" s="1">
        <v>0.66900000000000004</v>
      </c>
      <c r="DO214" s="1">
        <v>0.79700000000000004</v>
      </c>
      <c r="DP214" s="1">
        <v>560.84799999999996</v>
      </c>
      <c r="DQ214" s="1">
        <v>246.71799999999999</v>
      </c>
      <c r="DR214" s="1">
        <v>807.56700000000001</v>
      </c>
      <c r="DS214" s="1">
        <v>0</v>
      </c>
      <c r="DT214" s="1">
        <v>22.376999999999999</v>
      </c>
      <c r="DU214" s="1">
        <v>22.376999999999999</v>
      </c>
      <c r="DV214" s="7" t="s">
        <v>637</v>
      </c>
      <c r="DW214" s="1" t="s">
        <v>157</v>
      </c>
      <c r="DX214" s="1" t="s">
        <v>149</v>
      </c>
      <c r="DY214" s="1">
        <v>592.36800000000005</v>
      </c>
      <c r="DZ214" s="1" t="s">
        <v>623</v>
      </c>
      <c r="EA214" s="1">
        <v>487.43400000000003</v>
      </c>
      <c r="EB214" s="1">
        <v>27.643000000000001</v>
      </c>
      <c r="EC214" s="1">
        <v>443.84899999999999</v>
      </c>
      <c r="ED214" s="1" t="s">
        <v>156</v>
      </c>
      <c r="EE214" s="1" t="s">
        <v>149</v>
      </c>
      <c r="EF214" s="1" t="s">
        <v>157</v>
      </c>
      <c r="EG214" s="1" t="s">
        <v>149</v>
      </c>
      <c r="EH214" s="1" t="s">
        <v>621</v>
      </c>
      <c r="EI214" s="1" t="s">
        <v>628</v>
      </c>
      <c r="EJ214" s="1" t="s">
        <v>142</v>
      </c>
      <c r="EK214" s="1" t="s">
        <v>628</v>
      </c>
      <c r="EL214" s="1" t="s">
        <v>150</v>
      </c>
      <c r="EM214" s="1" t="s">
        <v>150</v>
      </c>
    </row>
    <row r="215" spans="1:143" ht="14.25" customHeight="1">
      <c r="A215" s="1" t="s">
        <v>473</v>
      </c>
      <c r="B215" s="1" t="str">
        <f>VLOOKUP(A215,DB_integrated_polypenols_intake!A:B,2,FALSE)</f>
        <v>Bucaramanga</v>
      </c>
      <c r="C215" s="1" t="s">
        <v>152</v>
      </c>
      <c r="D215" s="1">
        <v>35</v>
      </c>
      <c r="E215" s="4" t="s">
        <v>137</v>
      </c>
      <c r="F215" s="1">
        <v>59.8</v>
      </c>
      <c r="G215" s="1">
        <v>15</v>
      </c>
      <c r="H215" s="1" t="s">
        <v>153</v>
      </c>
      <c r="I215" s="1">
        <v>49</v>
      </c>
      <c r="J215" s="1">
        <v>89</v>
      </c>
      <c r="K215" s="1">
        <v>142</v>
      </c>
      <c r="L215" s="1">
        <v>77</v>
      </c>
      <c r="M215" s="10">
        <v>9.4666666670000001</v>
      </c>
      <c r="N215" s="14">
        <f t="shared" si="8"/>
        <v>0.71039946611680072</v>
      </c>
      <c r="O215" s="12">
        <v>209.3</v>
      </c>
      <c r="P215" s="40">
        <v>0.5</v>
      </c>
      <c r="Q215" s="1">
        <v>76</v>
      </c>
      <c r="R215" s="1">
        <v>5.6</v>
      </c>
      <c r="S215" s="1">
        <v>3.98</v>
      </c>
      <c r="T215" s="1">
        <v>7.72</v>
      </c>
      <c r="U215" s="1">
        <v>0.51554404099999995</v>
      </c>
      <c r="V215" s="1">
        <v>6.96</v>
      </c>
      <c r="W215" s="1">
        <v>4.218</v>
      </c>
      <c r="X215" s="1">
        <v>125.1</v>
      </c>
      <c r="Y215" s="1">
        <f t="shared" si="0"/>
        <v>193.87186629526462</v>
      </c>
      <c r="Z215" s="1">
        <v>115.7</v>
      </c>
      <c r="AA215" s="1">
        <v>76.641977729999994</v>
      </c>
      <c r="AB215" s="1">
        <f t="shared" si="1"/>
        <v>1.3047679999999999</v>
      </c>
      <c r="AC215" s="1">
        <v>0.366655858</v>
      </c>
      <c r="AD215" s="1">
        <v>48</v>
      </c>
      <c r="AE215" s="1">
        <v>1.514</v>
      </c>
      <c r="AF215" s="1">
        <v>20.940617639999999</v>
      </c>
      <c r="AG215" s="1" t="s">
        <v>153</v>
      </c>
      <c r="AH215" s="1">
        <v>32.71108924</v>
      </c>
      <c r="AI215" s="1">
        <v>73.599999999999994</v>
      </c>
      <c r="AJ215" s="1" t="s">
        <v>153</v>
      </c>
      <c r="AK215" s="1" t="s">
        <v>153</v>
      </c>
      <c r="AL215" s="1" t="s">
        <v>142</v>
      </c>
      <c r="AM215" s="1" t="s">
        <v>142</v>
      </c>
      <c r="AN215" s="1" t="s">
        <v>143</v>
      </c>
      <c r="AO215" s="1">
        <v>96</v>
      </c>
      <c r="AP215" s="1">
        <v>54</v>
      </c>
      <c r="AQ215" s="1">
        <v>2048.77</v>
      </c>
      <c r="AR215" s="1">
        <v>28.471299999999999</v>
      </c>
      <c r="AS215" s="1">
        <v>475.03100000000001</v>
      </c>
      <c r="AT215" s="1">
        <v>889.37699999999995</v>
      </c>
      <c r="AU215" s="1">
        <v>13.2905</v>
      </c>
      <c r="AV215" s="1">
        <v>698.79399999999998</v>
      </c>
      <c r="AW215" s="1">
        <v>3142.13</v>
      </c>
      <c r="AX215" s="1">
        <v>283.83699999999999</v>
      </c>
      <c r="AY215" s="1">
        <v>9.68764</v>
      </c>
      <c r="AZ215" s="1">
        <v>1.9783999999999999</v>
      </c>
      <c r="BA215" s="1">
        <v>3.8622100000000001</v>
      </c>
      <c r="BB215" s="1">
        <v>684.49099999999999</v>
      </c>
      <c r="BC215" s="1">
        <v>1.21055</v>
      </c>
      <c r="BD215" s="1">
        <v>1.3639699999999999</v>
      </c>
      <c r="BE215" s="1">
        <v>12.6707</v>
      </c>
      <c r="BF215" s="1">
        <v>4.3469600000000002</v>
      </c>
      <c r="BG215" s="1">
        <v>1.2124999999999999</v>
      </c>
      <c r="BH215" s="1">
        <v>480.88499999999999</v>
      </c>
      <c r="BI215" s="1">
        <v>5.9084899999999996</v>
      </c>
      <c r="BJ215" s="1">
        <v>154.1</v>
      </c>
      <c r="BK215" s="1">
        <v>0.92845824499999996</v>
      </c>
      <c r="BL215" s="1">
        <v>0.158997052</v>
      </c>
      <c r="BM215" s="1">
        <v>9.7660369999999996E-2</v>
      </c>
      <c r="BN215" s="1">
        <v>0</v>
      </c>
      <c r="BO215" s="1" t="s">
        <v>155</v>
      </c>
      <c r="BP215" s="1" t="s">
        <v>146</v>
      </c>
      <c r="BQ215" s="1" t="s">
        <v>146</v>
      </c>
      <c r="BR215" s="1" t="s">
        <v>145</v>
      </c>
      <c r="BS215" s="1" t="s">
        <v>146</v>
      </c>
      <c r="BT215" s="1" t="s">
        <v>146</v>
      </c>
      <c r="BU215" s="1" t="s">
        <v>146</v>
      </c>
      <c r="BV215" s="1">
        <v>21.693891310000001</v>
      </c>
      <c r="BW215" s="1">
        <v>23.339323910000001</v>
      </c>
      <c r="BX215" s="1">
        <v>10.78698114</v>
      </c>
      <c r="BY215" s="1">
        <v>5.1089471099999999</v>
      </c>
      <c r="BZ215" s="1">
        <v>6.5900049139999997</v>
      </c>
      <c r="CA215" s="1">
        <v>-0.74702620099999995</v>
      </c>
      <c r="CB215" s="1">
        <v>-0.36458086899999997</v>
      </c>
      <c r="CC215" s="19" t="str">
        <f t="shared" si="9"/>
        <v>Low</v>
      </c>
      <c r="CD215" s="1" t="s">
        <v>625</v>
      </c>
      <c r="CE215" s="1">
        <v>34.858695650000001</v>
      </c>
      <c r="CF215" s="1" t="s">
        <v>148</v>
      </c>
      <c r="CG215" s="1">
        <v>2.7462960000000001E-3</v>
      </c>
      <c r="CH215" s="1">
        <v>9.8209105000000005E-2</v>
      </c>
      <c r="CI215" s="1">
        <v>5.9876997000000001E-2</v>
      </c>
      <c r="CJ215" s="1">
        <v>0.41418790900000002</v>
      </c>
      <c r="CK215" s="1">
        <v>0.19850694299999999</v>
      </c>
      <c r="CL215" s="1">
        <v>1567.63</v>
      </c>
      <c r="CM215" s="2" t="s">
        <v>621</v>
      </c>
      <c r="CN215" s="1">
        <v>577.22299999999996</v>
      </c>
      <c r="CO215" s="1">
        <v>453.55200000000002</v>
      </c>
      <c r="CP215" s="1">
        <v>123.67100000000001</v>
      </c>
      <c r="CQ215" s="1">
        <v>374.77100000000002</v>
      </c>
      <c r="CR215" s="1">
        <v>163.572</v>
      </c>
      <c r="CS215" s="1">
        <v>21.212</v>
      </c>
      <c r="CT215" s="1">
        <v>0</v>
      </c>
      <c r="CU215" s="1">
        <v>21.212</v>
      </c>
      <c r="CV215" s="1">
        <v>8.9999999999999993E-3</v>
      </c>
      <c r="CW215" s="1">
        <v>17.393999999999998</v>
      </c>
      <c r="CX215" s="1">
        <v>17.402999999999999</v>
      </c>
      <c r="CY215" s="1">
        <v>0.26600000000000001</v>
      </c>
      <c r="CZ215" s="1">
        <v>21.12</v>
      </c>
      <c r="DA215" s="1">
        <v>202.232</v>
      </c>
      <c r="DB215" s="1">
        <v>0</v>
      </c>
      <c r="DC215" s="1">
        <v>139.053</v>
      </c>
      <c r="DD215" s="1">
        <v>4.5999999999999999E-2</v>
      </c>
      <c r="DE215" s="1">
        <v>0.33</v>
      </c>
      <c r="DF215" s="1">
        <v>0.377</v>
      </c>
      <c r="DG215" s="1">
        <v>8.1240000000000006</v>
      </c>
      <c r="DH215" s="1">
        <v>3.2000000000000001E-2</v>
      </c>
      <c r="DI215" s="1">
        <v>8.1560000000000006</v>
      </c>
      <c r="DJ215" s="1">
        <v>14.38</v>
      </c>
      <c r="DK215" s="1">
        <v>10.542</v>
      </c>
      <c r="DL215" s="1">
        <v>24.922000000000001</v>
      </c>
      <c r="DM215" s="1">
        <v>47.584000000000003</v>
      </c>
      <c r="DN215" s="1">
        <v>69.725999999999999</v>
      </c>
      <c r="DO215" s="1">
        <v>117.31</v>
      </c>
      <c r="DP215" s="1">
        <v>20.617000000000001</v>
      </c>
      <c r="DQ215" s="1">
        <v>25.614999999999998</v>
      </c>
      <c r="DR215" s="1">
        <v>46.231999999999999</v>
      </c>
      <c r="DS215" s="1">
        <v>8.9999999999999993E-3</v>
      </c>
      <c r="DT215" s="1">
        <v>17.393999999999998</v>
      </c>
      <c r="DU215" s="1">
        <v>17.402999999999999</v>
      </c>
      <c r="DV215" s="7" t="s">
        <v>621</v>
      </c>
      <c r="DW215" s="1" t="s">
        <v>149</v>
      </c>
      <c r="DX215" s="1" t="s">
        <v>156</v>
      </c>
      <c r="DY215" s="1">
        <v>765.15700000000004</v>
      </c>
      <c r="DZ215" s="1" t="s">
        <v>623</v>
      </c>
      <c r="EA215" s="1">
        <v>281.74099999999999</v>
      </c>
      <c r="EB215" s="1">
        <v>182.92500000000001</v>
      </c>
      <c r="EC215" s="1">
        <v>79.838999999999999</v>
      </c>
      <c r="ED215" s="1" t="s">
        <v>149</v>
      </c>
      <c r="EE215" s="1" t="s">
        <v>156</v>
      </c>
      <c r="EF215" s="1" t="s">
        <v>149</v>
      </c>
      <c r="EG215" s="1" t="s">
        <v>156</v>
      </c>
      <c r="EH215" s="1" t="s">
        <v>621</v>
      </c>
      <c r="EI215" s="1" t="s">
        <v>628</v>
      </c>
      <c r="EJ215" s="1" t="s">
        <v>142</v>
      </c>
      <c r="EK215" s="1" t="s">
        <v>628</v>
      </c>
      <c r="EL215" s="1" t="s">
        <v>150</v>
      </c>
      <c r="EM215" s="1" t="s">
        <v>150</v>
      </c>
    </row>
    <row r="216" spans="1:143" ht="14.25" customHeight="1">
      <c r="A216" s="1" t="s">
        <v>474</v>
      </c>
      <c r="B216" s="1" t="str">
        <f>VLOOKUP(A216,DB_integrated_polypenols_intake!A:B,2,FALSE)</f>
        <v>Bucaramanga</v>
      </c>
      <c r="C216" s="1" t="s">
        <v>136</v>
      </c>
      <c r="D216" s="1">
        <v>29</v>
      </c>
      <c r="E216" s="4" t="s">
        <v>137</v>
      </c>
      <c r="F216" s="1">
        <v>51.3</v>
      </c>
      <c r="G216" s="1">
        <v>34</v>
      </c>
      <c r="H216" s="1" t="s">
        <v>138</v>
      </c>
      <c r="I216" s="1">
        <v>23</v>
      </c>
      <c r="J216" s="1">
        <v>65</v>
      </c>
      <c r="K216" s="1">
        <v>115</v>
      </c>
      <c r="L216" s="1">
        <v>115</v>
      </c>
      <c r="M216" s="10">
        <v>3.3823529410000002</v>
      </c>
      <c r="N216" s="14">
        <f t="shared" si="8"/>
        <v>0.52921892331135656</v>
      </c>
      <c r="O216" s="12">
        <v>271.39999999999998</v>
      </c>
      <c r="P216" s="40">
        <v>2.9</v>
      </c>
      <c r="Q216" s="1">
        <v>84</v>
      </c>
      <c r="R216" s="1">
        <v>5.9</v>
      </c>
      <c r="S216" s="1">
        <v>2.4900000000000002</v>
      </c>
      <c r="T216" s="1">
        <v>3.97</v>
      </c>
      <c r="U216" s="1">
        <v>0.62720403000000002</v>
      </c>
      <c r="V216" s="1">
        <v>11.53</v>
      </c>
      <c r="W216" s="1">
        <v>4.6619999999999999</v>
      </c>
      <c r="X216" s="1">
        <v>143.6</v>
      </c>
      <c r="Y216" s="1">
        <f t="shared" si="0"/>
        <v>198.45094664371774</v>
      </c>
      <c r="Z216" s="1">
        <v>68.5</v>
      </c>
      <c r="AA216" s="1">
        <v>41.858237870000004</v>
      </c>
      <c r="AB216" s="1">
        <f t="shared" si="1"/>
        <v>2.3890159999999998</v>
      </c>
      <c r="AC216" s="1">
        <v>0.33444381099999998</v>
      </c>
      <c r="AD216" s="1">
        <v>74.8</v>
      </c>
      <c r="AE216" s="1">
        <v>1.7370000000000001</v>
      </c>
      <c r="AF216" s="1">
        <v>24.791451850000001</v>
      </c>
      <c r="AG216" s="1" t="s">
        <v>153</v>
      </c>
      <c r="AH216" s="1">
        <v>35.72440624</v>
      </c>
      <c r="AI216" s="1">
        <v>92.2</v>
      </c>
      <c r="AJ216" s="1" t="s">
        <v>140</v>
      </c>
      <c r="AK216" s="1" t="s">
        <v>141</v>
      </c>
      <c r="AL216" s="1" t="s">
        <v>142</v>
      </c>
      <c r="AM216" s="1" t="s">
        <v>163</v>
      </c>
      <c r="AN216" s="1" t="s">
        <v>143</v>
      </c>
      <c r="AO216" s="1">
        <v>121</v>
      </c>
      <c r="AP216" s="1">
        <v>78</v>
      </c>
      <c r="AQ216" s="1">
        <v>1806.44</v>
      </c>
      <c r="AR216" s="1">
        <v>14.9787</v>
      </c>
      <c r="AS216" s="1">
        <v>484.108</v>
      </c>
      <c r="AT216" s="1">
        <v>845.37199999999996</v>
      </c>
      <c r="AU216" s="1">
        <v>12.167299999999999</v>
      </c>
      <c r="AV216" s="1">
        <v>753.54700000000003</v>
      </c>
      <c r="AW216" s="1">
        <v>1829.58</v>
      </c>
      <c r="AX216" s="1">
        <v>185.30699999999999</v>
      </c>
      <c r="AY216" s="1">
        <v>9.5476799999999997</v>
      </c>
      <c r="AZ216" s="1">
        <v>1.0866</v>
      </c>
      <c r="BA216" s="1">
        <v>3.4666100000000002</v>
      </c>
      <c r="BB216" s="1">
        <v>775.63300000000004</v>
      </c>
      <c r="BC216" s="1">
        <v>0.79303000000000001</v>
      </c>
      <c r="BD216" s="1">
        <v>1.3486400000000001</v>
      </c>
      <c r="BE216" s="1">
        <v>9.52135</v>
      </c>
      <c r="BF216" s="1">
        <v>4.6660399999999997</v>
      </c>
      <c r="BG216" s="1">
        <v>0.86490500000000003</v>
      </c>
      <c r="BH216" s="1">
        <v>385.24799999999999</v>
      </c>
      <c r="BI216" s="1">
        <v>6.8218300000000003</v>
      </c>
      <c r="BJ216" s="1">
        <v>144.839</v>
      </c>
      <c r="BK216" s="1">
        <v>3.3993512510000001</v>
      </c>
      <c r="BL216" s="1">
        <v>2.9536357</v>
      </c>
      <c r="BM216" s="1">
        <v>1.1355085840000001</v>
      </c>
      <c r="BN216" s="1">
        <v>0</v>
      </c>
      <c r="BO216" s="1" t="s">
        <v>155</v>
      </c>
      <c r="BP216" s="1" t="s">
        <v>146</v>
      </c>
      <c r="BQ216" s="1" t="s">
        <v>146</v>
      </c>
      <c r="BR216" s="1" t="s">
        <v>145</v>
      </c>
      <c r="BS216" s="1" t="s">
        <v>146</v>
      </c>
      <c r="BT216" s="1" t="s">
        <v>146</v>
      </c>
      <c r="BU216" s="1" t="s">
        <v>146</v>
      </c>
      <c r="BV216" s="1">
        <v>25.08473043</v>
      </c>
      <c r="BW216" s="1">
        <v>13.32176108</v>
      </c>
      <c r="BX216" s="1">
        <v>10.72315702</v>
      </c>
      <c r="BY216" s="1">
        <v>4.4533834580000002</v>
      </c>
      <c r="BZ216" s="1">
        <v>5.7758745390000001</v>
      </c>
      <c r="CA216" s="1">
        <v>0.66337387800000003</v>
      </c>
      <c r="CB216" s="1">
        <v>0.36731665499999999</v>
      </c>
      <c r="CC216" s="19" t="str">
        <f t="shared" si="9"/>
        <v>High</v>
      </c>
      <c r="CD216" s="1" t="s">
        <v>622</v>
      </c>
      <c r="CE216" s="1">
        <v>26.321041210000001</v>
      </c>
      <c r="CF216" s="1" t="s">
        <v>148</v>
      </c>
      <c r="CG216" s="1">
        <v>0.27762302700000002</v>
      </c>
      <c r="CH216" s="1">
        <v>0.11354291</v>
      </c>
      <c r="CI216" s="1">
        <v>2.9579520000000002E-2</v>
      </c>
      <c r="CJ216" s="1">
        <v>6.7316620000000002E-3</v>
      </c>
      <c r="CK216" s="1">
        <v>7.5872131999999995E-2</v>
      </c>
      <c r="CL216" s="1">
        <v>393.05700000000002</v>
      </c>
      <c r="CM216" s="2" t="s">
        <v>624</v>
      </c>
      <c r="CN216" s="1">
        <v>377.51400000000001</v>
      </c>
      <c r="CO216" s="1">
        <v>356.65600000000001</v>
      </c>
      <c r="CP216" s="1">
        <v>20.858000000000001</v>
      </c>
      <c r="CQ216" s="1">
        <v>361.26499999999999</v>
      </c>
      <c r="CR216" s="1">
        <v>14.819000000000001</v>
      </c>
      <c r="CS216" s="1">
        <v>1.3839999999999999</v>
      </c>
      <c r="CT216" s="1">
        <v>0</v>
      </c>
      <c r="CU216" s="1">
        <v>1.3839999999999999</v>
      </c>
      <c r="CV216" s="1">
        <v>0</v>
      </c>
      <c r="CW216" s="1">
        <v>4.5999999999999999E-2</v>
      </c>
      <c r="CX216" s="1">
        <v>4.5999999999999999E-2</v>
      </c>
      <c r="CY216" s="1">
        <v>0</v>
      </c>
      <c r="CZ216" s="1">
        <v>0</v>
      </c>
      <c r="DA216" s="1">
        <v>0</v>
      </c>
      <c r="DB216" s="1">
        <v>0</v>
      </c>
      <c r="DC216" s="1">
        <v>27.408000000000001</v>
      </c>
      <c r="DD216" s="1">
        <v>23.623999999999999</v>
      </c>
      <c r="DE216" s="1">
        <v>6.1050000000000004</v>
      </c>
      <c r="DF216" s="1">
        <v>29.73</v>
      </c>
      <c r="DG216" s="1">
        <v>3.55</v>
      </c>
      <c r="DH216" s="1">
        <v>0</v>
      </c>
      <c r="DI216" s="1">
        <v>3.55</v>
      </c>
      <c r="DJ216" s="1">
        <v>299.94900000000001</v>
      </c>
      <c r="DK216" s="1">
        <v>0.57899999999999996</v>
      </c>
      <c r="DL216" s="1">
        <v>300.52699999999999</v>
      </c>
      <c r="DM216" s="1">
        <v>0.24099999999999999</v>
      </c>
      <c r="DN216" s="1">
        <v>0.44800000000000001</v>
      </c>
      <c r="DO216" s="1">
        <v>0.68899999999999995</v>
      </c>
      <c r="DP216" s="1">
        <v>0.45</v>
      </c>
      <c r="DQ216" s="1">
        <v>13.68</v>
      </c>
      <c r="DR216" s="1">
        <v>14.13</v>
      </c>
      <c r="DS216" s="1">
        <v>0</v>
      </c>
      <c r="DT216" s="1">
        <v>4.5999999999999999E-2</v>
      </c>
      <c r="DU216" s="1">
        <v>4.5999999999999999E-2</v>
      </c>
      <c r="DV216" s="7" t="s">
        <v>138</v>
      </c>
      <c r="DW216" s="1" t="s">
        <v>149</v>
      </c>
      <c r="DX216" s="1" t="s">
        <v>157</v>
      </c>
      <c r="DY216" s="1">
        <v>217.58699999999999</v>
      </c>
      <c r="DZ216" s="1" t="s">
        <v>624</v>
      </c>
      <c r="EA216" s="1">
        <v>208.982</v>
      </c>
      <c r="EB216" s="1">
        <v>199.98699999999999</v>
      </c>
      <c r="EC216" s="1">
        <v>8.2029999999999994</v>
      </c>
      <c r="ED216" s="1" t="s">
        <v>157</v>
      </c>
      <c r="EE216" s="1" t="s">
        <v>156</v>
      </c>
      <c r="EF216" s="1" t="s">
        <v>149</v>
      </c>
      <c r="EG216" s="1" t="s">
        <v>157</v>
      </c>
      <c r="EH216" s="1" t="s">
        <v>621</v>
      </c>
      <c r="EI216" s="1" t="s">
        <v>635</v>
      </c>
      <c r="EJ216" s="1" t="s">
        <v>142</v>
      </c>
      <c r="EK216" s="1" t="s">
        <v>628</v>
      </c>
      <c r="EL216" s="1" t="s">
        <v>150</v>
      </c>
      <c r="EM216" s="1" t="s">
        <v>150</v>
      </c>
    </row>
    <row r="217" spans="1:143" ht="14.25" customHeight="1">
      <c r="A217" s="1" t="s">
        <v>475</v>
      </c>
      <c r="B217" s="1" t="str">
        <f>VLOOKUP(A217,DB_integrated_polypenols_intake!A:B,2,FALSE)</f>
        <v>Bucaramanga</v>
      </c>
      <c r="C217" s="1" t="s">
        <v>152</v>
      </c>
      <c r="D217" s="1">
        <v>30</v>
      </c>
      <c r="E217" s="4" t="s">
        <v>137</v>
      </c>
      <c r="F217" s="1">
        <v>95.9</v>
      </c>
      <c r="G217" s="1">
        <v>108</v>
      </c>
      <c r="H217" s="1" t="s">
        <v>153</v>
      </c>
      <c r="I217" s="1">
        <v>10</v>
      </c>
      <c r="J217" s="1">
        <v>134</v>
      </c>
      <c r="K217" s="1">
        <v>234</v>
      </c>
      <c r="L217" s="1">
        <v>52</v>
      </c>
      <c r="M217" s="10">
        <v>2.1666666669999999</v>
      </c>
      <c r="N217" s="14">
        <f t="shared" si="8"/>
        <v>-0.31742041185215059</v>
      </c>
      <c r="O217" s="12">
        <v>271.39999999999998</v>
      </c>
      <c r="P217" s="40">
        <v>6.4</v>
      </c>
      <c r="Q217" s="1">
        <v>79</v>
      </c>
      <c r="R217" s="1">
        <v>5.6</v>
      </c>
      <c r="S217" s="1">
        <v>13.42</v>
      </c>
      <c r="T217" s="1">
        <v>10.6</v>
      </c>
      <c r="U217" s="1">
        <v>1.2660377359999999</v>
      </c>
      <c r="V217" s="1">
        <v>9.65</v>
      </c>
      <c r="W217" s="1">
        <v>4.3845000000000001</v>
      </c>
      <c r="X217" s="1">
        <v>144</v>
      </c>
      <c r="Y217" s="1">
        <f t="shared" si="0"/>
        <v>218.2023742227247</v>
      </c>
      <c r="Z217" s="1">
        <v>83</v>
      </c>
      <c r="AA217" s="1">
        <v>53.178383349999997</v>
      </c>
      <c r="AB217" s="1">
        <f t="shared" si="1"/>
        <v>1.8804633333333334</v>
      </c>
      <c r="AC217" s="1">
        <v>0.34649017799999998</v>
      </c>
      <c r="AD217" s="1">
        <v>68.2</v>
      </c>
      <c r="AE217" s="1">
        <v>1.532</v>
      </c>
      <c r="AF217" s="1">
        <v>29.058075250000002</v>
      </c>
      <c r="AG217" s="1" t="s">
        <v>139</v>
      </c>
      <c r="AH217" s="1">
        <v>34.552722039999999</v>
      </c>
      <c r="AI217" s="1">
        <v>80.5</v>
      </c>
      <c r="AJ217" s="1" t="s">
        <v>140</v>
      </c>
      <c r="AK217" s="1" t="s">
        <v>153</v>
      </c>
      <c r="AL217" s="1" t="s">
        <v>163</v>
      </c>
      <c r="AM217" s="1" t="s">
        <v>163</v>
      </c>
      <c r="AN217" s="1" t="s">
        <v>167</v>
      </c>
      <c r="AO217" s="1">
        <v>112</v>
      </c>
      <c r="AP217" s="1">
        <v>80</v>
      </c>
      <c r="AQ217" s="1">
        <v>1753.81</v>
      </c>
      <c r="AR217" s="1">
        <v>11.3302</v>
      </c>
      <c r="AS217" s="1">
        <v>855.68299999999999</v>
      </c>
      <c r="AT217" s="1">
        <v>1089.68</v>
      </c>
      <c r="AU217" s="1">
        <v>14.1982</v>
      </c>
      <c r="AV217" s="1">
        <v>1397.94</v>
      </c>
      <c r="AW217" s="1">
        <v>3670.51</v>
      </c>
      <c r="AX217" s="1">
        <v>233.744</v>
      </c>
      <c r="AY217" s="1">
        <v>10.6462</v>
      </c>
      <c r="AZ217" s="1">
        <v>1.3687199999999999</v>
      </c>
      <c r="BA217" s="1">
        <v>3.2463000000000002</v>
      </c>
      <c r="BB217" s="1">
        <v>945.64099999999996</v>
      </c>
      <c r="BC217" s="1">
        <v>1.4395100000000001</v>
      </c>
      <c r="BD217" s="1">
        <v>2.0101599999999999</v>
      </c>
      <c r="BE217" s="1">
        <v>17.5185</v>
      </c>
      <c r="BF217" s="1">
        <v>4.0007299999999999</v>
      </c>
      <c r="BG217" s="1">
        <v>2.56454</v>
      </c>
      <c r="BH217" s="1">
        <v>330.20600000000002</v>
      </c>
      <c r="BI217" s="1">
        <v>7.29962</v>
      </c>
      <c r="BJ217" s="1">
        <v>169.55</v>
      </c>
      <c r="BK217" s="1">
        <v>0</v>
      </c>
      <c r="BL217" s="1">
        <v>0</v>
      </c>
      <c r="BM217" s="1">
        <v>0.12613417499999999</v>
      </c>
      <c r="BN217" s="1">
        <v>0</v>
      </c>
      <c r="BO217" s="1" t="s">
        <v>155</v>
      </c>
      <c r="BP217" s="1" t="s">
        <v>146</v>
      </c>
      <c r="BQ217" s="1" t="s">
        <v>146</v>
      </c>
      <c r="BR217" s="1" t="s">
        <v>146</v>
      </c>
      <c r="BS217" s="1" t="s">
        <v>146</v>
      </c>
      <c r="BT217" s="1" t="s">
        <v>145</v>
      </c>
      <c r="BU217" s="1" t="s">
        <v>146</v>
      </c>
      <c r="BV217" s="1">
        <v>25.989757440000002</v>
      </c>
      <c r="BW217" s="1">
        <v>0</v>
      </c>
      <c r="BX217" s="1">
        <v>8.7467997339999997</v>
      </c>
      <c r="BY217" s="1">
        <v>3.8525036620000002</v>
      </c>
      <c r="BZ217" s="1">
        <v>2.9674154129999999</v>
      </c>
      <c r="CA217" s="1">
        <v>-0.50269235400000001</v>
      </c>
      <c r="CB217" s="1">
        <v>-0.28659769299999999</v>
      </c>
      <c r="CC217" s="19" t="str">
        <f t="shared" si="9"/>
        <v>Low</v>
      </c>
      <c r="CD217" s="1" t="s">
        <v>625</v>
      </c>
      <c r="CE217" s="1">
        <v>37.937888200000003</v>
      </c>
      <c r="CF217" s="1" t="s">
        <v>148</v>
      </c>
      <c r="CG217" s="1">
        <v>4.1630843000000001E-2</v>
      </c>
      <c r="CH217" s="1">
        <v>0.20806371300000001</v>
      </c>
      <c r="CI217" s="1">
        <v>4.6653695000000002E-2</v>
      </c>
      <c r="CJ217" s="1">
        <v>0.19901352999999999</v>
      </c>
      <c r="CK217" s="1">
        <v>0.111407756</v>
      </c>
      <c r="CL217" s="1">
        <v>1979.518</v>
      </c>
      <c r="CM217" s="2" t="s">
        <v>621</v>
      </c>
      <c r="CN217" s="1">
        <v>2018.6379999999999</v>
      </c>
      <c r="CO217" s="1">
        <v>1361.171</v>
      </c>
      <c r="CP217" s="1">
        <v>657.46699999999998</v>
      </c>
      <c r="CQ217" s="1">
        <v>103.613</v>
      </c>
      <c r="CR217" s="1">
        <v>1835.5029999999999</v>
      </c>
      <c r="CS217" s="1">
        <v>19.140999999999998</v>
      </c>
      <c r="CT217" s="1">
        <v>0</v>
      </c>
      <c r="CU217" s="1">
        <v>19.140999999999998</v>
      </c>
      <c r="CV217" s="1">
        <v>0</v>
      </c>
      <c r="CW217" s="1">
        <v>60.381</v>
      </c>
      <c r="CX217" s="1">
        <v>60.381</v>
      </c>
      <c r="CY217" s="1">
        <v>0</v>
      </c>
      <c r="CZ217" s="1">
        <v>5.7140000000000004</v>
      </c>
      <c r="DA217" s="1">
        <v>0</v>
      </c>
      <c r="DB217" s="1">
        <v>0</v>
      </c>
      <c r="DC217" s="1">
        <v>77.441000000000003</v>
      </c>
      <c r="DD217" s="1">
        <v>0</v>
      </c>
      <c r="DE217" s="1">
        <v>0</v>
      </c>
      <c r="DF217" s="1">
        <v>0</v>
      </c>
      <c r="DG217" s="1">
        <v>7.4379999999999997</v>
      </c>
      <c r="DH217" s="1">
        <v>6.4000000000000001E-2</v>
      </c>
      <c r="DI217" s="1">
        <v>7.5019999999999998</v>
      </c>
      <c r="DJ217" s="1">
        <v>13.802</v>
      </c>
      <c r="DK217" s="1">
        <v>4.8689999999999998</v>
      </c>
      <c r="DL217" s="1">
        <v>18.670000000000002</v>
      </c>
      <c r="DM217" s="1">
        <v>7.1999999999999995E-2</v>
      </c>
      <c r="DN217" s="1">
        <v>2.4449999999999998</v>
      </c>
      <c r="DO217" s="1">
        <v>2.5169999999999999</v>
      </c>
      <c r="DP217" s="1">
        <v>1243.278</v>
      </c>
      <c r="DQ217" s="1">
        <v>589.70799999999997</v>
      </c>
      <c r="DR217" s="1">
        <v>1832.9860000000001</v>
      </c>
      <c r="DS217" s="1">
        <v>0</v>
      </c>
      <c r="DT217" s="1">
        <v>60.381</v>
      </c>
      <c r="DU217" s="1">
        <v>60.381</v>
      </c>
      <c r="DV217" s="7" t="s">
        <v>621</v>
      </c>
      <c r="DW217" s="1" t="s">
        <v>156</v>
      </c>
      <c r="DX217" s="1" t="s">
        <v>149</v>
      </c>
      <c r="DY217" s="1">
        <v>1128.6959999999999</v>
      </c>
      <c r="DZ217" s="1" t="s">
        <v>623</v>
      </c>
      <c r="EA217" s="1">
        <v>1151.002</v>
      </c>
      <c r="EB217" s="1">
        <v>59.079000000000001</v>
      </c>
      <c r="EC217" s="1">
        <v>1046.58</v>
      </c>
      <c r="ED217" s="1" t="s">
        <v>149</v>
      </c>
      <c r="EE217" s="1" t="s">
        <v>149</v>
      </c>
      <c r="EF217" s="1" t="s">
        <v>156</v>
      </c>
      <c r="EG217" s="1" t="s">
        <v>149</v>
      </c>
      <c r="EH217" s="1" t="s">
        <v>138</v>
      </c>
      <c r="EI217" s="1" t="s">
        <v>635</v>
      </c>
      <c r="EJ217" s="1" t="s">
        <v>163</v>
      </c>
      <c r="EK217" s="1" t="s">
        <v>629</v>
      </c>
      <c r="EL217" s="1" t="s">
        <v>150</v>
      </c>
      <c r="EM217" s="1" t="s">
        <v>150</v>
      </c>
    </row>
    <row r="218" spans="1:143" ht="14.25" customHeight="1">
      <c r="A218" s="1" t="s">
        <v>476</v>
      </c>
      <c r="B218" s="1" t="str">
        <f>VLOOKUP(A218,DB_integrated_polypenols_intake!A:B,2,FALSE)</f>
        <v>Bucaramanga</v>
      </c>
      <c r="C218" s="1" t="s">
        <v>152</v>
      </c>
      <c r="D218" s="1">
        <v>44</v>
      </c>
      <c r="E218" s="4" t="s">
        <v>159</v>
      </c>
      <c r="F218" s="1">
        <v>167</v>
      </c>
      <c r="G218" s="1">
        <v>27</v>
      </c>
      <c r="H218" s="1" t="s">
        <v>153</v>
      </c>
      <c r="I218" s="1">
        <v>218</v>
      </c>
      <c r="J218" s="1">
        <v>98</v>
      </c>
      <c r="K218" s="1">
        <v>291</v>
      </c>
      <c r="L218" s="1">
        <v>1090</v>
      </c>
      <c r="M218" s="10">
        <v>10.777777779999999</v>
      </c>
      <c r="N218" s="14">
        <f t="shared" si="8"/>
        <v>1.6060627337816364</v>
      </c>
      <c r="O218" s="12">
        <v>41.1</v>
      </c>
      <c r="P218" s="40">
        <v>0.4</v>
      </c>
      <c r="Q218" s="1">
        <v>290</v>
      </c>
      <c r="R218" s="1">
        <v>9.4</v>
      </c>
      <c r="S218" s="1">
        <v>2.96</v>
      </c>
      <c r="T218" s="1">
        <v>7.44</v>
      </c>
      <c r="U218" s="1">
        <v>0.39784946199999999</v>
      </c>
      <c r="V218" s="1">
        <v>13.12</v>
      </c>
      <c r="W218" s="1">
        <v>16.094999999999999</v>
      </c>
      <c r="X218" s="1">
        <v>16.7</v>
      </c>
      <c r="Y218" s="1">
        <f t="shared" si="0"/>
        <v>20.833664152441447</v>
      </c>
      <c r="Z218" s="1">
        <v>38.700000000000003</v>
      </c>
      <c r="AA218" s="1">
        <v>10.65510422</v>
      </c>
      <c r="AB218" s="1">
        <f t="shared" si="1"/>
        <v>9.3851733333333325</v>
      </c>
      <c r="AC218" s="1">
        <v>0.27899745199999998</v>
      </c>
      <c r="AD218" s="1">
        <v>57.2</v>
      </c>
      <c r="AE218" s="1">
        <v>1.5669999999999999</v>
      </c>
      <c r="AF218" s="1">
        <v>23.294749029999998</v>
      </c>
      <c r="AG218" s="1" t="s">
        <v>153</v>
      </c>
      <c r="AH218" s="1">
        <v>39.533319689999999</v>
      </c>
      <c r="AI218" s="1">
        <v>86.9</v>
      </c>
      <c r="AJ218" s="1" t="s">
        <v>140</v>
      </c>
      <c r="AK218" s="1" t="s">
        <v>141</v>
      </c>
      <c r="AL218" s="1" t="s">
        <v>142</v>
      </c>
      <c r="AM218" s="1" t="s">
        <v>163</v>
      </c>
      <c r="AN218" s="1" t="s">
        <v>167</v>
      </c>
      <c r="AO218" s="1">
        <v>115</v>
      </c>
      <c r="AP218" s="1">
        <v>81</v>
      </c>
      <c r="AQ218" s="1">
        <v>1725.42</v>
      </c>
      <c r="AR218" s="1">
        <v>21.7058</v>
      </c>
      <c r="AS218" s="1">
        <v>505.26799999999997</v>
      </c>
      <c r="AT218" s="1">
        <v>1037.56</v>
      </c>
      <c r="AU218" s="1">
        <v>14.192</v>
      </c>
      <c r="AV218" s="1">
        <v>863.74199999999996</v>
      </c>
      <c r="AW218" s="1">
        <v>2333.5300000000002</v>
      </c>
      <c r="AX218" s="1">
        <v>217.798</v>
      </c>
      <c r="AY218" s="1">
        <v>9.9833200000000009</v>
      </c>
      <c r="AZ218" s="1">
        <v>1.4461900000000001</v>
      </c>
      <c r="BA218" s="1">
        <v>3.51261</v>
      </c>
      <c r="BB218" s="1">
        <v>843.005</v>
      </c>
      <c r="BC218" s="1">
        <v>1.1816599999999999</v>
      </c>
      <c r="BD218" s="1">
        <v>1.4994000000000001</v>
      </c>
      <c r="BE218" s="1">
        <v>14.012700000000001</v>
      </c>
      <c r="BF218" s="1">
        <v>4.7308000000000003</v>
      </c>
      <c r="BG218" s="1">
        <v>1.0468900000000001</v>
      </c>
      <c r="BH218" s="1">
        <v>436.74700000000001</v>
      </c>
      <c r="BI218" s="1">
        <v>6.8795900000000003</v>
      </c>
      <c r="BJ218" s="1">
        <v>117.78</v>
      </c>
      <c r="BK218" s="1">
        <v>0</v>
      </c>
      <c r="BL218" s="1">
        <v>0</v>
      </c>
      <c r="BM218" s="1">
        <v>0</v>
      </c>
      <c r="BN218" s="1">
        <v>0</v>
      </c>
      <c r="BO218" s="1" t="s">
        <v>144</v>
      </c>
      <c r="BP218" s="1" t="s">
        <v>146</v>
      </c>
      <c r="BQ218" s="1" t="s">
        <v>145</v>
      </c>
      <c r="BR218" s="1" t="s">
        <v>145</v>
      </c>
      <c r="BS218" s="1" t="s">
        <v>145</v>
      </c>
      <c r="BT218" s="1" t="s">
        <v>146</v>
      </c>
      <c r="BU218" s="1" t="s">
        <v>145</v>
      </c>
      <c r="BV218" s="1">
        <v>34.457200020000002</v>
      </c>
      <c r="BW218" s="1">
        <v>19.257505219999999</v>
      </c>
      <c r="BX218" s="1">
        <v>11.08346747</v>
      </c>
      <c r="BY218" s="1">
        <v>4.094893602</v>
      </c>
      <c r="BZ218" s="1">
        <v>10.05155573</v>
      </c>
      <c r="CA218" s="1">
        <v>-0.370349345</v>
      </c>
      <c r="CB218" s="1">
        <v>-0.21469527199999999</v>
      </c>
      <c r="CC218" s="19" t="str">
        <f t="shared" si="9"/>
        <v>Low</v>
      </c>
      <c r="CD218" s="1" t="s">
        <v>625</v>
      </c>
      <c r="CE218" s="1">
        <v>39.935558110000002</v>
      </c>
      <c r="CF218" s="1" t="s">
        <v>148</v>
      </c>
      <c r="CG218" s="1">
        <v>4.8226485999999999E-2</v>
      </c>
      <c r="CH218" s="1">
        <v>4.8916993999999998E-2</v>
      </c>
      <c r="CI218" s="1">
        <v>1.0393952999999999E-2</v>
      </c>
      <c r="CJ218" s="1">
        <v>0.243785434</v>
      </c>
      <c r="CK218" s="1">
        <v>0.167139119</v>
      </c>
      <c r="CL218" s="1">
        <v>1543.07</v>
      </c>
      <c r="CM218" s="2" t="s">
        <v>621</v>
      </c>
      <c r="CN218" s="1">
        <v>519.84299999999996</v>
      </c>
      <c r="CO218" s="1">
        <v>425.06099999999998</v>
      </c>
      <c r="CP218" s="1">
        <v>94.781999999999996</v>
      </c>
      <c r="CQ218" s="1">
        <v>243.92099999999999</v>
      </c>
      <c r="CR218" s="1">
        <v>267.24700000000001</v>
      </c>
      <c r="CS218" s="1">
        <v>5.1920000000000002</v>
      </c>
      <c r="CT218" s="1">
        <v>0</v>
      </c>
      <c r="CU218" s="1">
        <v>5.1920000000000002</v>
      </c>
      <c r="CV218" s="1">
        <v>4.8000000000000001E-2</v>
      </c>
      <c r="CW218" s="1">
        <v>3.4039999999999999</v>
      </c>
      <c r="CX218" s="1">
        <v>3.452</v>
      </c>
      <c r="CY218" s="1">
        <v>3.1E-2</v>
      </c>
      <c r="CZ218" s="1">
        <v>2.7919999999999998</v>
      </c>
      <c r="DA218" s="1">
        <v>0</v>
      </c>
      <c r="DB218" s="1">
        <v>0</v>
      </c>
      <c r="DC218" s="1">
        <v>21.780999999999999</v>
      </c>
      <c r="DD218" s="1">
        <v>4.1000000000000002E-2</v>
      </c>
      <c r="DE218" s="1">
        <v>0.29499999999999998</v>
      </c>
      <c r="DF218" s="1">
        <v>0.33600000000000002</v>
      </c>
      <c r="DG218" s="1">
        <v>0.32700000000000001</v>
      </c>
      <c r="DH218" s="1">
        <v>9.2999999999999999E-2</v>
      </c>
      <c r="DI218" s="1">
        <v>0.42</v>
      </c>
      <c r="DJ218" s="1">
        <v>219.77600000000001</v>
      </c>
      <c r="DK218" s="1">
        <v>1.6080000000000001</v>
      </c>
      <c r="DL218" s="1">
        <v>221.38399999999999</v>
      </c>
      <c r="DM218" s="1">
        <v>0.28599999999999998</v>
      </c>
      <c r="DN218" s="1">
        <v>1.7529999999999999</v>
      </c>
      <c r="DO218" s="1">
        <v>2.0390000000000001</v>
      </c>
      <c r="DP218" s="1">
        <v>177.578</v>
      </c>
      <c r="DQ218" s="1">
        <v>87.629000000000005</v>
      </c>
      <c r="DR218" s="1">
        <v>265.20699999999999</v>
      </c>
      <c r="DS218" s="1">
        <v>4.8000000000000001E-2</v>
      </c>
      <c r="DT218" s="1">
        <v>3.4039999999999999</v>
      </c>
      <c r="DU218" s="1">
        <v>3.452</v>
      </c>
      <c r="DV218" s="7" t="s">
        <v>621</v>
      </c>
      <c r="DW218" s="1" t="s">
        <v>156</v>
      </c>
      <c r="DX218" s="1" t="s">
        <v>156</v>
      </c>
      <c r="DY218" s="1">
        <v>894.31600000000003</v>
      </c>
      <c r="DZ218" s="1" t="s">
        <v>623</v>
      </c>
      <c r="EA218" s="1">
        <v>301.28500000000003</v>
      </c>
      <c r="EB218" s="1">
        <v>141.369</v>
      </c>
      <c r="EC218" s="1">
        <v>154.88800000000001</v>
      </c>
      <c r="ED218" s="1" t="s">
        <v>149</v>
      </c>
      <c r="EE218" s="1" t="s">
        <v>156</v>
      </c>
      <c r="EF218" s="1" t="s">
        <v>149</v>
      </c>
      <c r="EG218" s="1" t="s">
        <v>156</v>
      </c>
      <c r="EH218" s="1" t="s">
        <v>138</v>
      </c>
      <c r="EI218" s="1" t="s">
        <v>635</v>
      </c>
      <c r="EJ218" s="1" t="s">
        <v>142</v>
      </c>
      <c r="EK218" s="1" t="s">
        <v>630</v>
      </c>
      <c r="EL218" s="1" t="s">
        <v>150</v>
      </c>
      <c r="EM218" s="1" t="s">
        <v>150</v>
      </c>
    </row>
    <row r="219" spans="1:143" ht="14.25" customHeight="1">
      <c r="A219" s="1" t="s">
        <v>478</v>
      </c>
      <c r="B219" s="1" t="str">
        <f>VLOOKUP(A219,DB_integrated_polypenols_intake!A:B,2,FALSE)</f>
        <v>Bucaramanga</v>
      </c>
      <c r="C219" s="1" t="s">
        <v>136</v>
      </c>
      <c r="D219" s="1">
        <v>37</v>
      </c>
      <c r="E219" s="4" t="s">
        <v>137</v>
      </c>
      <c r="F219" s="1">
        <v>102</v>
      </c>
      <c r="G219" s="1">
        <v>20</v>
      </c>
      <c r="H219" s="1" t="s">
        <v>138</v>
      </c>
      <c r="I219" s="1">
        <v>75</v>
      </c>
      <c r="J219" s="1">
        <v>101</v>
      </c>
      <c r="K219" s="1">
        <v>167</v>
      </c>
      <c r="L219" s="1">
        <v>374</v>
      </c>
      <c r="M219" s="10">
        <v>8.35</v>
      </c>
      <c r="N219" s="14">
        <f t="shared" si="8"/>
        <v>1.271841606536499</v>
      </c>
      <c r="O219" s="12">
        <v>136.9</v>
      </c>
      <c r="P219" s="40">
        <v>5.6</v>
      </c>
      <c r="Q219" s="1">
        <v>95</v>
      </c>
      <c r="R219" s="1">
        <v>6.3</v>
      </c>
      <c r="S219" s="1">
        <v>3.13</v>
      </c>
      <c r="T219" s="1">
        <v>3.5</v>
      </c>
      <c r="U219" s="1">
        <v>0.89428571400000001</v>
      </c>
      <c r="V219" s="1">
        <v>41.67</v>
      </c>
      <c r="W219" s="1">
        <v>5.2725</v>
      </c>
      <c r="X219" s="1">
        <v>271.89999999999998</v>
      </c>
      <c r="Y219" s="1">
        <f t="shared" si="0"/>
        <v>470.18335684062066</v>
      </c>
      <c r="Z219" s="1">
        <v>19.399999999999999</v>
      </c>
      <c r="AA219" s="1">
        <v>10.24100149</v>
      </c>
      <c r="AB219" s="1">
        <f t="shared" si="1"/>
        <v>9.7646699999999989</v>
      </c>
      <c r="AC219" s="1">
        <v>0.277663828</v>
      </c>
      <c r="AD219" s="1">
        <v>85.9</v>
      </c>
      <c r="AE219" s="1">
        <v>1.585</v>
      </c>
      <c r="AF219" s="1">
        <v>34.192797220000003</v>
      </c>
      <c r="AG219" s="1" t="s">
        <v>154</v>
      </c>
      <c r="AH219" s="1">
        <v>37.260659779999997</v>
      </c>
      <c r="AI219" s="1">
        <v>106</v>
      </c>
      <c r="AJ219" s="1" t="s">
        <v>140</v>
      </c>
      <c r="AK219" s="1" t="s">
        <v>141</v>
      </c>
      <c r="AL219" s="1" t="s">
        <v>142</v>
      </c>
      <c r="AM219" s="1" t="s">
        <v>163</v>
      </c>
      <c r="AN219" s="1" t="s">
        <v>165</v>
      </c>
      <c r="AO219" s="1">
        <v>125</v>
      </c>
      <c r="AP219" s="1">
        <v>86</v>
      </c>
      <c r="AQ219" s="1">
        <v>2390.56</v>
      </c>
      <c r="AR219" s="1">
        <v>29.027000000000001</v>
      </c>
      <c r="AS219" s="1">
        <v>731.91399999999999</v>
      </c>
      <c r="AT219" s="1">
        <v>1477.85</v>
      </c>
      <c r="AU219" s="1">
        <v>17.0914</v>
      </c>
      <c r="AV219" s="1">
        <v>1269.1300000000001</v>
      </c>
      <c r="AW219" s="1">
        <v>3999.4</v>
      </c>
      <c r="AX219" s="1">
        <v>338.13299999999998</v>
      </c>
      <c r="AY219" s="1">
        <v>11.524800000000001</v>
      </c>
      <c r="AZ219" s="1">
        <v>3.1546099999999999</v>
      </c>
      <c r="BA219" s="1">
        <v>3.6255199999999999</v>
      </c>
      <c r="BB219" s="1">
        <v>708.351</v>
      </c>
      <c r="BC219" s="1">
        <v>1.34948</v>
      </c>
      <c r="BD219" s="1">
        <v>1.9178599999999999</v>
      </c>
      <c r="BE219" s="1">
        <v>20.968699999999998</v>
      </c>
      <c r="BF219" s="1">
        <v>6.1379400000000004</v>
      </c>
      <c r="BG219" s="1">
        <v>0.82813700000000001</v>
      </c>
      <c r="BH219" s="1">
        <v>495.79300000000001</v>
      </c>
      <c r="BI219" s="1">
        <v>7.4182600000000001</v>
      </c>
      <c r="BJ219" s="1">
        <v>103.23399999999999</v>
      </c>
      <c r="BK219" s="1">
        <v>1.817699274</v>
      </c>
      <c r="BL219" s="1">
        <v>0.38954255500000001</v>
      </c>
      <c r="BM219" s="1">
        <v>0.28705698299999999</v>
      </c>
      <c r="BN219" s="1">
        <v>2.3166279000000001E-2</v>
      </c>
      <c r="BO219" s="1" t="s">
        <v>144</v>
      </c>
      <c r="BP219" s="1" t="s">
        <v>145</v>
      </c>
      <c r="BQ219" s="1" t="s">
        <v>145</v>
      </c>
      <c r="BR219" s="1" t="s">
        <v>145</v>
      </c>
      <c r="BS219" s="1" t="s">
        <v>146</v>
      </c>
      <c r="BT219" s="1" t="s">
        <v>145</v>
      </c>
      <c r="BU219" s="1" t="s">
        <v>145</v>
      </c>
      <c r="BV219" s="1">
        <v>16.14456431</v>
      </c>
      <c r="BW219" s="1">
        <v>15.093441159999999</v>
      </c>
      <c r="BX219" s="1">
        <v>6.6015791840000002</v>
      </c>
      <c r="BY219" s="1">
        <v>0.54622654100000001</v>
      </c>
      <c r="BZ219" s="1">
        <v>4.6309901419999999</v>
      </c>
      <c r="CA219" s="1">
        <v>-6.4787892E-2</v>
      </c>
      <c r="CB219" s="1">
        <v>-2.7096566999999998E-2</v>
      </c>
      <c r="CC219" s="19" t="str">
        <f t="shared" si="9"/>
        <v>Medium</v>
      </c>
      <c r="CD219" s="1" t="s">
        <v>625</v>
      </c>
      <c r="CE219" s="1">
        <v>34.09433962</v>
      </c>
      <c r="CF219" s="1" t="s">
        <v>148</v>
      </c>
      <c r="CG219" s="1">
        <v>4.2905143E-2</v>
      </c>
      <c r="CH219" s="1">
        <v>0.53644352500000003</v>
      </c>
      <c r="CI219" s="1">
        <v>1.5680192999999999E-2</v>
      </c>
      <c r="CJ219" s="1">
        <v>0.106745929</v>
      </c>
      <c r="CK219" s="1">
        <v>0.20875333900000001</v>
      </c>
      <c r="CL219" s="1">
        <v>3066.201</v>
      </c>
      <c r="CM219" s="2" t="s">
        <v>621</v>
      </c>
      <c r="CN219" s="1">
        <v>684.06399999999996</v>
      </c>
      <c r="CO219" s="1">
        <v>607.82600000000002</v>
      </c>
      <c r="CP219" s="1">
        <v>76.238</v>
      </c>
      <c r="CQ219" s="1">
        <v>531.09900000000005</v>
      </c>
      <c r="CR219" s="1">
        <v>138.489</v>
      </c>
      <c r="CS219" s="1">
        <v>1.958</v>
      </c>
      <c r="CT219" s="1">
        <v>0</v>
      </c>
      <c r="CU219" s="1">
        <v>1.958</v>
      </c>
      <c r="CV219" s="1">
        <v>0</v>
      </c>
      <c r="CW219" s="1">
        <v>12.472</v>
      </c>
      <c r="CX219" s="1">
        <v>12.472</v>
      </c>
      <c r="CY219" s="1">
        <v>4.5999999999999999E-2</v>
      </c>
      <c r="CZ219" s="1">
        <v>1.7999999999999999E-2</v>
      </c>
      <c r="DA219" s="1">
        <v>63.804000000000002</v>
      </c>
      <c r="DB219" s="1">
        <v>0</v>
      </c>
      <c r="DC219" s="1">
        <v>454.642</v>
      </c>
      <c r="DD219" s="1">
        <v>0.45600000000000002</v>
      </c>
      <c r="DE219" s="1">
        <v>0</v>
      </c>
      <c r="DF219" s="1">
        <v>0.45600000000000002</v>
      </c>
      <c r="DG219" s="1">
        <v>0.5</v>
      </c>
      <c r="DH219" s="1">
        <v>9.9000000000000005E-2</v>
      </c>
      <c r="DI219" s="1">
        <v>0.59899999999999998</v>
      </c>
      <c r="DJ219" s="1">
        <v>7.9690000000000003</v>
      </c>
      <c r="DK219" s="1">
        <v>3.621</v>
      </c>
      <c r="DL219" s="1">
        <v>11.59</v>
      </c>
      <c r="DM219" s="1">
        <v>24.44</v>
      </c>
      <c r="DN219" s="1">
        <v>24.516999999999999</v>
      </c>
      <c r="DO219" s="1">
        <v>48.956000000000003</v>
      </c>
      <c r="DP219" s="1">
        <v>53.764000000000003</v>
      </c>
      <c r="DQ219" s="1">
        <v>35.340000000000003</v>
      </c>
      <c r="DR219" s="1">
        <v>89.103999999999999</v>
      </c>
      <c r="DS219" s="1">
        <v>0</v>
      </c>
      <c r="DT219" s="1">
        <v>12.472</v>
      </c>
      <c r="DU219" s="1">
        <v>12.472</v>
      </c>
      <c r="DV219" s="7" t="s">
        <v>621</v>
      </c>
      <c r="DW219" s="1" t="s">
        <v>149</v>
      </c>
      <c r="DX219" s="1" t="s">
        <v>156</v>
      </c>
      <c r="DY219" s="1">
        <v>1282.6289999999999</v>
      </c>
      <c r="DZ219" s="1" t="s">
        <v>623</v>
      </c>
      <c r="EA219" s="1">
        <v>286.15199999999999</v>
      </c>
      <c r="EB219" s="1">
        <v>222.16499999999999</v>
      </c>
      <c r="EC219" s="1">
        <v>57.932000000000002</v>
      </c>
      <c r="ED219" s="1" t="s">
        <v>149</v>
      </c>
      <c r="EE219" s="1" t="s">
        <v>156</v>
      </c>
      <c r="EF219" s="1" t="s">
        <v>149</v>
      </c>
      <c r="EG219" s="1" t="s">
        <v>156</v>
      </c>
      <c r="EH219" s="1" t="s">
        <v>165</v>
      </c>
      <c r="EI219" s="1" t="s">
        <v>635</v>
      </c>
      <c r="EJ219" s="1" t="s">
        <v>142</v>
      </c>
      <c r="EK219" s="1" t="s">
        <v>628</v>
      </c>
      <c r="EL219" s="1" t="s">
        <v>168</v>
      </c>
      <c r="EM219" s="1" t="s">
        <v>150</v>
      </c>
    </row>
    <row r="220" spans="1:143" ht="14.25" customHeight="1">
      <c r="A220" s="1" t="s">
        <v>479</v>
      </c>
      <c r="B220" s="1" t="str">
        <f>VLOOKUP(A220,DB_integrated_polypenols_intake!A:B,2,FALSE)</f>
        <v>Bucaramanga</v>
      </c>
      <c r="C220" s="1" t="s">
        <v>152</v>
      </c>
      <c r="D220" s="1">
        <v>24</v>
      </c>
      <c r="E220" s="4" t="s">
        <v>137</v>
      </c>
      <c r="F220" s="1">
        <v>72.8</v>
      </c>
      <c r="G220" s="1">
        <v>65</v>
      </c>
      <c r="H220" s="1" t="s">
        <v>153</v>
      </c>
      <c r="I220" s="1">
        <v>23</v>
      </c>
      <c r="J220" s="1">
        <v>86</v>
      </c>
      <c r="K220" s="1">
        <v>164</v>
      </c>
      <c r="L220" s="1">
        <v>115</v>
      </c>
      <c r="M220" s="10">
        <v>2.5230769230000001</v>
      </c>
      <c r="N220" s="14">
        <f t="shared" si="8"/>
        <v>0.24778448371075609</v>
      </c>
      <c r="O220" s="12">
        <v>187.5</v>
      </c>
      <c r="P220" s="40">
        <v>6.5</v>
      </c>
      <c r="Q220" s="1">
        <v>76</v>
      </c>
      <c r="R220" s="1">
        <v>5.6</v>
      </c>
      <c r="S220" s="1">
        <v>8.09</v>
      </c>
      <c r="T220" s="1">
        <v>4.3099999999999996</v>
      </c>
      <c r="U220" s="1">
        <v>1.8770301620000001</v>
      </c>
      <c r="V220" s="1">
        <v>9.11</v>
      </c>
      <c r="W220" s="1">
        <v>4.218</v>
      </c>
      <c r="X220" s="1">
        <v>149.69999999999999</v>
      </c>
      <c r="Y220" s="1">
        <f t="shared" si="0"/>
        <v>253.76044568245123</v>
      </c>
      <c r="Z220" s="1">
        <v>88.8</v>
      </c>
      <c r="AA220" s="1">
        <v>58.554134480000002</v>
      </c>
      <c r="AB220" s="1">
        <f t="shared" si="1"/>
        <v>1.7078213333333332</v>
      </c>
      <c r="AC220" s="1">
        <v>0.35158501800000003</v>
      </c>
      <c r="AD220" s="1">
        <v>64</v>
      </c>
      <c r="AE220" s="1">
        <v>1.5920000000000001</v>
      </c>
      <c r="AF220" s="1">
        <v>25.251887580000002</v>
      </c>
      <c r="AG220" s="1" t="s">
        <v>139</v>
      </c>
      <c r="AH220" s="1">
        <v>36.965076240000002</v>
      </c>
      <c r="AI220" s="1">
        <v>77.5</v>
      </c>
      <c r="AJ220" s="1" t="s">
        <v>153</v>
      </c>
      <c r="AK220" s="1" t="s">
        <v>153</v>
      </c>
      <c r="AL220" s="1" t="s">
        <v>142</v>
      </c>
      <c r="AM220" s="1" t="s">
        <v>163</v>
      </c>
      <c r="AN220" s="1" t="s">
        <v>143</v>
      </c>
      <c r="AO220" s="1">
        <v>115</v>
      </c>
      <c r="AP220" s="1">
        <v>77</v>
      </c>
      <c r="AQ220" s="1">
        <v>1762.65</v>
      </c>
      <c r="AR220" s="1">
        <v>26.752300000000002</v>
      </c>
      <c r="AS220" s="1">
        <v>761.79</v>
      </c>
      <c r="AT220" s="1">
        <v>1103.1300000000001</v>
      </c>
      <c r="AU220" s="1">
        <v>13.9754</v>
      </c>
      <c r="AV220" s="1">
        <v>1206.8599999999999</v>
      </c>
      <c r="AW220" s="1">
        <v>3849.81</v>
      </c>
      <c r="AX220" s="1">
        <v>297.488</v>
      </c>
      <c r="AY220" s="1">
        <v>10.0321</v>
      </c>
      <c r="AZ220" s="1">
        <v>1.56908</v>
      </c>
      <c r="BA220" s="1">
        <v>3.1177899999999998</v>
      </c>
      <c r="BB220" s="1">
        <v>619.98500000000001</v>
      </c>
      <c r="BC220" s="1">
        <v>1.3596600000000001</v>
      </c>
      <c r="BD220" s="1">
        <v>1.64852</v>
      </c>
      <c r="BE220" s="1">
        <v>14.203900000000001</v>
      </c>
      <c r="BF220" s="1">
        <v>5.0500100000000003</v>
      </c>
      <c r="BG220" s="1">
        <v>0.85338400000000003</v>
      </c>
      <c r="BH220" s="1">
        <v>412.00400000000002</v>
      </c>
      <c r="BI220" s="1">
        <v>6.9610000000000003</v>
      </c>
      <c r="BJ220" s="1">
        <v>116.69499999999999</v>
      </c>
      <c r="BK220" s="1">
        <v>2.4919273469999998</v>
      </c>
      <c r="BL220" s="1">
        <v>0.57093722899999999</v>
      </c>
      <c r="BM220" s="1">
        <v>0.45720085599999999</v>
      </c>
      <c r="BN220" s="1">
        <v>2.9215517E-2</v>
      </c>
      <c r="BO220" s="1" t="s">
        <v>155</v>
      </c>
      <c r="BP220" s="1" t="s">
        <v>146</v>
      </c>
      <c r="BQ220" s="1" t="s">
        <v>146</v>
      </c>
      <c r="BR220" s="1" t="s">
        <v>146</v>
      </c>
      <c r="BS220" s="1" t="s">
        <v>146</v>
      </c>
      <c r="BT220" s="1" t="s">
        <v>145</v>
      </c>
      <c r="BU220" s="1" t="s">
        <v>146</v>
      </c>
      <c r="BV220" s="1">
        <v>119.859105</v>
      </c>
      <c r="BW220" s="1">
        <v>46.056351800000002</v>
      </c>
      <c r="BX220" s="1">
        <v>12.364741009999999</v>
      </c>
      <c r="BY220" s="1">
        <v>15.69057181</v>
      </c>
      <c r="BZ220" s="1">
        <v>0</v>
      </c>
      <c r="CA220" s="1">
        <v>3.1843428999999999E-2</v>
      </c>
      <c r="CB220" s="1">
        <v>1.806207E-2</v>
      </c>
      <c r="CC220" s="19" t="str">
        <f t="shared" si="9"/>
        <v>Medium</v>
      </c>
      <c r="CD220" s="1" t="s">
        <v>625</v>
      </c>
      <c r="CE220" s="1">
        <v>34.91612903</v>
      </c>
      <c r="CF220" s="1" t="s">
        <v>148</v>
      </c>
      <c r="CG220" s="1">
        <v>0.130310126</v>
      </c>
      <c r="CH220" s="1">
        <v>0.36345391100000002</v>
      </c>
      <c r="CI220" s="1">
        <v>1.2758637E-2</v>
      </c>
      <c r="CJ220" s="1">
        <v>7.1677737000000005E-2</v>
      </c>
      <c r="CK220" s="1">
        <v>0.20222678799999999</v>
      </c>
      <c r="CL220" s="1">
        <v>1230.0150000000001</v>
      </c>
      <c r="CM220" s="2" t="s">
        <v>621</v>
      </c>
      <c r="CN220" s="1">
        <v>1019.361</v>
      </c>
      <c r="CO220" s="1">
        <v>704.40899999999999</v>
      </c>
      <c r="CP220" s="1">
        <v>314.952</v>
      </c>
      <c r="CQ220" s="1">
        <v>22.039000000000001</v>
      </c>
      <c r="CR220" s="1">
        <v>983.24900000000002</v>
      </c>
      <c r="CS220" s="1">
        <v>8.7449999999999992</v>
      </c>
      <c r="CT220" s="1">
        <v>0</v>
      </c>
      <c r="CU220" s="1">
        <v>8.7449999999999992</v>
      </c>
      <c r="CV220" s="1">
        <v>0</v>
      </c>
      <c r="CW220" s="1">
        <v>5.327</v>
      </c>
      <c r="CX220" s="1">
        <v>5.327</v>
      </c>
      <c r="CY220" s="1">
        <v>0</v>
      </c>
      <c r="CZ220" s="1">
        <v>1.891</v>
      </c>
      <c r="DA220" s="1">
        <v>0</v>
      </c>
      <c r="DB220" s="1">
        <v>0</v>
      </c>
      <c r="DC220" s="1">
        <v>1.9E-2</v>
      </c>
      <c r="DD220" s="1">
        <v>0.249</v>
      </c>
      <c r="DE220" s="1">
        <v>0</v>
      </c>
      <c r="DF220" s="1">
        <v>0.249</v>
      </c>
      <c r="DG220" s="1">
        <v>10.941000000000001</v>
      </c>
      <c r="DH220" s="1">
        <v>0.187</v>
      </c>
      <c r="DI220" s="1">
        <v>11.128</v>
      </c>
      <c r="DJ220" s="1">
        <v>9.4480000000000004</v>
      </c>
      <c r="DK220" s="1">
        <v>1.1220000000000001</v>
      </c>
      <c r="DL220" s="1">
        <v>10.57</v>
      </c>
      <c r="DM220" s="1">
        <v>0.22700000000000001</v>
      </c>
      <c r="DN220" s="1">
        <v>0.92500000000000004</v>
      </c>
      <c r="DO220" s="1">
        <v>1.1519999999999999</v>
      </c>
      <c r="DP220" s="1">
        <v>674.70699999999999</v>
      </c>
      <c r="DQ220" s="1">
        <v>307.39</v>
      </c>
      <c r="DR220" s="1">
        <v>982.09699999999998</v>
      </c>
      <c r="DS220" s="1">
        <v>0</v>
      </c>
      <c r="DT220" s="1">
        <v>5.327</v>
      </c>
      <c r="DU220" s="1">
        <v>5.327</v>
      </c>
      <c r="DV220" s="7" t="s">
        <v>637</v>
      </c>
      <c r="DW220" s="1" t="s">
        <v>157</v>
      </c>
      <c r="DX220" s="1" t="s">
        <v>149</v>
      </c>
      <c r="DY220" s="1">
        <v>697.82100000000003</v>
      </c>
      <c r="DZ220" s="1" t="s">
        <v>623</v>
      </c>
      <c r="EA220" s="1">
        <v>578.31200000000001</v>
      </c>
      <c r="EB220" s="1">
        <v>12.503</v>
      </c>
      <c r="EC220" s="1">
        <v>557.82399999999996</v>
      </c>
      <c r="ED220" s="1" t="s">
        <v>149</v>
      </c>
      <c r="EE220" s="1" t="s">
        <v>149</v>
      </c>
      <c r="EF220" s="1" t="s">
        <v>157</v>
      </c>
      <c r="EG220" s="1" t="s">
        <v>149</v>
      </c>
      <c r="EH220" s="1" t="s">
        <v>621</v>
      </c>
      <c r="EI220" s="1" t="s">
        <v>635</v>
      </c>
      <c r="EJ220" s="1" t="s">
        <v>142</v>
      </c>
      <c r="EK220" s="1" t="s">
        <v>628</v>
      </c>
      <c r="EL220" s="1" t="s">
        <v>150</v>
      </c>
      <c r="EM220" s="1" t="s">
        <v>150</v>
      </c>
    </row>
    <row r="221" spans="1:143" ht="14.25" customHeight="1">
      <c r="A221" s="1" t="s">
        <v>480</v>
      </c>
      <c r="B221" s="1" t="str">
        <f>VLOOKUP(A221,DB_integrated_polypenols_intake!A:B,2,FALSE)</f>
        <v>Bucaramanga</v>
      </c>
      <c r="C221" s="1" t="s">
        <v>152</v>
      </c>
      <c r="D221" s="1">
        <v>23</v>
      </c>
      <c r="E221" s="4" t="s">
        <v>137</v>
      </c>
      <c r="F221" s="1">
        <v>38.5</v>
      </c>
      <c r="G221" s="1">
        <v>52</v>
      </c>
      <c r="H221" s="1" t="s">
        <v>153</v>
      </c>
      <c r="I221" s="1">
        <v>8</v>
      </c>
      <c r="J221" s="1">
        <v>59</v>
      </c>
      <c r="K221" s="1">
        <v>115</v>
      </c>
      <c r="L221" s="1">
        <v>39</v>
      </c>
      <c r="M221" s="10">
        <v>2.211538462</v>
      </c>
      <c r="N221" s="14">
        <f t="shared" si="8"/>
        <v>-0.12493873660829995</v>
      </c>
      <c r="O221" s="12">
        <v>174.8</v>
      </c>
      <c r="P221" s="40">
        <v>1.7</v>
      </c>
      <c r="Q221" s="1">
        <v>84</v>
      </c>
      <c r="R221" s="1">
        <v>5.9</v>
      </c>
      <c r="S221" s="1">
        <v>6.37</v>
      </c>
      <c r="T221" s="1">
        <v>5.0199999999999996</v>
      </c>
      <c r="U221" s="1">
        <v>1.2689243029999999</v>
      </c>
      <c r="V221" s="1">
        <v>11.18</v>
      </c>
      <c r="W221" s="1">
        <v>4.6619999999999999</v>
      </c>
      <c r="X221" s="1">
        <v>140.69999999999999</v>
      </c>
      <c r="Y221" s="1">
        <f t="shared" si="0"/>
        <v>192.42685025817556</v>
      </c>
      <c r="Z221" s="1">
        <v>70.599999999999994</v>
      </c>
      <c r="AA221" s="1">
        <v>43.168647819999997</v>
      </c>
      <c r="AB221" s="1">
        <f t="shared" si="1"/>
        <v>2.3164959999999999</v>
      </c>
      <c r="AC221" s="1">
        <v>0.33594797300000001</v>
      </c>
      <c r="AD221" s="1">
        <v>64.599999999999994</v>
      </c>
      <c r="AE221" s="1">
        <v>1.637</v>
      </c>
      <c r="AF221" s="1">
        <v>24.106555449999998</v>
      </c>
      <c r="AG221" s="1" t="s">
        <v>153</v>
      </c>
      <c r="AH221" s="1">
        <v>34.552722039999999</v>
      </c>
      <c r="AI221" s="1">
        <v>81.2</v>
      </c>
      <c r="AJ221" s="1" t="s">
        <v>140</v>
      </c>
      <c r="AK221" s="1" t="s">
        <v>153</v>
      </c>
      <c r="AL221" s="1" t="s">
        <v>142</v>
      </c>
      <c r="AM221" s="1" t="s">
        <v>163</v>
      </c>
      <c r="AN221" s="1" t="s">
        <v>143</v>
      </c>
      <c r="AO221" s="1">
        <v>106</v>
      </c>
      <c r="AP221" s="1">
        <v>70</v>
      </c>
      <c r="AQ221" s="1">
        <v>2345.7800000000002</v>
      </c>
      <c r="AR221" s="1">
        <v>22.0871</v>
      </c>
      <c r="AS221" s="1">
        <v>837.13400000000001</v>
      </c>
      <c r="AT221" s="1">
        <v>1126.17</v>
      </c>
      <c r="AU221" s="1">
        <v>14.609400000000001</v>
      </c>
      <c r="AV221" s="1">
        <v>1926.09</v>
      </c>
      <c r="AW221" s="1">
        <v>4422.6000000000004</v>
      </c>
      <c r="AX221" s="1">
        <v>219.864</v>
      </c>
      <c r="AY221" s="1">
        <v>10.6762</v>
      </c>
      <c r="AZ221" s="1">
        <v>1.4234500000000001</v>
      </c>
      <c r="BA221" s="1">
        <v>2.9579800000000001</v>
      </c>
      <c r="BB221" s="1">
        <v>741.69799999999998</v>
      </c>
      <c r="BC221" s="1">
        <v>1.48956</v>
      </c>
      <c r="BD221" s="1">
        <v>1.7679499999999999</v>
      </c>
      <c r="BE221" s="1">
        <v>17.197700000000001</v>
      </c>
      <c r="BF221" s="1">
        <v>4.6326000000000001</v>
      </c>
      <c r="BG221" s="1">
        <v>1.21746</v>
      </c>
      <c r="BH221" s="1">
        <v>418.70299999999997</v>
      </c>
      <c r="BI221" s="1">
        <v>7.3137100000000004</v>
      </c>
      <c r="BJ221" s="1">
        <v>332.58699999999999</v>
      </c>
      <c r="BK221" s="1">
        <v>5.3633046369999997</v>
      </c>
      <c r="BL221" s="1">
        <v>1.9096650550000001</v>
      </c>
      <c r="BM221" s="1">
        <v>0.78272966499999996</v>
      </c>
      <c r="BN221" s="1">
        <v>6.7585010000000001E-2</v>
      </c>
      <c r="BO221" s="1" t="s">
        <v>155</v>
      </c>
      <c r="BP221" s="1" t="s">
        <v>146</v>
      </c>
      <c r="BQ221" s="1" t="s">
        <v>146</v>
      </c>
      <c r="BR221" s="1" t="s">
        <v>146</v>
      </c>
      <c r="BS221" s="1" t="s">
        <v>146</v>
      </c>
      <c r="BT221" s="1" t="s">
        <v>146</v>
      </c>
      <c r="BU221" s="1" t="s">
        <v>146</v>
      </c>
      <c r="BV221" s="1" t="s">
        <v>147</v>
      </c>
      <c r="BW221" s="1" t="s">
        <v>147</v>
      </c>
      <c r="BX221" s="1" t="s">
        <v>147</v>
      </c>
      <c r="BY221" s="1" t="s">
        <v>147</v>
      </c>
      <c r="BZ221" s="1" t="s">
        <v>147</v>
      </c>
      <c r="CA221" s="1">
        <v>-0.428401747</v>
      </c>
      <c r="CB221" s="1">
        <v>-0.18260944000000001</v>
      </c>
      <c r="CC221" s="19" t="str">
        <f t="shared" si="9"/>
        <v>Medium</v>
      </c>
      <c r="CD221" s="1" t="s">
        <v>625</v>
      </c>
      <c r="CE221" s="1">
        <v>35.679802960000004</v>
      </c>
      <c r="CF221" s="1" t="s">
        <v>148</v>
      </c>
      <c r="CG221" s="1">
        <v>0.10619012799999999</v>
      </c>
      <c r="CH221" s="1">
        <v>0.130804588</v>
      </c>
      <c r="CI221" s="1">
        <v>0.37222389299999997</v>
      </c>
      <c r="CJ221" s="1">
        <v>9.1842433000000001E-2</v>
      </c>
      <c r="CK221" s="1">
        <v>0.11800335100000001</v>
      </c>
      <c r="CL221" s="1">
        <v>729.88099999999997</v>
      </c>
      <c r="CM221" s="2" t="s">
        <v>624</v>
      </c>
      <c r="CN221" s="1">
        <v>133.672</v>
      </c>
      <c r="CO221" s="1">
        <v>88.19</v>
      </c>
      <c r="CP221" s="1">
        <v>45.481999999999999</v>
      </c>
      <c r="CQ221" s="1">
        <v>16.937000000000001</v>
      </c>
      <c r="CR221" s="1">
        <v>102.33499999999999</v>
      </c>
      <c r="CS221" s="1">
        <v>10.18</v>
      </c>
      <c r="CT221" s="1">
        <v>0</v>
      </c>
      <c r="CU221" s="1">
        <v>10.18</v>
      </c>
      <c r="CV221" s="1">
        <v>0</v>
      </c>
      <c r="CW221" s="1">
        <v>4.22</v>
      </c>
      <c r="CX221" s="1">
        <v>4.22</v>
      </c>
      <c r="CY221" s="1">
        <v>0</v>
      </c>
      <c r="CZ221" s="1">
        <v>9.5990000000000002</v>
      </c>
      <c r="DA221" s="1">
        <v>4.9000000000000002E-2</v>
      </c>
      <c r="DB221" s="1">
        <v>0</v>
      </c>
      <c r="DC221" s="1">
        <v>3.5999999999999997E-2</v>
      </c>
      <c r="DD221" s="1">
        <v>0.159</v>
      </c>
      <c r="DE221" s="1">
        <v>1.1359999999999999</v>
      </c>
      <c r="DF221" s="1">
        <v>1.2949999999999999</v>
      </c>
      <c r="DG221" s="1">
        <v>13.823</v>
      </c>
      <c r="DH221" s="1">
        <v>0.109</v>
      </c>
      <c r="DI221" s="1">
        <v>13.930999999999999</v>
      </c>
      <c r="DJ221" s="1">
        <v>0.18</v>
      </c>
      <c r="DK221" s="1">
        <v>1.4450000000000001</v>
      </c>
      <c r="DL221" s="1">
        <v>1.625</v>
      </c>
      <c r="DM221" s="1">
        <v>7.4999999999999997E-2</v>
      </c>
      <c r="DN221" s="1">
        <v>1.6259999999999999</v>
      </c>
      <c r="DO221" s="1">
        <v>1.7</v>
      </c>
      <c r="DP221" s="1">
        <v>63.686</v>
      </c>
      <c r="DQ221" s="1">
        <v>36.944000000000003</v>
      </c>
      <c r="DR221" s="1">
        <v>100.63</v>
      </c>
      <c r="DS221" s="1">
        <v>0</v>
      </c>
      <c r="DT221" s="1">
        <v>4.22</v>
      </c>
      <c r="DU221" s="1">
        <v>4.22</v>
      </c>
      <c r="DV221" s="7" t="s">
        <v>138</v>
      </c>
      <c r="DW221" s="1" t="s">
        <v>157</v>
      </c>
      <c r="DX221" s="1" t="s">
        <v>157</v>
      </c>
      <c r="DY221" s="1">
        <v>311.14600000000002</v>
      </c>
      <c r="DZ221" s="1" t="s">
        <v>624</v>
      </c>
      <c r="EA221" s="1">
        <v>56.984000000000002</v>
      </c>
      <c r="EB221" s="1">
        <v>7.22</v>
      </c>
      <c r="EC221" s="1">
        <v>43.625</v>
      </c>
      <c r="ED221" s="1" t="s">
        <v>157</v>
      </c>
      <c r="EE221" s="1" t="s">
        <v>157</v>
      </c>
      <c r="EF221" s="1" t="s">
        <v>157</v>
      </c>
      <c r="EG221" s="1" t="s">
        <v>157</v>
      </c>
      <c r="EH221" s="1" t="s">
        <v>621</v>
      </c>
      <c r="EI221" s="1" t="s">
        <v>635</v>
      </c>
      <c r="EJ221" s="1" t="s">
        <v>142</v>
      </c>
      <c r="EK221" s="1" t="s">
        <v>628</v>
      </c>
      <c r="EL221" s="1" t="s">
        <v>150</v>
      </c>
      <c r="EM221" s="1" t="s">
        <v>150</v>
      </c>
    </row>
    <row r="222" spans="1:143" ht="14.25" customHeight="1">
      <c r="A222" s="1" t="s">
        <v>482</v>
      </c>
      <c r="B222" s="1" t="str">
        <f>VLOOKUP(A222,DB_integrated_polypenols_intake!A:B,2,FALSE)</f>
        <v>Bucaramanga</v>
      </c>
      <c r="C222" s="1" t="s">
        <v>136</v>
      </c>
      <c r="D222" s="1">
        <v>46</v>
      </c>
      <c r="E222" s="4" t="s">
        <v>159</v>
      </c>
      <c r="F222" s="1">
        <v>56.9</v>
      </c>
      <c r="G222" s="1">
        <v>42</v>
      </c>
      <c r="H222" s="1" t="s">
        <v>153</v>
      </c>
      <c r="I222" s="1">
        <v>30</v>
      </c>
      <c r="J222" s="1">
        <v>125</v>
      </c>
      <c r="K222" s="1">
        <v>184</v>
      </c>
      <c r="L222" s="1">
        <v>152</v>
      </c>
      <c r="M222" s="10">
        <v>4.3809523810000002</v>
      </c>
      <c r="N222" s="14">
        <f t="shared" si="8"/>
        <v>0.55859429754687207</v>
      </c>
      <c r="O222" s="12">
        <v>95.2</v>
      </c>
      <c r="P222" s="40">
        <v>4.5999999999999996</v>
      </c>
      <c r="Q222" s="1">
        <v>73</v>
      </c>
      <c r="R222" s="1">
        <v>6</v>
      </c>
      <c r="S222" s="1">
        <v>3.33</v>
      </c>
      <c r="T222" s="1">
        <v>3.97</v>
      </c>
      <c r="U222" s="1">
        <v>0.83879093199999999</v>
      </c>
      <c r="V222" s="1">
        <v>4.5999999999999996</v>
      </c>
      <c r="W222" s="1">
        <v>4.0514999999999999</v>
      </c>
      <c r="X222" s="1">
        <v>103</v>
      </c>
      <c r="Y222" s="1">
        <f t="shared" si="0"/>
        <v>166.81776971894837</v>
      </c>
      <c r="Z222" s="1">
        <v>176.4</v>
      </c>
      <c r="AA222" s="1">
        <v>120.72823270000001</v>
      </c>
      <c r="AB222" s="1">
        <f t="shared" si="1"/>
        <v>0.82830666666666652</v>
      </c>
      <c r="AC222" s="1">
        <v>0.395255201</v>
      </c>
      <c r="AD222" s="1">
        <v>83.4</v>
      </c>
      <c r="AE222" s="1">
        <v>1.7310000000000001</v>
      </c>
      <c r="AF222" s="1">
        <v>27.833762350000001</v>
      </c>
      <c r="AG222" s="1" t="s">
        <v>139</v>
      </c>
      <c r="AH222" s="1">
        <v>37.728603120000002</v>
      </c>
      <c r="AI222" s="1">
        <v>95.3</v>
      </c>
      <c r="AJ222" s="1" t="s">
        <v>140</v>
      </c>
      <c r="AK222" s="1" t="s">
        <v>141</v>
      </c>
      <c r="AL222" s="1" t="s">
        <v>142</v>
      </c>
      <c r="AM222" s="1" t="s">
        <v>142</v>
      </c>
      <c r="AN222" s="1" t="s">
        <v>165</v>
      </c>
      <c r="AO222" s="1">
        <v>128</v>
      </c>
      <c r="AP222" s="1">
        <v>78</v>
      </c>
      <c r="AQ222" s="1">
        <v>1812.02</v>
      </c>
      <c r="AR222" s="1">
        <v>20.067</v>
      </c>
      <c r="AS222" s="1">
        <v>351.36900000000003</v>
      </c>
      <c r="AT222" s="1">
        <v>901.42600000000004</v>
      </c>
      <c r="AU222" s="1">
        <v>13.777699999999999</v>
      </c>
      <c r="AV222" s="1">
        <v>952.21500000000003</v>
      </c>
      <c r="AW222" s="1">
        <v>3154.88</v>
      </c>
      <c r="AX222" s="1">
        <v>252.62100000000001</v>
      </c>
      <c r="AY222" s="1">
        <v>10.931900000000001</v>
      </c>
      <c r="AZ222" s="1">
        <v>1.6526099999999999</v>
      </c>
      <c r="BA222" s="1">
        <v>3.2597100000000001</v>
      </c>
      <c r="BB222" s="1">
        <v>641.15499999999997</v>
      </c>
      <c r="BC222" s="1">
        <v>1.0663400000000001</v>
      </c>
      <c r="BD222" s="1">
        <v>1.5107900000000001</v>
      </c>
      <c r="BE222" s="1">
        <v>15.732699999999999</v>
      </c>
      <c r="BF222" s="1">
        <v>4.4431500000000002</v>
      </c>
      <c r="BG222" s="1">
        <v>1.74451</v>
      </c>
      <c r="BH222" s="1">
        <v>384.84199999999998</v>
      </c>
      <c r="BI222" s="1">
        <v>7.3028899999999997</v>
      </c>
      <c r="BJ222" s="1">
        <v>169.10599999999999</v>
      </c>
      <c r="BK222" s="1">
        <v>1.855268548</v>
      </c>
      <c r="BL222" s="1">
        <v>0.21247289499999999</v>
      </c>
      <c r="BM222" s="1">
        <v>0.16309933900000001</v>
      </c>
      <c r="BN222" s="1">
        <v>1.5575683999999999E-2</v>
      </c>
      <c r="BO222" s="1" t="s">
        <v>144</v>
      </c>
      <c r="BP222" s="1" t="s">
        <v>146</v>
      </c>
      <c r="BQ222" s="1" t="s">
        <v>145</v>
      </c>
      <c r="BR222" s="1" t="s">
        <v>146</v>
      </c>
      <c r="BS222" s="1" t="s">
        <v>146</v>
      </c>
      <c r="BT222" s="1" t="s">
        <v>145</v>
      </c>
      <c r="BU222" s="1" t="s">
        <v>146</v>
      </c>
      <c r="BV222" s="1">
        <v>63.958541199999999</v>
      </c>
      <c r="BW222" s="1">
        <v>27.87369065</v>
      </c>
      <c r="BX222" s="1">
        <v>9.1477621920000001</v>
      </c>
      <c r="BY222" s="1">
        <v>9.7780330509999995</v>
      </c>
      <c r="BZ222" s="1">
        <v>0.36618319700000002</v>
      </c>
      <c r="CA222" s="1">
        <v>-0.42101309999999997</v>
      </c>
      <c r="CB222" s="1">
        <v>-0.23234718600000001</v>
      </c>
      <c r="CC222" s="19" t="str">
        <f t="shared" si="9"/>
        <v>Low</v>
      </c>
      <c r="CD222" s="1" t="s">
        <v>625</v>
      </c>
      <c r="CE222" s="1">
        <v>27.6726128</v>
      </c>
      <c r="CF222" s="1" t="s">
        <v>148</v>
      </c>
      <c r="CG222" s="1">
        <v>5.3282587999999999E-2</v>
      </c>
      <c r="CH222" s="1">
        <v>9.0945131999999998E-2</v>
      </c>
      <c r="CI222" s="1">
        <v>2.2478591999999999E-2</v>
      </c>
      <c r="CJ222" s="1">
        <v>0.47569774799999998</v>
      </c>
      <c r="CK222" s="1">
        <v>0.14632889299999999</v>
      </c>
      <c r="CL222" s="1">
        <v>1591.0139999999999</v>
      </c>
      <c r="CM222" s="2" t="s">
        <v>621</v>
      </c>
      <c r="CN222" s="1">
        <v>874.96100000000001</v>
      </c>
      <c r="CO222" s="1">
        <v>672.82600000000002</v>
      </c>
      <c r="CP222" s="1">
        <v>202.13499999999999</v>
      </c>
      <c r="CQ222" s="1">
        <v>203.821</v>
      </c>
      <c r="CR222" s="1">
        <v>655.56600000000003</v>
      </c>
      <c r="CS222" s="1">
        <v>12.577</v>
      </c>
      <c r="CT222" s="1">
        <v>0</v>
      </c>
      <c r="CU222" s="1">
        <v>12.577</v>
      </c>
      <c r="CV222" s="1">
        <v>0</v>
      </c>
      <c r="CW222" s="1">
        <v>2.9969999999999999</v>
      </c>
      <c r="CX222" s="1">
        <v>2.9969999999999999</v>
      </c>
      <c r="CY222" s="1">
        <v>0</v>
      </c>
      <c r="CZ222" s="1">
        <v>7.4729999999999999</v>
      </c>
      <c r="DA222" s="1">
        <v>79.756</v>
      </c>
      <c r="DB222" s="1">
        <v>0</v>
      </c>
      <c r="DC222" s="1">
        <v>71.786000000000001</v>
      </c>
      <c r="DD222" s="1">
        <v>24.193999999999999</v>
      </c>
      <c r="DE222" s="1">
        <v>6.1050000000000004</v>
      </c>
      <c r="DF222" s="1">
        <v>30.298999999999999</v>
      </c>
      <c r="DG222" s="1">
        <v>3.55</v>
      </c>
      <c r="DH222" s="1">
        <v>2E-3</v>
      </c>
      <c r="DI222" s="1">
        <v>3.552</v>
      </c>
      <c r="DJ222" s="1">
        <v>14.9</v>
      </c>
      <c r="DK222" s="1">
        <v>3.5110000000000001</v>
      </c>
      <c r="DL222" s="1">
        <v>18.411000000000001</v>
      </c>
      <c r="DM222" s="1">
        <v>24.77</v>
      </c>
      <c r="DN222" s="1">
        <v>17.457000000000001</v>
      </c>
      <c r="DO222" s="1">
        <v>42.225999999999999</v>
      </c>
      <c r="DP222" s="1">
        <v>441.27600000000001</v>
      </c>
      <c r="DQ222" s="1">
        <v>172.06299999999999</v>
      </c>
      <c r="DR222" s="1">
        <v>613.33900000000006</v>
      </c>
      <c r="DS222" s="1">
        <v>0</v>
      </c>
      <c r="DT222" s="1">
        <v>2.9969999999999999</v>
      </c>
      <c r="DU222" s="1">
        <v>2.9969999999999999</v>
      </c>
      <c r="DV222" s="7" t="s">
        <v>621</v>
      </c>
      <c r="DW222" s="1" t="s">
        <v>156</v>
      </c>
      <c r="DX222" s="1" t="s">
        <v>149</v>
      </c>
      <c r="DY222" s="1">
        <v>878.03300000000002</v>
      </c>
      <c r="DZ222" s="1" t="s">
        <v>623</v>
      </c>
      <c r="EA222" s="1">
        <v>482.86500000000001</v>
      </c>
      <c r="EB222" s="1">
        <v>112.483</v>
      </c>
      <c r="EC222" s="1">
        <v>361.78699999999998</v>
      </c>
      <c r="ED222" s="1" t="s">
        <v>149</v>
      </c>
      <c r="EE222" s="1" t="s">
        <v>149</v>
      </c>
      <c r="EF222" s="1" t="s">
        <v>156</v>
      </c>
      <c r="EG222" s="1" t="s">
        <v>149</v>
      </c>
      <c r="EH222" s="1" t="s">
        <v>165</v>
      </c>
      <c r="EI222" s="1" t="s">
        <v>628</v>
      </c>
      <c r="EJ222" s="1" t="s">
        <v>142</v>
      </c>
      <c r="EK222" s="1" t="s">
        <v>628</v>
      </c>
      <c r="EL222" s="1" t="s">
        <v>150</v>
      </c>
      <c r="EM222" s="1" t="s">
        <v>150</v>
      </c>
    </row>
    <row r="223" spans="1:143" ht="14.25" customHeight="1">
      <c r="A223" s="1" t="s">
        <v>484</v>
      </c>
      <c r="B223" s="1" t="str">
        <f>VLOOKUP(A223,DB_integrated_polypenols_intake!A:B,2,FALSE)</f>
        <v>Bucaramanga</v>
      </c>
      <c r="C223" s="1" t="s">
        <v>152</v>
      </c>
      <c r="D223" s="1">
        <v>48</v>
      </c>
      <c r="E223" s="4" t="s">
        <v>159</v>
      </c>
      <c r="F223" s="1">
        <v>114</v>
      </c>
      <c r="G223" s="1">
        <v>50</v>
      </c>
      <c r="H223" s="1" t="s">
        <v>153</v>
      </c>
      <c r="I223" s="1">
        <v>18</v>
      </c>
      <c r="J223" s="1">
        <v>156</v>
      </c>
      <c r="K223" s="1">
        <v>217</v>
      </c>
      <c r="L223" s="1">
        <v>89</v>
      </c>
      <c r="M223" s="10">
        <v>4.34</v>
      </c>
      <c r="N223" s="14">
        <f t="shared" si="8"/>
        <v>0.250420002308894</v>
      </c>
      <c r="O223" s="12">
        <v>48.7</v>
      </c>
      <c r="P223" s="40">
        <v>1</v>
      </c>
      <c r="Q223" s="1">
        <v>86</v>
      </c>
      <c r="R223" s="1">
        <v>5.7</v>
      </c>
      <c r="S223" s="1">
        <v>7.64</v>
      </c>
      <c r="T223" s="1">
        <v>4.68</v>
      </c>
      <c r="U223" s="1">
        <v>1.632478632</v>
      </c>
      <c r="V223" s="1">
        <v>11.04</v>
      </c>
      <c r="W223" s="1">
        <v>4.7729999999999997</v>
      </c>
      <c r="X223" s="1">
        <v>133.1</v>
      </c>
      <c r="Y223" s="1">
        <f t="shared" si="0"/>
        <v>173.44854673998432</v>
      </c>
      <c r="Z223" s="1">
        <v>71</v>
      </c>
      <c r="AA223" s="1">
        <v>42.69942339</v>
      </c>
      <c r="AB223" s="1">
        <f t="shared" si="1"/>
        <v>2.3419519999999996</v>
      </c>
      <c r="AC223" s="1">
        <v>0.33541313900000003</v>
      </c>
      <c r="AD223" s="1">
        <v>60.8</v>
      </c>
      <c r="AE223" s="1">
        <v>1.5269999999999999</v>
      </c>
      <c r="AF223" s="1">
        <v>26.07507133</v>
      </c>
      <c r="AG223" s="1" t="s">
        <v>139</v>
      </c>
      <c r="AH223" s="1">
        <v>35.986767579999999</v>
      </c>
      <c r="AI223" s="1">
        <v>82.1</v>
      </c>
      <c r="AJ223" s="1" t="s">
        <v>140</v>
      </c>
      <c r="AK223" s="1" t="s">
        <v>153</v>
      </c>
      <c r="AL223" s="1" t="s">
        <v>142</v>
      </c>
      <c r="AM223" s="1" t="s">
        <v>142</v>
      </c>
      <c r="AN223" s="1" t="s">
        <v>167</v>
      </c>
      <c r="AO223" s="1">
        <v>142</v>
      </c>
      <c r="AP223" s="1">
        <v>101</v>
      </c>
      <c r="AQ223" s="1">
        <v>1649.53</v>
      </c>
      <c r="AR223" s="1">
        <v>13.6411</v>
      </c>
      <c r="AS223" s="1">
        <v>624.43600000000004</v>
      </c>
      <c r="AT223" s="1">
        <v>961.87099999999998</v>
      </c>
      <c r="AU223" s="1">
        <v>12.300599999999999</v>
      </c>
      <c r="AV223" s="1">
        <v>1145.99</v>
      </c>
      <c r="AW223" s="1">
        <v>2590</v>
      </c>
      <c r="AX223" s="1">
        <v>191.06299999999999</v>
      </c>
      <c r="AY223" s="1">
        <v>9.8725799999999992</v>
      </c>
      <c r="AZ223" s="1">
        <v>1.15123</v>
      </c>
      <c r="BA223" s="1">
        <v>2.5201199999999999</v>
      </c>
      <c r="BB223" s="1">
        <v>903.43799999999999</v>
      </c>
      <c r="BC223" s="1">
        <v>1.0476399999999999</v>
      </c>
      <c r="BD223" s="1">
        <v>1.9360299999999999</v>
      </c>
      <c r="BE223" s="1">
        <v>13.371700000000001</v>
      </c>
      <c r="BF223" s="1">
        <v>5.5239099999999999</v>
      </c>
      <c r="BG223" s="1">
        <v>1.8382400000000001</v>
      </c>
      <c r="BH223" s="1">
        <v>362.09</v>
      </c>
      <c r="BI223" s="1">
        <v>7.4844299999999997</v>
      </c>
      <c r="BJ223" s="1">
        <v>157.29499999999999</v>
      </c>
      <c r="BK223" s="1">
        <v>0.51366578100000004</v>
      </c>
      <c r="BL223" s="1">
        <v>0.119108059</v>
      </c>
      <c r="BM223" s="1">
        <v>9.5693727000000006E-2</v>
      </c>
      <c r="BN223" s="1">
        <v>1.5480861E-2</v>
      </c>
      <c r="BO223" s="1" t="s">
        <v>155</v>
      </c>
      <c r="BP223" s="1" t="s">
        <v>145</v>
      </c>
      <c r="BQ223" s="1" t="s">
        <v>146</v>
      </c>
      <c r="BR223" s="1" t="s">
        <v>146</v>
      </c>
      <c r="BS223" s="1" t="s">
        <v>146</v>
      </c>
      <c r="BT223" s="1" t="s">
        <v>146</v>
      </c>
      <c r="BU223" s="1" t="s">
        <v>146</v>
      </c>
      <c r="BV223" s="1">
        <v>45.79192724</v>
      </c>
      <c r="BW223" s="1">
        <v>19.56423354</v>
      </c>
      <c r="BX223" s="1">
        <v>7.7783672580000003</v>
      </c>
      <c r="BY223" s="1">
        <v>5.3455424440000003</v>
      </c>
      <c r="BZ223" s="1">
        <v>0.15908644199999999</v>
      </c>
      <c r="CA223" s="1">
        <v>-0.34480728100000002</v>
      </c>
      <c r="CB223" s="1">
        <v>-0.20897410999999999</v>
      </c>
      <c r="CC223" s="19" t="str">
        <f t="shared" si="9"/>
        <v>Low</v>
      </c>
      <c r="CD223" s="1" t="s">
        <v>625</v>
      </c>
      <c r="CE223" s="1">
        <v>38.801461629999999</v>
      </c>
      <c r="CF223" s="1" t="s">
        <v>148</v>
      </c>
      <c r="CG223" s="1">
        <v>8.3558373000000005E-2</v>
      </c>
      <c r="CH223" s="1">
        <v>0.12050408999999999</v>
      </c>
      <c r="CI223" s="1">
        <v>0.236859614</v>
      </c>
      <c r="CJ223" s="1">
        <v>4.7004031000000002E-2</v>
      </c>
      <c r="CK223" s="1">
        <v>0.25079253299999998</v>
      </c>
      <c r="CL223" s="1">
        <v>381.46</v>
      </c>
      <c r="CM223" s="2" t="s">
        <v>624</v>
      </c>
      <c r="CN223" s="1">
        <v>738.21299999999997</v>
      </c>
      <c r="CO223" s="1">
        <v>657.38099999999997</v>
      </c>
      <c r="CP223" s="1">
        <v>80.831999999999994</v>
      </c>
      <c r="CQ223" s="1">
        <v>302.37200000000001</v>
      </c>
      <c r="CR223" s="1">
        <v>430.44200000000001</v>
      </c>
      <c r="CS223" s="1">
        <v>2.3130000000000002</v>
      </c>
      <c r="CT223" s="1">
        <v>0</v>
      </c>
      <c r="CU223" s="1">
        <v>2.3130000000000002</v>
      </c>
      <c r="CV223" s="1">
        <v>1.2999999999999999E-2</v>
      </c>
      <c r="CW223" s="1">
        <v>3.0720000000000001</v>
      </c>
      <c r="CX223" s="1">
        <v>3.085</v>
      </c>
      <c r="CY223" s="1">
        <v>0</v>
      </c>
      <c r="CZ223" s="1">
        <v>0.85699999999999998</v>
      </c>
      <c r="DA223" s="1">
        <v>231.249</v>
      </c>
      <c r="DB223" s="1">
        <v>0</v>
      </c>
      <c r="DC223" s="1">
        <v>3.1349999999999998</v>
      </c>
      <c r="DD223" s="1">
        <v>0</v>
      </c>
      <c r="DE223" s="1">
        <v>17.096</v>
      </c>
      <c r="DF223" s="1">
        <v>17.096</v>
      </c>
      <c r="DG223" s="1">
        <v>6.89</v>
      </c>
      <c r="DH223" s="1">
        <v>0.61799999999999999</v>
      </c>
      <c r="DI223" s="1">
        <v>7.508</v>
      </c>
      <c r="DJ223" s="1">
        <v>42.991</v>
      </c>
      <c r="DK223" s="1">
        <v>0.39300000000000002</v>
      </c>
      <c r="DL223" s="1">
        <v>43.384</v>
      </c>
      <c r="DM223" s="1">
        <v>1.004</v>
      </c>
      <c r="DN223" s="1">
        <v>0.32400000000000001</v>
      </c>
      <c r="DO223" s="1">
        <v>1.3280000000000001</v>
      </c>
      <c r="DP223" s="1">
        <v>369.78699999999998</v>
      </c>
      <c r="DQ223" s="1">
        <v>59.328000000000003</v>
      </c>
      <c r="DR223" s="1">
        <v>429.11500000000001</v>
      </c>
      <c r="DS223" s="1">
        <v>1.2999999999999999E-2</v>
      </c>
      <c r="DT223" s="1">
        <v>3.0720000000000001</v>
      </c>
      <c r="DU223" s="1">
        <v>3.085</v>
      </c>
      <c r="DV223" s="7" t="s">
        <v>138</v>
      </c>
      <c r="DW223" s="1" t="s">
        <v>149</v>
      </c>
      <c r="DX223" s="1" t="s">
        <v>156</v>
      </c>
      <c r="DY223" s="1">
        <v>231.25399999999999</v>
      </c>
      <c r="DZ223" s="1" t="s">
        <v>624</v>
      </c>
      <c r="EA223" s="1">
        <v>447.529</v>
      </c>
      <c r="EB223" s="1">
        <v>183.30799999999999</v>
      </c>
      <c r="EC223" s="1">
        <v>260.94900000000001</v>
      </c>
      <c r="ED223" s="1" t="s">
        <v>157</v>
      </c>
      <c r="EE223" s="1" t="s">
        <v>149</v>
      </c>
      <c r="EF223" s="1" t="s">
        <v>149</v>
      </c>
      <c r="EG223" s="1" t="s">
        <v>149</v>
      </c>
      <c r="EH223" s="1" t="s">
        <v>138</v>
      </c>
      <c r="EI223" s="1" t="s">
        <v>628</v>
      </c>
      <c r="EJ223" s="1" t="s">
        <v>142</v>
      </c>
      <c r="EK223" s="1" t="s">
        <v>628</v>
      </c>
      <c r="EL223" s="1" t="s">
        <v>150</v>
      </c>
      <c r="EM223" s="1" t="s">
        <v>150</v>
      </c>
    </row>
    <row r="224" spans="1:143" ht="14.25" customHeight="1">
      <c r="A224" s="1" t="s">
        <v>485</v>
      </c>
      <c r="B224" s="1" t="str">
        <f>VLOOKUP(A224,DB_integrated_polypenols_intake!A:B,2,FALSE)</f>
        <v>Bucaramanga</v>
      </c>
      <c r="C224" s="1" t="s">
        <v>152</v>
      </c>
      <c r="D224" s="1">
        <v>28</v>
      </c>
      <c r="E224" s="4" t="s">
        <v>137</v>
      </c>
      <c r="F224" s="1">
        <v>63</v>
      </c>
      <c r="G224" s="1">
        <v>44</v>
      </c>
      <c r="H224" s="1" t="s">
        <v>153</v>
      </c>
      <c r="I224" s="1">
        <v>32</v>
      </c>
      <c r="J224" s="1">
        <v>130</v>
      </c>
      <c r="K224" s="1">
        <v>194</v>
      </c>
      <c r="L224" s="1">
        <v>161</v>
      </c>
      <c r="M224" s="10">
        <v>4.4090909089999997</v>
      </c>
      <c r="N224" s="14">
        <f t="shared" si="8"/>
        <v>0.56337319954566234</v>
      </c>
      <c r="O224" s="12">
        <v>136.30000000000001</v>
      </c>
      <c r="P224" s="40">
        <v>2.2000000000000002</v>
      </c>
      <c r="Q224" s="1">
        <v>84</v>
      </c>
      <c r="R224" s="1">
        <v>6</v>
      </c>
      <c r="S224" s="1">
        <v>9.81</v>
      </c>
      <c r="T224" s="1">
        <v>3.35</v>
      </c>
      <c r="U224" s="1">
        <v>2.9283582090000002</v>
      </c>
      <c r="V224" s="1">
        <v>21.78</v>
      </c>
      <c r="W224" s="1">
        <v>4.6619999999999999</v>
      </c>
      <c r="X224" s="1">
        <v>220.7</v>
      </c>
      <c r="Y224" s="1">
        <f t="shared" si="0"/>
        <v>374.87091222030983</v>
      </c>
      <c r="Z224" s="1">
        <v>37</v>
      </c>
      <c r="AA224" s="1">
        <v>22.15911307</v>
      </c>
      <c r="AB224" s="1">
        <f t="shared" si="1"/>
        <v>4.5128159999999999</v>
      </c>
      <c r="AC224" s="1">
        <v>0.306159864</v>
      </c>
      <c r="AD224" s="1">
        <v>71.099999999999994</v>
      </c>
      <c r="AE224" s="1">
        <v>1.542</v>
      </c>
      <c r="AF224" s="1">
        <v>29.902042420000001</v>
      </c>
      <c r="AG224" s="1" t="s">
        <v>139</v>
      </c>
      <c r="AH224" s="1">
        <v>38.254028400000003</v>
      </c>
      <c r="AI224" s="1">
        <v>95.9</v>
      </c>
      <c r="AJ224" s="1" t="s">
        <v>140</v>
      </c>
      <c r="AK224" s="1" t="s">
        <v>141</v>
      </c>
      <c r="AL224" s="1" t="s">
        <v>163</v>
      </c>
      <c r="AM224" s="1" t="s">
        <v>142</v>
      </c>
      <c r="AN224" s="1" t="s">
        <v>143</v>
      </c>
      <c r="AO224" s="1">
        <v>111</v>
      </c>
      <c r="AP224" s="1">
        <v>72</v>
      </c>
      <c r="AQ224" s="1">
        <v>1785.83</v>
      </c>
      <c r="AR224" s="1">
        <v>18.6419</v>
      </c>
      <c r="AS224" s="1">
        <v>673.99</v>
      </c>
      <c r="AT224" s="1">
        <v>1039.74</v>
      </c>
      <c r="AU224" s="1">
        <v>12.8398</v>
      </c>
      <c r="AV224" s="1">
        <v>1108.42</v>
      </c>
      <c r="AW224" s="1">
        <v>4380.1899999999996</v>
      </c>
      <c r="AX224" s="1">
        <v>237.46600000000001</v>
      </c>
      <c r="AY224" s="1">
        <v>9.6615599999999997</v>
      </c>
      <c r="AZ224" s="1">
        <v>1.3371200000000001</v>
      </c>
      <c r="BA224" s="1">
        <v>2.7984200000000001</v>
      </c>
      <c r="BB224" s="1">
        <v>843.29499999999996</v>
      </c>
      <c r="BC224" s="1">
        <v>1.26142</v>
      </c>
      <c r="BD224" s="1">
        <v>1.96543</v>
      </c>
      <c r="BE224" s="1">
        <v>14.8895</v>
      </c>
      <c r="BF224" s="1">
        <v>5.0735799999999998</v>
      </c>
      <c r="BG224" s="1">
        <v>0.84117600000000003</v>
      </c>
      <c r="BH224" s="1">
        <v>364.185</v>
      </c>
      <c r="BI224" s="1">
        <v>7.7358399999999996</v>
      </c>
      <c r="BJ224" s="1">
        <v>239.541</v>
      </c>
      <c r="BK224" s="1">
        <v>3.4772557370000001</v>
      </c>
      <c r="BL224" s="1">
        <v>7.3362714210000002</v>
      </c>
      <c r="BM224" s="1">
        <v>0.43259958399999998</v>
      </c>
      <c r="BN224" s="1">
        <v>0</v>
      </c>
      <c r="BO224" s="1" t="s">
        <v>144</v>
      </c>
      <c r="BP224" s="1" t="s">
        <v>146</v>
      </c>
      <c r="BQ224" s="1" t="s">
        <v>145</v>
      </c>
      <c r="BR224" s="1" t="s">
        <v>145</v>
      </c>
      <c r="BS224" s="1" t="s">
        <v>146</v>
      </c>
      <c r="BT224" s="1" t="s">
        <v>146</v>
      </c>
      <c r="BU224" s="1" t="s">
        <v>145</v>
      </c>
      <c r="BV224" s="1">
        <v>76.98703725</v>
      </c>
      <c r="BW224" s="1">
        <v>20.384347250000001</v>
      </c>
      <c r="BX224" s="1">
        <v>9.2500450109999992</v>
      </c>
      <c r="BY224" s="1">
        <v>12.5950536</v>
      </c>
      <c r="BZ224" s="1">
        <v>0</v>
      </c>
      <c r="CA224" s="1">
        <v>-0.12424890800000001</v>
      </c>
      <c r="CB224" s="1">
        <v>-6.9568257999999994E-2</v>
      </c>
      <c r="CC224" s="19" t="str">
        <f t="shared" si="9"/>
        <v>Medium</v>
      </c>
      <c r="CD224" s="1" t="s">
        <v>625</v>
      </c>
      <c r="CE224" s="1">
        <v>43.841501559999998</v>
      </c>
      <c r="CF224" s="1" t="s">
        <v>148</v>
      </c>
      <c r="CG224" s="1">
        <v>0.58600622499999999</v>
      </c>
      <c r="CH224" s="1">
        <v>8.5532548E-2</v>
      </c>
      <c r="CI224" s="1">
        <v>3.9653539000000002E-2</v>
      </c>
      <c r="CJ224" s="1">
        <v>5.9547979999999999E-3</v>
      </c>
      <c r="CK224" s="1">
        <v>3.6676140000000003E-2</v>
      </c>
      <c r="CL224" s="1">
        <v>1220.31</v>
      </c>
      <c r="CM224" s="2" t="s">
        <v>621</v>
      </c>
      <c r="CN224" s="1">
        <v>386.05399999999997</v>
      </c>
      <c r="CO224" s="1">
        <v>258.22500000000002</v>
      </c>
      <c r="CP224" s="1">
        <v>127.82899999999999</v>
      </c>
      <c r="CQ224" s="1">
        <v>9.5879999999999992</v>
      </c>
      <c r="CR224" s="1">
        <v>359.73399999999998</v>
      </c>
      <c r="CS224" s="1">
        <v>3.2210000000000001</v>
      </c>
      <c r="CT224" s="1">
        <v>0</v>
      </c>
      <c r="CU224" s="1">
        <v>3.2210000000000001</v>
      </c>
      <c r="CV224" s="1">
        <v>0</v>
      </c>
      <c r="CW224" s="1">
        <v>13.510999999999999</v>
      </c>
      <c r="CX224" s="1">
        <v>13.510999999999999</v>
      </c>
      <c r="CY224" s="1">
        <v>0</v>
      </c>
      <c r="CZ224" s="1">
        <v>0.89600000000000002</v>
      </c>
      <c r="DA224" s="1">
        <v>0</v>
      </c>
      <c r="DB224" s="1">
        <v>0</v>
      </c>
      <c r="DC224" s="1">
        <v>0.63300000000000001</v>
      </c>
      <c r="DD224" s="1">
        <v>0</v>
      </c>
      <c r="DE224" s="1">
        <v>0</v>
      </c>
      <c r="DF224" s="1">
        <v>0</v>
      </c>
      <c r="DG224" s="1">
        <v>6.1609999999999996</v>
      </c>
      <c r="DH224" s="1">
        <v>0.13</v>
      </c>
      <c r="DI224" s="1">
        <v>6.2910000000000004</v>
      </c>
      <c r="DJ224" s="1">
        <v>1.4550000000000001</v>
      </c>
      <c r="DK224" s="1">
        <v>1.21</v>
      </c>
      <c r="DL224" s="1">
        <v>2.665</v>
      </c>
      <c r="DM224" s="1">
        <v>5.3999999999999999E-2</v>
      </c>
      <c r="DN224" s="1">
        <v>3.4020000000000001</v>
      </c>
      <c r="DO224" s="1">
        <v>3.456</v>
      </c>
      <c r="DP224" s="1">
        <v>246.702</v>
      </c>
      <c r="DQ224" s="1">
        <v>109.575</v>
      </c>
      <c r="DR224" s="1">
        <v>356.27699999999999</v>
      </c>
      <c r="DS224" s="1">
        <v>0</v>
      </c>
      <c r="DT224" s="1">
        <v>13.510999999999999</v>
      </c>
      <c r="DU224" s="1">
        <v>13.510999999999999</v>
      </c>
      <c r="DV224" s="7" t="s">
        <v>637</v>
      </c>
      <c r="DW224" s="1" t="s">
        <v>157</v>
      </c>
      <c r="DX224" s="1" t="s">
        <v>156</v>
      </c>
      <c r="DY224" s="1">
        <v>683.33</v>
      </c>
      <c r="DZ224" s="1" t="s">
        <v>623</v>
      </c>
      <c r="EA224" s="1">
        <v>216.17599999999999</v>
      </c>
      <c r="EB224" s="1">
        <v>5.3689999999999998</v>
      </c>
      <c r="EC224" s="1">
        <v>201.43799999999999</v>
      </c>
      <c r="ED224" s="1" t="s">
        <v>149</v>
      </c>
      <c r="EE224" s="1" t="s">
        <v>156</v>
      </c>
      <c r="EF224" s="1" t="s">
        <v>157</v>
      </c>
      <c r="EG224" s="1" t="s">
        <v>156</v>
      </c>
      <c r="EH224" s="1" t="s">
        <v>621</v>
      </c>
      <c r="EI224" s="1" t="s">
        <v>628</v>
      </c>
      <c r="EJ224" s="1" t="s">
        <v>163</v>
      </c>
      <c r="EK224" s="1" t="s">
        <v>629</v>
      </c>
      <c r="EL224" s="1" t="s">
        <v>150</v>
      </c>
      <c r="EM224" s="1" t="s">
        <v>150</v>
      </c>
    </row>
    <row r="225" spans="1:143" ht="14.25" customHeight="1">
      <c r="A225" s="1" t="s">
        <v>488</v>
      </c>
      <c r="B225" s="1" t="str">
        <f>VLOOKUP(A225,DB_integrated_polypenols_intake!A:B,2,FALSE)</f>
        <v>Bucaramanga</v>
      </c>
      <c r="C225" s="1" t="s">
        <v>152</v>
      </c>
      <c r="D225" s="1">
        <v>43</v>
      </c>
      <c r="E225" s="4" t="s">
        <v>159</v>
      </c>
      <c r="F225" s="1">
        <v>92</v>
      </c>
      <c r="G225" s="1">
        <v>45</v>
      </c>
      <c r="H225" s="1" t="s">
        <v>153</v>
      </c>
      <c r="I225" s="1">
        <v>30</v>
      </c>
      <c r="J225" s="1">
        <v>109</v>
      </c>
      <c r="K225" s="1">
        <v>173</v>
      </c>
      <c r="L225" s="1">
        <v>149</v>
      </c>
      <c r="M225" s="10">
        <v>3.8444444440000001</v>
      </c>
      <c r="N225" s="14">
        <f t="shared" si="8"/>
        <v>0.5199737546369303</v>
      </c>
      <c r="O225" s="12">
        <v>90.9</v>
      </c>
      <c r="P225" s="40">
        <v>0.7</v>
      </c>
      <c r="Q225" s="1">
        <v>77</v>
      </c>
      <c r="R225" s="1">
        <v>5.6</v>
      </c>
      <c r="S225" s="1">
        <v>8.7200000000000006</v>
      </c>
      <c r="T225" s="1">
        <v>6.36</v>
      </c>
      <c r="U225" s="1">
        <v>1.3710691820000001</v>
      </c>
      <c r="V225" s="1">
        <v>19.059999999999999</v>
      </c>
      <c r="W225" s="1">
        <v>4.2735000000000003</v>
      </c>
      <c r="X225" s="1">
        <v>239.1</v>
      </c>
      <c r="Y225" s="1">
        <f t="shared" si="0"/>
        <v>492.82482223658673</v>
      </c>
      <c r="Z225" s="1">
        <v>43.1</v>
      </c>
      <c r="AA225" s="1">
        <v>27.623322479999999</v>
      </c>
      <c r="AB225" s="1">
        <f t="shared" si="1"/>
        <v>3.6201293333333333</v>
      </c>
      <c r="AC225" s="1">
        <v>0.315403296</v>
      </c>
      <c r="AD225" s="1">
        <v>57.2</v>
      </c>
      <c r="AE225" s="1">
        <v>1.585</v>
      </c>
      <c r="AF225" s="1">
        <v>22.768661250000001</v>
      </c>
      <c r="AG225" s="1" t="s">
        <v>153</v>
      </c>
      <c r="AH225" s="1">
        <v>36.646603020000001</v>
      </c>
      <c r="AI225" s="1">
        <v>79.8</v>
      </c>
      <c r="AJ225" s="1" t="s">
        <v>153</v>
      </c>
      <c r="AK225" s="1" t="s">
        <v>153</v>
      </c>
      <c r="AL225" s="1" t="s">
        <v>163</v>
      </c>
      <c r="AM225" s="1" t="s">
        <v>163</v>
      </c>
      <c r="AN225" s="1" t="s">
        <v>143</v>
      </c>
      <c r="AO225" s="1">
        <v>102</v>
      </c>
      <c r="AP225" s="1">
        <v>61</v>
      </c>
      <c r="AQ225" s="1">
        <v>1746.3</v>
      </c>
      <c r="AR225" s="1">
        <v>13.5357</v>
      </c>
      <c r="AS225" s="1">
        <v>389.74700000000001</v>
      </c>
      <c r="AT225" s="1">
        <v>704.80899999999997</v>
      </c>
      <c r="AU225" s="1">
        <v>12.374000000000001</v>
      </c>
      <c r="AV225" s="1">
        <v>808.26499999999999</v>
      </c>
      <c r="AW225" s="1">
        <v>2142.3000000000002</v>
      </c>
      <c r="AX225" s="1">
        <v>178.791</v>
      </c>
      <c r="AY225" s="1">
        <v>9.2870299999999997</v>
      </c>
      <c r="AZ225" s="1">
        <v>1.1082000000000001</v>
      </c>
      <c r="BA225" s="1">
        <v>2.5876899999999998</v>
      </c>
      <c r="BB225" s="1">
        <v>795.92700000000002</v>
      </c>
      <c r="BC225" s="1">
        <v>0.83201099999999995</v>
      </c>
      <c r="BD225" s="1">
        <v>1.2416199999999999</v>
      </c>
      <c r="BE225" s="1">
        <v>13.232100000000001</v>
      </c>
      <c r="BF225" s="1">
        <v>3.9704600000000001</v>
      </c>
      <c r="BG225" s="1">
        <v>0.85836599999999996</v>
      </c>
      <c r="BH225" s="1">
        <v>369.19</v>
      </c>
      <c r="BI225" s="1">
        <v>7.1769299999999996</v>
      </c>
      <c r="BJ225" s="1">
        <v>114.59</v>
      </c>
      <c r="BK225" s="1">
        <v>0</v>
      </c>
      <c r="BL225" s="1">
        <v>0</v>
      </c>
      <c r="BM225" s="1">
        <v>0</v>
      </c>
      <c r="BN225" s="1">
        <v>0</v>
      </c>
      <c r="BO225" s="1" t="s">
        <v>144</v>
      </c>
      <c r="BP225" s="1" t="s">
        <v>146</v>
      </c>
      <c r="BQ225" s="1" t="s">
        <v>146</v>
      </c>
      <c r="BR225" s="1" t="s">
        <v>145</v>
      </c>
      <c r="BS225" s="1" t="s">
        <v>146</v>
      </c>
      <c r="BT225" s="1" t="s">
        <v>146</v>
      </c>
      <c r="BU225" s="1" t="s">
        <v>145</v>
      </c>
      <c r="BV225" s="1">
        <v>80.484530199999995</v>
      </c>
      <c r="BW225" s="1">
        <v>20.932512110000001</v>
      </c>
      <c r="BX225" s="1">
        <v>12.491604110000001</v>
      </c>
      <c r="BY225" s="1">
        <v>16.08550984</v>
      </c>
      <c r="BZ225" s="1">
        <v>1.356982052</v>
      </c>
      <c r="CA225" s="1">
        <v>1.348538359</v>
      </c>
      <c r="CB225" s="1">
        <v>0.77235873899999996</v>
      </c>
      <c r="CC225" s="19" t="str">
        <f t="shared" si="9"/>
        <v>High</v>
      </c>
      <c r="CD225" s="1" t="s">
        <v>622</v>
      </c>
      <c r="CE225" s="1">
        <v>36.275689219999997</v>
      </c>
      <c r="CF225" s="1" t="s">
        <v>148</v>
      </c>
      <c r="CG225" s="1">
        <v>3.8378144000000003E-2</v>
      </c>
      <c r="CH225" s="1">
        <v>3.6457688000000002E-2</v>
      </c>
      <c r="CI225" s="1">
        <v>8.2889356999999997E-2</v>
      </c>
      <c r="CJ225" s="1">
        <v>0.58694709499999997</v>
      </c>
      <c r="CK225" s="1">
        <v>0.124086235</v>
      </c>
      <c r="CL225" s="1">
        <v>1997.569</v>
      </c>
      <c r="CM225" s="2" t="s">
        <v>621</v>
      </c>
      <c r="CN225" s="1">
        <v>1896.2090000000001</v>
      </c>
      <c r="CO225" s="1">
        <v>1272.43</v>
      </c>
      <c r="CP225" s="1">
        <v>623.779</v>
      </c>
      <c r="CQ225" s="1">
        <v>138.78299999999999</v>
      </c>
      <c r="CR225" s="1">
        <v>1710.6859999999999</v>
      </c>
      <c r="CS225" s="1">
        <v>13.718999999999999</v>
      </c>
      <c r="CT225" s="1">
        <v>0</v>
      </c>
      <c r="CU225" s="1">
        <v>13.718999999999999</v>
      </c>
      <c r="CV225" s="1">
        <v>0</v>
      </c>
      <c r="CW225" s="1">
        <v>33.021000000000001</v>
      </c>
      <c r="CX225" s="1">
        <v>33.021000000000001</v>
      </c>
      <c r="CY225" s="1">
        <v>0</v>
      </c>
      <c r="CZ225" s="1">
        <v>2.036</v>
      </c>
      <c r="DA225" s="1">
        <v>81.980999999999995</v>
      </c>
      <c r="DB225" s="1">
        <v>0</v>
      </c>
      <c r="DC225" s="1">
        <v>14.718</v>
      </c>
      <c r="DD225" s="1">
        <v>0.193</v>
      </c>
      <c r="DE225" s="1">
        <v>0.74299999999999999</v>
      </c>
      <c r="DF225" s="1">
        <v>0.93700000000000006</v>
      </c>
      <c r="DG225" s="1">
        <v>6.9420000000000002</v>
      </c>
      <c r="DH225" s="1">
        <v>0.39500000000000002</v>
      </c>
      <c r="DI225" s="1">
        <v>7.3369999999999997</v>
      </c>
      <c r="DJ225" s="1">
        <v>24.047999999999998</v>
      </c>
      <c r="DK225" s="1">
        <v>9.7609999999999992</v>
      </c>
      <c r="DL225" s="1">
        <v>33.808999999999997</v>
      </c>
      <c r="DM225" s="1">
        <v>25.731999999999999</v>
      </c>
      <c r="DN225" s="1">
        <v>46.204999999999998</v>
      </c>
      <c r="DO225" s="1">
        <v>71.936000000000007</v>
      </c>
      <c r="DP225" s="1">
        <v>1105.096</v>
      </c>
      <c r="DQ225" s="1">
        <v>533.62099999999998</v>
      </c>
      <c r="DR225" s="1">
        <v>1638.7180000000001</v>
      </c>
      <c r="DS225" s="1">
        <v>0</v>
      </c>
      <c r="DT225" s="1">
        <v>33.021000000000001</v>
      </c>
      <c r="DU225" s="1">
        <v>33.021000000000001</v>
      </c>
      <c r="DV225" s="7" t="s">
        <v>621</v>
      </c>
      <c r="DW225" s="1" t="s">
        <v>156</v>
      </c>
      <c r="DX225" s="1" t="s">
        <v>149</v>
      </c>
      <c r="DY225" s="1">
        <v>1143.886</v>
      </c>
      <c r="DZ225" s="1" t="s">
        <v>623</v>
      </c>
      <c r="EA225" s="1">
        <v>1085.8440000000001</v>
      </c>
      <c r="EB225" s="1">
        <v>79.471999999999994</v>
      </c>
      <c r="EC225" s="1">
        <v>979.60599999999999</v>
      </c>
      <c r="ED225" s="1" t="s">
        <v>149</v>
      </c>
      <c r="EE225" s="1" t="s">
        <v>149</v>
      </c>
      <c r="EF225" s="1" t="s">
        <v>156</v>
      </c>
      <c r="EG225" s="1" t="s">
        <v>149</v>
      </c>
      <c r="EH225" s="1" t="s">
        <v>621</v>
      </c>
      <c r="EI225" s="1" t="s">
        <v>634</v>
      </c>
      <c r="EJ225" s="1" t="s">
        <v>163</v>
      </c>
      <c r="EK225" s="1" t="s">
        <v>629</v>
      </c>
      <c r="EL225" s="1" t="s">
        <v>150</v>
      </c>
      <c r="EM225" s="1" t="s">
        <v>150</v>
      </c>
    </row>
    <row r="226" spans="1:143" ht="14.25" customHeight="1">
      <c r="A226" s="1" t="s">
        <v>489</v>
      </c>
      <c r="B226" s="1" t="str">
        <f>VLOOKUP(A226,DB_integrated_polypenols_intake!A:B,2,FALSE)</f>
        <v>Bucaramanga</v>
      </c>
      <c r="C226" s="1" t="s">
        <v>152</v>
      </c>
      <c r="D226" s="1">
        <v>27</v>
      </c>
      <c r="E226" s="4" t="s">
        <v>137</v>
      </c>
      <c r="F226" s="1">
        <v>120</v>
      </c>
      <c r="G226" s="1">
        <v>37</v>
      </c>
      <c r="H226" s="1" t="s">
        <v>153</v>
      </c>
      <c r="I226" s="1">
        <v>14</v>
      </c>
      <c r="J226" s="1">
        <v>150</v>
      </c>
      <c r="K226" s="1">
        <v>194</v>
      </c>
      <c r="L226" s="1">
        <v>72</v>
      </c>
      <c r="M226" s="10">
        <v>5.2432432430000002</v>
      </c>
      <c r="N226" s="14">
        <f t="shared" si="8"/>
        <v>0.28913077236427348</v>
      </c>
      <c r="O226" s="12">
        <v>133.5</v>
      </c>
      <c r="P226" s="40">
        <v>1.8</v>
      </c>
      <c r="Q226" s="1">
        <v>64</v>
      </c>
      <c r="R226" s="1">
        <v>5.4</v>
      </c>
      <c r="S226" s="1">
        <v>7.22</v>
      </c>
      <c r="T226" s="1">
        <v>4.87</v>
      </c>
      <c r="U226" s="1">
        <v>1.4825462009999999</v>
      </c>
      <c r="V226" s="1">
        <v>10.210000000000001</v>
      </c>
      <c r="W226" s="1">
        <v>3.552</v>
      </c>
      <c r="X226" s="1">
        <v>228.2</v>
      </c>
      <c r="Y226" s="1">
        <f t="shared" si="0"/>
        <v>3926.9230769230739</v>
      </c>
      <c r="Z226" s="1">
        <v>83.6</v>
      </c>
      <c r="AA226" s="1">
        <v>62.041718490000001</v>
      </c>
      <c r="AB226" s="1">
        <f t="shared" si="1"/>
        <v>1.6118186666666667</v>
      </c>
      <c r="AC226" s="1">
        <v>0.35471860799999999</v>
      </c>
      <c r="AD226" s="1">
        <v>54.5</v>
      </c>
      <c r="AE226" s="1">
        <v>1.5329999999999999</v>
      </c>
      <c r="AF226" s="1">
        <v>23.19061108</v>
      </c>
      <c r="AG226" s="1" t="s">
        <v>153</v>
      </c>
      <c r="AH226" s="1">
        <v>31.063383720000001</v>
      </c>
      <c r="AI226" s="1">
        <v>74</v>
      </c>
      <c r="AJ226" s="1" t="s">
        <v>153</v>
      </c>
      <c r="AK226" s="1" t="s">
        <v>153</v>
      </c>
      <c r="AL226" s="1" t="s">
        <v>142</v>
      </c>
      <c r="AM226" s="1" t="s">
        <v>163</v>
      </c>
      <c r="AN226" s="1" t="s">
        <v>165</v>
      </c>
      <c r="AO226" s="1">
        <v>118</v>
      </c>
      <c r="AP226" s="1">
        <v>76</v>
      </c>
      <c r="AQ226" s="1">
        <v>1710.29</v>
      </c>
      <c r="AR226" s="1">
        <v>24.255199999999999</v>
      </c>
      <c r="AS226" s="1">
        <v>393.137</v>
      </c>
      <c r="AT226" s="1">
        <v>851.74699999999996</v>
      </c>
      <c r="AU226" s="1">
        <v>12.5746</v>
      </c>
      <c r="AV226" s="1">
        <v>593.91600000000005</v>
      </c>
      <c r="AW226" s="1">
        <v>2622.21</v>
      </c>
      <c r="AX226" s="1">
        <v>230.77600000000001</v>
      </c>
      <c r="AY226" s="1">
        <v>10.3704</v>
      </c>
      <c r="AZ226" s="1">
        <v>1.4234500000000001</v>
      </c>
      <c r="BA226" s="1">
        <v>2.6714699999999998</v>
      </c>
      <c r="BB226" s="1">
        <v>567.21100000000001</v>
      </c>
      <c r="BC226" s="1">
        <v>1.26142</v>
      </c>
      <c r="BD226" s="1">
        <v>1.2518400000000001</v>
      </c>
      <c r="BE226" s="1">
        <v>11.8794</v>
      </c>
      <c r="BF226" s="1">
        <v>3.9363800000000002</v>
      </c>
      <c r="BG226" s="1">
        <v>0.66747999999999996</v>
      </c>
      <c r="BH226" s="1">
        <v>442.41800000000001</v>
      </c>
      <c r="BI226" s="1">
        <v>6.8957100000000002</v>
      </c>
      <c r="BJ226" s="1">
        <v>161.154</v>
      </c>
      <c r="BK226" s="1">
        <v>1.2527863910000001</v>
      </c>
      <c r="BL226" s="1">
        <v>0.248716247</v>
      </c>
      <c r="BM226" s="1">
        <v>0.149290434</v>
      </c>
      <c r="BN226" s="1">
        <v>0</v>
      </c>
      <c r="BO226" s="1" t="s">
        <v>155</v>
      </c>
      <c r="BP226" s="1" t="s">
        <v>146</v>
      </c>
      <c r="BQ226" s="1" t="s">
        <v>146</v>
      </c>
      <c r="BR226" s="1" t="s">
        <v>145</v>
      </c>
      <c r="BS226" s="1" t="s">
        <v>146</v>
      </c>
      <c r="BT226" s="1" t="s">
        <v>146</v>
      </c>
      <c r="BU226" s="1" t="s">
        <v>146</v>
      </c>
      <c r="BV226" s="1">
        <v>93.97368333</v>
      </c>
      <c r="BW226" s="1">
        <v>33.266221399999999</v>
      </c>
      <c r="BX226" s="1">
        <v>15.228951049999999</v>
      </c>
      <c r="BY226" s="1">
        <v>22.958043969999999</v>
      </c>
      <c r="BZ226" s="1">
        <v>1.4646820979999999</v>
      </c>
      <c r="CA226" s="1">
        <v>0.80941133899999995</v>
      </c>
      <c r="CB226" s="1">
        <v>0.473339964</v>
      </c>
      <c r="CC226" s="19" t="str">
        <f t="shared" si="9"/>
        <v>High</v>
      </c>
      <c r="CD226" s="1" t="s">
        <v>622</v>
      </c>
      <c r="CE226" s="1">
        <v>34.567567570000001</v>
      </c>
      <c r="CF226" s="1" t="s">
        <v>148</v>
      </c>
      <c r="CG226" s="1">
        <v>5.9035948999999997E-2</v>
      </c>
      <c r="CH226" s="1">
        <v>0.15101842100000001</v>
      </c>
      <c r="CI226" s="1">
        <v>1.4322811E-2</v>
      </c>
      <c r="CJ226" s="1">
        <v>0.30735210600000001</v>
      </c>
      <c r="CK226" s="1">
        <v>0.18891503700000001</v>
      </c>
      <c r="CL226" s="1">
        <v>469.29199999999997</v>
      </c>
      <c r="CM226" s="2" t="s">
        <v>624</v>
      </c>
      <c r="CN226" s="1">
        <v>300.58699999999999</v>
      </c>
      <c r="CO226" s="1">
        <v>249.79</v>
      </c>
      <c r="CP226" s="1">
        <v>50.796999999999997</v>
      </c>
      <c r="CQ226" s="1">
        <v>270.96499999999997</v>
      </c>
      <c r="CR226" s="1">
        <v>24.18</v>
      </c>
      <c r="CS226" s="1">
        <v>5.3120000000000003</v>
      </c>
      <c r="CT226" s="1">
        <v>0</v>
      </c>
      <c r="CU226" s="1">
        <v>5.3120000000000003</v>
      </c>
      <c r="CV226" s="1">
        <v>0</v>
      </c>
      <c r="CW226" s="1">
        <v>0.129</v>
      </c>
      <c r="CX226" s="1">
        <v>0.129</v>
      </c>
      <c r="CY226" s="1">
        <v>0</v>
      </c>
      <c r="CZ226" s="1">
        <v>0.76500000000000001</v>
      </c>
      <c r="DA226" s="1">
        <v>0</v>
      </c>
      <c r="DB226" s="1">
        <v>0</v>
      </c>
      <c r="DC226" s="1">
        <v>128.25899999999999</v>
      </c>
      <c r="DD226" s="1">
        <v>77.037999999999997</v>
      </c>
      <c r="DE226" s="1">
        <v>28.521000000000001</v>
      </c>
      <c r="DF226" s="1">
        <v>105.559</v>
      </c>
      <c r="DG226" s="1">
        <v>19.114000000000001</v>
      </c>
      <c r="DH226" s="1">
        <v>0.30499999999999999</v>
      </c>
      <c r="DI226" s="1">
        <v>19.419</v>
      </c>
      <c r="DJ226" s="1">
        <v>16.684000000000001</v>
      </c>
      <c r="DK226" s="1">
        <v>1.002</v>
      </c>
      <c r="DL226" s="1">
        <v>17.686</v>
      </c>
      <c r="DM226" s="1">
        <v>5.8999999999999997E-2</v>
      </c>
      <c r="DN226" s="1">
        <v>0.32900000000000001</v>
      </c>
      <c r="DO226" s="1">
        <v>0.38800000000000001</v>
      </c>
      <c r="DP226" s="1">
        <v>3.2810000000000001</v>
      </c>
      <c r="DQ226" s="1">
        <v>20.510999999999999</v>
      </c>
      <c r="DR226" s="1">
        <v>23.792999999999999</v>
      </c>
      <c r="DS226" s="1">
        <v>0</v>
      </c>
      <c r="DT226" s="1">
        <v>0.129</v>
      </c>
      <c r="DU226" s="1">
        <v>0.129</v>
      </c>
      <c r="DV226" s="7" t="s">
        <v>138</v>
      </c>
      <c r="DW226" s="1" t="s">
        <v>149</v>
      </c>
      <c r="DX226" s="1" t="s">
        <v>157</v>
      </c>
      <c r="DY226" s="1">
        <v>274.39299999999997</v>
      </c>
      <c r="DZ226" s="1" t="s">
        <v>624</v>
      </c>
      <c r="EA226" s="1">
        <v>175.75200000000001</v>
      </c>
      <c r="EB226" s="1">
        <v>158.43199999999999</v>
      </c>
      <c r="EC226" s="1">
        <v>14.138</v>
      </c>
      <c r="ED226" s="1" t="s">
        <v>157</v>
      </c>
      <c r="EE226" s="1" t="s">
        <v>157</v>
      </c>
      <c r="EF226" s="1" t="s">
        <v>149</v>
      </c>
      <c r="EG226" s="1" t="s">
        <v>157</v>
      </c>
      <c r="EH226" s="1" t="s">
        <v>165</v>
      </c>
      <c r="EI226" s="1" t="s">
        <v>635</v>
      </c>
      <c r="EJ226" s="1" t="s">
        <v>142</v>
      </c>
      <c r="EK226" s="1" t="s">
        <v>628</v>
      </c>
      <c r="EL226" s="1" t="s">
        <v>150</v>
      </c>
      <c r="EM226" s="1" t="s">
        <v>150</v>
      </c>
    </row>
    <row r="227" spans="1:143" ht="14.25" customHeight="1">
      <c r="A227" s="1" t="s">
        <v>491</v>
      </c>
      <c r="B227" s="1" t="str">
        <f>VLOOKUP(A227,DB_integrated_polypenols_intake!A:B,2,FALSE)</f>
        <v>Bucaramanga</v>
      </c>
      <c r="C227" s="1" t="s">
        <v>136</v>
      </c>
      <c r="D227" s="1">
        <v>27</v>
      </c>
      <c r="E227" s="4" t="s">
        <v>137</v>
      </c>
      <c r="F227" s="1">
        <v>86.8</v>
      </c>
      <c r="G227" s="1">
        <v>29</v>
      </c>
      <c r="H227" s="1" t="s">
        <v>138</v>
      </c>
      <c r="I227" s="1">
        <v>31</v>
      </c>
      <c r="J227" s="1">
        <v>105</v>
      </c>
      <c r="K227" s="1">
        <v>152</v>
      </c>
      <c r="L227" s="1">
        <v>156</v>
      </c>
      <c r="M227" s="10">
        <v>5.2413793100000001</v>
      </c>
      <c r="N227" s="14">
        <f t="shared" si="8"/>
        <v>0.73072660045550553</v>
      </c>
      <c r="O227" s="12">
        <v>216.8</v>
      </c>
      <c r="P227" s="40">
        <v>4.7</v>
      </c>
      <c r="Q227" s="1">
        <v>85</v>
      </c>
      <c r="R227" s="1">
        <v>6</v>
      </c>
      <c r="S227" s="1">
        <v>2.1800000000000002</v>
      </c>
      <c r="T227" s="1">
        <v>3.91</v>
      </c>
      <c r="U227" s="1">
        <v>0.55754475699999995</v>
      </c>
      <c r="V227" s="1">
        <v>24.09</v>
      </c>
      <c r="W227" s="1">
        <v>4.7175000000000002</v>
      </c>
      <c r="X227" s="1">
        <v>230.9</v>
      </c>
      <c r="Y227" s="1">
        <f t="shared" si="0"/>
        <v>395.72895277207385</v>
      </c>
      <c r="Z227" s="1">
        <v>33.5</v>
      </c>
      <c r="AA227" s="1">
        <v>19.798569359999998</v>
      </c>
      <c r="AB227" s="1">
        <f t="shared" si="1"/>
        <v>5.0508699999999997</v>
      </c>
      <c r="AC227" s="1">
        <v>0.301642199</v>
      </c>
      <c r="AD227" s="1">
        <v>104.2</v>
      </c>
      <c r="AE227" s="1">
        <v>1.74</v>
      </c>
      <c r="AF227" s="1">
        <v>34.416699700000002</v>
      </c>
      <c r="AG227" s="1" t="s">
        <v>154</v>
      </c>
      <c r="AH227" s="1">
        <v>39.44670824</v>
      </c>
      <c r="AI227" s="1">
        <v>108.5</v>
      </c>
      <c r="AJ227" s="1" t="s">
        <v>140</v>
      </c>
      <c r="AK227" s="1" t="s">
        <v>141</v>
      </c>
      <c r="AL227" s="1" t="s">
        <v>142</v>
      </c>
      <c r="AM227" s="1" t="s">
        <v>163</v>
      </c>
      <c r="AN227" s="1" t="s">
        <v>143</v>
      </c>
      <c r="AO227" s="1">
        <v>112</v>
      </c>
      <c r="AP227" s="1">
        <v>71</v>
      </c>
      <c r="AQ227" s="1">
        <v>2171.71</v>
      </c>
      <c r="AR227" s="1">
        <v>13.9132</v>
      </c>
      <c r="AS227" s="1">
        <v>826.73900000000003</v>
      </c>
      <c r="AT227" s="1">
        <v>1235.08</v>
      </c>
      <c r="AU227" s="1">
        <v>14.468</v>
      </c>
      <c r="AV227" s="1">
        <v>1485.98</v>
      </c>
      <c r="AW227" s="1">
        <v>3057.37</v>
      </c>
      <c r="AX227" s="1">
        <v>240.00899999999999</v>
      </c>
      <c r="AY227" s="1">
        <v>11.5959</v>
      </c>
      <c r="AZ227" s="1">
        <v>1.15978</v>
      </c>
      <c r="BA227" s="1">
        <v>2.5717500000000002</v>
      </c>
      <c r="BB227" s="1">
        <v>684.59</v>
      </c>
      <c r="BC227" s="1">
        <v>1.2637100000000001</v>
      </c>
      <c r="BD227" s="1">
        <v>2.4388000000000001</v>
      </c>
      <c r="BE227" s="1">
        <v>17.536200000000001</v>
      </c>
      <c r="BF227" s="1">
        <v>4.7763299999999997</v>
      </c>
      <c r="BG227" s="1">
        <v>0.77168800000000004</v>
      </c>
      <c r="BH227" s="1">
        <v>349.19799999999998</v>
      </c>
      <c r="BI227" s="1">
        <v>7.8181700000000003</v>
      </c>
      <c r="BJ227" s="1">
        <v>91.976699999999994</v>
      </c>
      <c r="BK227" s="1">
        <v>1.8339269090000001</v>
      </c>
      <c r="BL227" s="1">
        <v>0.77613061100000003</v>
      </c>
      <c r="BM227" s="1">
        <v>0.40178549099999999</v>
      </c>
      <c r="BN227" s="1">
        <v>0</v>
      </c>
      <c r="BO227" s="1" t="s">
        <v>144</v>
      </c>
      <c r="BP227" s="1" t="s">
        <v>146</v>
      </c>
      <c r="BQ227" s="1" t="s">
        <v>145</v>
      </c>
      <c r="BR227" s="1" t="s">
        <v>145</v>
      </c>
      <c r="BS227" s="1" t="s">
        <v>146</v>
      </c>
      <c r="BT227" s="1" t="s">
        <v>145</v>
      </c>
      <c r="BU227" s="1" t="s">
        <v>145</v>
      </c>
      <c r="BV227" s="1">
        <v>73.742851700000003</v>
      </c>
      <c r="BW227" s="1">
        <v>31.077500879999999</v>
      </c>
      <c r="BX227" s="1">
        <v>10.115265770000001</v>
      </c>
      <c r="BY227" s="1">
        <v>18.40013248</v>
      </c>
      <c r="BZ227" s="1">
        <v>1.2468538629999999</v>
      </c>
      <c r="CA227" s="1">
        <v>1.2457245180000001</v>
      </c>
      <c r="CB227" s="1">
        <v>0.573537992</v>
      </c>
      <c r="CC227" s="19" t="str">
        <f t="shared" si="9"/>
        <v>High</v>
      </c>
      <c r="CD227" s="1" t="s">
        <v>622</v>
      </c>
      <c r="CE227" s="1">
        <v>31.926267280000001</v>
      </c>
      <c r="CF227" s="1" t="s">
        <v>148</v>
      </c>
      <c r="CG227" s="1">
        <v>0.14005941899999999</v>
      </c>
      <c r="CH227" s="1">
        <v>8.3671861E-2</v>
      </c>
      <c r="CI227" s="1">
        <v>1.9462802000000001E-2</v>
      </c>
      <c r="CJ227" s="1">
        <v>0.26941732899999998</v>
      </c>
      <c r="CK227" s="1">
        <v>5.9419147999999998E-2</v>
      </c>
      <c r="CL227" s="1">
        <v>1464.4349999999999</v>
      </c>
      <c r="CM227" s="2" t="s">
        <v>621</v>
      </c>
      <c r="CN227" s="1">
        <v>311.64100000000002</v>
      </c>
      <c r="CO227" s="1">
        <v>299.84699999999998</v>
      </c>
      <c r="CP227" s="1">
        <v>11.795</v>
      </c>
      <c r="CQ227" s="1">
        <v>168.91</v>
      </c>
      <c r="CR227" s="1">
        <v>141.083</v>
      </c>
      <c r="CS227" s="1">
        <v>1.4610000000000001</v>
      </c>
      <c r="CT227" s="1">
        <v>0</v>
      </c>
      <c r="CU227" s="1">
        <v>1.4610000000000001</v>
      </c>
      <c r="CV227" s="1">
        <v>7.0000000000000007E-2</v>
      </c>
      <c r="CW227" s="1">
        <v>8.6999999999999994E-2</v>
      </c>
      <c r="CX227" s="1">
        <v>0.157</v>
      </c>
      <c r="CY227" s="1">
        <v>3.1E-2</v>
      </c>
      <c r="CZ227" s="1">
        <v>0.71299999999999997</v>
      </c>
      <c r="DA227" s="1">
        <v>131.815</v>
      </c>
      <c r="DB227" s="1">
        <v>0</v>
      </c>
      <c r="DC227" s="1">
        <v>3.8220000000000001</v>
      </c>
      <c r="DD227" s="1">
        <v>0.498</v>
      </c>
      <c r="DE227" s="1">
        <v>0</v>
      </c>
      <c r="DF227" s="1">
        <v>0.498</v>
      </c>
      <c r="DG227" s="1">
        <v>7.27</v>
      </c>
      <c r="DH227" s="1">
        <v>0</v>
      </c>
      <c r="DI227" s="1">
        <v>7.27</v>
      </c>
      <c r="DJ227" s="1">
        <v>25.504999999999999</v>
      </c>
      <c r="DK227" s="1">
        <v>0</v>
      </c>
      <c r="DL227" s="1">
        <v>25.504999999999999</v>
      </c>
      <c r="DM227" s="1">
        <v>0.94699999999999995</v>
      </c>
      <c r="DN227" s="1">
        <v>7.5919999999999996</v>
      </c>
      <c r="DO227" s="1">
        <v>8.5389999999999997</v>
      </c>
      <c r="DP227" s="1">
        <v>128.428</v>
      </c>
      <c r="DQ227" s="1">
        <v>4.1150000000000002</v>
      </c>
      <c r="DR227" s="1">
        <v>132.54300000000001</v>
      </c>
      <c r="DS227" s="1">
        <v>7.0000000000000007E-2</v>
      </c>
      <c r="DT227" s="1">
        <v>8.6999999999999994E-2</v>
      </c>
      <c r="DU227" s="1">
        <v>0.157</v>
      </c>
      <c r="DV227" s="7" t="s">
        <v>621</v>
      </c>
      <c r="DW227" s="1" t="s">
        <v>156</v>
      </c>
      <c r="DX227" s="1" t="s">
        <v>156</v>
      </c>
      <c r="DY227" s="1">
        <v>674.32299999999998</v>
      </c>
      <c r="DZ227" s="1" t="s">
        <v>623</v>
      </c>
      <c r="EA227" s="1">
        <v>143.5</v>
      </c>
      <c r="EB227" s="1">
        <v>77.777000000000001</v>
      </c>
      <c r="EC227" s="1">
        <v>64.963999999999999</v>
      </c>
      <c r="ED227" s="1" t="s">
        <v>149</v>
      </c>
      <c r="EE227" s="1" t="s">
        <v>157</v>
      </c>
      <c r="EF227" s="1" t="s">
        <v>156</v>
      </c>
      <c r="EG227" s="1" t="s">
        <v>156</v>
      </c>
      <c r="EH227" s="1" t="s">
        <v>621</v>
      </c>
      <c r="EI227" s="1" t="s">
        <v>635</v>
      </c>
      <c r="EJ227" s="1" t="s">
        <v>142</v>
      </c>
      <c r="EK227" s="1" t="s">
        <v>628</v>
      </c>
      <c r="EL227" s="1" t="s">
        <v>150</v>
      </c>
      <c r="EM227" s="1" t="s">
        <v>150</v>
      </c>
    </row>
    <row r="228" spans="1:143" ht="14.25" customHeight="1">
      <c r="A228" s="1" t="s">
        <v>492</v>
      </c>
      <c r="B228" s="1" t="str">
        <f>VLOOKUP(A228,DB_integrated_polypenols_intake!A:B,2,FALSE)</f>
        <v>Bucaramanga</v>
      </c>
      <c r="C228" s="1" t="s">
        <v>136</v>
      </c>
      <c r="D228" s="1">
        <v>32</v>
      </c>
      <c r="E228" s="4" t="s">
        <v>137</v>
      </c>
      <c r="F228" s="1">
        <v>100</v>
      </c>
      <c r="G228" s="1">
        <v>49</v>
      </c>
      <c r="H228" s="1" t="s">
        <v>153</v>
      </c>
      <c r="I228" s="1">
        <v>16</v>
      </c>
      <c r="J228" s="1">
        <v>140</v>
      </c>
      <c r="K228" s="1">
        <v>202</v>
      </c>
      <c r="L228" s="1">
        <v>81</v>
      </c>
      <c r="M228" s="10">
        <v>4.1224489799999997</v>
      </c>
      <c r="N228" s="14">
        <f t="shared" si="8"/>
        <v>0.21828893885013612</v>
      </c>
      <c r="O228" s="12">
        <v>177.7</v>
      </c>
      <c r="P228" s="40">
        <v>0.5</v>
      </c>
      <c r="Q228" s="1">
        <v>82</v>
      </c>
      <c r="R228" s="1">
        <v>5.5</v>
      </c>
      <c r="S228" s="1">
        <v>0.4</v>
      </c>
      <c r="T228" s="1">
        <v>4.4000000000000004</v>
      </c>
      <c r="U228" s="1">
        <v>9.0909090999999997E-2</v>
      </c>
      <c r="V228" s="1">
        <v>4.58</v>
      </c>
      <c r="W228" s="1">
        <v>4.5510000000000002</v>
      </c>
      <c r="X228" s="1">
        <v>81.2</v>
      </c>
      <c r="Y228" s="1">
        <f t="shared" si="0"/>
        <v>87.155090390104647</v>
      </c>
      <c r="Z228" s="1">
        <v>171.3</v>
      </c>
      <c r="AA228" s="1">
        <v>107.9469074</v>
      </c>
      <c r="AB228" s="1">
        <f t="shared" si="1"/>
        <v>0.92638133333333328</v>
      </c>
      <c r="AC228" s="1">
        <v>0.38780588999999999</v>
      </c>
      <c r="AD228" s="1">
        <v>62.4</v>
      </c>
      <c r="AE228" s="1">
        <v>1.7250000000000001</v>
      </c>
      <c r="AF228" s="1">
        <v>20.970384370000001</v>
      </c>
      <c r="AG228" s="1" t="s">
        <v>153</v>
      </c>
      <c r="AH228" s="1">
        <v>18.688409570000001</v>
      </c>
      <c r="AI228" s="1">
        <v>75.7</v>
      </c>
      <c r="AJ228" s="1" t="s">
        <v>153</v>
      </c>
      <c r="AK228" s="1" t="s">
        <v>153</v>
      </c>
      <c r="AL228" s="1" t="s">
        <v>142</v>
      </c>
      <c r="AM228" s="1" t="s">
        <v>163</v>
      </c>
      <c r="AN228" s="1" t="s">
        <v>143</v>
      </c>
      <c r="AO228" s="1">
        <v>129</v>
      </c>
      <c r="AP228" s="1">
        <v>86</v>
      </c>
      <c r="AQ228" s="1">
        <v>2050.41</v>
      </c>
      <c r="AR228" s="1">
        <v>21.335699999999999</v>
      </c>
      <c r="AS228" s="1">
        <v>640.43100000000004</v>
      </c>
      <c r="AT228" s="1">
        <v>1117.95</v>
      </c>
      <c r="AU228" s="1">
        <v>14.9747</v>
      </c>
      <c r="AV228" s="1">
        <v>1376.61</v>
      </c>
      <c r="AW228" s="1">
        <v>4012.17</v>
      </c>
      <c r="AX228" s="1">
        <v>280.40899999999999</v>
      </c>
      <c r="AY228" s="1">
        <v>11.0497</v>
      </c>
      <c r="AZ228" s="1">
        <v>7.6213899999999999</v>
      </c>
      <c r="BA228" s="1">
        <v>4.5027200000000001</v>
      </c>
      <c r="BB228" s="1">
        <v>791.41300000000001</v>
      </c>
      <c r="BC228" s="1">
        <v>6.5559500000000002</v>
      </c>
      <c r="BD228" s="1">
        <v>8.0571300000000008</v>
      </c>
      <c r="BE228" s="1">
        <v>74.404399999999995</v>
      </c>
      <c r="BF228" s="1">
        <v>21.914100000000001</v>
      </c>
      <c r="BG228" s="1">
        <v>6.7799500000000004</v>
      </c>
      <c r="BH228" s="1">
        <v>335.02600000000001</v>
      </c>
      <c r="BI228" s="1">
        <v>7.3115500000000004</v>
      </c>
      <c r="BJ228" s="1">
        <v>218.05500000000001</v>
      </c>
      <c r="BK228" s="1">
        <v>0</v>
      </c>
      <c r="BL228" s="1">
        <v>0</v>
      </c>
      <c r="BM228" s="1">
        <v>0</v>
      </c>
      <c r="BN228" s="1">
        <v>0</v>
      </c>
      <c r="BO228" s="1" t="s">
        <v>155</v>
      </c>
      <c r="BP228" s="1" t="s">
        <v>145</v>
      </c>
      <c r="BQ228" s="1" t="s">
        <v>146</v>
      </c>
      <c r="BR228" s="1" t="s">
        <v>146</v>
      </c>
      <c r="BS228" s="1" t="s">
        <v>146</v>
      </c>
      <c r="BT228" s="1" t="s">
        <v>146</v>
      </c>
      <c r="BU228" s="1" t="s">
        <v>146</v>
      </c>
      <c r="BV228" s="1">
        <v>60.412083180000003</v>
      </c>
      <c r="BW228" s="1">
        <v>25.131881629999999</v>
      </c>
      <c r="BX228" s="1">
        <v>7.2459928429999998</v>
      </c>
      <c r="BY228" s="1">
        <v>9.440345722</v>
      </c>
      <c r="BZ228" s="1">
        <v>0.66746553399999997</v>
      </c>
      <c r="CA228" s="1">
        <v>-1.0043965349999999</v>
      </c>
      <c r="CB228" s="1">
        <v>-0.48994952899999999</v>
      </c>
      <c r="CC228" s="19" t="str">
        <f t="shared" si="9"/>
        <v>Low</v>
      </c>
      <c r="CD228" s="1" t="s">
        <v>625</v>
      </c>
      <c r="CE228" s="1">
        <v>18.425363279999999</v>
      </c>
      <c r="CF228" s="1" t="s">
        <v>153</v>
      </c>
      <c r="CG228" s="1">
        <v>2.8803822999999999E-2</v>
      </c>
      <c r="CH228" s="1">
        <v>0.116799098</v>
      </c>
      <c r="CI228" s="1">
        <v>8.1606360000000006E-3</v>
      </c>
      <c r="CJ228" s="1">
        <v>0.17024589300000001</v>
      </c>
      <c r="CK228" s="1">
        <v>0.25724793299999998</v>
      </c>
      <c r="CL228" s="1">
        <v>1585.837</v>
      </c>
      <c r="CM228" s="2" t="s">
        <v>621</v>
      </c>
      <c r="CN228" s="1">
        <v>981.41800000000001</v>
      </c>
      <c r="CO228" s="1">
        <v>773.48400000000004</v>
      </c>
      <c r="CP228" s="1">
        <v>207.935</v>
      </c>
      <c r="CQ228" s="1">
        <v>420.54599999999999</v>
      </c>
      <c r="CR228" s="1">
        <v>505.82799999999997</v>
      </c>
      <c r="CS228" s="1">
        <v>3.4809999999999999</v>
      </c>
      <c r="CT228" s="1">
        <v>0</v>
      </c>
      <c r="CU228" s="1">
        <v>3.4809999999999999</v>
      </c>
      <c r="CV228" s="1">
        <v>1.7000000000000001E-2</v>
      </c>
      <c r="CW228" s="1">
        <v>51.536000000000001</v>
      </c>
      <c r="CX228" s="1">
        <v>51.552999999999997</v>
      </c>
      <c r="CY228" s="1">
        <v>0.01</v>
      </c>
      <c r="CZ228" s="1">
        <v>0.33400000000000002</v>
      </c>
      <c r="DA228" s="1">
        <v>1.6060000000000001</v>
      </c>
      <c r="DB228" s="1">
        <v>0</v>
      </c>
      <c r="DC228" s="1">
        <v>370.89600000000002</v>
      </c>
      <c r="DD228" s="1">
        <v>0</v>
      </c>
      <c r="DE228" s="1">
        <v>0</v>
      </c>
      <c r="DF228" s="1">
        <v>0</v>
      </c>
      <c r="DG228" s="1">
        <v>1E-3</v>
      </c>
      <c r="DH228" s="1">
        <v>0.39200000000000002</v>
      </c>
      <c r="DI228" s="1">
        <v>0.39400000000000002</v>
      </c>
      <c r="DJ228" s="1">
        <v>27.78</v>
      </c>
      <c r="DK228" s="1">
        <v>10.523999999999999</v>
      </c>
      <c r="DL228" s="1">
        <v>38.304000000000002</v>
      </c>
      <c r="DM228" s="1">
        <v>2.41</v>
      </c>
      <c r="DN228" s="1">
        <v>5.3419999999999996</v>
      </c>
      <c r="DO228" s="1">
        <v>7.7530000000000001</v>
      </c>
      <c r="DP228" s="1">
        <v>357.95699999999999</v>
      </c>
      <c r="DQ228" s="1">
        <v>140.11799999999999</v>
      </c>
      <c r="DR228" s="1">
        <v>498.07499999999999</v>
      </c>
      <c r="DS228" s="1">
        <v>1.7000000000000001E-2</v>
      </c>
      <c r="DT228" s="1">
        <v>51.536000000000001</v>
      </c>
      <c r="DU228" s="1">
        <v>51.552999999999997</v>
      </c>
      <c r="DV228" s="7" t="s">
        <v>621</v>
      </c>
      <c r="DW228" s="1" t="s">
        <v>149</v>
      </c>
      <c r="DX228" s="1" t="s">
        <v>149</v>
      </c>
      <c r="DY228" s="1">
        <v>773.42399999999998</v>
      </c>
      <c r="DZ228" s="1" t="s">
        <v>623</v>
      </c>
      <c r="EA228" s="1">
        <v>478.64499999999998</v>
      </c>
      <c r="EB228" s="1">
        <v>205.10300000000001</v>
      </c>
      <c r="EC228" s="1">
        <v>246.696</v>
      </c>
      <c r="ED228" s="1" t="s">
        <v>149</v>
      </c>
      <c r="EE228" s="1" t="s">
        <v>149</v>
      </c>
      <c r="EF228" s="1" t="s">
        <v>149</v>
      </c>
      <c r="EG228" s="1" t="s">
        <v>149</v>
      </c>
      <c r="EH228" s="1" t="s">
        <v>621</v>
      </c>
      <c r="EI228" s="1" t="s">
        <v>635</v>
      </c>
      <c r="EJ228" s="1" t="s">
        <v>142</v>
      </c>
      <c r="EK228" s="1" t="s">
        <v>630</v>
      </c>
      <c r="EL228" s="1" t="s">
        <v>150</v>
      </c>
      <c r="EM228" s="1" t="s">
        <v>150</v>
      </c>
    </row>
    <row r="229" spans="1:143" ht="14.25" customHeight="1">
      <c r="A229" s="1" t="s">
        <v>494</v>
      </c>
      <c r="B229" s="1" t="str">
        <f>VLOOKUP(A229,DB_integrated_polypenols_intake!A:B,2,FALSE)</f>
        <v>Bucaramanga</v>
      </c>
      <c r="C229" s="1" t="s">
        <v>136</v>
      </c>
      <c r="D229" s="1">
        <v>35</v>
      </c>
      <c r="E229" s="4" t="s">
        <v>137</v>
      </c>
      <c r="F229" s="1">
        <v>94.2</v>
      </c>
      <c r="G229" s="1">
        <v>28</v>
      </c>
      <c r="H229" s="1" t="s">
        <v>138</v>
      </c>
      <c r="I229" s="1">
        <v>40</v>
      </c>
      <c r="J229" s="1">
        <v>109</v>
      </c>
      <c r="K229" s="1">
        <v>165</v>
      </c>
      <c r="L229" s="1">
        <v>202</v>
      </c>
      <c r="M229" s="10">
        <v>5.8928571429999996</v>
      </c>
      <c r="N229" s="14">
        <f t="shared" si="8"/>
        <v>0.85819333810440457</v>
      </c>
      <c r="O229" s="12">
        <v>326</v>
      </c>
      <c r="P229" s="40">
        <v>3.6</v>
      </c>
      <c r="Q229" s="1">
        <v>79</v>
      </c>
      <c r="R229" s="1">
        <v>5.2</v>
      </c>
      <c r="S229" s="1">
        <v>4.54</v>
      </c>
      <c r="T229" s="1">
        <v>3.81</v>
      </c>
      <c r="U229" s="1">
        <v>1.1916010500000001</v>
      </c>
      <c r="V229" s="1">
        <v>11.72</v>
      </c>
      <c r="W229" s="1">
        <v>4.3845000000000001</v>
      </c>
      <c r="X229" s="1">
        <v>164</v>
      </c>
      <c r="Y229" s="1">
        <f t="shared" si="0"/>
        <v>265.00847936687393</v>
      </c>
      <c r="Z229" s="1">
        <v>68.599999999999994</v>
      </c>
      <c r="AA229" s="1">
        <v>43.785955569999999</v>
      </c>
      <c r="AB229" s="1">
        <f t="shared" si="1"/>
        <v>2.2838373333333335</v>
      </c>
      <c r="AC229" s="1">
        <v>0.33664536299999998</v>
      </c>
      <c r="AD229" s="1">
        <v>77.400000000000006</v>
      </c>
      <c r="AE229" s="1">
        <v>1.679</v>
      </c>
      <c r="AF229" s="1">
        <v>27.456145549999999</v>
      </c>
      <c r="AG229" s="1" t="s">
        <v>139</v>
      </c>
      <c r="AH229" s="1">
        <v>35.562256470000001</v>
      </c>
      <c r="AI229" s="1">
        <v>97.7</v>
      </c>
      <c r="AJ229" s="1" t="s">
        <v>140</v>
      </c>
      <c r="AK229" s="1" t="s">
        <v>141</v>
      </c>
      <c r="AL229" s="1" t="s">
        <v>163</v>
      </c>
      <c r="AM229" s="1" t="s">
        <v>163</v>
      </c>
      <c r="AN229" s="1" t="s">
        <v>167</v>
      </c>
      <c r="AO229" s="1">
        <v>139</v>
      </c>
      <c r="AP229" s="1">
        <v>93</v>
      </c>
      <c r="AQ229" s="1">
        <v>1880.92</v>
      </c>
      <c r="AR229" s="1">
        <v>13.4102</v>
      </c>
      <c r="AS229" s="1">
        <v>375.74400000000003</v>
      </c>
      <c r="AT229" s="1">
        <v>787.95</v>
      </c>
      <c r="AU229" s="1">
        <v>12.0106</v>
      </c>
      <c r="AV229" s="1">
        <v>1460.75</v>
      </c>
      <c r="AW229" s="1">
        <v>1800.91</v>
      </c>
      <c r="AX229" s="1">
        <v>177.37799999999999</v>
      </c>
      <c r="AY229" s="1">
        <v>9.4871700000000008</v>
      </c>
      <c r="AZ229" s="1">
        <v>1.0414300000000001</v>
      </c>
      <c r="BA229" s="1">
        <v>2.60378</v>
      </c>
      <c r="BB229" s="1">
        <v>724.39400000000001</v>
      </c>
      <c r="BC229" s="1">
        <v>1.46512</v>
      </c>
      <c r="BD229" s="1">
        <v>2.0721500000000002</v>
      </c>
      <c r="BE229" s="1">
        <v>16.473600000000001</v>
      </c>
      <c r="BF229" s="1">
        <v>3.4792000000000001</v>
      </c>
      <c r="BG229" s="1">
        <v>1.53809</v>
      </c>
      <c r="BH229" s="1">
        <v>250.43700000000001</v>
      </c>
      <c r="BI229" s="1">
        <v>6.7486699999999997</v>
      </c>
      <c r="BJ229" s="1">
        <v>84.633099999999999</v>
      </c>
      <c r="BK229" s="1">
        <v>2.1700347080000002</v>
      </c>
      <c r="BL229" s="1">
        <v>1.0813605449999999</v>
      </c>
      <c r="BM229" s="1">
        <v>0.24661765599999999</v>
      </c>
      <c r="BN229" s="1">
        <v>2.4680726E-2</v>
      </c>
      <c r="BO229" s="1" t="s">
        <v>144</v>
      </c>
      <c r="BP229" s="1" t="s">
        <v>145</v>
      </c>
      <c r="BQ229" s="1" t="s">
        <v>145</v>
      </c>
      <c r="BR229" s="1" t="s">
        <v>145</v>
      </c>
      <c r="BS229" s="1" t="s">
        <v>146</v>
      </c>
      <c r="BT229" s="1" t="s">
        <v>145</v>
      </c>
      <c r="BU229" s="1" t="s">
        <v>146</v>
      </c>
      <c r="BV229" s="1">
        <v>62.882595139999999</v>
      </c>
      <c r="BW229" s="1">
        <v>11.95819996</v>
      </c>
      <c r="BX229" s="1">
        <v>4.6579375489999997</v>
      </c>
      <c r="BY229" s="1">
        <v>1.6341454179999999</v>
      </c>
      <c r="BZ229" s="1">
        <v>0</v>
      </c>
      <c r="CA229" s="1">
        <v>0.97395607100000003</v>
      </c>
      <c r="CB229" s="1">
        <v>0.51778632099999999</v>
      </c>
      <c r="CC229" s="19" t="str">
        <f t="shared" si="9"/>
        <v>High</v>
      </c>
      <c r="CD229" s="1" t="s">
        <v>622</v>
      </c>
      <c r="CE229" s="1">
        <v>29.629477990000002</v>
      </c>
      <c r="CF229" s="1" t="s">
        <v>148</v>
      </c>
      <c r="CG229" s="1">
        <v>0.228801697</v>
      </c>
      <c r="CH229" s="1">
        <v>8.4411452999999997E-2</v>
      </c>
      <c r="CI229" s="1">
        <v>0.47970307499999998</v>
      </c>
      <c r="CJ229" s="1">
        <v>3.7497348999999999E-2</v>
      </c>
      <c r="CK229" s="1">
        <v>7.0413569999999998E-3</v>
      </c>
      <c r="CL229" s="1">
        <v>174.13</v>
      </c>
      <c r="CM229" s="2" t="s">
        <v>624</v>
      </c>
      <c r="CN229" s="1">
        <v>109.697</v>
      </c>
      <c r="CO229" s="1">
        <v>42.343000000000004</v>
      </c>
      <c r="CP229" s="1">
        <v>67.353999999999999</v>
      </c>
      <c r="CQ229" s="1">
        <v>4.5650000000000004</v>
      </c>
      <c r="CR229" s="1">
        <v>87.522000000000006</v>
      </c>
      <c r="CS229" s="1">
        <v>0</v>
      </c>
      <c r="CT229" s="1">
        <v>0</v>
      </c>
      <c r="CU229" s="1">
        <v>0</v>
      </c>
      <c r="CV229" s="1">
        <v>0</v>
      </c>
      <c r="CW229" s="1">
        <v>17.611000000000001</v>
      </c>
      <c r="CX229" s="1">
        <v>17.611000000000001</v>
      </c>
      <c r="CY229" s="1">
        <v>0</v>
      </c>
      <c r="CZ229" s="1">
        <v>0</v>
      </c>
      <c r="DA229" s="1">
        <v>0</v>
      </c>
      <c r="DB229" s="1">
        <v>0</v>
      </c>
      <c r="DC229" s="1">
        <v>0.84499999999999997</v>
      </c>
      <c r="DD229" s="1">
        <v>0</v>
      </c>
      <c r="DE229" s="1">
        <v>0</v>
      </c>
      <c r="DF229" s="1">
        <v>0</v>
      </c>
      <c r="DG229" s="1">
        <v>0</v>
      </c>
      <c r="DH229" s="1">
        <v>0.17299999999999999</v>
      </c>
      <c r="DI229" s="1">
        <v>0.17299999999999999</v>
      </c>
      <c r="DJ229" s="1">
        <v>1.9390000000000001</v>
      </c>
      <c r="DK229" s="1">
        <v>1.607</v>
      </c>
      <c r="DL229" s="1">
        <v>3.5470000000000002</v>
      </c>
      <c r="DM229" s="1">
        <v>5.8999999999999997E-2</v>
      </c>
      <c r="DN229" s="1">
        <v>4.4880000000000004</v>
      </c>
      <c r="DO229" s="1">
        <v>4.5469999999999997</v>
      </c>
      <c r="DP229" s="1">
        <v>39.491</v>
      </c>
      <c r="DQ229" s="1">
        <v>43.466000000000001</v>
      </c>
      <c r="DR229" s="1">
        <v>82.956999999999994</v>
      </c>
      <c r="DS229" s="1">
        <v>0</v>
      </c>
      <c r="DT229" s="1">
        <v>17.611000000000001</v>
      </c>
      <c r="DU229" s="1">
        <v>17.611000000000001</v>
      </c>
      <c r="DV229" s="7" t="s">
        <v>138</v>
      </c>
      <c r="DW229" s="1" t="s">
        <v>157</v>
      </c>
      <c r="DX229" s="1" t="s">
        <v>157</v>
      </c>
      <c r="DY229" s="1">
        <v>92.576999999999998</v>
      </c>
      <c r="DZ229" s="1" t="s">
        <v>624</v>
      </c>
      <c r="EA229" s="1">
        <v>58.320999999999998</v>
      </c>
      <c r="EB229" s="1">
        <v>2.427</v>
      </c>
      <c r="EC229" s="1">
        <v>46.530999999999999</v>
      </c>
      <c r="ED229" s="1" t="s">
        <v>157</v>
      </c>
      <c r="EE229" s="1" t="s">
        <v>157</v>
      </c>
      <c r="EF229" s="1" t="s">
        <v>157</v>
      </c>
      <c r="EG229" s="1" t="s">
        <v>157</v>
      </c>
      <c r="EH229" s="1" t="s">
        <v>138</v>
      </c>
      <c r="EI229" s="1" t="s">
        <v>634</v>
      </c>
      <c r="EJ229" s="1" t="s">
        <v>163</v>
      </c>
      <c r="EK229" s="1" t="s">
        <v>629</v>
      </c>
      <c r="EL229" s="1" t="s">
        <v>150</v>
      </c>
      <c r="EM229" s="1" t="s">
        <v>150</v>
      </c>
    </row>
    <row r="230" spans="1:143" ht="14.25" customHeight="1">
      <c r="A230" s="1" t="s">
        <v>495</v>
      </c>
      <c r="B230" s="1" t="str">
        <f>VLOOKUP(A230,DB_integrated_polypenols_intake!A:B,2,FALSE)</f>
        <v>Bucaramanga</v>
      </c>
      <c r="C230" s="1" t="s">
        <v>136</v>
      </c>
      <c r="D230" s="1">
        <v>33</v>
      </c>
      <c r="E230" s="4" t="s">
        <v>137</v>
      </c>
      <c r="F230" s="1">
        <v>75</v>
      </c>
      <c r="G230" s="1">
        <v>43</v>
      </c>
      <c r="H230" s="1" t="s">
        <v>153</v>
      </c>
      <c r="I230" s="1">
        <v>32</v>
      </c>
      <c r="J230" s="1">
        <v>102</v>
      </c>
      <c r="K230" s="1">
        <v>161</v>
      </c>
      <c r="L230" s="1">
        <v>162</v>
      </c>
      <c r="M230" s="10">
        <v>3.7441860469999999</v>
      </c>
      <c r="N230" s="14">
        <f t="shared" si="8"/>
        <v>0.57604655896304446</v>
      </c>
      <c r="O230" s="12">
        <v>108.7</v>
      </c>
      <c r="P230" s="40">
        <v>1.1000000000000001</v>
      </c>
      <c r="Q230" s="1">
        <v>79</v>
      </c>
      <c r="R230" s="1">
        <v>5.4</v>
      </c>
      <c r="S230" s="1">
        <v>3.5</v>
      </c>
      <c r="T230" s="1">
        <v>6.94</v>
      </c>
      <c r="U230" s="1">
        <v>0.50432276700000001</v>
      </c>
      <c r="V230" s="1">
        <v>4.91</v>
      </c>
      <c r="W230" s="1">
        <v>4.3845000000000001</v>
      </c>
      <c r="X230" s="1">
        <v>91.7</v>
      </c>
      <c r="Y230" s="1">
        <f t="shared" si="0"/>
        <v>111.0231769361221</v>
      </c>
      <c r="Z230" s="1">
        <v>161.6</v>
      </c>
      <c r="AA230" s="1">
        <v>104.51555999999999</v>
      </c>
      <c r="AB230" s="1">
        <f t="shared" si="1"/>
        <v>0.95679533333333333</v>
      </c>
      <c r="AC230" s="1">
        <v>0.38570739999999998</v>
      </c>
      <c r="AD230" s="1">
        <v>55.6</v>
      </c>
      <c r="AE230" s="1">
        <v>1.605</v>
      </c>
      <c r="AF230" s="1">
        <v>21.583641459999999</v>
      </c>
      <c r="AG230" s="1" t="s">
        <v>153</v>
      </c>
      <c r="AH230" s="1">
        <v>28.721657499999999</v>
      </c>
      <c r="AI230" s="1">
        <v>75.5</v>
      </c>
      <c r="AJ230" s="1" t="s">
        <v>153</v>
      </c>
      <c r="AK230" s="1" t="s">
        <v>153</v>
      </c>
      <c r="AL230" s="1" t="s">
        <v>163</v>
      </c>
      <c r="AM230" s="1" t="s">
        <v>163</v>
      </c>
      <c r="AN230" s="1" t="s">
        <v>143</v>
      </c>
      <c r="AO230" s="1">
        <v>107</v>
      </c>
      <c r="AP230" s="1">
        <v>71</v>
      </c>
      <c r="AQ230" s="1">
        <v>2268.5700000000002</v>
      </c>
      <c r="AR230" s="1">
        <v>20.251899999999999</v>
      </c>
      <c r="AS230" s="1">
        <v>676.93299999999999</v>
      </c>
      <c r="AT230" s="1">
        <v>1129.56</v>
      </c>
      <c r="AU230" s="1">
        <v>14.623100000000001</v>
      </c>
      <c r="AV230" s="1">
        <v>1351.1</v>
      </c>
      <c r="AW230" s="1">
        <v>3486.08</v>
      </c>
      <c r="AX230" s="1">
        <v>280.37599999999998</v>
      </c>
      <c r="AY230" s="1">
        <v>10.5654</v>
      </c>
      <c r="AZ230" s="1">
        <v>2.1379100000000002</v>
      </c>
      <c r="BA230" s="1">
        <v>2.91852</v>
      </c>
      <c r="BB230" s="1">
        <v>731.82299999999998</v>
      </c>
      <c r="BC230" s="1">
        <v>1.08531</v>
      </c>
      <c r="BD230" s="1">
        <v>1.6874199999999999</v>
      </c>
      <c r="BE230" s="1">
        <v>18.4055</v>
      </c>
      <c r="BF230" s="1">
        <v>5.5604699999999996</v>
      </c>
      <c r="BG230" s="1">
        <v>0.98183900000000002</v>
      </c>
      <c r="BH230" s="1">
        <v>364.322</v>
      </c>
      <c r="BI230" s="1">
        <v>7.0039699999999998</v>
      </c>
      <c r="BJ230" s="1">
        <v>221.905</v>
      </c>
      <c r="BK230" s="1">
        <v>0.78886771700000002</v>
      </c>
      <c r="BL230" s="1">
        <v>0.24667721200000001</v>
      </c>
      <c r="BM230" s="1">
        <v>0.33387427400000003</v>
      </c>
      <c r="BN230" s="1">
        <v>4.0971595E-2</v>
      </c>
      <c r="BO230" s="1" t="s">
        <v>155</v>
      </c>
      <c r="BP230" s="1" t="s">
        <v>146</v>
      </c>
      <c r="BQ230" s="1" t="s">
        <v>145</v>
      </c>
      <c r="BR230" s="1" t="s">
        <v>146</v>
      </c>
      <c r="BS230" s="1" t="s">
        <v>146</v>
      </c>
      <c r="BT230" s="1" t="s">
        <v>146</v>
      </c>
      <c r="BU230" s="1" t="s">
        <v>146</v>
      </c>
      <c r="BV230" s="1">
        <v>74.624990639999993</v>
      </c>
      <c r="BW230" s="1">
        <v>1.3456642969999999</v>
      </c>
      <c r="BX230" s="1">
        <v>0.76455584499999996</v>
      </c>
      <c r="BY230" s="1">
        <v>0.280716627</v>
      </c>
      <c r="BZ230" s="1">
        <v>0.14159661900000001</v>
      </c>
      <c r="CA230" s="1">
        <v>-0.62587825200000002</v>
      </c>
      <c r="CB230" s="1">
        <v>-0.27583880599999999</v>
      </c>
      <c r="CC230" s="19" t="str">
        <f t="shared" si="9"/>
        <v>Low</v>
      </c>
      <c r="CD230" s="1" t="s">
        <v>625</v>
      </c>
      <c r="CE230" s="1">
        <v>21.48344371</v>
      </c>
      <c r="CF230" s="1" t="s">
        <v>148</v>
      </c>
      <c r="CG230" s="1">
        <v>0.28668171599999998</v>
      </c>
      <c r="CH230" s="1">
        <v>0.13720679199999999</v>
      </c>
      <c r="CI230" s="1">
        <v>4.4410639000000002E-2</v>
      </c>
      <c r="CJ230" s="1">
        <v>0.16282265200000001</v>
      </c>
      <c r="CK230" s="1">
        <v>0.17253901299999999</v>
      </c>
      <c r="CL230" s="1">
        <v>1861.107</v>
      </c>
      <c r="CM230" s="2" t="s">
        <v>621</v>
      </c>
      <c r="CN230" s="1">
        <v>501.46499999999997</v>
      </c>
      <c r="CO230" s="1">
        <v>251.61799999999999</v>
      </c>
      <c r="CP230" s="1">
        <v>249.84700000000001</v>
      </c>
      <c r="CQ230" s="1">
        <v>138.81399999999999</v>
      </c>
      <c r="CR230" s="1">
        <v>337.702</v>
      </c>
      <c r="CS230" s="1">
        <v>3.544</v>
      </c>
      <c r="CT230" s="1">
        <v>0</v>
      </c>
      <c r="CU230" s="1">
        <v>3.544</v>
      </c>
      <c r="CV230" s="1">
        <v>0</v>
      </c>
      <c r="CW230" s="1">
        <v>21.405999999999999</v>
      </c>
      <c r="CX230" s="1">
        <v>21.405999999999999</v>
      </c>
      <c r="CY230" s="1">
        <v>0</v>
      </c>
      <c r="CZ230" s="1">
        <v>1.6839999999999999</v>
      </c>
      <c r="DA230" s="1">
        <v>0</v>
      </c>
      <c r="DB230" s="1">
        <v>0</v>
      </c>
      <c r="DC230" s="1">
        <v>0</v>
      </c>
      <c r="DD230" s="1">
        <v>0</v>
      </c>
      <c r="DE230" s="1">
        <v>124.04900000000001</v>
      </c>
      <c r="DF230" s="1">
        <v>124.04900000000001</v>
      </c>
      <c r="DG230" s="1">
        <v>14.349</v>
      </c>
      <c r="DH230" s="1">
        <v>4.0000000000000001E-3</v>
      </c>
      <c r="DI230" s="1">
        <v>14.353</v>
      </c>
      <c r="DJ230" s="1">
        <v>0</v>
      </c>
      <c r="DK230" s="1">
        <v>0.41199999999999998</v>
      </c>
      <c r="DL230" s="1">
        <v>0.41199999999999998</v>
      </c>
      <c r="DM230" s="1">
        <v>0.10299999999999999</v>
      </c>
      <c r="DN230" s="1">
        <v>0.94199999999999995</v>
      </c>
      <c r="DO230" s="1">
        <v>1.0449999999999999</v>
      </c>
      <c r="DP230" s="1">
        <v>233.61199999999999</v>
      </c>
      <c r="DQ230" s="1">
        <v>103.024</v>
      </c>
      <c r="DR230" s="1">
        <v>336.63600000000002</v>
      </c>
      <c r="DS230" s="1">
        <v>0</v>
      </c>
      <c r="DT230" s="1">
        <v>21.405999999999999</v>
      </c>
      <c r="DU230" s="1">
        <v>21.405999999999999</v>
      </c>
      <c r="DV230" s="7" t="s">
        <v>621</v>
      </c>
      <c r="DW230" s="1" t="s">
        <v>156</v>
      </c>
      <c r="DX230" s="1" t="s">
        <v>156</v>
      </c>
      <c r="DY230" s="1">
        <v>820.38800000000003</v>
      </c>
      <c r="DZ230" s="1" t="s">
        <v>623</v>
      </c>
      <c r="EA230" s="1">
        <v>221.04900000000001</v>
      </c>
      <c r="EB230" s="1">
        <v>61.19</v>
      </c>
      <c r="EC230" s="1">
        <v>148.86099999999999</v>
      </c>
      <c r="ED230" s="1" t="s">
        <v>149</v>
      </c>
      <c r="EE230" s="1" t="s">
        <v>156</v>
      </c>
      <c r="EF230" s="1" t="s">
        <v>156</v>
      </c>
      <c r="EG230" s="1" t="s">
        <v>156</v>
      </c>
      <c r="EH230" s="1" t="s">
        <v>621</v>
      </c>
      <c r="EI230" s="1" t="s">
        <v>635</v>
      </c>
      <c r="EJ230" s="1" t="s">
        <v>163</v>
      </c>
      <c r="EK230" s="1" t="s">
        <v>629</v>
      </c>
      <c r="EL230" s="1" t="s">
        <v>150</v>
      </c>
      <c r="EM230" s="1" t="s">
        <v>150</v>
      </c>
    </row>
    <row r="231" spans="1:143" ht="14.25" customHeight="1">
      <c r="A231" s="1" t="s">
        <v>496</v>
      </c>
      <c r="B231" s="1" t="str">
        <f>VLOOKUP(A231,DB_integrated_polypenols_intake!A:B,2,FALSE)</f>
        <v>Bucaramanga</v>
      </c>
      <c r="C231" s="1" t="s">
        <v>152</v>
      </c>
      <c r="D231" s="1">
        <v>21</v>
      </c>
      <c r="E231" s="4" t="s">
        <v>137</v>
      </c>
      <c r="F231" s="1">
        <v>52.6</v>
      </c>
      <c r="G231" s="1">
        <v>51</v>
      </c>
      <c r="H231" s="1" t="s">
        <v>153</v>
      </c>
      <c r="I231" s="1">
        <v>11</v>
      </c>
      <c r="J231" s="1">
        <v>75</v>
      </c>
      <c r="K231" s="1">
        <v>133</v>
      </c>
      <c r="L231" s="1">
        <v>55</v>
      </c>
      <c r="M231" s="10">
        <v>2.6078431370000001</v>
      </c>
      <c r="N231" s="14">
        <f t="shared" si="8"/>
        <v>3.2792513396307454E-2</v>
      </c>
      <c r="O231" s="12">
        <v>135.80000000000001</v>
      </c>
      <c r="P231" s="40">
        <v>1</v>
      </c>
      <c r="Q231" s="1">
        <v>87</v>
      </c>
      <c r="R231" s="1">
        <v>5.9</v>
      </c>
      <c r="S231" s="1">
        <v>11.8</v>
      </c>
      <c r="T231" s="1">
        <v>7.41</v>
      </c>
      <c r="U231" s="1">
        <v>1.592442645</v>
      </c>
      <c r="V231" s="1">
        <v>8.85</v>
      </c>
      <c r="W231" s="1">
        <v>4.8285</v>
      </c>
      <c r="X231" s="1">
        <v>112.1</v>
      </c>
      <c r="Y231" s="1">
        <f t="shared" si="0"/>
        <v>133.23296951449004</v>
      </c>
      <c r="Z231" s="1">
        <v>88</v>
      </c>
      <c r="AA231" s="1">
        <v>52.653471709999998</v>
      </c>
      <c r="AB231" s="1">
        <f t="shared" si="1"/>
        <v>1.8992100000000001</v>
      </c>
      <c r="AC231" s="1">
        <v>0.34597373599999998</v>
      </c>
      <c r="AD231" s="1">
        <v>62</v>
      </c>
      <c r="AE231" s="1">
        <v>1.5640000000000001</v>
      </c>
      <c r="AF231" s="1">
        <v>25.346511339999999</v>
      </c>
      <c r="AG231" s="1" t="s">
        <v>139</v>
      </c>
      <c r="AH231" s="1">
        <v>36.356877709999999</v>
      </c>
      <c r="AI231" s="1">
        <v>83.5</v>
      </c>
      <c r="AJ231" s="1" t="s">
        <v>140</v>
      </c>
      <c r="AK231" s="1" t="s">
        <v>153</v>
      </c>
      <c r="AL231" s="1" t="s">
        <v>142</v>
      </c>
      <c r="AM231" s="1" t="s">
        <v>163</v>
      </c>
      <c r="AN231" s="1" t="s">
        <v>143</v>
      </c>
      <c r="AO231" s="1">
        <v>114</v>
      </c>
      <c r="AP231" s="1">
        <v>67</v>
      </c>
      <c r="AQ231" s="1">
        <v>2382.0500000000002</v>
      </c>
      <c r="AR231" s="1">
        <v>14.465299999999999</v>
      </c>
      <c r="AS231" s="1">
        <v>1065.67</v>
      </c>
      <c r="AT231" s="1">
        <v>1286.01</v>
      </c>
      <c r="AU231" s="1">
        <v>16.323499999999999</v>
      </c>
      <c r="AV231" s="1">
        <v>1658.09</v>
      </c>
      <c r="AW231" s="1">
        <v>3524</v>
      </c>
      <c r="AX231" s="1">
        <v>254.69900000000001</v>
      </c>
      <c r="AY231" s="1">
        <v>12.5732</v>
      </c>
      <c r="AZ231" s="1">
        <v>1.8968700000000001</v>
      </c>
      <c r="BA231" s="1">
        <v>3.6176400000000002</v>
      </c>
      <c r="BB231" s="1">
        <v>834.85299999999995</v>
      </c>
      <c r="BC231" s="1">
        <v>1.30141</v>
      </c>
      <c r="BD231" s="1">
        <v>2.1506400000000001</v>
      </c>
      <c r="BE231" s="1">
        <v>19.795300000000001</v>
      </c>
      <c r="BF231" s="1">
        <v>5.3006599999999997</v>
      </c>
      <c r="BG231" s="1">
        <v>3.2418900000000002</v>
      </c>
      <c r="BH231" s="1">
        <v>428.91300000000001</v>
      </c>
      <c r="BI231" s="1">
        <v>7.52372</v>
      </c>
      <c r="BJ231" s="1">
        <v>217.566</v>
      </c>
      <c r="BK231" s="1">
        <v>0</v>
      </c>
      <c r="BL231" s="1">
        <v>0</v>
      </c>
      <c r="BM231" s="1">
        <v>0</v>
      </c>
      <c r="BN231" s="1">
        <v>0</v>
      </c>
      <c r="BO231" s="1" t="s">
        <v>155</v>
      </c>
      <c r="BP231" s="1" t="s">
        <v>146</v>
      </c>
      <c r="BQ231" s="1" t="s">
        <v>146</v>
      </c>
      <c r="BR231" s="1" t="s">
        <v>146</v>
      </c>
      <c r="BS231" s="1" t="s">
        <v>146</v>
      </c>
      <c r="BT231" s="1" t="s">
        <v>146</v>
      </c>
      <c r="BU231" s="1" t="s">
        <v>146</v>
      </c>
      <c r="BV231" s="1">
        <v>56.250548180000003</v>
      </c>
      <c r="BW231" s="1">
        <v>2.1386829870000001</v>
      </c>
      <c r="BX231" s="1">
        <v>1.023269465</v>
      </c>
      <c r="BY231" s="1">
        <v>0.66114325500000004</v>
      </c>
      <c r="BZ231" s="1">
        <v>0.20797643800000001</v>
      </c>
      <c r="CA231" s="1">
        <v>-0.77615995500000001</v>
      </c>
      <c r="CB231" s="1">
        <v>-0.32584381000000001</v>
      </c>
      <c r="CC231" s="19" t="str">
        <f t="shared" si="9"/>
        <v>Low</v>
      </c>
      <c r="CD231" s="1" t="s">
        <v>625</v>
      </c>
      <c r="CE231" s="1">
        <v>38.538922159999998</v>
      </c>
      <c r="CF231" s="1" t="s">
        <v>148</v>
      </c>
      <c r="CG231" s="1">
        <v>4.433747E-3</v>
      </c>
      <c r="CH231" s="1">
        <v>0.143621738</v>
      </c>
      <c r="CI231" s="1">
        <v>2.6127438999999999E-2</v>
      </c>
      <c r="CJ231" s="1">
        <v>0.57208006099999997</v>
      </c>
      <c r="CK231" s="1">
        <v>0.153470991</v>
      </c>
      <c r="CL231" s="1">
        <v>1800.46</v>
      </c>
      <c r="CM231" s="2" t="s">
        <v>621</v>
      </c>
      <c r="CN231" s="1">
        <v>1091.7270000000001</v>
      </c>
      <c r="CO231" s="1">
        <v>990.75400000000002</v>
      </c>
      <c r="CP231" s="1">
        <v>100.973</v>
      </c>
      <c r="CQ231" s="1">
        <v>951.39599999999996</v>
      </c>
      <c r="CR231" s="1">
        <v>130.012</v>
      </c>
      <c r="CS231" s="1">
        <v>8.1039999999999992</v>
      </c>
      <c r="CT231" s="1">
        <v>0</v>
      </c>
      <c r="CU231" s="1">
        <v>8.1039999999999992</v>
      </c>
      <c r="CV231" s="1">
        <v>0</v>
      </c>
      <c r="CW231" s="1">
        <v>2.2149999999999999</v>
      </c>
      <c r="CX231" s="1">
        <v>2.2149999999999999</v>
      </c>
      <c r="CY231" s="1">
        <v>0</v>
      </c>
      <c r="CZ231" s="1">
        <v>0.26800000000000002</v>
      </c>
      <c r="DA231" s="1">
        <v>0</v>
      </c>
      <c r="DB231" s="1">
        <v>0</v>
      </c>
      <c r="DC231" s="1">
        <v>747.58299999999997</v>
      </c>
      <c r="DD231" s="1">
        <v>131.38200000000001</v>
      </c>
      <c r="DE231" s="1">
        <v>34.779000000000003</v>
      </c>
      <c r="DF231" s="1">
        <v>166.16200000000001</v>
      </c>
      <c r="DG231" s="1">
        <v>22.446000000000002</v>
      </c>
      <c r="DH231" s="1">
        <v>5.6000000000000001E-2</v>
      </c>
      <c r="DI231" s="1">
        <v>22.501999999999999</v>
      </c>
      <c r="DJ231" s="1">
        <v>11.646000000000001</v>
      </c>
      <c r="DK231" s="1">
        <v>3.5030000000000001</v>
      </c>
      <c r="DL231" s="1">
        <v>15.148999999999999</v>
      </c>
      <c r="DM231" s="1">
        <v>0.28899999999999998</v>
      </c>
      <c r="DN231" s="1">
        <v>10.337</v>
      </c>
      <c r="DO231" s="1">
        <v>10.625999999999999</v>
      </c>
      <c r="DP231" s="1">
        <v>69.295000000000002</v>
      </c>
      <c r="DQ231" s="1">
        <v>50.073999999999998</v>
      </c>
      <c r="DR231" s="1">
        <v>119.369</v>
      </c>
      <c r="DS231" s="1">
        <v>0</v>
      </c>
      <c r="DT231" s="1">
        <v>2.2149999999999999</v>
      </c>
      <c r="DU231" s="1">
        <v>2.2149999999999999</v>
      </c>
      <c r="DV231" s="7" t="s">
        <v>621</v>
      </c>
      <c r="DW231" s="1" t="s">
        <v>149</v>
      </c>
      <c r="DX231" s="1" t="s">
        <v>156</v>
      </c>
      <c r="DY231" s="1">
        <v>755.84500000000003</v>
      </c>
      <c r="DZ231" s="1" t="s">
        <v>623</v>
      </c>
      <c r="EA231" s="1">
        <v>458.31400000000002</v>
      </c>
      <c r="EB231" s="1">
        <v>399.40199999999999</v>
      </c>
      <c r="EC231" s="1">
        <v>54.58</v>
      </c>
      <c r="ED231" s="1" t="s">
        <v>149</v>
      </c>
      <c r="EE231" s="1" t="s">
        <v>149</v>
      </c>
      <c r="EF231" s="1" t="s">
        <v>149</v>
      </c>
      <c r="EG231" s="1" t="s">
        <v>157</v>
      </c>
      <c r="EH231" s="1" t="s">
        <v>621</v>
      </c>
      <c r="EI231" s="1" t="s">
        <v>635</v>
      </c>
      <c r="EJ231" s="1" t="s">
        <v>142</v>
      </c>
      <c r="EK231" s="1" t="s">
        <v>628</v>
      </c>
      <c r="EL231" s="1" t="s">
        <v>168</v>
      </c>
      <c r="EM231" s="1" t="s">
        <v>150</v>
      </c>
    </row>
    <row r="232" spans="1:143" ht="14.25" customHeight="1">
      <c r="A232" s="1" t="s">
        <v>497</v>
      </c>
      <c r="B232" s="1" t="str">
        <f>VLOOKUP(A232,DB_integrated_polypenols_intake!A:B,2,FALSE)</f>
        <v>Bucaramanga</v>
      </c>
      <c r="C232" s="1" t="s">
        <v>136</v>
      </c>
      <c r="D232" s="1">
        <v>44</v>
      </c>
      <c r="E232" s="4" t="s">
        <v>159</v>
      </c>
      <c r="F232" s="1">
        <v>96</v>
      </c>
      <c r="G232" s="1">
        <v>29</v>
      </c>
      <c r="H232" s="1" t="s">
        <v>138</v>
      </c>
      <c r="I232" s="1">
        <v>47</v>
      </c>
      <c r="J232" s="1">
        <v>106</v>
      </c>
      <c r="K232" s="1">
        <v>165</v>
      </c>
      <c r="L232" s="1">
        <v>235</v>
      </c>
      <c r="M232" s="10">
        <v>5.6896551720000001</v>
      </c>
      <c r="N232" s="14">
        <f t="shared" si="8"/>
        <v>0.90866986437278019</v>
      </c>
      <c r="O232" s="12">
        <v>62.3</v>
      </c>
      <c r="P232" s="40">
        <v>0.9</v>
      </c>
      <c r="Q232" s="1">
        <v>89</v>
      </c>
      <c r="R232" s="1">
        <v>5.6</v>
      </c>
      <c r="S232" s="1">
        <v>3.16</v>
      </c>
      <c r="T232" s="1">
        <v>5.92</v>
      </c>
      <c r="U232" s="1">
        <v>0.53378378400000004</v>
      </c>
      <c r="V232" s="1">
        <v>31.36</v>
      </c>
      <c r="W232" s="1">
        <v>4.9394999999999998</v>
      </c>
      <c r="X232" s="1">
        <v>253</v>
      </c>
      <c r="Y232" s="1">
        <f t="shared" si="0"/>
        <v>435.70684265369931</v>
      </c>
      <c r="Z232" s="1">
        <v>25.7</v>
      </c>
      <c r="AA232" s="1">
        <v>14.52524526</v>
      </c>
      <c r="AB232" s="1">
        <f t="shared" si="1"/>
        <v>6.8845653333333328</v>
      </c>
      <c r="AC232" s="1">
        <v>0.289880586</v>
      </c>
      <c r="AD232" s="1">
        <v>80.400000000000006</v>
      </c>
      <c r="AE232" s="1">
        <v>1.6259999999999999</v>
      </c>
      <c r="AF232" s="1">
        <v>30.40989819</v>
      </c>
      <c r="AG232" s="1" t="s">
        <v>154</v>
      </c>
      <c r="AH232" s="1">
        <v>38.591542949999997</v>
      </c>
      <c r="AI232" s="1">
        <v>103.6</v>
      </c>
      <c r="AJ232" s="1" t="s">
        <v>140</v>
      </c>
      <c r="AK232" s="1" t="s">
        <v>141</v>
      </c>
      <c r="AL232" s="1" t="s">
        <v>142</v>
      </c>
      <c r="AM232" s="1" t="s">
        <v>142</v>
      </c>
      <c r="AN232" s="1" t="s">
        <v>143</v>
      </c>
      <c r="AO232" s="1">
        <v>126</v>
      </c>
      <c r="AP232" s="1">
        <v>84</v>
      </c>
      <c r="AQ232" s="1">
        <v>2076.0100000000002</v>
      </c>
      <c r="AR232" s="1">
        <v>20.911899999999999</v>
      </c>
      <c r="AS232" s="1">
        <v>395.82499999999999</v>
      </c>
      <c r="AT232" s="1">
        <v>986.00599999999997</v>
      </c>
      <c r="AU232" s="1">
        <v>14.8123</v>
      </c>
      <c r="AV232" s="1">
        <v>824.553</v>
      </c>
      <c r="AW232" s="1">
        <v>2735.4</v>
      </c>
      <c r="AX232" s="1">
        <v>257.67700000000002</v>
      </c>
      <c r="AY232" s="1">
        <v>10.3643</v>
      </c>
      <c r="AZ232" s="1">
        <v>2.2211099999999999</v>
      </c>
      <c r="BA232" s="1">
        <v>3.4094500000000001</v>
      </c>
      <c r="BB232" s="1">
        <v>753.12599999999998</v>
      </c>
      <c r="BC232" s="1">
        <v>1.6069500000000001</v>
      </c>
      <c r="BD232" s="1">
        <v>1.79494</v>
      </c>
      <c r="BE232" s="1">
        <v>19.4527</v>
      </c>
      <c r="BF232" s="1">
        <v>4.6269499999999999</v>
      </c>
      <c r="BG232" s="1">
        <v>1.3697699999999999</v>
      </c>
      <c r="BH232" s="1">
        <v>506.73599999999999</v>
      </c>
      <c r="BI232" s="1">
        <v>7.6145899999999997</v>
      </c>
      <c r="BJ232" s="1">
        <v>181.249</v>
      </c>
      <c r="BK232" s="1">
        <v>3.3404312570000001</v>
      </c>
      <c r="BL232" s="1">
        <v>1.257124785</v>
      </c>
      <c r="BM232" s="1">
        <v>0.69563314399999998</v>
      </c>
      <c r="BN232" s="1">
        <v>1.6367026E-2</v>
      </c>
      <c r="BO232" s="1" t="s">
        <v>144</v>
      </c>
      <c r="BP232" s="1" t="s">
        <v>146</v>
      </c>
      <c r="BQ232" s="1" t="s">
        <v>145</v>
      </c>
      <c r="BR232" s="1" t="s">
        <v>145</v>
      </c>
      <c r="BS232" s="1" t="s">
        <v>146</v>
      </c>
      <c r="BT232" s="1" t="s">
        <v>146</v>
      </c>
      <c r="BU232" s="1" t="s">
        <v>145</v>
      </c>
      <c r="BV232" s="1">
        <v>31.98126813</v>
      </c>
      <c r="BW232" s="1">
        <v>1.216235366</v>
      </c>
      <c r="BX232" s="1">
        <v>0.73542291100000001</v>
      </c>
      <c r="BY232" s="1">
        <v>0.29596501200000003</v>
      </c>
      <c r="BZ232" s="1">
        <v>0.10308774900000001</v>
      </c>
      <c r="CA232" s="1">
        <v>-0.803100437</v>
      </c>
      <c r="CB232" s="1">
        <v>-0.38684992099999999</v>
      </c>
      <c r="CC232" s="19" t="str">
        <f t="shared" si="9"/>
        <v>Low</v>
      </c>
      <c r="CD232" s="1" t="s">
        <v>625</v>
      </c>
      <c r="CE232" s="1">
        <v>32.610038609999997</v>
      </c>
      <c r="CF232" s="1" t="s">
        <v>148</v>
      </c>
      <c r="CG232" s="1">
        <v>0.126580056</v>
      </c>
      <c r="CH232" s="1">
        <v>0.41410638999999999</v>
      </c>
      <c r="CI232" s="1">
        <v>0.18574438200000001</v>
      </c>
      <c r="CJ232" s="1">
        <v>4.6743329E-2</v>
      </c>
      <c r="CK232" s="1">
        <v>0.120303722</v>
      </c>
      <c r="CL232" s="1">
        <v>400.55700000000002</v>
      </c>
      <c r="CM232" s="2" t="s">
        <v>624</v>
      </c>
      <c r="CN232" s="1">
        <v>145.57400000000001</v>
      </c>
      <c r="CO232" s="1">
        <v>93.146000000000001</v>
      </c>
      <c r="CP232" s="1">
        <v>52.427999999999997</v>
      </c>
      <c r="CQ232" s="1">
        <v>36.213000000000001</v>
      </c>
      <c r="CR232" s="1">
        <v>26.747</v>
      </c>
      <c r="CS232" s="1">
        <v>40.576999999999998</v>
      </c>
      <c r="CT232" s="1">
        <v>0</v>
      </c>
      <c r="CU232" s="1">
        <v>40.576999999999998</v>
      </c>
      <c r="CV232" s="1">
        <v>0</v>
      </c>
      <c r="CW232" s="1">
        <v>42.036999999999999</v>
      </c>
      <c r="CX232" s="1">
        <v>42.036999999999999</v>
      </c>
      <c r="CY232" s="1">
        <v>0</v>
      </c>
      <c r="CZ232" s="1">
        <v>40.572000000000003</v>
      </c>
      <c r="DA232" s="1">
        <v>0</v>
      </c>
      <c r="DB232" s="1">
        <v>0</v>
      </c>
      <c r="DC232" s="1">
        <v>25.366</v>
      </c>
      <c r="DD232" s="1">
        <v>9.8000000000000004E-2</v>
      </c>
      <c r="DE232" s="1">
        <v>0.69699999999999995</v>
      </c>
      <c r="DF232" s="1">
        <v>0.79400000000000004</v>
      </c>
      <c r="DG232" s="1">
        <v>0</v>
      </c>
      <c r="DH232" s="1">
        <v>0.17399999999999999</v>
      </c>
      <c r="DI232" s="1">
        <v>0.17399999999999999</v>
      </c>
      <c r="DJ232" s="1">
        <v>5.9050000000000002</v>
      </c>
      <c r="DK232" s="1">
        <v>3.9740000000000002</v>
      </c>
      <c r="DL232" s="1">
        <v>9.8789999999999996</v>
      </c>
      <c r="DM232" s="1">
        <v>0.99399999999999999</v>
      </c>
      <c r="DN232" s="1">
        <v>0.307</v>
      </c>
      <c r="DO232" s="1">
        <v>1.3009999999999999</v>
      </c>
      <c r="DP232" s="1">
        <v>20.206</v>
      </c>
      <c r="DQ232" s="1">
        <v>5.24</v>
      </c>
      <c r="DR232" s="1">
        <v>25.446000000000002</v>
      </c>
      <c r="DS232" s="1">
        <v>0</v>
      </c>
      <c r="DT232" s="1">
        <v>42.036999999999999</v>
      </c>
      <c r="DU232" s="1">
        <v>42.036999999999999</v>
      </c>
      <c r="DV232" s="7" t="s">
        <v>138</v>
      </c>
      <c r="DW232" s="1" t="s">
        <v>157</v>
      </c>
      <c r="DX232" s="1" t="s">
        <v>157</v>
      </c>
      <c r="DY232" s="1">
        <v>192.946</v>
      </c>
      <c r="DZ232" s="1" t="s">
        <v>624</v>
      </c>
      <c r="EA232" s="1">
        <v>70.122</v>
      </c>
      <c r="EB232" s="1">
        <v>17.443999999999999</v>
      </c>
      <c r="EC232" s="1">
        <v>12.884</v>
      </c>
      <c r="ED232" s="1" t="s">
        <v>157</v>
      </c>
      <c r="EE232" s="1" t="s">
        <v>157</v>
      </c>
      <c r="EF232" s="1" t="s">
        <v>157</v>
      </c>
      <c r="EG232" s="1" t="s">
        <v>157</v>
      </c>
      <c r="EH232" s="1" t="s">
        <v>621</v>
      </c>
      <c r="EI232" s="1" t="s">
        <v>628</v>
      </c>
      <c r="EJ232" s="1" t="s">
        <v>142</v>
      </c>
      <c r="EK232" s="1" t="s">
        <v>628</v>
      </c>
      <c r="EL232" s="1" t="s">
        <v>150</v>
      </c>
      <c r="EM232" s="1" t="s">
        <v>150</v>
      </c>
    </row>
    <row r="233" spans="1:143" ht="14.25" customHeight="1">
      <c r="A233" s="1" t="s">
        <v>498</v>
      </c>
      <c r="B233" s="1" t="str">
        <f>VLOOKUP(A233,DB_integrated_polypenols_intake!A:B,2,FALSE)</f>
        <v>Bucaramanga</v>
      </c>
      <c r="C233" s="1" t="s">
        <v>136</v>
      </c>
      <c r="D233" s="1">
        <v>34</v>
      </c>
      <c r="E233" s="4" t="s">
        <v>137</v>
      </c>
      <c r="F233" s="1">
        <v>123</v>
      </c>
      <c r="G233" s="1">
        <v>36</v>
      </c>
      <c r="H233" s="1" t="s">
        <v>138</v>
      </c>
      <c r="I233" s="1">
        <v>35</v>
      </c>
      <c r="J233" s="1">
        <v>143</v>
      </c>
      <c r="K233" s="1">
        <v>202</v>
      </c>
      <c r="L233" s="1">
        <v>174</v>
      </c>
      <c r="M233" s="10">
        <v>5.6111111109999996</v>
      </c>
      <c r="N233" s="14">
        <f t="shared" si="8"/>
        <v>0.68424674751531245</v>
      </c>
      <c r="O233" s="12">
        <v>197.5</v>
      </c>
      <c r="P233" s="40">
        <v>2.5</v>
      </c>
      <c r="Q233" s="1">
        <v>83</v>
      </c>
      <c r="R233" s="1">
        <v>6</v>
      </c>
      <c r="S233" s="1">
        <v>6</v>
      </c>
      <c r="T233" s="1">
        <v>4.3099999999999996</v>
      </c>
      <c r="U233" s="1">
        <v>1.392111369</v>
      </c>
      <c r="V233" s="1">
        <v>13.8</v>
      </c>
      <c r="W233" s="1">
        <v>4.6064999999999996</v>
      </c>
      <c r="X233" s="1">
        <v>166</v>
      </c>
      <c r="Y233" s="1">
        <f t="shared" si="0"/>
        <v>249.43515589697253</v>
      </c>
      <c r="Z233" s="1">
        <v>57.7</v>
      </c>
      <c r="AA233" s="1">
        <v>35.394220830000002</v>
      </c>
      <c r="AB233" s="1">
        <f t="shared" si="1"/>
        <v>2.8253200000000001</v>
      </c>
      <c r="AC233" s="1">
        <v>0.32648930399999998</v>
      </c>
      <c r="AD233" s="1">
        <v>107.4</v>
      </c>
      <c r="AE233" s="1">
        <v>1.7629999999999999</v>
      </c>
      <c r="AF233" s="1">
        <v>34.554105649999997</v>
      </c>
      <c r="AG233" s="1" t="s">
        <v>154</v>
      </c>
      <c r="AH233" s="1">
        <v>39.700120230000003</v>
      </c>
      <c r="AI233" s="1">
        <v>117.2</v>
      </c>
      <c r="AJ233" s="1" t="s">
        <v>140</v>
      </c>
      <c r="AK233" s="1" t="s">
        <v>141</v>
      </c>
      <c r="AL233" s="1" t="s">
        <v>163</v>
      </c>
      <c r="AM233" s="1" t="s">
        <v>142</v>
      </c>
      <c r="AN233" s="1" t="s">
        <v>167</v>
      </c>
      <c r="AO233" s="1">
        <v>136</v>
      </c>
      <c r="AP233" s="1">
        <v>81</v>
      </c>
      <c r="AQ233" s="1">
        <v>1874.75</v>
      </c>
      <c r="AR233" s="1">
        <v>17.3611</v>
      </c>
      <c r="AS233" s="1">
        <v>380.61900000000003</v>
      </c>
      <c r="AT233" s="1">
        <v>909.34400000000005</v>
      </c>
      <c r="AU233" s="1">
        <v>12.779400000000001</v>
      </c>
      <c r="AV233" s="1">
        <v>1132.4100000000001</v>
      </c>
      <c r="AW233" s="1">
        <v>3248.63</v>
      </c>
      <c r="AX233" s="1">
        <v>242.465</v>
      </c>
      <c r="AY233" s="1">
        <v>10.7197</v>
      </c>
      <c r="AZ233" s="1">
        <v>6.3280399999999997</v>
      </c>
      <c r="BA233" s="1">
        <v>3.04251</v>
      </c>
      <c r="BB233" s="1">
        <v>929.23699999999997</v>
      </c>
      <c r="BC233" s="1">
        <v>1.01088</v>
      </c>
      <c r="BD233" s="1">
        <v>1.86111</v>
      </c>
      <c r="BE233" s="1">
        <v>15.0304</v>
      </c>
      <c r="BF233" s="1">
        <v>4.9884500000000003</v>
      </c>
      <c r="BG233" s="1">
        <v>1.1996199999999999</v>
      </c>
      <c r="BH233" s="1">
        <v>298.65800000000002</v>
      </c>
      <c r="BI233" s="1">
        <v>7.2057000000000002</v>
      </c>
      <c r="BJ233" s="1">
        <v>151.55099999999999</v>
      </c>
      <c r="BK233" s="1">
        <v>0.836059459</v>
      </c>
      <c r="BL233" s="1">
        <v>0.17704819799999999</v>
      </c>
      <c r="BM233" s="1">
        <v>0.195128839</v>
      </c>
      <c r="BN233" s="1">
        <v>1.9904204000000002E-2</v>
      </c>
      <c r="BO233" s="1" t="s">
        <v>144</v>
      </c>
      <c r="BP233" s="1" t="s">
        <v>145</v>
      </c>
      <c r="BQ233" s="1" t="s">
        <v>145</v>
      </c>
      <c r="BR233" s="1" t="s">
        <v>145</v>
      </c>
      <c r="BS233" s="1" t="s">
        <v>146</v>
      </c>
      <c r="BT233" s="1" t="s">
        <v>146</v>
      </c>
      <c r="BU233" s="1" t="s">
        <v>146</v>
      </c>
      <c r="BV233" s="1">
        <v>30.285382330000001</v>
      </c>
      <c r="BW233" s="1">
        <v>0.73973882199999996</v>
      </c>
      <c r="BX233" s="1">
        <v>0.69882172200000003</v>
      </c>
      <c r="BY233" s="1">
        <v>0.30912579899999998</v>
      </c>
      <c r="BZ233" s="1">
        <v>0.11335182100000001</v>
      </c>
      <c r="CA233" s="1">
        <v>-0.20288541800000001</v>
      </c>
      <c r="CB233" s="1">
        <v>-0.10820555599999999</v>
      </c>
      <c r="CC233" s="19" t="str">
        <f t="shared" si="9"/>
        <v>Medium</v>
      </c>
      <c r="CD233" s="1" t="s">
        <v>625</v>
      </c>
      <c r="CE233" s="1">
        <v>33.914675770000002</v>
      </c>
      <c r="CF233" s="1" t="s">
        <v>148</v>
      </c>
      <c r="CG233" s="1">
        <v>5.5471988999999999E-2</v>
      </c>
      <c r="CH233" s="1">
        <v>0.41835124899999998</v>
      </c>
      <c r="CI233" s="1">
        <v>6.8129287999999996E-2</v>
      </c>
      <c r="CJ233" s="1">
        <v>0.20948747100000001</v>
      </c>
      <c r="CK233" s="1">
        <v>9.2123124000000001E-2</v>
      </c>
      <c r="CL233" s="1">
        <v>587.25</v>
      </c>
      <c r="CM233" s="2" t="s">
        <v>624</v>
      </c>
      <c r="CN233" s="1">
        <v>562.38900000000001</v>
      </c>
      <c r="CO233" s="1">
        <v>467.43799999999999</v>
      </c>
      <c r="CP233" s="1">
        <v>94.950999999999993</v>
      </c>
      <c r="CQ233" s="1">
        <v>241.78800000000001</v>
      </c>
      <c r="CR233" s="1">
        <v>303.04599999999999</v>
      </c>
      <c r="CS233" s="1">
        <v>1.482</v>
      </c>
      <c r="CT233" s="1">
        <v>0</v>
      </c>
      <c r="CU233" s="1">
        <v>1.482</v>
      </c>
      <c r="CV233" s="1">
        <v>0</v>
      </c>
      <c r="CW233" s="1">
        <v>16.074000000000002</v>
      </c>
      <c r="CX233" s="1">
        <v>16.074000000000002</v>
      </c>
      <c r="CY233" s="1">
        <v>0</v>
      </c>
      <c r="CZ233" s="1">
        <v>0.78900000000000003</v>
      </c>
      <c r="DA233" s="1">
        <v>184.999</v>
      </c>
      <c r="DB233" s="1">
        <v>0</v>
      </c>
      <c r="DC233" s="1">
        <v>3.1429999999999998</v>
      </c>
      <c r="DD233" s="1">
        <v>3.5999999999999997E-2</v>
      </c>
      <c r="DE233" s="1">
        <v>0.25800000000000001</v>
      </c>
      <c r="DF233" s="1">
        <v>0.29499999999999998</v>
      </c>
      <c r="DG233" s="1">
        <v>7.6870000000000003</v>
      </c>
      <c r="DH233" s="1">
        <v>0.156</v>
      </c>
      <c r="DI233" s="1">
        <v>7.843</v>
      </c>
      <c r="DJ233" s="1">
        <v>42.265000000000001</v>
      </c>
      <c r="DK233" s="1">
        <v>3.2429999999999999</v>
      </c>
      <c r="DL233" s="1">
        <v>45.508000000000003</v>
      </c>
      <c r="DM233" s="1">
        <v>1.165</v>
      </c>
      <c r="DN233" s="1">
        <v>4.2859999999999996</v>
      </c>
      <c r="DO233" s="1">
        <v>5.452</v>
      </c>
      <c r="DP233" s="1">
        <v>226.625</v>
      </c>
      <c r="DQ233" s="1">
        <v>70.899000000000001</v>
      </c>
      <c r="DR233" s="1">
        <v>297.52499999999998</v>
      </c>
      <c r="DS233" s="1">
        <v>0</v>
      </c>
      <c r="DT233" s="1">
        <v>16.074000000000002</v>
      </c>
      <c r="DU233" s="1">
        <v>16.074000000000002</v>
      </c>
      <c r="DV233" s="7" t="s">
        <v>138</v>
      </c>
      <c r="DW233" s="1" t="s">
        <v>156</v>
      </c>
      <c r="DX233" s="1" t="s">
        <v>156</v>
      </c>
      <c r="DY233" s="1">
        <v>313.24200000000002</v>
      </c>
      <c r="DZ233" s="1" t="s">
        <v>624</v>
      </c>
      <c r="EA233" s="1">
        <v>299.98099999999999</v>
      </c>
      <c r="EB233" s="1">
        <v>128.971</v>
      </c>
      <c r="EC233" s="1">
        <v>161.64599999999999</v>
      </c>
      <c r="ED233" s="1" t="s">
        <v>157</v>
      </c>
      <c r="EE233" s="1" t="s">
        <v>156</v>
      </c>
      <c r="EF233" s="1" t="s">
        <v>156</v>
      </c>
      <c r="EG233" s="1" t="s">
        <v>156</v>
      </c>
      <c r="EH233" s="1" t="s">
        <v>138</v>
      </c>
      <c r="EI233" s="1" t="s">
        <v>628</v>
      </c>
      <c r="EJ233" s="1" t="s">
        <v>163</v>
      </c>
      <c r="EK233" s="1" t="s">
        <v>629</v>
      </c>
      <c r="EL233" s="1" t="s">
        <v>150</v>
      </c>
      <c r="EM233" s="1" t="s">
        <v>150</v>
      </c>
    </row>
    <row r="234" spans="1:143" ht="14.25" customHeight="1">
      <c r="A234" s="1" t="s">
        <v>501</v>
      </c>
      <c r="B234" s="1" t="str">
        <f>VLOOKUP(A234,DB_integrated_polypenols_intake!A:B,2,FALSE)</f>
        <v>Bucaramanga</v>
      </c>
      <c r="C234" s="1" t="s">
        <v>152</v>
      </c>
      <c r="D234" s="1">
        <v>30</v>
      </c>
      <c r="E234" s="4" t="s">
        <v>137</v>
      </c>
      <c r="F234" s="1">
        <v>54.4</v>
      </c>
      <c r="G234" s="1">
        <v>44</v>
      </c>
      <c r="H234" s="1" t="s">
        <v>153</v>
      </c>
      <c r="I234" s="1">
        <v>11</v>
      </c>
      <c r="J234" s="1">
        <v>73</v>
      </c>
      <c r="K234" s="1">
        <v>123</v>
      </c>
      <c r="L234" s="1">
        <v>53</v>
      </c>
      <c r="M234" s="10">
        <v>2.7954545450000001</v>
      </c>
      <c r="N234" s="14">
        <f t="shared" si="8"/>
        <v>8.0823193114601635E-2</v>
      </c>
      <c r="O234" s="12">
        <v>99.7</v>
      </c>
      <c r="P234" s="40">
        <v>2.7</v>
      </c>
      <c r="Q234" s="1">
        <v>75</v>
      </c>
      <c r="R234" s="1">
        <v>5.7</v>
      </c>
      <c r="S234" s="1">
        <v>3.18</v>
      </c>
      <c r="T234" s="1">
        <v>9.42</v>
      </c>
      <c r="U234" s="1">
        <v>0.33757961800000003</v>
      </c>
      <c r="V234" s="1">
        <v>5.53</v>
      </c>
      <c r="W234" s="1">
        <v>4.1624999999999996</v>
      </c>
      <c r="X234" s="1">
        <v>110.2</v>
      </c>
      <c r="Y234" s="1">
        <f t="shared" si="0"/>
        <v>166.94339622641519</v>
      </c>
      <c r="Z234" s="1">
        <v>145.80000000000001</v>
      </c>
      <c r="AA234" s="1">
        <v>97.746933189999993</v>
      </c>
      <c r="AB234" s="1">
        <f t="shared" si="1"/>
        <v>1.02305</v>
      </c>
      <c r="AC234" s="1">
        <v>0.38142946700000002</v>
      </c>
      <c r="AD234" s="1">
        <v>61.4</v>
      </c>
      <c r="AE234" s="1">
        <v>1.7270000000000001</v>
      </c>
      <c r="AF234" s="1">
        <v>20.586555910000001</v>
      </c>
      <c r="AG234" s="1" t="s">
        <v>153</v>
      </c>
      <c r="AH234" s="1">
        <v>30.622601509999999</v>
      </c>
      <c r="AI234" s="1">
        <v>71.2</v>
      </c>
      <c r="AJ234" s="1" t="s">
        <v>153</v>
      </c>
      <c r="AK234" s="1" t="s">
        <v>153</v>
      </c>
      <c r="AL234" s="1" t="s">
        <v>142</v>
      </c>
      <c r="AM234" s="1" t="s">
        <v>142</v>
      </c>
      <c r="AN234" s="1" t="s">
        <v>165</v>
      </c>
      <c r="AO234" s="1">
        <v>114</v>
      </c>
      <c r="AP234" s="1">
        <v>75</v>
      </c>
      <c r="AQ234" s="1">
        <v>1663.62</v>
      </c>
      <c r="AR234" s="1">
        <v>18.596299999999999</v>
      </c>
      <c r="AS234" s="1">
        <v>503.19600000000003</v>
      </c>
      <c r="AT234" s="1">
        <v>901.673</v>
      </c>
      <c r="AU234" s="1">
        <v>12.807600000000001</v>
      </c>
      <c r="AV234" s="1">
        <v>1172.42</v>
      </c>
      <c r="AW234" s="1">
        <v>3798.57</v>
      </c>
      <c r="AX234" s="1">
        <v>248.91499999999999</v>
      </c>
      <c r="AY234" s="1">
        <v>10.041700000000001</v>
      </c>
      <c r="AZ234" s="1">
        <v>1.8365100000000001</v>
      </c>
      <c r="BA234" s="1">
        <v>3.1417600000000001</v>
      </c>
      <c r="BB234" s="1">
        <v>938.38599999999997</v>
      </c>
      <c r="BC234" s="1">
        <v>1.2375799999999999</v>
      </c>
      <c r="BD234" s="1">
        <v>1.7006600000000001</v>
      </c>
      <c r="BE234" s="1">
        <v>14.9602</v>
      </c>
      <c r="BF234" s="1">
        <v>5.2576400000000003</v>
      </c>
      <c r="BG234" s="1">
        <v>2.3219599999999998</v>
      </c>
      <c r="BH234" s="1">
        <v>360.43799999999999</v>
      </c>
      <c r="BI234" s="1">
        <v>7.1118199999999998</v>
      </c>
      <c r="BJ234" s="1">
        <v>195.71199999999999</v>
      </c>
      <c r="BK234" s="1">
        <v>1.890221886</v>
      </c>
      <c r="BL234" s="1">
        <v>0.60312099399999997</v>
      </c>
      <c r="BM234" s="1">
        <v>0.17047203599999999</v>
      </c>
      <c r="BN234" s="1">
        <v>0</v>
      </c>
      <c r="BO234" s="1" t="s">
        <v>155</v>
      </c>
      <c r="BP234" s="1" t="s">
        <v>146</v>
      </c>
      <c r="BQ234" s="1" t="s">
        <v>146</v>
      </c>
      <c r="BR234" s="1" t="s">
        <v>145</v>
      </c>
      <c r="BS234" s="1" t="s">
        <v>146</v>
      </c>
      <c r="BT234" s="1" t="s">
        <v>146</v>
      </c>
      <c r="BU234" s="1" t="s">
        <v>146</v>
      </c>
      <c r="BV234" s="1">
        <v>13.02027927</v>
      </c>
      <c r="BW234" s="1">
        <v>0.74757117500000003</v>
      </c>
      <c r="BX234" s="1">
        <v>0.34470298199999999</v>
      </c>
      <c r="BY234" s="1">
        <v>0.15130262999999999</v>
      </c>
      <c r="BZ234" s="1">
        <v>5.8242965000000001E-2</v>
      </c>
      <c r="CA234" s="1">
        <v>-0.74406572599999998</v>
      </c>
      <c r="CB234" s="1">
        <v>-0.447154883</v>
      </c>
      <c r="CC234" s="19" t="str">
        <f t="shared" si="9"/>
        <v>Low</v>
      </c>
      <c r="CD234" s="1" t="s">
        <v>625</v>
      </c>
      <c r="CE234" s="1">
        <v>27.48876404</v>
      </c>
      <c r="CF234" s="1" t="s">
        <v>153</v>
      </c>
      <c r="CG234" s="1">
        <v>1.9429325000000001E-2</v>
      </c>
      <c r="CH234" s="1">
        <v>0.22276100900000001</v>
      </c>
      <c r="CI234" s="1">
        <v>1.1182582999999999E-2</v>
      </c>
      <c r="CJ234" s="1">
        <v>0.40418934499999998</v>
      </c>
      <c r="CK234" s="1">
        <v>5.5154214E-2</v>
      </c>
      <c r="CL234" s="1">
        <v>697.66899999999998</v>
      </c>
      <c r="CM234" s="2" t="s">
        <v>624</v>
      </c>
      <c r="CN234" s="1">
        <v>98.858999999999995</v>
      </c>
      <c r="CO234" s="1">
        <v>75.397000000000006</v>
      </c>
      <c r="CP234" s="1">
        <v>23.462</v>
      </c>
      <c r="CQ234" s="1">
        <v>12.276999999999999</v>
      </c>
      <c r="CR234" s="1">
        <v>76.45</v>
      </c>
      <c r="CS234" s="1">
        <v>0.44600000000000001</v>
      </c>
      <c r="CT234" s="1">
        <v>0</v>
      </c>
      <c r="CU234" s="1">
        <v>0.44600000000000001</v>
      </c>
      <c r="CV234" s="1">
        <v>0</v>
      </c>
      <c r="CW234" s="1">
        <v>9.6850000000000005</v>
      </c>
      <c r="CX234" s="1">
        <v>9.6850000000000005</v>
      </c>
      <c r="CY234" s="1">
        <v>0</v>
      </c>
      <c r="CZ234" s="1">
        <v>0.44600000000000001</v>
      </c>
      <c r="DA234" s="1">
        <v>0</v>
      </c>
      <c r="DB234" s="1">
        <v>0</v>
      </c>
      <c r="DC234" s="1">
        <v>4.2830000000000004</v>
      </c>
      <c r="DD234" s="1">
        <v>0.374</v>
      </c>
      <c r="DE234" s="1">
        <v>0</v>
      </c>
      <c r="DF234" s="1">
        <v>0.374</v>
      </c>
      <c r="DG234" s="1">
        <v>4.3479999999999999</v>
      </c>
      <c r="DH234" s="1">
        <v>0.13200000000000001</v>
      </c>
      <c r="DI234" s="1">
        <v>4.4800000000000004</v>
      </c>
      <c r="DJ234" s="1">
        <v>2.4209999999999998</v>
      </c>
      <c r="DK234" s="1">
        <v>0.72</v>
      </c>
      <c r="DL234" s="1">
        <v>3.14</v>
      </c>
      <c r="DM234" s="1">
        <v>1.04</v>
      </c>
      <c r="DN234" s="1">
        <v>3.4039999999999999</v>
      </c>
      <c r="DO234" s="1">
        <v>4.444</v>
      </c>
      <c r="DP234" s="1">
        <v>62.481999999999999</v>
      </c>
      <c r="DQ234" s="1">
        <v>9.5190000000000001</v>
      </c>
      <c r="DR234" s="1">
        <v>72.001000000000005</v>
      </c>
      <c r="DS234" s="1">
        <v>0</v>
      </c>
      <c r="DT234" s="1">
        <v>9.6850000000000005</v>
      </c>
      <c r="DU234" s="1">
        <v>9.6850000000000005</v>
      </c>
      <c r="DV234" s="7" t="s">
        <v>138</v>
      </c>
      <c r="DW234" s="1" t="s">
        <v>157</v>
      </c>
      <c r="DX234" s="1" t="s">
        <v>157</v>
      </c>
      <c r="DY234" s="1">
        <v>419.36799999999999</v>
      </c>
      <c r="DZ234" s="1" t="s">
        <v>624</v>
      </c>
      <c r="EA234" s="1">
        <v>59.423999999999999</v>
      </c>
      <c r="EB234" s="1">
        <v>7.38</v>
      </c>
      <c r="EC234" s="1">
        <v>45.954000000000001</v>
      </c>
      <c r="ED234" s="1" t="s">
        <v>156</v>
      </c>
      <c r="EE234" s="1" t="s">
        <v>157</v>
      </c>
      <c r="EF234" s="1" t="s">
        <v>157</v>
      </c>
      <c r="EG234" s="1" t="s">
        <v>157</v>
      </c>
      <c r="EH234" s="1" t="s">
        <v>165</v>
      </c>
      <c r="EI234" s="1" t="s">
        <v>628</v>
      </c>
      <c r="EJ234" s="1" t="s">
        <v>142</v>
      </c>
      <c r="EK234" s="1" t="s">
        <v>628</v>
      </c>
      <c r="EL234" s="1" t="s">
        <v>150</v>
      </c>
      <c r="EM234" s="1" t="s">
        <v>150</v>
      </c>
    </row>
    <row r="235" spans="1:143" ht="14.25" customHeight="1">
      <c r="A235" s="1" t="s">
        <v>502</v>
      </c>
      <c r="B235" s="1" t="str">
        <f>VLOOKUP(A235,DB_integrated_polypenols_intake!A:B,2,FALSE)</f>
        <v>Bucaramanga</v>
      </c>
      <c r="C235" s="1" t="s">
        <v>136</v>
      </c>
      <c r="D235" s="1">
        <v>51</v>
      </c>
      <c r="E235" s="4" t="s">
        <v>159</v>
      </c>
      <c r="F235" s="1">
        <v>119</v>
      </c>
      <c r="G235" s="1">
        <v>38</v>
      </c>
      <c r="H235" s="1" t="s">
        <v>138</v>
      </c>
      <c r="I235" s="1">
        <v>86</v>
      </c>
      <c r="J235" s="1">
        <v>160</v>
      </c>
      <c r="K235" s="1">
        <v>259</v>
      </c>
      <c r="L235" s="1">
        <v>428</v>
      </c>
      <c r="M235" s="10">
        <v>6.8157894739999998</v>
      </c>
      <c r="N235" s="14">
        <f t="shared" si="8"/>
        <v>1.0516601723963619</v>
      </c>
      <c r="O235" s="12">
        <v>112</v>
      </c>
      <c r="P235" s="40">
        <v>0.6</v>
      </c>
      <c r="Q235" s="1">
        <v>90</v>
      </c>
      <c r="R235" s="1">
        <v>6</v>
      </c>
      <c r="S235" s="1">
        <v>0.78</v>
      </c>
      <c r="T235" s="1">
        <v>4.43</v>
      </c>
      <c r="U235" s="1">
        <v>0.17607223499999999</v>
      </c>
      <c r="V235" s="1">
        <v>7.9</v>
      </c>
      <c r="W235" s="1">
        <v>4.9950000000000001</v>
      </c>
      <c r="X235" s="1">
        <v>97</v>
      </c>
      <c r="Y235" s="1">
        <f t="shared" si="0"/>
        <v>105.68561872909699</v>
      </c>
      <c r="Z235" s="1">
        <v>97.5</v>
      </c>
      <c r="AA235" s="1">
        <v>57.019044360000002</v>
      </c>
      <c r="AB235" s="1">
        <f t="shared" si="1"/>
        <v>1.7538000000000002</v>
      </c>
      <c r="AC235" s="1">
        <v>0.35016459</v>
      </c>
      <c r="AD235" s="1">
        <v>67</v>
      </c>
      <c r="AE235" s="1">
        <v>1.724</v>
      </c>
      <c r="AF235" s="1">
        <v>22.542406639999999</v>
      </c>
      <c r="AG235" s="1" t="s">
        <v>153</v>
      </c>
      <c r="AH235" s="1">
        <v>34.511960240000001</v>
      </c>
      <c r="AI235" s="1">
        <v>88.3</v>
      </c>
      <c r="AJ235" s="1" t="s">
        <v>140</v>
      </c>
      <c r="AK235" s="1" t="s">
        <v>153</v>
      </c>
      <c r="AL235" s="1" t="s">
        <v>142</v>
      </c>
      <c r="AM235" s="1" t="s">
        <v>142</v>
      </c>
      <c r="AN235" s="1" t="s">
        <v>165</v>
      </c>
      <c r="AO235" s="1">
        <v>122</v>
      </c>
      <c r="AP235" s="1">
        <v>73</v>
      </c>
      <c r="AQ235" s="1">
        <v>2069.96</v>
      </c>
      <c r="AR235" s="1">
        <v>25.295100000000001</v>
      </c>
      <c r="AS235" s="1">
        <v>928.34</v>
      </c>
      <c r="AT235" s="1">
        <v>1427.54</v>
      </c>
      <c r="AU235" s="1">
        <v>15.9924</v>
      </c>
      <c r="AV235" s="1">
        <v>1529.56</v>
      </c>
      <c r="AW235" s="1">
        <v>4000.26</v>
      </c>
      <c r="AX235" s="1">
        <v>389.22899999999998</v>
      </c>
      <c r="AY235" s="1">
        <v>11.321300000000001</v>
      </c>
      <c r="AZ235" s="1">
        <v>2.51241</v>
      </c>
      <c r="BA235" s="1">
        <v>4.0876200000000003</v>
      </c>
      <c r="BB235" s="1">
        <v>1034.76</v>
      </c>
      <c r="BC235" s="1">
        <v>1.4524600000000001</v>
      </c>
      <c r="BD235" s="1">
        <v>2.1240700000000001</v>
      </c>
      <c r="BE235" s="1">
        <v>24.5169</v>
      </c>
      <c r="BF235" s="1">
        <v>6.8525600000000004</v>
      </c>
      <c r="BG235" s="1">
        <v>2.4650699999999999</v>
      </c>
      <c r="BH235" s="1">
        <v>390.43700000000001</v>
      </c>
      <c r="BI235" s="1">
        <v>7.46523</v>
      </c>
      <c r="BJ235" s="1">
        <v>162.34</v>
      </c>
      <c r="BK235" s="1">
        <v>2.3507646969999998</v>
      </c>
      <c r="BL235" s="1">
        <v>0.45083062499999998</v>
      </c>
      <c r="BM235" s="1">
        <v>0.245780108</v>
      </c>
      <c r="BN235" s="1">
        <v>3.3799830000000003E-2</v>
      </c>
      <c r="BO235" s="1" t="s">
        <v>144</v>
      </c>
      <c r="BP235" s="1" t="s">
        <v>145</v>
      </c>
      <c r="BQ235" s="1" t="s">
        <v>145</v>
      </c>
      <c r="BR235" s="1" t="s">
        <v>145</v>
      </c>
      <c r="BS235" s="1" t="s">
        <v>146</v>
      </c>
      <c r="BT235" s="1" t="s">
        <v>146</v>
      </c>
      <c r="BU235" s="1" t="s">
        <v>146</v>
      </c>
      <c r="BV235" s="1">
        <v>47.912135759999998</v>
      </c>
      <c r="BW235" s="1">
        <v>8.7803661569999996</v>
      </c>
      <c r="BX235" s="1">
        <v>3.6893852439999999</v>
      </c>
      <c r="BY235" s="1">
        <v>5.3019623549999997</v>
      </c>
      <c r="BZ235" s="1">
        <v>2.8735588889999999</v>
      </c>
      <c r="CA235" s="1">
        <v>-1.810921397</v>
      </c>
      <c r="CB235" s="1">
        <v>-0.87484125499999998</v>
      </c>
      <c r="CC235" s="19" t="str">
        <f t="shared" si="9"/>
        <v>Low</v>
      </c>
      <c r="CD235" s="1" t="s">
        <v>625</v>
      </c>
      <c r="CE235" s="1">
        <v>24.951302380000001</v>
      </c>
      <c r="CF235" s="1" t="s">
        <v>148</v>
      </c>
      <c r="CG235" s="1">
        <v>7.1738210000000004E-3</v>
      </c>
      <c r="CH235" s="1">
        <v>0.12080408199999999</v>
      </c>
      <c r="CI235" s="1">
        <v>5.9078530000000002E-3</v>
      </c>
      <c r="CJ235" s="1">
        <v>0.45509648200000002</v>
      </c>
      <c r="CK235" s="1">
        <v>0.28046955899999998</v>
      </c>
      <c r="CL235" s="1">
        <v>1195.836</v>
      </c>
      <c r="CM235" s="2" t="s">
        <v>621</v>
      </c>
      <c r="CN235" s="1">
        <v>960.596</v>
      </c>
      <c r="CO235" s="1">
        <v>576.78700000000003</v>
      </c>
      <c r="CP235" s="1">
        <v>383.80900000000003</v>
      </c>
      <c r="CQ235" s="1">
        <v>490.60599999999999</v>
      </c>
      <c r="CR235" s="1">
        <v>418.10399999999998</v>
      </c>
      <c r="CS235" s="1">
        <v>18.864999999999998</v>
      </c>
      <c r="CT235" s="1">
        <v>0</v>
      </c>
      <c r="CU235" s="1">
        <v>18.864999999999998</v>
      </c>
      <c r="CV235" s="1">
        <v>0.113</v>
      </c>
      <c r="CW235" s="1">
        <v>32.908000000000001</v>
      </c>
      <c r="CX235" s="1">
        <v>33.021000000000001</v>
      </c>
      <c r="CY235" s="1">
        <v>0</v>
      </c>
      <c r="CZ235" s="1">
        <v>17.013999999999999</v>
      </c>
      <c r="DA235" s="1">
        <v>0</v>
      </c>
      <c r="DB235" s="1">
        <v>0</v>
      </c>
      <c r="DC235" s="1">
        <v>282.11900000000003</v>
      </c>
      <c r="DD235" s="1">
        <v>0</v>
      </c>
      <c r="DE235" s="1">
        <v>7.4029999999999996</v>
      </c>
      <c r="DF235" s="1">
        <v>7.4029999999999996</v>
      </c>
      <c r="DG235" s="1">
        <v>5.0000000000000001E-3</v>
      </c>
      <c r="DH235" s="1">
        <v>0.63800000000000001</v>
      </c>
      <c r="DI235" s="1">
        <v>0.64300000000000002</v>
      </c>
      <c r="DJ235" s="1">
        <v>196.59200000000001</v>
      </c>
      <c r="DK235" s="1">
        <v>3.85</v>
      </c>
      <c r="DL235" s="1">
        <v>200.441</v>
      </c>
      <c r="DM235" s="1">
        <v>1.776</v>
      </c>
      <c r="DN235" s="1">
        <v>14.654999999999999</v>
      </c>
      <c r="DO235" s="1">
        <v>16.431000000000001</v>
      </c>
      <c r="DP235" s="1">
        <v>77.152000000000001</v>
      </c>
      <c r="DQ235" s="1">
        <v>324.19</v>
      </c>
      <c r="DR235" s="1">
        <v>401.34199999999998</v>
      </c>
      <c r="DS235" s="1">
        <v>0.113</v>
      </c>
      <c r="DT235" s="1">
        <v>32.908000000000001</v>
      </c>
      <c r="DU235" s="1">
        <v>33.021000000000001</v>
      </c>
      <c r="DV235" s="7" t="s">
        <v>637</v>
      </c>
      <c r="DW235" s="1" t="s">
        <v>149</v>
      </c>
      <c r="DX235" s="1" t="s">
        <v>156</v>
      </c>
      <c r="DY235" s="1">
        <v>577.71</v>
      </c>
      <c r="DZ235" s="1" t="s">
        <v>623</v>
      </c>
      <c r="EA235" s="1">
        <v>464.065</v>
      </c>
      <c r="EB235" s="1">
        <v>237.012</v>
      </c>
      <c r="EC235" s="1">
        <v>201.98699999999999</v>
      </c>
      <c r="ED235" s="1" t="s">
        <v>156</v>
      </c>
      <c r="EE235" s="1" t="s">
        <v>149</v>
      </c>
      <c r="EF235" s="1" t="s">
        <v>149</v>
      </c>
      <c r="EG235" s="1" t="s">
        <v>156</v>
      </c>
      <c r="EH235" s="1" t="s">
        <v>165</v>
      </c>
      <c r="EI235" s="1" t="s">
        <v>628</v>
      </c>
      <c r="EJ235" s="1" t="s">
        <v>142</v>
      </c>
      <c r="EK235" s="1" t="s">
        <v>628</v>
      </c>
      <c r="EL235" s="1" t="s">
        <v>150</v>
      </c>
      <c r="EM235" s="1" t="s">
        <v>150</v>
      </c>
    </row>
    <row r="236" spans="1:143" ht="14.25" customHeight="1">
      <c r="A236" s="1" t="s">
        <v>503</v>
      </c>
      <c r="B236" s="1" t="str">
        <f>VLOOKUP(A236,DB_integrated_polypenols_intake!A:B,2,FALSE)</f>
        <v>Bucaramanga</v>
      </c>
      <c r="C236" s="1" t="s">
        <v>152</v>
      </c>
      <c r="D236" s="1">
        <v>51</v>
      </c>
      <c r="E236" s="4" t="s">
        <v>159</v>
      </c>
      <c r="F236" s="1">
        <v>85.7</v>
      </c>
      <c r="G236" s="1">
        <v>53</v>
      </c>
      <c r="H236" s="1" t="s">
        <v>153</v>
      </c>
      <c r="I236" s="1">
        <v>16</v>
      </c>
      <c r="J236" s="1">
        <v>130</v>
      </c>
      <c r="K236" s="1">
        <v>190</v>
      </c>
      <c r="L236" s="1">
        <v>80</v>
      </c>
      <c r="M236" s="10">
        <v>3.58490566</v>
      </c>
      <c r="N236" s="14">
        <f t="shared" si="8"/>
        <v>0.17881411739115458</v>
      </c>
      <c r="O236" s="12">
        <v>113.8</v>
      </c>
      <c r="P236" s="40">
        <v>0.9</v>
      </c>
      <c r="Q236" s="1">
        <v>82</v>
      </c>
      <c r="R236" s="1">
        <v>6.2</v>
      </c>
      <c r="S236" s="1">
        <v>5.13</v>
      </c>
      <c r="T236" s="1">
        <v>10.57</v>
      </c>
      <c r="U236" s="1">
        <v>0.48533585600000001</v>
      </c>
      <c r="V236" s="1">
        <v>6.37</v>
      </c>
      <c r="W236" s="1">
        <v>4.5510000000000002</v>
      </c>
      <c r="X236" s="1">
        <v>101.2</v>
      </c>
      <c r="Y236" s="1">
        <f t="shared" si="0"/>
        <v>121.21788772597525</v>
      </c>
      <c r="Z236" s="1">
        <v>123.6</v>
      </c>
      <c r="AA236" s="1">
        <v>77.61331801</v>
      </c>
      <c r="AB236" s="1">
        <f t="shared" si="1"/>
        <v>1.2884386666666667</v>
      </c>
      <c r="AC236" s="1">
        <v>0.36739264199999999</v>
      </c>
      <c r="AD236" s="1">
        <v>51</v>
      </c>
      <c r="AE236" s="1">
        <v>1.526</v>
      </c>
      <c r="AF236" s="1">
        <v>21.90085697</v>
      </c>
      <c r="AG236" s="1" t="s">
        <v>153</v>
      </c>
      <c r="AH236" s="1">
        <v>36.53363761</v>
      </c>
      <c r="AI236" s="1">
        <v>80.3</v>
      </c>
      <c r="AJ236" s="1" t="s">
        <v>140</v>
      </c>
      <c r="AK236" s="1" t="s">
        <v>153</v>
      </c>
      <c r="AL236" s="1" t="s">
        <v>142</v>
      </c>
      <c r="AM236" s="1" t="s">
        <v>142</v>
      </c>
      <c r="AN236" s="1" t="s">
        <v>143</v>
      </c>
      <c r="AO236" s="1">
        <v>121</v>
      </c>
      <c r="AP236" s="1">
        <v>68</v>
      </c>
      <c r="AQ236" s="1">
        <v>1629.48</v>
      </c>
      <c r="AR236" s="1">
        <v>20.236799999999999</v>
      </c>
      <c r="AS236" s="1">
        <v>746.29100000000005</v>
      </c>
      <c r="AT236" s="1">
        <v>1002.3</v>
      </c>
      <c r="AU236" s="1">
        <v>11.966699999999999</v>
      </c>
      <c r="AV236" s="1">
        <v>1179.6400000000001</v>
      </c>
      <c r="AW236" s="1">
        <v>2837.68</v>
      </c>
      <c r="AX236" s="1">
        <v>217.57300000000001</v>
      </c>
      <c r="AY236" s="1">
        <v>10.012700000000001</v>
      </c>
      <c r="AZ236" s="1">
        <v>1.8175300000000001</v>
      </c>
      <c r="BA236" s="1">
        <v>2.6667900000000002</v>
      </c>
      <c r="BB236" s="1">
        <v>852.53599999999994</v>
      </c>
      <c r="BC236" s="1">
        <v>0.96862199999999998</v>
      </c>
      <c r="BD236" s="1">
        <v>1.3820399999999999</v>
      </c>
      <c r="BE236" s="1">
        <v>15.8759</v>
      </c>
      <c r="BF236" s="1">
        <v>5.2244000000000002</v>
      </c>
      <c r="BG236" s="1">
        <v>1.29253</v>
      </c>
      <c r="BH236" s="1">
        <v>349.02699999999999</v>
      </c>
      <c r="BI236" s="1">
        <v>6.7319599999999999</v>
      </c>
      <c r="BJ236" s="1">
        <v>220.17699999999999</v>
      </c>
      <c r="BK236" s="1">
        <v>3.2077906629999999</v>
      </c>
      <c r="BL236" s="1">
        <v>0.69066511600000002</v>
      </c>
      <c r="BM236" s="1">
        <v>0.57131946700000003</v>
      </c>
      <c r="BN236" s="1">
        <v>4.5720267000000002E-2</v>
      </c>
      <c r="BO236" s="1" t="s">
        <v>155</v>
      </c>
      <c r="BP236" s="1" t="s">
        <v>146</v>
      </c>
      <c r="BQ236" s="1" t="s">
        <v>146</v>
      </c>
      <c r="BR236" s="1" t="s">
        <v>146</v>
      </c>
      <c r="BS236" s="1" t="s">
        <v>146</v>
      </c>
      <c r="BT236" s="1" t="s">
        <v>146</v>
      </c>
      <c r="BU236" s="1" t="s">
        <v>146</v>
      </c>
      <c r="BV236" s="1">
        <v>19.30577508</v>
      </c>
      <c r="BW236" s="1">
        <v>3.06804422</v>
      </c>
      <c r="BX236" s="1">
        <v>1.8422315460000001</v>
      </c>
      <c r="BY236" s="1">
        <v>1.9731945479999999</v>
      </c>
      <c r="BZ236" s="1">
        <v>0.93055610300000002</v>
      </c>
      <c r="CA236" s="1">
        <v>-0.80299350599999997</v>
      </c>
      <c r="CB236" s="1">
        <v>-0.49293646800000002</v>
      </c>
      <c r="CC236" s="19" t="str">
        <f t="shared" si="9"/>
        <v>Low</v>
      </c>
      <c r="CD236" s="1" t="s">
        <v>625</v>
      </c>
      <c r="CE236" s="1">
        <v>37.992528020000002</v>
      </c>
      <c r="CF236" s="1" t="s">
        <v>148</v>
      </c>
      <c r="CG236" s="1">
        <v>8.8411398000000002E-2</v>
      </c>
      <c r="CH236" s="1">
        <v>0.28332413299999998</v>
      </c>
      <c r="CI236" s="1">
        <v>0.23584865599999999</v>
      </c>
      <c r="CJ236" s="1">
        <v>0.24608263599999999</v>
      </c>
      <c r="CK236" s="1">
        <v>3.8642830000000003E-2</v>
      </c>
      <c r="CL236" s="1">
        <v>1272.223</v>
      </c>
      <c r="CM236" s="2" t="s">
        <v>621</v>
      </c>
      <c r="CN236" s="1">
        <v>214.43199999999999</v>
      </c>
      <c r="CO236" s="1">
        <v>113.34699999999999</v>
      </c>
      <c r="CP236" s="1">
        <v>101.08499999999999</v>
      </c>
      <c r="CQ236" s="1">
        <v>119.509</v>
      </c>
      <c r="CR236" s="1">
        <v>43.41</v>
      </c>
      <c r="CS236" s="1">
        <v>4.9539999999999997</v>
      </c>
      <c r="CT236" s="1">
        <v>0</v>
      </c>
      <c r="CU236" s="1">
        <v>4.9539999999999997</v>
      </c>
      <c r="CV236" s="1">
        <v>0</v>
      </c>
      <c r="CW236" s="1">
        <v>46.558</v>
      </c>
      <c r="CX236" s="1">
        <v>46.558</v>
      </c>
      <c r="CY236" s="1">
        <v>0</v>
      </c>
      <c r="CZ236" s="1">
        <v>0.40699999999999997</v>
      </c>
      <c r="DA236" s="1">
        <v>0</v>
      </c>
      <c r="DB236" s="1">
        <v>0</v>
      </c>
      <c r="DC236" s="1">
        <v>0.317</v>
      </c>
      <c r="DD236" s="1">
        <v>77.251999999999995</v>
      </c>
      <c r="DE236" s="1">
        <v>20.696000000000002</v>
      </c>
      <c r="DF236" s="1">
        <v>97.947999999999993</v>
      </c>
      <c r="DG236" s="1">
        <v>15.632999999999999</v>
      </c>
      <c r="DH236" s="1">
        <v>0.20599999999999999</v>
      </c>
      <c r="DI236" s="1">
        <v>15.839</v>
      </c>
      <c r="DJ236" s="1">
        <v>3.3029999999999999</v>
      </c>
      <c r="DK236" s="1">
        <v>2.1019999999999999</v>
      </c>
      <c r="DL236" s="1">
        <v>5.4050000000000002</v>
      </c>
      <c r="DM236" s="1">
        <v>0.314</v>
      </c>
      <c r="DN236" s="1">
        <v>3.3969999999999998</v>
      </c>
      <c r="DO236" s="1">
        <v>3.7109999999999999</v>
      </c>
      <c r="DP236" s="1">
        <v>11.574999999999999</v>
      </c>
      <c r="DQ236" s="1">
        <v>28.125</v>
      </c>
      <c r="DR236" s="1">
        <v>39.700000000000003</v>
      </c>
      <c r="DS236" s="1">
        <v>0</v>
      </c>
      <c r="DT236" s="1">
        <v>46.558</v>
      </c>
      <c r="DU236" s="1">
        <v>46.558</v>
      </c>
      <c r="DV236" s="7" t="s">
        <v>637</v>
      </c>
      <c r="DW236" s="1" t="s">
        <v>156</v>
      </c>
      <c r="DX236" s="1" t="s">
        <v>157</v>
      </c>
      <c r="DY236" s="1">
        <v>780.75400000000002</v>
      </c>
      <c r="DZ236" s="1" t="s">
        <v>623</v>
      </c>
      <c r="EA236" s="1">
        <v>131.595</v>
      </c>
      <c r="EB236" s="1">
        <v>73.341999999999999</v>
      </c>
      <c r="EC236" s="1">
        <v>26.64</v>
      </c>
      <c r="ED236" s="1" t="s">
        <v>149</v>
      </c>
      <c r="EE236" s="1" t="s">
        <v>157</v>
      </c>
      <c r="EF236" s="1" t="s">
        <v>156</v>
      </c>
      <c r="EG236" s="1" t="s">
        <v>157</v>
      </c>
      <c r="EH236" s="1" t="s">
        <v>621</v>
      </c>
      <c r="EI236" s="1" t="s">
        <v>628</v>
      </c>
      <c r="EJ236" s="1" t="s">
        <v>142</v>
      </c>
      <c r="EK236" s="1" t="s">
        <v>628</v>
      </c>
      <c r="EL236" s="1" t="s">
        <v>161</v>
      </c>
      <c r="EM236" s="1" t="s">
        <v>150</v>
      </c>
    </row>
    <row r="237" spans="1:143" ht="14.25" customHeight="1">
      <c r="A237" s="1" t="s">
        <v>504</v>
      </c>
      <c r="B237" s="1" t="str">
        <f>VLOOKUP(A237,DB_integrated_polypenols_intake!A:B,2,FALSE)</f>
        <v>Bucaramanga</v>
      </c>
      <c r="C237" s="1" t="s">
        <v>136</v>
      </c>
      <c r="D237" s="1">
        <v>59</v>
      </c>
      <c r="E237" s="4" t="s">
        <v>159</v>
      </c>
      <c r="F237" s="1">
        <v>95.5</v>
      </c>
      <c r="G237" s="1">
        <v>38</v>
      </c>
      <c r="H237" s="1" t="s">
        <v>138</v>
      </c>
      <c r="I237" s="1">
        <v>25</v>
      </c>
      <c r="J237" s="1">
        <v>137</v>
      </c>
      <c r="K237" s="1">
        <v>187</v>
      </c>
      <c r="L237" s="1">
        <v>126</v>
      </c>
      <c r="M237" s="10">
        <v>4.9210526320000003</v>
      </c>
      <c r="N237" s="14">
        <f t="shared" si="8"/>
        <v>0.52058694850075271</v>
      </c>
      <c r="O237" s="12">
        <v>69.400000000000006</v>
      </c>
      <c r="P237" s="40">
        <v>6.4</v>
      </c>
      <c r="Q237" s="1">
        <v>76</v>
      </c>
      <c r="R237" s="1">
        <v>6.1</v>
      </c>
      <c r="S237" s="1">
        <v>3.62</v>
      </c>
      <c r="T237" s="1">
        <v>13.58</v>
      </c>
      <c r="U237" s="1">
        <v>0.26656848300000002</v>
      </c>
      <c r="V237" s="1">
        <v>10.73</v>
      </c>
      <c r="W237" s="1">
        <v>4.218</v>
      </c>
      <c r="X237" s="1">
        <v>167</v>
      </c>
      <c r="Y237" s="1">
        <f t="shared" si="0"/>
        <v>298.88579387186633</v>
      </c>
      <c r="Z237" s="1">
        <v>75.599999999999994</v>
      </c>
      <c r="AA237" s="1">
        <v>49.713715290000003</v>
      </c>
      <c r="AB237" s="1">
        <f t="shared" si="1"/>
        <v>2.0115173333333334</v>
      </c>
      <c r="AC237" s="1">
        <v>0.34301273999999998</v>
      </c>
      <c r="AD237" s="1">
        <v>90.2</v>
      </c>
      <c r="AE237" s="1">
        <v>1.756</v>
      </c>
      <c r="AF237" s="1">
        <v>29.25213132</v>
      </c>
      <c r="AG237" s="1" t="s">
        <v>139</v>
      </c>
      <c r="AH237" s="1">
        <v>41.143853710000002</v>
      </c>
      <c r="AI237" s="1">
        <v>117.3</v>
      </c>
      <c r="AJ237" s="1" t="s">
        <v>140</v>
      </c>
      <c r="AK237" s="1" t="s">
        <v>141</v>
      </c>
      <c r="AL237" s="1" t="s">
        <v>142</v>
      </c>
      <c r="AM237" s="1" t="s">
        <v>163</v>
      </c>
      <c r="AN237" s="1" t="s">
        <v>143</v>
      </c>
      <c r="AO237" s="1">
        <v>135</v>
      </c>
      <c r="AP237" s="1">
        <v>65</v>
      </c>
      <c r="AQ237" s="1">
        <v>1957.33</v>
      </c>
      <c r="AR237" s="1">
        <v>20.292300000000001</v>
      </c>
      <c r="AS237" s="1">
        <v>470.61399999999998</v>
      </c>
      <c r="AT237" s="1">
        <v>961.22900000000004</v>
      </c>
      <c r="AU237" s="1">
        <v>19.714400000000001</v>
      </c>
      <c r="AV237" s="1">
        <v>1121.79</v>
      </c>
      <c r="AW237" s="1">
        <v>3321.82</v>
      </c>
      <c r="AX237" s="1">
        <v>282.93900000000002</v>
      </c>
      <c r="AY237" s="1">
        <v>10.348800000000001</v>
      </c>
      <c r="AZ237" s="1">
        <v>2.7297099999999999</v>
      </c>
      <c r="BA237" s="1">
        <v>3.0963699999999998</v>
      </c>
      <c r="BB237" s="1">
        <v>572.55799999999999</v>
      </c>
      <c r="BC237" s="1">
        <v>1.4262300000000001</v>
      </c>
      <c r="BD237" s="1">
        <v>1.4655400000000001</v>
      </c>
      <c r="BE237" s="1">
        <v>20.025600000000001</v>
      </c>
      <c r="BF237" s="1">
        <v>5.4475300000000004</v>
      </c>
      <c r="BG237" s="1">
        <v>1.1571100000000001</v>
      </c>
      <c r="BH237" s="1">
        <v>401.053</v>
      </c>
      <c r="BI237" s="1">
        <v>6.83087</v>
      </c>
      <c r="BJ237" s="1">
        <v>137.126</v>
      </c>
      <c r="BK237" s="1">
        <v>0.91607544299999999</v>
      </c>
      <c r="BL237" s="1">
        <v>0.36961664700000002</v>
      </c>
      <c r="BM237" s="1">
        <v>0.29130139199999999</v>
      </c>
      <c r="BN237" s="1">
        <v>2.9010669999999999E-2</v>
      </c>
      <c r="BO237" s="1" t="s">
        <v>144</v>
      </c>
      <c r="BP237" s="1" t="s">
        <v>145</v>
      </c>
      <c r="BQ237" s="1" t="s">
        <v>146</v>
      </c>
      <c r="BR237" s="1" t="s">
        <v>145</v>
      </c>
      <c r="BS237" s="1" t="s">
        <v>146</v>
      </c>
      <c r="BT237" s="1" t="s">
        <v>145</v>
      </c>
      <c r="BU237" s="1" t="s">
        <v>146</v>
      </c>
      <c r="BV237" s="1">
        <v>12.19862251</v>
      </c>
      <c r="BW237" s="1">
        <v>1.6971979129999999</v>
      </c>
      <c r="BX237" s="1">
        <v>1.102704801</v>
      </c>
      <c r="BY237" s="1">
        <v>0.96966317400000002</v>
      </c>
      <c r="BZ237" s="1">
        <v>0.42581809300000001</v>
      </c>
      <c r="CA237" s="1">
        <v>-5.2834061000000002E-2</v>
      </c>
      <c r="CB237" s="1">
        <v>-2.6997475999999999E-2</v>
      </c>
      <c r="CC237" s="19" t="str">
        <f t="shared" si="9"/>
        <v>Medium</v>
      </c>
      <c r="CD237" s="1" t="s">
        <v>625</v>
      </c>
      <c r="CE237" s="1">
        <v>34.059676039999999</v>
      </c>
      <c r="CF237" s="1" t="s">
        <v>148</v>
      </c>
      <c r="CG237" s="1">
        <v>0.16978961200000001</v>
      </c>
      <c r="CH237" s="1">
        <v>0.221236029</v>
      </c>
      <c r="CI237" s="1">
        <v>2.9355686999999998E-2</v>
      </c>
      <c r="CJ237" s="1">
        <v>2.4917816999999998E-2</v>
      </c>
      <c r="CK237" s="1">
        <v>0.19414858600000001</v>
      </c>
      <c r="CL237" s="1">
        <v>1557.079</v>
      </c>
      <c r="CM237" s="2" t="s">
        <v>621</v>
      </c>
      <c r="CN237" s="1">
        <v>1142.7619999999999</v>
      </c>
      <c r="CO237" s="1">
        <v>894.25199999999995</v>
      </c>
      <c r="CP237" s="1">
        <v>248.51</v>
      </c>
      <c r="CQ237" s="1">
        <v>365.15600000000001</v>
      </c>
      <c r="CR237" s="1">
        <v>739.83100000000002</v>
      </c>
      <c r="CS237" s="1">
        <v>16.866</v>
      </c>
      <c r="CT237" s="1">
        <v>0</v>
      </c>
      <c r="CU237" s="1">
        <v>16.866</v>
      </c>
      <c r="CV237" s="1">
        <v>0</v>
      </c>
      <c r="CW237" s="1">
        <v>20.803000000000001</v>
      </c>
      <c r="CX237" s="1">
        <v>20.803000000000001</v>
      </c>
      <c r="CY237" s="1">
        <v>0.105</v>
      </c>
      <c r="CZ237" s="1">
        <v>12.647</v>
      </c>
      <c r="DA237" s="1">
        <v>21.901</v>
      </c>
      <c r="DB237" s="1">
        <v>0</v>
      </c>
      <c r="DC237" s="1">
        <v>337.53100000000001</v>
      </c>
      <c r="DD237" s="1">
        <v>0.08</v>
      </c>
      <c r="DE237" s="1">
        <v>0.56999999999999995</v>
      </c>
      <c r="DF237" s="1">
        <v>0.65</v>
      </c>
      <c r="DG237" s="1">
        <v>0</v>
      </c>
      <c r="DH237" s="1">
        <v>6.3E-2</v>
      </c>
      <c r="DI237" s="1">
        <v>6.3E-2</v>
      </c>
      <c r="DJ237" s="1">
        <v>2.2989999999999999</v>
      </c>
      <c r="DK237" s="1">
        <v>2.7130000000000001</v>
      </c>
      <c r="DL237" s="1">
        <v>5.0110000000000001</v>
      </c>
      <c r="DM237" s="1">
        <v>1.867</v>
      </c>
      <c r="DN237" s="1">
        <v>18</v>
      </c>
      <c r="DO237" s="1">
        <v>19.866</v>
      </c>
      <c r="DP237" s="1">
        <v>513.59100000000001</v>
      </c>
      <c r="DQ237" s="1">
        <v>206.34899999999999</v>
      </c>
      <c r="DR237" s="1">
        <v>719.94</v>
      </c>
      <c r="DS237" s="1">
        <v>0</v>
      </c>
      <c r="DT237" s="1">
        <v>20.803000000000001</v>
      </c>
      <c r="DU237" s="1">
        <v>20.803000000000001</v>
      </c>
      <c r="DV237" s="7" t="s">
        <v>621</v>
      </c>
      <c r="DW237" s="1" t="s">
        <v>149</v>
      </c>
      <c r="DX237" s="1" t="s">
        <v>149</v>
      </c>
      <c r="DY237" s="1">
        <v>795.51199999999994</v>
      </c>
      <c r="DZ237" s="1" t="s">
        <v>623</v>
      </c>
      <c r="EA237" s="1">
        <v>583.83699999999999</v>
      </c>
      <c r="EB237" s="1">
        <v>186.55799999999999</v>
      </c>
      <c r="EC237" s="1">
        <v>377.98</v>
      </c>
      <c r="ED237" s="1" t="s">
        <v>149</v>
      </c>
      <c r="EE237" s="1" t="s">
        <v>149</v>
      </c>
      <c r="EF237" s="1" t="s">
        <v>149</v>
      </c>
      <c r="EG237" s="1" t="s">
        <v>149</v>
      </c>
      <c r="EH237" s="1" t="s">
        <v>621</v>
      </c>
      <c r="EI237" s="1" t="s">
        <v>635</v>
      </c>
      <c r="EJ237" s="1" t="s">
        <v>142</v>
      </c>
      <c r="EK237" s="1" t="s">
        <v>630</v>
      </c>
      <c r="EL237" s="1" t="s">
        <v>150</v>
      </c>
      <c r="EM237" s="1" t="s">
        <v>150</v>
      </c>
    </row>
    <row r="238" spans="1:143" ht="14.25" customHeight="1">
      <c r="A238" s="1" t="s">
        <v>505</v>
      </c>
      <c r="B238" s="1" t="str">
        <f>VLOOKUP(A238,DB_integrated_polypenols_intake!A:B,2,FALSE)</f>
        <v>Bucaramanga</v>
      </c>
      <c r="C238" s="1" t="s">
        <v>136</v>
      </c>
      <c r="D238" s="1">
        <v>47</v>
      </c>
      <c r="E238" s="4" t="s">
        <v>159</v>
      </c>
      <c r="F238" s="1">
        <v>101</v>
      </c>
      <c r="G238" s="1">
        <v>39</v>
      </c>
      <c r="H238" s="1" t="s">
        <v>138</v>
      </c>
      <c r="I238" s="1">
        <v>43</v>
      </c>
      <c r="J238" s="1">
        <v>122</v>
      </c>
      <c r="K238" s="1">
        <v>179</v>
      </c>
      <c r="L238" s="1">
        <v>214</v>
      </c>
      <c r="M238" s="10">
        <v>4.5897435900000003</v>
      </c>
      <c r="N238" s="14">
        <f t="shared" si="8"/>
        <v>0.73934916632269165</v>
      </c>
      <c r="O238" s="12">
        <v>136.30000000000001</v>
      </c>
      <c r="P238" s="40">
        <v>0.6</v>
      </c>
      <c r="Q238" s="1">
        <v>109</v>
      </c>
      <c r="R238" s="1">
        <v>6.8</v>
      </c>
      <c r="S238" s="1">
        <v>3.66</v>
      </c>
      <c r="T238" s="1">
        <v>4.43</v>
      </c>
      <c r="U238" s="1">
        <v>0.82618510199999995</v>
      </c>
      <c r="V238" s="1">
        <v>28.02</v>
      </c>
      <c r="W238" s="1">
        <v>6.0495000000000001</v>
      </c>
      <c r="X238" s="1">
        <v>160</v>
      </c>
      <c r="Y238" s="1">
        <f t="shared" si="0"/>
        <v>219.80780545204939</v>
      </c>
      <c r="Z238" s="1">
        <v>27.2</v>
      </c>
      <c r="AA238" s="1">
        <v>13.273788890000001</v>
      </c>
      <c r="AB238" s="1">
        <f t="shared" si="1"/>
        <v>7.5336439999999998</v>
      </c>
      <c r="AC238" s="1">
        <v>0.28662945899999998</v>
      </c>
      <c r="AD238" s="1">
        <v>101.8</v>
      </c>
      <c r="AE238" s="1">
        <v>1.7709999999999999</v>
      </c>
      <c r="AF238" s="1">
        <v>32.457170400000003</v>
      </c>
      <c r="AG238" s="1" t="s">
        <v>154</v>
      </c>
      <c r="AH238" s="1">
        <v>41.692372990000003</v>
      </c>
      <c r="AI238" s="1">
        <v>116.5</v>
      </c>
      <c r="AJ238" s="1" t="s">
        <v>140</v>
      </c>
      <c r="AK238" s="1" t="s">
        <v>141</v>
      </c>
      <c r="AL238" s="1" t="s">
        <v>142</v>
      </c>
      <c r="AM238" s="1" t="s">
        <v>163</v>
      </c>
      <c r="AN238" s="1" t="s">
        <v>143</v>
      </c>
      <c r="AO238" s="1">
        <v>158</v>
      </c>
      <c r="AP238" s="1">
        <v>100</v>
      </c>
      <c r="AQ238" s="1">
        <v>1887.73</v>
      </c>
      <c r="AR238" s="1">
        <v>28.990100000000002</v>
      </c>
      <c r="AS238" s="1">
        <v>561.47</v>
      </c>
      <c r="AT238" s="1">
        <v>992.79200000000003</v>
      </c>
      <c r="AU238" s="1">
        <v>14.722899999999999</v>
      </c>
      <c r="AV238" s="1">
        <v>824.64400000000001</v>
      </c>
      <c r="AW238" s="1">
        <v>4841.26</v>
      </c>
      <c r="AX238" s="1">
        <v>284.56099999999998</v>
      </c>
      <c r="AY238" s="1">
        <v>9.7938100000000006</v>
      </c>
      <c r="AZ238" s="1">
        <v>3.28112</v>
      </c>
      <c r="BA238" s="1">
        <v>3.2543600000000001</v>
      </c>
      <c r="BB238" s="1">
        <v>723.36800000000005</v>
      </c>
      <c r="BC238" s="1">
        <v>1.5167200000000001</v>
      </c>
      <c r="BD238" s="1">
        <v>1.4824200000000001</v>
      </c>
      <c r="BE238" s="1">
        <v>21.277999999999999</v>
      </c>
      <c r="BF238" s="1">
        <v>4.9884500000000003</v>
      </c>
      <c r="BG238" s="1">
        <v>0.88629899999999995</v>
      </c>
      <c r="BH238" s="1">
        <v>421.43299999999999</v>
      </c>
      <c r="BI238" s="1">
        <v>6.8768500000000001</v>
      </c>
      <c r="BJ238" s="1">
        <v>324.50599999999997</v>
      </c>
      <c r="BK238" s="1">
        <v>4.4022435309999999</v>
      </c>
      <c r="BL238" s="1">
        <v>1.2017687079999999</v>
      </c>
      <c r="BM238" s="1">
        <v>0.85083606499999997</v>
      </c>
      <c r="BN238" s="1">
        <v>0</v>
      </c>
      <c r="BO238" s="1" t="s">
        <v>144</v>
      </c>
      <c r="BP238" s="1" t="s">
        <v>145</v>
      </c>
      <c r="BQ238" s="1" t="s">
        <v>145</v>
      </c>
      <c r="BR238" s="1" t="s">
        <v>145</v>
      </c>
      <c r="BS238" s="1" t="s">
        <v>145</v>
      </c>
      <c r="BT238" s="1" t="s">
        <v>146</v>
      </c>
      <c r="BU238" s="1" t="s">
        <v>145</v>
      </c>
      <c r="BV238" s="1">
        <v>16.722007489999999</v>
      </c>
      <c r="BW238" s="1">
        <v>1.703394979</v>
      </c>
      <c r="BX238" s="1">
        <v>1.004786908</v>
      </c>
      <c r="BY238" s="1">
        <v>0.955520276</v>
      </c>
      <c r="BZ238" s="1">
        <v>0.467929451</v>
      </c>
      <c r="CA238" s="1">
        <v>-0.96596293799999999</v>
      </c>
      <c r="CB238" s="1">
        <v>-0.51163291200000005</v>
      </c>
      <c r="CC238" s="19" t="str">
        <f t="shared" si="9"/>
        <v>Low</v>
      </c>
      <c r="CD238" s="1" t="s">
        <v>625</v>
      </c>
      <c r="CE238" s="1">
        <v>33.596566520000003</v>
      </c>
      <c r="CF238" s="1" t="s">
        <v>148</v>
      </c>
      <c r="CG238" s="1">
        <v>2.0195207E-2</v>
      </c>
      <c r="CH238" s="1">
        <v>6.8401841000000005E-2</v>
      </c>
      <c r="CI238" s="1">
        <v>0.77995556300000002</v>
      </c>
      <c r="CJ238" s="1">
        <v>2.6146643000000001E-2</v>
      </c>
      <c r="CK238" s="1">
        <v>2.9201714E-2</v>
      </c>
      <c r="CL238" s="1">
        <v>1893.6579999999999</v>
      </c>
      <c r="CM238" s="2" t="s">
        <v>621</v>
      </c>
      <c r="CN238" s="1">
        <v>1156.5930000000001</v>
      </c>
      <c r="CO238" s="1">
        <v>1003.633</v>
      </c>
      <c r="CP238" s="1">
        <v>152.96</v>
      </c>
      <c r="CQ238" s="1">
        <v>723.22400000000005</v>
      </c>
      <c r="CR238" s="1">
        <v>371.44099999999997</v>
      </c>
      <c r="CS238" s="1">
        <v>22.01</v>
      </c>
      <c r="CT238" s="1">
        <v>0</v>
      </c>
      <c r="CU238" s="1">
        <v>22.01</v>
      </c>
      <c r="CV238" s="1">
        <v>0</v>
      </c>
      <c r="CW238" s="1">
        <v>39.741</v>
      </c>
      <c r="CX238" s="1">
        <v>39.741</v>
      </c>
      <c r="CY238" s="1">
        <v>0.17599999999999999</v>
      </c>
      <c r="CZ238" s="1">
        <v>16.387</v>
      </c>
      <c r="DA238" s="1">
        <v>3.6309999999999998</v>
      </c>
      <c r="DB238" s="1">
        <v>0</v>
      </c>
      <c r="DC238" s="1">
        <v>553.91200000000003</v>
      </c>
      <c r="DD238" s="1">
        <v>70.587999999999994</v>
      </c>
      <c r="DE238" s="1">
        <v>18.315999999999999</v>
      </c>
      <c r="DF238" s="1">
        <v>88.905000000000001</v>
      </c>
      <c r="DG238" s="1">
        <v>10.651</v>
      </c>
      <c r="DH238" s="1">
        <v>0.67100000000000004</v>
      </c>
      <c r="DI238" s="1">
        <v>11.323</v>
      </c>
      <c r="DJ238" s="1">
        <v>32.293999999999997</v>
      </c>
      <c r="DK238" s="1">
        <v>12.121</v>
      </c>
      <c r="DL238" s="1">
        <v>44.414999999999999</v>
      </c>
      <c r="DM238" s="1">
        <v>5.3250000000000002</v>
      </c>
      <c r="DN238" s="1">
        <v>1.9790000000000001</v>
      </c>
      <c r="DO238" s="1">
        <v>7.3040000000000003</v>
      </c>
      <c r="DP238" s="1">
        <v>284.00599999999997</v>
      </c>
      <c r="DQ238" s="1">
        <v>80.13</v>
      </c>
      <c r="DR238" s="1">
        <v>364.137</v>
      </c>
      <c r="DS238" s="1">
        <v>0</v>
      </c>
      <c r="DT238" s="1">
        <v>39.741</v>
      </c>
      <c r="DU238" s="1">
        <v>39.741</v>
      </c>
      <c r="DV238" s="7" t="s">
        <v>621</v>
      </c>
      <c r="DW238" s="1" t="s">
        <v>149</v>
      </c>
      <c r="DX238" s="1" t="s">
        <v>156</v>
      </c>
      <c r="DY238" s="1">
        <v>1003.14</v>
      </c>
      <c r="DZ238" s="1" t="s">
        <v>623</v>
      </c>
      <c r="EA238" s="1">
        <v>612.69000000000005</v>
      </c>
      <c r="EB238" s="1">
        <v>383.11799999999999</v>
      </c>
      <c r="EC238" s="1">
        <v>196.76599999999999</v>
      </c>
      <c r="ED238" s="1" t="s">
        <v>149</v>
      </c>
      <c r="EE238" s="1" t="s">
        <v>149</v>
      </c>
      <c r="EF238" s="1" t="s">
        <v>149</v>
      </c>
      <c r="EG238" s="1" t="s">
        <v>156</v>
      </c>
      <c r="EH238" s="1" t="s">
        <v>621</v>
      </c>
      <c r="EI238" s="1" t="s">
        <v>635</v>
      </c>
      <c r="EJ238" s="1" t="s">
        <v>142</v>
      </c>
      <c r="EK238" s="1" t="s">
        <v>630</v>
      </c>
      <c r="EL238" s="1" t="s">
        <v>150</v>
      </c>
      <c r="EM238" s="1" t="s">
        <v>150</v>
      </c>
    </row>
    <row r="239" spans="1:143" ht="14.25" customHeight="1">
      <c r="A239" s="1" t="s">
        <v>506</v>
      </c>
      <c r="B239" s="1" t="str">
        <f>VLOOKUP(A239,DB_integrated_polypenols_intake!A:B,2,FALSE)</f>
        <v>Bucaramanga</v>
      </c>
      <c r="C239" s="1" t="s">
        <v>152</v>
      </c>
      <c r="D239" s="1">
        <v>28</v>
      </c>
      <c r="E239" s="4" t="s">
        <v>137</v>
      </c>
      <c r="F239" s="1">
        <v>62.6</v>
      </c>
      <c r="G239" s="1">
        <v>54</v>
      </c>
      <c r="H239" s="1" t="s">
        <v>153</v>
      </c>
      <c r="I239" s="1">
        <v>13</v>
      </c>
      <c r="J239" s="1">
        <v>94</v>
      </c>
      <c r="K239" s="1">
        <v>155</v>
      </c>
      <c r="L239" s="1">
        <v>67</v>
      </c>
      <c r="M239" s="10">
        <v>2.8703703699999998</v>
      </c>
      <c r="N239" s="14">
        <f t="shared" si="8"/>
        <v>9.3681042877857917E-2</v>
      </c>
      <c r="O239" s="12">
        <v>212.3</v>
      </c>
      <c r="P239" s="40">
        <v>0.7</v>
      </c>
      <c r="Q239" s="1">
        <v>82</v>
      </c>
      <c r="R239" s="1">
        <v>5.8</v>
      </c>
      <c r="S239" s="1">
        <v>5.44</v>
      </c>
      <c r="T239" s="1">
        <v>5.74</v>
      </c>
      <c r="U239" s="1">
        <v>0.947735192</v>
      </c>
      <c r="V239" s="1">
        <v>9.66</v>
      </c>
      <c r="W239" s="1">
        <v>4.5510000000000002</v>
      </c>
      <c r="X239" s="1">
        <v>133.80000000000001</v>
      </c>
      <c r="Y239" s="1">
        <f t="shared" si="0"/>
        <v>183.824928639391</v>
      </c>
      <c r="Z239" s="1">
        <v>82</v>
      </c>
      <c r="AA239" s="1">
        <v>51.179796670000002</v>
      </c>
      <c r="AB239" s="1">
        <f t="shared" si="1"/>
        <v>1.9538960000000001</v>
      </c>
      <c r="AC239" s="1">
        <v>0.34450431399999998</v>
      </c>
      <c r="AD239" s="1">
        <v>56.6</v>
      </c>
      <c r="AE239" s="1">
        <v>1.5960000000000001</v>
      </c>
      <c r="AF239" s="1">
        <v>22.22033781</v>
      </c>
      <c r="AG239" s="1" t="s">
        <v>153</v>
      </c>
      <c r="AH239" s="1">
        <v>33.473915349999999</v>
      </c>
      <c r="AI239" s="1">
        <v>76.7</v>
      </c>
      <c r="AJ239" s="1" t="s">
        <v>153</v>
      </c>
      <c r="AK239" s="1" t="s">
        <v>153</v>
      </c>
      <c r="AL239" s="1" t="s">
        <v>142</v>
      </c>
      <c r="AM239" s="1" t="s">
        <v>163</v>
      </c>
      <c r="AN239" s="1" t="s">
        <v>167</v>
      </c>
      <c r="AO239" s="1">
        <v>94</v>
      </c>
      <c r="AP239" s="1">
        <v>70</v>
      </c>
      <c r="AQ239" s="1">
        <v>1763.78</v>
      </c>
      <c r="AR239" s="1">
        <v>11.903</v>
      </c>
      <c r="AS239" s="1">
        <v>532.31100000000004</v>
      </c>
      <c r="AT239" s="1">
        <v>882.9</v>
      </c>
      <c r="AU239" s="1">
        <v>10.936400000000001</v>
      </c>
      <c r="AV239" s="1">
        <v>1207.05</v>
      </c>
      <c r="AW239" s="1">
        <v>2360.38</v>
      </c>
      <c r="AX239" s="1">
        <v>201.56299999999999</v>
      </c>
      <c r="AY239" s="1">
        <v>10.434100000000001</v>
      </c>
      <c r="AZ239" s="1">
        <v>1.1418900000000001</v>
      </c>
      <c r="BA239" s="1">
        <v>2.6382099999999999</v>
      </c>
      <c r="BB239" s="1">
        <v>932.11599999999999</v>
      </c>
      <c r="BC239" s="1">
        <v>0.92644300000000002</v>
      </c>
      <c r="BD239" s="1">
        <v>1.3987000000000001</v>
      </c>
      <c r="BE239" s="1">
        <v>13.6639</v>
      </c>
      <c r="BF239" s="1">
        <v>3.5634800000000002</v>
      </c>
      <c r="BG239" s="1">
        <v>0.709866</v>
      </c>
      <c r="BH239" s="1">
        <v>295.20299999999997</v>
      </c>
      <c r="BI239" s="1">
        <v>7.1210399999999998</v>
      </c>
      <c r="BJ239" s="1">
        <v>157.642</v>
      </c>
      <c r="BK239" s="1">
        <v>1.956761451</v>
      </c>
      <c r="BL239" s="1">
        <v>0.98008046100000001</v>
      </c>
      <c r="BM239" s="1">
        <v>0.80875565400000005</v>
      </c>
      <c r="BN239" s="1">
        <v>3.5996604000000001E-2</v>
      </c>
      <c r="BO239" s="1" t="s">
        <v>155</v>
      </c>
      <c r="BP239" s="1" t="s">
        <v>146</v>
      </c>
      <c r="BQ239" s="1" t="s">
        <v>146</v>
      </c>
      <c r="BR239" s="1" t="s">
        <v>146</v>
      </c>
      <c r="BS239" s="1" t="s">
        <v>146</v>
      </c>
      <c r="BT239" s="1" t="s">
        <v>146</v>
      </c>
      <c r="BU239" s="1" t="s">
        <v>146</v>
      </c>
      <c r="BV239" s="1">
        <v>11.87079292</v>
      </c>
      <c r="BW239" s="1">
        <v>1.17085525</v>
      </c>
      <c r="BX239" s="1">
        <v>0.55156871399999996</v>
      </c>
      <c r="BY239" s="1">
        <v>0.41456844999999998</v>
      </c>
      <c r="BZ239" s="1">
        <v>0.21494661400000001</v>
      </c>
      <c r="CA239" s="1">
        <v>0.85945266099999995</v>
      </c>
      <c r="CB239" s="1">
        <v>0.48721806200000001</v>
      </c>
      <c r="CC239" s="19" t="str">
        <f t="shared" si="9"/>
        <v>High</v>
      </c>
      <c r="CD239" s="1" t="s">
        <v>622</v>
      </c>
      <c r="CE239" s="1">
        <v>34.383311599999999</v>
      </c>
      <c r="CF239" s="1" t="s">
        <v>148</v>
      </c>
      <c r="CG239" s="1">
        <v>0.38001189800000001</v>
      </c>
      <c r="CH239" s="1">
        <v>0.18031783800000001</v>
      </c>
      <c r="CI239" s="1">
        <v>0.37078269699999999</v>
      </c>
      <c r="CJ239" s="1">
        <v>4.5891049999999996E-3</v>
      </c>
      <c r="CK239" s="1">
        <v>7.0366279999999996E-3</v>
      </c>
      <c r="CL239" s="1">
        <v>3250.4059999999999</v>
      </c>
      <c r="CM239" s="2" t="s">
        <v>621</v>
      </c>
      <c r="CN239" s="1">
        <v>2741.319</v>
      </c>
      <c r="CO239" s="1">
        <v>2710.5940000000001</v>
      </c>
      <c r="CP239" s="1">
        <v>30.725000000000001</v>
      </c>
      <c r="CQ239" s="1">
        <v>2375.5970000000002</v>
      </c>
      <c r="CR239" s="1">
        <v>364.59</v>
      </c>
      <c r="CS239" s="1">
        <v>1.0309999999999999</v>
      </c>
      <c r="CT239" s="1">
        <v>0</v>
      </c>
      <c r="CU239" s="1">
        <v>1.0309999999999999</v>
      </c>
      <c r="CV239" s="1">
        <v>0</v>
      </c>
      <c r="CW239" s="1">
        <v>0.10199999999999999</v>
      </c>
      <c r="CX239" s="1">
        <v>0.10199999999999999</v>
      </c>
      <c r="CY239" s="1">
        <v>0</v>
      </c>
      <c r="CZ239" s="1">
        <v>0.80100000000000005</v>
      </c>
      <c r="DA239" s="1">
        <v>328.61700000000002</v>
      </c>
      <c r="DB239" s="1">
        <v>0</v>
      </c>
      <c r="DC239" s="1">
        <v>1979.1210000000001</v>
      </c>
      <c r="DD239" s="1">
        <v>0</v>
      </c>
      <c r="DE239" s="1">
        <v>0</v>
      </c>
      <c r="DF239" s="1">
        <v>0</v>
      </c>
      <c r="DG239" s="1">
        <v>7.69</v>
      </c>
      <c r="DH239" s="1">
        <v>0</v>
      </c>
      <c r="DI239" s="1">
        <v>7.69</v>
      </c>
      <c r="DJ239" s="1">
        <v>60.17</v>
      </c>
      <c r="DK239" s="1">
        <v>0</v>
      </c>
      <c r="DL239" s="1">
        <v>60.17</v>
      </c>
      <c r="DM239" s="1">
        <v>1.518</v>
      </c>
      <c r="DN239" s="1">
        <v>26.292000000000002</v>
      </c>
      <c r="DO239" s="1">
        <v>27.81</v>
      </c>
      <c r="DP239" s="1">
        <v>332.44799999999998</v>
      </c>
      <c r="DQ239" s="1">
        <v>4.3310000000000004</v>
      </c>
      <c r="DR239" s="1">
        <v>336.779</v>
      </c>
      <c r="DS239" s="1">
        <v>0</v>
      </c>
      <c r="DT239" s="1">
        <v>0.10199999999999999</v>
      </c>
      <c r="DU239" s="1">
        <v>0.10199999999999999</v>
      </c>
      <c r="DV239" s="7" t="s">
        <v>621</v>
      </c>
      <c r="DW239" s="1" t="s">
        <v>149</v>
      </c>
      <c r="DX239" s="1" t="s">
        <v>156</v>
      </c>
      <c r="DY239" s="1">
        <v>1842.864</v>
      </c>
      <c r="DZ239" s="1" t="s">
        <v>623</v>
      </c>
      <c r="EA239" s="1">
        <v>1554.23</v>
      </c>
      <c r="EB239" s="1">
        <v>1346.8779999999999</v>
      </c>
      <c r="EC239" s="1">
        <v>206.709</v>
      </c>
      <c r="ED239" s="1" t="s">
        <v>149</v>
      </c>
      <c r="EE239" s="1" t="s">
        <v>149</v>
      </c>
      <c r="EF239" s="1" t="s">
        <v>149</v>
      </c>
      <c r="EG239" s="1" t="s">
        <v>156</v>
      </c>
      <c r="EH239" s="1" t="s">
        <v>138</v>
      </c>
      <c r="EI239" s="1" t="s">
        <v>635</v>
      </c>
      <c r="EJ239" s="1" t="s">
        <v>142</v>
      </c>
      <c r="EK239" s="1" t="s">
        <v>628</v>
      </c>
      <c r="EL239" s="1" t="s">
        <v>150</v>
      </c>
      <c r="EM239" s="1" t="s">
        <v>150</v>
      </c>
    </row>
    <row r="240" spans="1:143" ht="14.25" customHeight="1">
      <c r="A240" s="1" t="s">
        <v>508</v>
      </c>
      <c r="B240" s="1" t="str">
        <f>VLOOKUP(A240,DB_integrated_polypenols_intake!A:B,2,FALSE)</f>
        <v>Bucaramanga</v>
      </c>
      <c r="C240" s="1" t="s">
        <v>152</v>
      </c>
      <c r="D240" s="1">
        <v>26</v>
      </c>
      <c r="E240" s="4" t="s">
        <v>137</v>
      </c>
      <c r="F240" s="1">
        <v>86.8</v>
      </c>
      <c r="G240" s="1">
        <v>36</v>
      </c>
      <c r="H240" s="1" t="s">
        <v>153</v>
      </c>
      <c r="I240" s="1">
        <v>38</v>
      </c>
      <c r="J240" s="1">
        <v>109</v>
      </c>
      <c r="K240" s="1">
        <v>164</v>
      </c>
      <c r="L240" s="1">
        <v>188</v>
      </c>
      <c r="M240" s="10">
        <v>4.5555555559999998</v>
      </c>
      <c r="N240" s="14">
        <f t="shared" si="8"/>
        <v>0.71785534849639265</v>
      </c>
      <c r="O240" s="12">
        <v>155.5</v>
      </c>
      <c r="P240" s="40">
        <v>4.0999999999999996</v>
      </c>
      <c r="Q240" s="1">
        <v>86</v>
      </c>
      <c r="R240" s="1">
        <v>5.6</v>
      </c>
      <c r="S240" s="1">
        <v>13.2</v>
      </c>
      <c r="T240" s="1">
        <v>6.08</v>
      </c>
      <c r="U240" s="1">
        <v>2.1710526319999999</v>
      </c>
      <c r="V240" s="1">
        <v>24.13</v>
      </c>
      <c r="W240" s="1">
        <v>4.7729999999999997</v>
      </c>
      <c r="X240" s="1">
        <v>226</v>
      </c>
      <c r="Y240" s="1">
        <f t="shared" si="0"/>
        <v>379.10447761194035</v>
      </c>
      <c r="Z240" s="1">
        <v>33.299999999999997</v>
      </c>
      <c r="AA240" s="1">
        <v>19.53591522</v>
      </c>
      <c r="AB240" s="1">
        <f t="shared" si="1"/>
        <v>5.1187773333333322</v>
      </c>
      <c r="AC240" s="1">
        <v>0.30111538599999998</v>
      </c>
      <c r="AD240" s="1">
        <v>94.2</v>
      </c>
      <c r="AE240" s="1">
        <v>1.6339999999999999</v>
      </c>
      <c r="AF240" s="1">
        <v>35.281480289999998</v>
      </c>
      <c r="AG240" s="1" t="s">
        <v>154</v>
      </c>
      <c r="AH240" s="1">
        <v>38.661538069999999</v>
      </c>
      <c r="AI240" s="1">
        <v>108.2</v>
      </c>
      <c r="AJ240" s="1" t="s">
        <v>140</v>
      </c>
      <c r="AK240" s="1" t="s">
        <v>141</v>
      </c>
      <c r="AL240" s="1" t="s">
        <v>142</v>
      </c>
      <c r="AM240" s="1" t="s">
        <v>163</v>
      </c>
      <c r="AN240" s="1" t="s">
        <v>143</v>
      </c>
      <c r="AO240" s="1">
        <v>129</v>
      </c>
      <c r="AP240" s="1">
        <v>91</v>
      </c>
      <c r="AQ240" s="1">
        <v>1882.38</v>
      </c>
      <c r="AR240" s="1">
        <v>16.1934</v>
      </c>
      <c r="AS240" s="1">
        <v>642.65099999999995</v>
      </c>
      <c r="AT240" s="1">
        <v>1104.67</v>
      </c>
      <c r="AU240" s="1">
        <v>13.5107</v>
      </c>
      <c r="AV240" s="1">
        <v>1270.8399999999999</v>
      </c>
      <c r="AW240" s="1">
        <v>2926.94</v>
      </c>
      <c r="AX240" s="1">
        <v>242.381</v>
      </c>
      <c r="AY240" s="1">
        <v>10.6485</v>
      </c>
      <c r="AZ240" s="1">
        <v>1.22722</v>
      </c>
      <c r="BA240" s="1">
        <v>3.1796199999999999</v>
      </c>
      <c r="BB240" s="1">
        <v>914.25099999999998</v>
      </c>
      <c r="BC240" s="1">
        <v>0.90212800000000004</v>
      </c>
      <c r="BD240" s="1">
        <v>1.7679499999999999</v>
      </c>
      <c r="BE240" s="1">
        <v>16.2319</v>
      </c>
      <c r="BF240" s="1">
        <v>4.9020099999999998</v>
      </c>
      <c r="BG240" s="1">
        <v>2.4182299999999999</v>
      </c>
      <c r="BH240" s="1">
        <v>366.827</v>
      </c>
      <c r="BI240" s="1">
        <v>7.2310499999999998</v>
      </c>
      <c r="BJ240" s="1">
        <v>124.699</v>
      </c>
      <c r="BK240" s="1">
        <v>3.1109343329999999</v>
      </c>
      <c r="BL240" s="1">
        <v>0.78476379100000004</v>
      </c>
      <c r="BM240" s="1">
        <v>0.56106049099999999</v>
      </c>
      <c r="BN240" s="1">
        <v>6.7558391999999995E-2</v>
      </c>
      <c r="BO240" s="1" t="s">
        <v>144</v>
      </c>
      <c r="BP240" s="1" t="s">
        <v>145</v>
      </c>
      <c r="BQ240" s="1" t="s">
        <v>145</v>
      </c>
      <c r="BR240" s="1" t="s">
        <v>145</v>
      </c>
      <c r="BS240" s="1" t="s">
        <v>146</v>
      </c>
      <c r="BT240" s="1" t="s">
        <v>145</v>
      </c>
      <c r="BU240" s="1" t="s">
        <v>145</v>
      </c>
      <c r="BV240" s="1">
        <v>8.0217471410000005</v>
      </c>
      <c r="BW240" s="1">
        <v>0.72464522399999998</v>
      </c>
      <c r="BX240" s="1">
        <v>0.56024233999999995</v>
      </c>
      <c r="BY240" s="1">
        <v>0.28942004300000002</v>
      </c>
      <c r="BZ240" s="1">
        <v>0.122407745</v>
      </c>
      <c r="CA240" s="1">
        <v>0.128534604</v>
      </c>
      <c r="CB240" s="1">
        <v>6.8296813999999997E-2</v>
      </c>
      <c r="CC240" s="19" t="str">
        <f t="shared" si="9"/>
        <v>Medium</v>
      </c>
      <c r="CD240" s="1" t="s">
        <v>622</v>
      </c>
      <c r="CE240" s="1">
        <v>45.796672829999999</v>
      </c>
      <c r="CF240" s="1" t="s">
        <v>148</v>
      </c>
      <c r="CG240" s="1">
        <v>2.0800267000000001E-2</v>
      </c>
      <c r="CH240" s="1">
        <v>0.41780135299999999</v>
      </c>
      <c r="CI240" s="1">
        <v>0.204870103</v>
      </c>
      <c r="CJ240" s="1">
        <v>0.18398629999999999</v>
      </c>
      <c r="CK240" s="1">
        <v>3.0114443000000001E-2</v>
      </c>
      <c r="CL240" s="1">
        <v>337.834</v>
      </c>
      <c r="CM240" s="2" t="s">
        <v>624</v>
      </c>
      <c r="CN240" s="1">
        <v>250.02</v>
      </c>
      <c r="CO240" s="1">
        <v>208.405</v>
      </c>
      <c r="CP240" s="1">
        <v>41.615000000000002</v>
      </c>
      <c r="CQ240" s="1">
        <v>154.17099999999999</v>
      </c>
      <c r="CR240" s="1">
        <v>94.744</v>
      </c>
      <c r="CS240" s="1">
        <v>0.65600000000000003</v>
      </c>
      <c r="CT240" s="1">
        <v>0</v>
      </c>
      <c r="CU240" s="1">
        <v>0.65600000000000003</v>
      </c>
      <c r="CV240" s="1">
        <v>0</v>
      </c>
      <c r="CW240" s="1">
        <v>0.44800000000000001</v>
      </c>
      <c r="CX240" s="1">
        <v>0.44800000000000001</v>
      </c>
      <c r="CY240" s="1">
        <v>0</v>
      </c>
      <c r="CZ240" s="1">
        <v>0.62</v>
      </c>
      <c r="DA240" s="1">
        <v>65.722999999999999</v>
      </c>
      <c r="DB240" s="1">
        <v>0</v>
      </c>
      <c r="DC240" s="1">
        <v>0.89100000000000001</v>
      </c>
      <c r="DD240" s="1">
        <v>0.53600000000000003</v>
      </c>
      <c r="DE240" s="1">
        <v>4.2300000000000004</v>
      </c>
      <c r="DF240" s="1">
        <v>4.766</v>
      </c>
      <c r="DG240" s="1">
        <v>6.04</v>
      </c>
      <c r="DH240" s="1">
        <v>0.7</v>
      </c>
      <c r="DI240" s="1">
        <v>6.74</v>
      </c>
      <c r="DJ240" s="1">
        <v>68.503</v>
      </c>
      <c r="DK240" s="1">
        <v>7.5490000000000004</v>
      </c>
      <c r="DL240" s="1">
        <v>76.051000000000002</v>
      </c>
      <c r="DM240" s="1">
        <v>0.64300000000000002</v>
      </c>
      <c r="DN240" s="1">
        <v>0.82799999999999996</v>
      </c>
      <c r="DO240" s="1">
        <v>1.4710000000000001</v>
      </c>
      <c r="DP240" s="1">
        <v>65.400000000000006</v>
      </c>
      <c r="DQ240" s="1">
        <v>27.847000000000001</v>
      </c>
      <c r="DR240" s="1">
        <v>93.247</v>
      </c>
      <c r="DS240" s="1">
        <v>0</v>
      </c>
      <c r="DT240" s="1">
        <v>0.44800000000000001</v>
      </c>
      <c r="DU240" s="1">
        <v>0.44800000000000001</v>
      </c>
      <c r="DV240" s="7" t="s">
        <v>138</v>
      </c>
      <c r="DW240" s="1" t="s">
        <v>156</v>
      </c>
      <c r="DX240" s="1" t="s">
        <v>157</v>
      </c>
      <c r="DY240" s="1">
        <v>179.47200000000001</v>
      </c>
      <c r="DZ240" s="1" t="s">
        <v>624</v>
      </c>
      <c r="EA240" s="1">
        <v>132.821</v>
      </c>
      <c r="EB240" s="1">
        <v>81.902000000000001</v>
      </c>
      <c r="EC240" s="1">
        <v>50.332000000000001</v>
      </c>
      <c r="ED240" s="1" t="s">
        <v>157</v>
      </c>
      <c r="EE240" s="1" t="s">
        <v>157</v>
      </c>
      <c r="EF240" s="1" t="s">
        <v>156</v>
      </c>
      <c r="EG240" s="1" t="s">
        <v>157</v>
      </c>
      <c r="EH240" s="1" t="s">
        <v>621</v>
      </c>
      <c r="EI240" s="1" t="s">
        <v>635</v>
      </c>
      <c r="EJ240" s="1" t="s">
        <v>142</v>
      </c>
      <c r="EK240" s="1" t="s">
        <v>628</v>
      </c>
      <c r="EL240" s="1" t="s">
        <v>150</v>
      </c>
      <c r="EM240" s="1" t="s">
        <v>150</v>
      </c>
    </row>
    <row r="241" spans="1:143" ht="14.25" customHeight="1">
      <c r="A241" s="1" t="s">
        <v>509</v>
      </c>
      <c r="B241" s="1" t="str">
        <f>VLOOKUP(A241,DB_integrated_polypenols_intake!A:B,2,FALSE)</f>
        <v>Bucaramanga</v>
      </c>
      <c r="C241" s="1" t="s">
        <v>152</v>
      </c>
      <c r="D241" s="1">
        <v>30</v>
      </c>
      <c r="E241" s="4" t="s">
        <v>137</v>
      </c>
      <c r="F241" s="1">
        <v>48.3</v>
      </c>
      <c r="G241" s="1">
        <v>30</v>
      </c>
      <c r="H241" s="1" t="s">
        <v>153</v>
      </c>
      <c r="I241" s="1">
        <v>8</v>
      </c>
      <c r="J241" s="1">
        <v>63</v>
      </c>
      <c r="K241" s="1">
        <v>100</v>
      </c>
      <c r="L241" s="1">
        <v>38</v>
      </c>
      <c r="M241" s="10">
        <v>3.3333333330000001</v>
      </c>
      <c r="N241" s="14">
        <f t="shared" si="8"/>
        <v>0.10266234189714769</v>
      </c>
      <c r="O241" s="12">
        <v>270.60000000000002</v>
      </c>
      <c r="P241" s="40">
        <v>5</v>
      </c>
      <c r="Q241" s="1">
        <v>83</v>
      </c>
      <c r="R241" s="1">
        <v>5.7</v>
      </c>
      <c r="S241" s="1">
        <v>5.62</v>
      </c>
      <c r="T241" s="1">
        <v>16.309999999999999</v>
      </c>
      <c r="U241" s="1">
        <v>0.34457388100000003</v>
      </c>
      <c r="V241" s="1">
        <v>6.48</v>
      </c>
      <c r="W241" s="1">
        <v>4.6064999999999996</v>
      </c>
      <c r="X241" s="1">
        <v>99.9</v>
      </c>
      <c r="Y241" s="1">
        <f t="shared" si="0"/>
        <v>117.12607320379581</v>
      </c>
      <c r="Z241" s="1">
        <v>121.1</v>
      </c>
      <c r="AA241" s="1">
        <v>75.376581400000006</v>
      </c>
      <c r="AB241" s="1">
        <f t="shared" si="1"/>
        <v>1.3266720000000001</v>
      </c>
      <c r="AC241" s="1">
        <v>0.36568641600000001</v>
      </c>
      <c r="AD241" s="1">
        <v>59</v>
      </c>
      <c r="AE241" s="1">
        <v>1.5449999999999999</v>
      </c>
      <c r="AF241" s="1">
        <v>24.7169594</v>
      </c>
      <c r="AG241" s="1" t="s">
        <v>153</v>
      </c>
      <c r="AH241" s="1">
        <v>32.71108924</v>
      </c>
      <c r="AI241" s="1">
        <v>77</v>
      </c>
      <c r="AJ241" s="1" t="s">
        <v>153</v>
      </c>
      <c r="AK241" s="1" t="s">
        <v>153</v>
      </c>
      <c r="AL241" s="1" t="s">
        <v>142</v>
      </c>
      <c r="AM241" s="1" t="s">
        <v>163</v>
      </c>
      <c r="AN241" s="1" t="s">
        <v>143</v>
      </c>
      <c r="AO241" s="1">
        <v>99</v>
      </c>
      <c r="AP241" s="1">
        <v>67</v>
      </c>
      <c r="AQ241" s="1">
        <v>2397.33</v>
      </c>
      <c r="AR241" s="1">
        <v>17.196200000000001</v>
      </c>
      <c r="AS241" s="1">
        <v>846.45899999999995</v>
      </c>
      <c r="AT241" s="1">
        <v>1364.36</v>
      </c>
      <c r="AU241" s="1">
        <v>16.191800000000001</v>
      </c>
      <c r="AV241" s="1">
        <v>1671.53</v>
      </c>
      <c r="AW241" s="1">
        <v>3591.7</v>
      </c>
      <c r="AX241" s="1">
        <v>249.45699999999999</v>
      </c>
      <c r="AY241" s="1">
        <v>12.7399</v>
      </c>
      <c r="AZ241" s="1">
        <v>2.52685</v>
      </c>
      <c r="BA241" s="1">
        <v>3.8500899999999998</v>
      </c>
      <c r="BB241" s="1">
        <v>827.64200000000005</v>
      </c>
      <c r="BC241" s="1">
        <v>1.14964</v>
      </c>
      <c r="BD241" s="1">
        <v>2.2464300000000001</v>
      </c>
      <c r="BE241" s="1">
        <v>20.5871</v>
      </c>
      <c r="BF241" s="1">
        <v>5.7144899999999996</v>
      </c>
      <c r="BG241" s="1">
        <v>3.3553799999999998</v>
      </c>
      <c r="BH241" s="1">
        <v>367.19799999999998</v>
      </c>
      <c r="BI241" s="1">
        <v>7.4575500000000003</v>
      </c>
      <c r="BJ241" s="1">
        <v>126.85599999999999</v>
      </c>
      <c r="BK241" s="1">
        <v>1.1660137580000001</v>
      </c>
      <c r="BL241" s="1">
        <v>0.281287658</v>
      </c>
      <c r="BM241" s="1">
        <v>0.29218160500000001</v>
      </c>
      <c r="BN241" s="1">
        <v>1.3072912000000001E-2</v>
      </c>
      <c r="BO241" s="1" t="s">
        <v>144</v>
      </c>
      <c r="BP241" s="1" t="s">
        <v>146</v>
      </c>
      <c r="BQ241" s="1" t="s">
        <v>146</v>
      </c>
      <c r="BR241" s="1" t="s">
        <v>145</v>
      </c>
      <c r="BS241" s="1" t="s">
        <v>146</v>
      </c>
      <c r="BT241" s="1" t="s">
        <v>145</v>
      </c>
      <c r="BU241" s="1" t="s">
        <v>146</v>
      </c>
      <c r="BV241" s="1" t="s">
        <v>147</v>
      </c>
      <c r="BW241" s="1" t="s">
        <v>147</v>
      </c>
      <c r="BX241" s="1" t="s">
        <v>147</v>
      </c>
      <c r="BY241" s="1" t="s">
        <v>147</v>
      </c>
      <c r="BZ241" s="1" t="s">
        <v>147</v>
      </c>
      <c r="CA241" s="1">
        <v>-0.13993013100000001</v>
      </c>
      <c r="CB241" s="1">
        <v>-5.8377193000000001E-2</v>
      </c>
      <c r="CC241" s="19" t="str">
        <f t="shared" si="9"/>
        <v>Medium</v>
      </c>
      <c r="CD241" s="1" t="s">
        <v>625</v>
      </c>
      <c r="CE241" s="1">
        <v>35.87012987</v>
      </c>
      <c r="CF241" s="1" t="s">
        <v>148</v>
      </c>
      <c r="CG241" s="1">
        <v>0.100974277</v>
      </c>
      <c r="CH241" s="1">
        <v>0.27279768500000001</v>
      </c>
      <c r="CI241" s="1">
        <v>5.4624761000000001E-2</v>
      </c>
      <c r="CJ241" s="1">
        <v>0.21817292399999999</v>
      </c>
      <c r="CK241" s="1">
        <v>0.18380824300000001</v>
      </c>
      <c r="CL241" s="1">
        <v>272.74099999999999</v>
      </c>
      <c r="CM241" s="2" t="s">
        <v>624</v>
      </c>
      <c r="CN241" s="1">
        <v>76.584000000000003</v>
      </c>
      <c r="CO241" s="1">
        <v>64.472999999999999</v>
      </c>
      <c r="CP241" s="1">
        <v>12.111000000000001</v>
      </c>
      <c r="CQ241" s="1">
        <v>8.6359999999999992</v>
      </c>
      <c r="CR241" s="1">
        <v>61.225000000000001</v>
      </c>
      <c r="CS241" s="1">
        <v>0.81399999999999995</v>
      </c>
      <c r="CT241" s="1">
        <v>0</v>
      </c>
      <c r="CU241" s="1">
        <v>0.81399999999999995</v>
      </c>
      <c r="CV241" s="1">
        <v>0</v>
      </c>
      <c r="CW241" s="1">
        <v>5.9080000000000004</v>
      </c>
      <c r="CX241" s="1">
        <v>5.9080000000000004</v>
      </c>
      <c r="CY241" s="1">
        <v>0</v>
      </c>
      <c r="CZ241" s="1">
        <v>0.81399999999999995</v>
      </c>
      <c r="DA241" s="1">
        <v>0</v>
      </c>
      <c r="DB241" s="1">
        <v>0</v>
      </c>
      <c r="DC241" s="1">
        <v>0</v>
      </c>
      <c r="DD241" s="1">
        <v>3.2000000000000001E-2</v>
      </c>
      <c r="DE241" s="1">
        <v>0.22600000000000001</v>
      </c>
      <c r="DF241" s="1">
        <v>0.25800000000000001</v>
      </c>
      <c r="DG241" s="1">
        <v>7.9340000000000002</v>
      </c>
      <c r="DH241" s="1">
        <v>2.5000000000000001E-2</v>
      </c>
      <c r="DI241" s="1">
        <v>7.9589999999999996</v>
      </c>
      <c r="DJ241" s="1">
        <v>3.5999999999999997E-2</v>
      </c>
      <c r="DK241" s="1">
        <v>0.38400000000000001</v>
      </c>
      <c r="DL241" s="1">
        <v>0.42</v>
      </c>
      <c r="DM241" s="1">
        <v>0.14000000000000001</v>
      </c>
      <c r="DN241" s="1">
        <v>0.59399999999999997</v>
      </c>
      <c r="DO241" s="1">
        <v>0.73399999999999999</v>
      </c>
      <c r="DP241" s="1">
        <v>55.509</v>
      </c>
      <c r="DQ241" s="1">
        <v>4.9660000000000002</v>
      </c>
      <c r="DR241" s="1">
        <v>60.473999999999997</v>
      </c>
      <c r="DS241" s="1">
        <v>0</v>
      </c>
      <c r="DT241" s="1">
        <v>5.9080000000000004</v>
      </c>
      <c r="DU241" s="1">
        <v>5.9080000000000004</v>
      </c>
      <c r="DV241" s="7" t="s">
        <v>138</v>
      </c>
      <c r="DW241" s="1" t="s">
        <v>157</v>
      </c>
      <c r="DX241" s="1" t="s">
        <v>157</v>
      </c>
      <c r="DY241" s="1">
        <v>113.76900000000001</v>
      </c>
      <c r="DZ241" s="1" t="s">
        <v>624</v>
      </c>
      <c r="EA241" s="1">
        <v>31.945</v>
      </c>
      <c r="EB241" s="1">
        <v>3.6019999999999999</v>
      </c>
      <c r="EC241" s="1">
        <v>25.539000000000001</v>
      </c>
      <c r="ED241" s="1" t="s">
        <v>157</v>
      </c>
      <c r="EE241" s="1" t="s">
        <v>157</v>
      </c>
      <c r="EF241" s="1" t="s">
        <v>157</v>
      </c>
      <c r="EG241" s="1" t="s">
        <v>157</v>
      </c>
      <c r="EH241" s="1" t="s">
        <v>621</v>
      </c>
      <c r="EI241" s="1" t="s">
        <v>635</v>
      </c>
      <c r="EJ241" s="1" t="s">
        <v>142</v>
      </c>
      <c r="EK241" s="1" t="s">
        <v>630</v>
      </c>
      <c r="EL241" s="1" t="s">
        <v>168</v>
      </c>
      <c r="EM241" s="1" t="s">
        <v>150</v>
      </c>
    </row>
    <row r="242" spans="1:143" ht="14.25" customHeight="1">
      <c r="A242" s="1" t="s">
        <v>510</v>
      </c>
      <c r="B242" s="1" t="str">
        <f>VLOOKUP(A242,DB_integrated_polypenols_intake!A:B,2,FALSE)</f>
        <v>Bucaramanga</v>
      </c>
      <c r="C242" s="1" t="s">
        <v>136</v>
      </c>
      <c r="D242" s="1">
        <v>53</v>
      </c>
      <c r="E242" s="4" t="s">
        <v>159</v>
      </c>
      <c r="F242" s="1">
        <v>51.5</v>
      </c>
      <c r="G242" s="1">
        <v>33</v>
      </c>
      <c r="H242" s="1" t="s">
        <v>138</v>
      </c>
      <c r="I242" s="1">
        <v>10</v>
      </c>
      <c r="J242" s="1">
        <v>78</v>
      </c>
      <c r="K242" s="1">
        <v>117</v>
      </c>
      <c r="L242" s="1">
        <v>50</v>
      </c>
      <c r="M242" s="10">
        <v>3.5454545450000001</v>
      </c>
      <c r="N242" s="14">
        <f t="shared" si="8"/>
        <v>0.18045606445813131</v>
      </c>
      <c r="O242" s="12">
        <v>98.3</v>
      </c>
      <c r="P242" s="40">
        <v>7.3</v>
      </c>
      <c r="Q242" s="1">
        <v>91</v>
      </c>
      <c r="R242" s="1">
        <v>6.2</v>
      </c>
      <c r="S242" s="1">
        <v>0.76</v>
      </c>
      <c r="T242" s="1">
        <v>2.29</v>
      </c>
      <c r="U242" s="1">
        <v>0.33187772900000001</v>
      </c>
      <c r="V242" s="1">
        <v>8.52</v>
      </c>
      <c r="W242" s="1">
        <v>5.0505000000000004</v>
      </c>
      <c r="X242" s="1">
        <v>99.9</v>
      </c>
      <c r="Y242" s="1">
        <f t="shared" si="0"/>
        <v>109.900032247662</v>
      </c>
      <c r="Z242" s="1">
        <v>90.2</v>
      </c>
      <c r="AA242" s="1">
        <v>52.288784679999999</v>
      </c>
      <c r="AB242" s="1">
        <f t="shared" si="1"/>
        <v>1.9124559999999999</v>
      </c>
      <c r="AC242" s="1">
        <v>0.34561280900000002</v>
      </c>
      <c r="AD242" s="1">
        <v>64.2</v>
      </c>
      <c r="AE242" s="1">
        <v>1.641</v>
      </c>
      <c r="AF242" s="1">
        <v>23.84063759</v>
      </c>
      <c r="AG242" s="1" t="s">
        <v>153</v>
      </c>
      <c r="AH242" s="1">
        <v>38.116554010000002</v>
      </c>
      <c r="AI242" s="1">
        <v>84</v>
      </c>
      <c r="AJ242" s="1" t="s">
        <v>140</v>
      </c>
      <c r="AK242" s="1" t="s">
        <v>153</v>
      </c>
      <c r="AL242" s="1" t="s">
        <v>142</v>
      </c>
      <c r="AM242" s="1" t="s">
        <v>142</v>
      </c>
      <c r="AN242" s="1" t="s">
        <v>143</v>
      </c>
      <c r="AO242" s="1">
        <v>166</v>
      </c>
      <c r="AP242" s="1">
        <v>100</v>
      </c>
      <c r="AQ242" s="1">
        <v>2370.4499999999998</v>
      </c>
      <c r="AR242" s="1">
        <v>31.321300000000001</v>
      </c>
      <c r="AS242" s="1">
        <v>804.41300000000001</v>
      </c>
      <c r="AT242" s="1">
        <v>1408.97</v>
      </c>
      <c r="AU242" s="1">
        <v>17.630700000000001</v>
      </c>
      <c r="AV242" s="1">
        <v>1575.54</v>
      </c>
      <c r="AW242" s="1">
        <v>4544.1899999999996</v>
      </c>
      <c r="AX242" s="1">
        <v>457.14100000000002</v>
      </c>
      <c r="AY242" s="1">
        <v>10.805400000000001</v>
      </c>
      <c r="AZ242" s="1">
        <v>3.8122600000000002</v>
      </c>
      <c r="BA242" s="1">
        <v>4.2469700000000001</v>
      </c>
      <c r="BB242" s="1">
        <v>1100.33</v>
      </c>
      <c r="BC242" s="1">
        <v>1.4217299999999999</v>
      </c>
      <c r="BD242" s="1">
        <v>1.4264699999999999</v>
      </c>
      <c r="BE242" s="1">
        <v>15.209099999999999</v>
      </c>
      <c r="BF242" s="1">
        <v>5.2386200000000001</v>
      </c>
      <c r="BG242" s="1">
        <v>1.0259400000000001</v>
      </c>
      <c r="BH242" s="1">
        <v>511.12</v>
      </c>
      <c r="BI242" s="1">
        <v>6.4144899999999998</v>
      </c>
      <c r="BJ242" s="1">
        <v>218.38499999999999</v>
      </c>
      <c r="BK242" s="1">
        <v>4.1168768760000001</v>
      </c>
      <c r="BL242" s="1">
        <v>0.70792872500000004</v>
      </c>
      <c r="BM242" s="1">
        <v>0.57387789199999995</v>
      </c>
      <c r="BN242" s="1">
        <v>4.4724279999999998E-2</v>
      </c>
      <c r="BO242" s="1" t="s">
        <v>144</v>
      </c>
      <c r="BP242" s="1" t="s">
        <v>145</v>
      </c>
      <c r="BQ242" s="1" t="s">
        <v>146</v>
      </c>
      <c r="BR242" s="1" t="s">
        <v>145</v>
      </c>
      <c r="BS242" s="1" t="s">
        <v>146</v>
      </c>
      <c r="BT242" s="1" t="s">
        <v>145</v>
      </c>
      <c r="BU242" s="1" t="s">
        <v>146</v>
      </c>
      <c r="BV242" s="1">
        <v>10.498495439999999</v>
      </c>
      <c r="BW242" s="1">
        <v>1.035846477</v>
      </c>
      <c r="BX242" s="1">
        <v>0.59353352500000001</v>
      </c>
      <c r="BY242" s="1">
        <v>0.30839898799999999</v>
      </c>
      <c r="BZ242" s="1">
        <v>0.13694576899999999</v>
      </c>
      <c r="CA242" s="1">
        <v>-2.0006738409999998</v>
      </c>
      <c r="CB242" s="1">
        <v>-0.84416617699999996</v>
      </c>
      <c r="CC242" s="19" t="str">
        <f t="shared" si="9"/>
        <v>Low</v>
      </c>
      <c r="CD242" s="1" t="s">
        <v>625</v>
      </c>
      <c r="CE242" s="1">
        <v>24.928571430000002</v>
      </c>
      <c r="CF242" s="1" t="s">
        <v>148</v>
      </c>
      <c r="CG242" s="1">
        <v>3.1643550000000002E-3</v>
      </c>
      <c r="CH242" s="1">
        <v>0.40535702899999998</v>
      </c>
      <c r="CI242" s="1">
        <v>3.6789618000000003E-2</v>
      </c>
      <c r="CJ242" s="1">
        <v>0.110464745</v>
      </c>
      <c r="CK242" s="1">
        <v>0.13450105500000001</v>
      </c>
      <c r="CL242" s="1">
        <v>1612.7809999999999</v>
      </c>
      <c r="CM242" s="2" t="s">
        <v>621</v>
      </c>
      <c r="CN242" s="1">
        <v>1076.462</v>
      </c>
      <c r="CO242" s="1">
        <v>920.80700000000002</v>
      </c>
      <c r="CP242" s="1">
        <v>155.655</v>
      </c>
      <c r="CQ242" s="1">
        <v>681.15</v>
      </c>
      <c r="CR242" s="1">
        <v>318.37200000000001</v>
      </c>
      <c r="CS242" s="1">
        <v>15.446999999999999</v>
      </c>
      <c r="CT242" s="1">
        <v>0</v>
      </c>
      <c r="CU242" s="1">
        <v>15.446999999999999</v>
      </c>
      <c r="CV242" s="1">
        <v>0</v>
      </c>
      <c r="CW242" s="1">
        <v>61.475000000000001</v>
      </c>
      <c r="CX242" s="1">
        <v>61.475000000000001</v>
      </c>
      <c r="CY242" s="1">
        <v>1.9E-2</v>
      </c>
      <c r="CZ242" s="1">
        <v>9.7420000000000009</v>
      </c>
      <c r="DA242" s="1">
        <v>262.89400000000001</v>
      </c>
      <c r="DB242" s="1">
        <v>5.7050000000000001</v>
      </c>
      <c r="DC242" s="1">
        <v>7.12</v>
      </c>
      <c r="DD242" s="1">
        <v>0.223</v>
      </c>
      <c r="DE242" s="1">
        <v>1.464</v>
      </c>
      <c r="DF242" s="1">
        <v>1.6870000000000001</v>
      </c>
      <c r="DG242" s="1">
        <v>1.94</v>
      </c>
      <c r="DH242" s="1">
        <v>1.631</v>
      </c>
      <c r="DI242" s="1">
        <v>3.5710000000000002</v>
      </c>
      <c r="DJ242" s="1">
        <v>108.318</v>
      </c>
      <c r="DK242" s="1">
        <v>10.951000000000001</v>
      </c>
      <c r="DL242" s="1">
        <v>119.26900000000001</v>
      </c>
      <c r="DM242" s="1">
        <v>1.5780000000000001</v>
      </c>
      <c r="DN242" s="1">
        <v>7.4180000000000001</v>
      </c>
      <c r="DO242" s="1">
        <v>8.9949999999999992</v>
      </c>
      <c r="DP242" s="1">
        <v>287.52100000000002</v>
      </c>
      <c r="DQ242" s="1">
        <v>21.855</v>
      </c>
      <c r="DR242" s="1">
        <v>309.37599999999998</v>
      </c>
      <c r="DS242" s="1">
        <v>0</v>
      </c>
      <c r="DT242" s="1">
        <v>61.475000000000001</v>
      </c>
      <c r="DU242" s="1">
        <v>61.475000000000001</v>
      </c>
      <c r="DV242" s="7" t="s">
        <v>621</v>
      </c>
      <c r="DW242" s="1" t="s">
        <v>149</v>
      </c>
      <c r="DX242" s="1" t="s">
        <v>156</v>
      </c>
      <c r="DY242" s="1">
        <v>680.36900000000003</v>
      </c>
      <c r="DZ242" s="1" t="s">
        <v>623</v>
      </c>
      <c r="EA242" s="1">
        <v>454.11700000000002</v>
      </c>
      <c r="EB242" s="1">
        <v>287.35000000000002</v>
      </c>
      <c r="EC242" s="1">
        <v>134.309</v>
      </c>
      <c r="ED242" s="1" t="s">
        <v>149</v>
      </c>
      <c r="EE242" s="1" t="s">
        <v>149</v>
      </c>
      <c r="EF242" s="1" t="s">
        <v>149</v>
      </c>
      <c r="EG242" s="1" t="s">
        <v>156</v>
      </c>
      <c r="EH242" s="1" t="s">
        <v>621</v>
      </c>
      <c r="EI242" s="1" t="s">
        <v>628</v>
      </c>
      <c r="EJ242" s="1" t="s">
        <v>142</v>
      </c>
      <c r="EK242" s="1" t="s">
        <v>628</v>
      </c>
      <c r="EL242" s="1" t="s">
        <v>168</v>
      </c>
      <c r="EM242" s="1" t="s">
        <v>150</v>
      </c>
    </row>
    <row r="243" spans="1:143" ht="14.25" customHeight="1">
      <c r="A243" s="1" t="s">
        <v>511</v>
      </c>
      <c r="B243" s="1" t="str">
        <f>VLOOKUP(A243,DB_integrated_polypenols_intake!A:B,2,FALSE)</f>
        <v>Bucaramanga</v>
      </c>
      <c r="C243" s="1" t="s">
        <v>136</v>
      </c>
      <c r="D243" s="1">
        <v>49</v>
      </c>
      <c r="E243" s="4" t="s">
        <v>159</v>
      </c>
      <c r="F243" s="1">
        <v>99.8</v>
      </c>
      <c r="G243" s="1">
        <v>51</v>
      </c>
      <c r="H243" s="1" t="s">
        <v>153</v>
      </c>
      <c r="I243" s="1">
        <v>16</v>
      </c>
      <c r="J243" s="1">
        <v>150</v>
      </c>
      <c r="K243" s="1">
        <v>203</v>
      </c>
      <c r="L243" s="1">
        <v>81</v>
      </c>
      <c r="M243" s="10">
        <v>3.9803921569999998</v>
      </c>
      <c r="N243" s="14">
        <f t="shared" si="8"/>
        <v>0.20091484278071337</v>
      </c>
      <c r="O243" s="12">
        <v>183.7</v>
      </c>
      <c r="P243" s="40">
        <v>0.8</v>
      </c>
      <c r="Q243" s="1">
        <v>80</v>
      </c>
      <c r="R243" s="1">
        <v>5.7</v>
      </c>
      <c r="S243" s="1">
        <v>0.47</v>
      </c>
      <c r="T243" s="1">
        <v>8.8699999999999992</v>
      </c>
      <c r="U243" s="1">
        <v>5.2987599000000003E-2</v>
      </c>
      <c r="V243" s="1">
        <v>3.22</v>
      </c>
      <c r="W243" s="1">
        <v>4.4400000000000004</v>
      </c>
      <c r="X243" s="1">
        <v>67.5</v>
      </c>
      <c r="Y243" s="1">
        <f t="shared" si="0"/>
        <v>68.510638297872319</v>
      </c>
      <c r="Z243" s="1">
        <v>244.7</v>
      </c>
      <c r="AA243" s="1">
        <v>157.37787489999999</v>
      </c>
      <c r="AB243" s="1">
        <f t="shared" si="1"/>
        <v>0.6354133333333335</v>
      </c>
      <c r="AC243" s="1">
        <v>0.41409991099999999</v>
      </c>
      <c r="AD243" s="1">
        <v>71.900000000000006</v>
      </c>
      <c r="AE243" s="1">
        <v>1.7130000000000001</v>
      </c>
      <c r="AF243" s="1">
        <v>24.502712509999999</v>
      </c>
      <c r="AG243" s="1" t="s">
        <v>153</v>
      </c>
      <c r="AH243" s="1">
        <v>30.64785509</v>
      </c>
      <c r="AI243" s="1">
        <v>85</v>
      </c>
      <c r="AJ243" s="1" t="s">
        <v>140</v>
      </c>
      <c r="AK243" s="1" t="s">
        <v>153</v>
      </c>
      <c r="AL243" s="1" t="s">
        <v>142</v>
      </c>
      <c r="AM243" s="1" t="s">
        <v>163</v>
      </c>
      <c r="AN243" s="1" t="s">
        <v>143</v>
      </c>
      <c r="AO243" s="1">
        <v>138</v>
      </c>
      <c r="AP243" s="1">
        <v>98</v>
      </c>
      <c r="AQ243" s="1">
        <v>2246.06</v>
      </c>
      <c r="AR243" s="1">
        <v>18.815999999999999</v>
      </c>
      <c r="AS243" s="1">
        <v>1101.9100000000001</v>
      </c>
      <c r="AT243" s="1">
        <v>1351.35</v>
      </c>
      <c r="AU243" s="1">
        <v>17.038799999999998</v>
      </c>
      <c r="AV243" s="1">
        <v>1565.05</v>
      </c>
      <c r="AW243" s="1">
        <v>3055.36</v>
      </c>
      <c r="AX243" s="1">
        <v>249.13900000000001</v>
      </c>
      <c r="AY243" s="1">
        <v>11.4899</v>
      </c>
      <c r="AZ243" s="1">
        <v>1.62375</v>
      </c>
      <c r="BA243" s="1">
        <v>2.7435</v>
      </c>
      <c r="BB243" s="1">
        <v>1135.31</v>
      </c>
      <c r="BC243" s="1">
        <v>2.0610900000000001</v>
      </c>
      <c r="BD243" s="1">
        <v>2.8265500000000001</v>
      </c>
      <c r="BE243" s="1">
        <v>30.0153</v>
      </c>
      <c r="BF243" s="1">
        <v>7.3071599999999997</v>
      </c>
      <c r="BG243" s="1">
        <v>1.4639500000000001</v>
      </c>
      <c r="BH243" s="1">
        <v>516.51900000000001</v>
      </c>
      <c r="BI243" s="1">
        <v>7.5776599999999998</v>
      </c>
      <c r="BJ243" s="1">
        <v>234.458</v>
      </c>
      <c r="BK243" s="1">
        <v>4.4124119349999997</v>
      </c>
      <c r="BL243" s="1">
        <v>1.3962108630000001</v>
      </c>
      <c r="BM243" s="1">
        <v>0.64014899199999997</v>
      </c>
      <c r="BN243" s="1">
        <v>3.4580942000000003E-2</v>
      </c>
      <c r="BO243" s="1" t="s">
        <v>155</v>
      </c>
      <c r="BP243" s="1" t="s">
        <v>145</v>
      </c>
      <c r="BQ243" s="1" t="s">
        <v>146</v>
      </c>
      <c r="BR243" s="1" t="s">
        <v>146</v>
      </c>
      <c r="BS243" s="1" t="s">
        <v>146</v>
      </c>
      <c r="BT243" s="1" t="s">
        <v>146</v>
      </c>
      <c r="BU243" s="1" t="s">
        <v>146</v>
      </c>
      <c r="BV243" s="1">
        <v>40.346694659999997</v>
      </c>
      <c r="BW243" s="1">
        <v>15.96894002</v>
      </c>
      <c r="BX243" s="1">
        <v>8.8608469719999992</v>
      </c>
      <c r="BY243" s="1">
        <v>5.6477669669999999</v>
      </c>
      <c r="BZ243" s="1">
        <v>2.6583573010000001</v>
      </c>
      <c r="CA243" s="1">
        <v>-0.77132056900000001</v>
      </c>
      <c r="CB243" s="1">
        <v>-0.34341966600000001</v>
      </c>
      <c r="CC243" s="19" t="str">
        <f t="shared" si="9"/>
        <v>Low</v>
      </c>
      <c r="CD243" s="1" t="s">
        <v>625</v>
      </c>
      <c r="CE243" s="1">
        <v>23.694117649999999</v>
      </c>
      <c r="CF243" s="1" t="s">
        <v>148</v>
      </c>
      <c r="CG243" s="1">
        <v>0.116144209</v>
      </c>
      <c r="CH243" s="1">
        <v>0.211964549</v>
      </c>
      <c r="CI243" s="1">
        <v>0.13895727299999999</v>
      </c>
      <c r="CJ243" s="1">
        <v>8.0693691999999997E-2</v>
      </c>
      <c r="CK243" s="1">
        <v>2.6396411000000002E-2</v>
      </c>
      <c r="CL243" s="1">
        <v>1468.8219999999999</v>
      </c>
      <c r="CM243" s="2" t="s">
        <v>621</v>
      </c>
      <c r="CN243" s="1">
        <v>414.11500000000001</v>
      </c>
      <c r="CO243" s="1">
        <v>312.34199999999998</v>
      </c>
      <c r="CP243" s="1">
        <v>101.774</v>
      </c>
      <c r="CQ243" s="1">
        <v>228.50399999999999</v>
      </c>
      <c r="CR243" s="1">
        <v>128.85900000000001</v>
      </c>
      <c r="CS243" s="1">
        <v>4.91</v>
      </c>
      <c r="CT243" s="1">
        <v>0</v>
      </c>
      <c r="CU243" s="1">
        <v>4.91</v>
      </c>
      <c r="CV243" s="1">
        <v>0</v>
      </c>
      <c r="CW243" s="1">
        <v>51.692</v>
      </c>
      <c r="CX243" s="1">
        <v>51.692</v>
      </c>
      <c r="CY243" s="1">
        <v>0.151</v>
      </c>
      <c r="CZ243" s="1">
        <v>4.3680000000000003</v>
      </c>
      <c r="DA243" s="1">
        <v>114.226</v>
      </c>
      <c r="DB243" s="1">
        <v>0</v>
      </c>
      <c r="DC243" s="1">
        <v>100.253</v>
      </c>
      <c r="DD243" s="1">
        <v>0.249</v>
      </c>
      <c r="DE243" s="1">
        <v>0</v>
      </c>
      <c r="DF243" s="1">
        <v>0.249</v>
      </c>
      <c r="DG243" s="1">
        <v>0</v>
      </c>
      <c r="DH243" s="1">
        <v>1.3089999999999999</v>
      </c>
      <c r="DI243" s="1">
        <v>1.3089999999999999</v>
      </c>
      <c r="DJ243" s="1">
        <v>8.0380000000000003</v>
      </c>
      <c r="DK243" s="1">
        <v>4.4279999999999999</v>
      </c>
      <c r="DL243" s="1">
        <v>12.465999999999999</v>
      </c>
      <c r="DM243" s="1">
        <v>16.927</v>
      </c>
      <c r="DN243" s="1">
        <v>14.824999999999999</v>
      </c>
      <c r="DO243" s="1">
        <v>31.753</v>
      </c>
      <c r="DP243" s="1">
        <v>67.587000000000003</v>
      </c>
      <c r="DQ243" s="1">
        <v>29.518999999999998</v>
      </c>
      <c r="DR243" s="1">
        <v>97.105999999999995</v>
      </c>
      <c r="DS243" s="1">
        <v>0</v>
      </c>
      <c r="DT243" s="1">
        <v>51.692</v>
      </c>
      <c r="DU243" s="1">
        <v>51.692</v>
      </c>
      <c r="DV243" s="7" t="s">
        <v>621</v>
      </c>
      <c r="DW243" s="1" t="s">
        <v>156</v>
      </c>
      <c r="DX243" s="1" t="s">
        <v>156</v>
      </c>
      <c r="DY243" s="1">
        <v>653.95500000000004</v>
      </c>
      <c r="DZ243" s="1" t="s">
        <v>623</v>
      </c>
      <c r="EA243" s="1">
        <v>184.374</v>
      </c>
      <c r="EB243" s="1">
        <v>101.735</v>
      </c>
      <c r="EC243" s="1">
        <v>57.371000000000002</v>
      </c>
      <c r="ED243" s="1" t="s">
        <v>156</v>
      </c>
      <c r="EE243" s="1" t="s">
        <v>156</v>
      </c>
      <c r="EF243" s="1" t="s">
        <v>156</v>
      </c>
      <c r="EG243" s="1" t="s">
        <v>157</v>
      </c>
      <c r="EH243" s="1" t="s">
        <v>621</v>
      </c>
      <c r="EI243" s="1" t="s">
        <v>635</v>
      </c>
      <c r="EJ243" s="1" t="s">
        <v>142</v>
      </c>
      <c r="EK243" s="1" t="s">
        <v>628</v>
      </c>
      <c r="EL243" s="1" t="s">
        <v>150</v>
      </c>
      <c r="EM243" s="1" t="s">
        <v>150</v>
      </c>
    </row>
    <row r="244" spans="1:143" ht="14.25" customHeight="1">
      <c r="A244" s="1" t="s">
        <v>512</v>
      </c>
      <c r="B244" s="1" t="str">
        <f>VLOOKUP(A244,DB_integrated_polypenols_intake!A:B,2,FALSE)</f>
        <v>Bucaramanga</v>
      </c>
      <c r="C244" s="1" t="s">
        <v>136</v>
      </c>
      <c r="D244" s="1">
        <v>50</v>
      </c>
      <c r="E244" s="4" t="s">
        <v>159</v>
      </c>
      <c r="F244" s="1">
        <v>92.9</v>
      </c>
      <c r="G244" s="1">
        <v>45</v>
      </c>
      <c r="H244" s="1" t="s">
        <v>153</v>
      </c>
      <c r="I244" s="1">
        <v>30</v>
      </c>
      <c r="J244" s="1">
        <v>124</v>
      </c>
      <c r="K244" s="1">
        <v>186</v>
      </c>
      <c r="L244" s="1">
        <v>148</v>
      </c>
      <c r="M244" s="10">
        <v>4.1333333330000004</v>
      </c>
      <c r="N244" s="14">
        <f t="shared" si="8"/>
        <v>0.51704920161961365</v>
      </c>
      <c r="O244" s="12">
        <v>72.2</v>
      </c>
      <c r="P244" s="40">
        <v>2.7</v>
      </c>
      <c r="Q244" s="1">
        <v>84</v>
      </c>
      <c r="R244" s="1">
        <v>5.6</v>
      </c>
      <c r="S244" s="1">
        <v>0.59</v>
      </c>
      <c r="T244" s="1">
        <v>5.8</v>
      </c>
      <c r="U244" s="1">
        <v>0.10172413800000001</v>
      </c>
      <c r="V244" s="1">
        <v>8.01</v>
      </c>
      <c r="W244" s="1">
        <v>4.6619999999999999</v>
      </c>
      <c r="X244" s="1">
        <v>112.4</v>
      </c>
      <c r="Y244" s="1">
        <f t="shared" si="0"/>
        <v>137.86574870912222</v>
      </c>
      <c r="Z244" s="1">
        <v>98</v>
      </c>
      <c r="AA244" s="1">
        <v>60.252869240000003</v>
      </c>
      <c r="AB244" s="1">
        <f t="shared" si="1"/>
        <v>1.6596719999999998</v>
      </c>
      <c r="AC244" s="1">
        <v>0.35312703400000001</v>
      </c>
      <c r="AD244" s="1">
        <v>71.400000000000006</v>
      </c>
      <c r="AE244" s="1">
        <v>1.593</v>
      </c>
      <c r="AF244" s="1">
        <v>28.13627889</v>
      </c>
      <c r="AG244" s="1" t="s">
        <v>139</v>
      </c>
      <c r="AH244" s="1">
        <v>38.302599979999997</v>
      </c>
      <c r="AI244" s="1">
        <v>98</v>
      </c>
      <c r="AJ244" s="1" t="s">
        <v>140</v>
      </c>
      <c r="AK244" s="1" t="s">
        <v>141</v>
      </c>
      <c r="AL244" s="1" t="s">
        <v>142</v>
      </c>
      <c r="AM244" s="1" t="s">
        <v>142</v>
      </c>
      <c r="AN244" s="1" t="s">
        <v>143</v>
      </c>
      <c r="AO244" s="1">
        <v>166</v>
      </c>
      <c r="AP244" s="1">
        <v>86</v>
      </c>
      <c r="AQ244" s="1">
        <v>2342</v>
      </c>
      <c r="AR244" s="1">
        <v>17.9909</v>
      </c>
      <c r="AS244" s="1">
        <v>680.24400000000003</v>
      </c>
      <c r="AT244" s="1">
        <v>1133.6400000000001</v>
      </c>
      <c r="AU244" s="1">
        <v>15.330399999999999</v>
      </c>
      <c r="AV244" s="1">
        <v>1005.92</v>
      </c>
      <c r="AW244" s="1">
        <v>3964.61</v>
      </c>
      <c r="AX244" s="1">
        <v>307.084</v>
      </c>
      <c r="AY244" s="1">
        <v>10.642799999999999</v>
      </c>
      <c r="AZ244" s="1">
        <v>1.4012199999999999</v>
      </c>
      <c r="BA244" s="1">
        <v>3.2808299999999999</v>
      </c>
      <c r="BB244" s="1">
        <v>664.048</v>
      </c>
      <c r="BC244" s="1">
        <v>0.95659000000000005</v>
      </c>
      <c r="BD244" s="1">
        <v>1.4264699999999999</v>
      </c>
      <c r="BE244" s="1">
        <v>20.521000000000001</v>
      </c>
      <c r="BF244" s="1">
        <v>5.4626200000000003</v>
      </c>
      <c r="BG244" s="1">
        <v>2.0333700000000001</v>
      </c>
      <c r="BH244" s="1">
        <v>314.60399999999998</v>
      </c>
      <c r="BI244" s="1">
        <v>6.7453500000000002</v>
      </c>
      <c r="BJ244" s="1">
        <v>206.09700000000001</v>
      </c>
      <c r="BK244" s="1">
        <v>3.9351886299999999</v>
      </c>
      <c r="BL244" s="1">
        <v>1.849987474</v>
      </c>
      <c r="BM244" s="1">
        <v>1.1932613160000001</v>
      </c>
      <c r="BN244" s="1">
        <v>5.0534570000000001E-2</v>
      </c>
      <c r="BO244" s="1" t="s">
        <v>155</v>
      </c>
      <c r="BP244" s="1" t="s">
        <v>145</v>
      </c>
      <c r="BQ244" s="1" t="s">
        <v>146</v>
      </c>
      <c r="BR244" s="1" t="s">
        <v>146</v>
      </c>
      <c r="BS244" s="1" t="s">
        <v>146</v>
      </c>
      <c r="BT244" s="1" t="s">
        <v>146</v>
      </c>
      <c r="BU244" s="1" t="s">
        <v>146</v>
      </c>
      <c r="BV244" s="1">
        <v>83.784272540000003</v>
      </c>
      <c r="BW244" s="1">
        <v>40.912820510000003</v>
      </c>
      <c r="BX244" s="1">
        <v>28.429418940000001</v>
      </c>
      <c r="BY244" s="1">
        <v>19.393191770000001</v>
      </c>
      <c r="BZ244" s="1">
        <v>9.0626954410000007</v>
      </c>
      <c r="CA244" s="1">
        <v>-0.623558952</v>
      </c>
      <c r="CB244" s="1">
        <v>-0.26625061999999999</v>
      </c>
      <c r="CC244" s="19" t="str">
        <f t="shared" si="9"/>
        <v>Low</v>
      </c>
      <c r="CD244" s="1" t="s">
        <v>625</v>
      </c>
      <c r="CE244" s="1">
        <v>31.489795919999999</v>
      </c>
      <c r="CF244" s="1" t="s">
        <v>148</v>
      </c>
      <c r="CG244" s="1">
        <v>0.83852154800000001</v>
      </c>
      <c r="CH244" s="1">
        <v>8.3011436999999993E-2</v>
      </c>
      <c r="CI244" s="1">
        <v>1.5753995E-2</v>
      </c>
      <c r="CJ244" s="1">
        <v>2.5145799999999999E-2</v>
      </c>
      <c r="CK244" s="1">
        <v>8.5586610000000004E-3</v>
      </c>
      <c r="CL244" s="1">
        <v>1822.373</v>
      </c>
      <c r="CM244" s="2" t="s">
        <v>621</v>
      </c>
      <c r="CN244" s="1">
        <v>345.01499999999999</v>
      </c>
      <c r="CO244" s="1">
        <v>177.36699999999999</v>
      </c>
      <c r="CP244" s="1">
        <v>167.648</v>
      </c>
      <c r="CQ244" s="1">
        <v>116.357</v>
      </c>
      <c r="CR244" s="1">
        <v>195.41499999999999</v>
      </c>
      <c r="CS244" s="1">
        <v>3.04</v>
      </c>
      <c r="CT244" s="1">
        <v>0</v>
      </c>
      <c r="CU244" s="1">
        <v>3.04</v>
      </c>
      <c r="CV244" s="1">
        <v>0</v>
      </c>
      <c r="CW244" s="1">
        <v>30.202999999999999</v>
      </c>
      <c r="CX244" s="1">
        <v>30.202999999999999</v>
      </c>
      <c r="CY244" s="1">
        <v>0</v>
      </c>
      <c r="CZ244" s="1">
        <v>1.7829999999999999</v>
      </c>
      <c r="DA244" s="1">
        <v>0</v>
      </c>
      <c r="DB244" s="1">
        <v>0</v>
      </c>
      <c r="DC244" s="1">
        <v>1E-3</v>
      </c>
      <c r="DD244" s="1">
        <v>0.217</v>
      </c>
      <c r="DE244" s="1">
        <v>59.944000000000003</v>
      </c>
      <c r="DF244" s="1">
        <v>60.161000000000001</v>
      </c>
      <c r="DG244" s="1">
        <v>1E-3</v>
      </c>
      <c r="DH244" s="1">
        <v>2.3109999999999999</v>
      </c>
      <c r="DI244" s="1">
        <v>2.3119999999999998</v>
      </c>
      <c r="DJ244" s="1">
        <v>40.881999999999998</v>
      </c>
      <c r="DK244" s="1">
        <v>13.000999999999999</v>
      </c>
      <c r="DL244" s="1">
        <v>53.883000000000003</v>
      </c>
      <c r="DM244" s="1">
        <v>0.67400000000000004</v>
      </c>
      <c r="DN244" s="1">
        <v>0.39500000000000002</v>
      </c>
      <c r="DO244" s="1">
        <v>1.069</v>
      </c>
      <c r="DP244" s="1">
        <v>132.55199999999999</v>
      </c>
      <c r="DQ244" s="1">
        <v>61.793999999999997</v>
      </c>
      <c r="DR244" s="1">
        <v>194.346</v>
      </c>
      <c r="DS244" s="1">
        <v>0</v>
      </c>
      <c r="DT244" s="1">
        <v>30.202999999999999</v>
      </c>
      <c r="DU244" s="1">
        <v>30.202999999999999</v>
      </c>
      <c r="DV244" s="7" t="s">
        <v>621</v>
      </c>
      <c r="DW244" s="1" t="s">
        <v>156</v>
      </c>
      <c r="DX244" s="1" t="s">
        <v>156</v>
      </c>
      <c r="DY244" s="1">
        <v>778.12699999999995</v>
      </c>
      <c r="DZ244" s="1" t="s">
        <v>623</v>
      </c>
      <c r="EA244" s="1">
        <v>147.31700000000001</v>
      </c>
      <c r="EB244" s="1">
        <v>49.683</v>
      </c>
      <c r="EC244" s="1">
        <v>83.44</v>
      </c>
      <c r="ED244" s="1" t="s">
        <v>149</v>
      </c>
      <c r="EE244" s="1" t="s">
        <v>157</v>
      </c>
      <c r="EF244" s="1" t="s">
        <v>156</v>
      </c>
      <c r="EG244" s="1" t="s">
        <v>156</v>
      </c>
      <c r="EH244" s="1" t="s">
        <v>621</v>
      </c>
      <c r="EI244" s="1" t="s">
        <v>628</v>
      </c>
      <c r="EJ244" s="1" t="s">
        <v>142</v>
      </c>
      <c r="EK244" s="1" t="s">
        <v>628</v>
      </c>
      <c r="EL244" s="1" t="s">
        <v>150</v>
      </c>
      <c r="EM244" s="1" t="s">
        <v>150</v>
      </c>
    </row>
    <row r="245" spans="1:143" ht="14.25" customHeight="1">
      <c r="A245" s="1" t="s">
        <v>513</v>
      </c>
      <c r="B245" s="1" t="str">
        <f>VLOOKUP(A245,DB_integrated_polypenols_intake!A:B,2,FALSE)</f>
        <v>Bucaramanga</v>
      </c>
      <c r="C245" s="1" t="s">
        <v>136</v>
      </c>
      <c r="D245" s="1">
        <v>33</v>
      </c>
      <c r="E245" s="4" t="s">
        <v>137</v>
      </c>
      <c r="F245" s="1">
        <v>128</v>
      </c>
      <c r="G245" s="1">
        <v>33</v>
      </c>
      <c r="H245" s="1" t="s">
        <v>138</v>
      </c>
      <c r="I245" s="1">
        <v>69</v>
      </c>
      <c r="J245" s="1">
        <v>158</v>
      </c>
      <c r="K245" s="1">
        <v>235</v>
      </c>
      <c r="L245" s="1">
        <v>344</v>
      </c>
      <c r="M245" s="10">
        <v>7.1212121210000001</v>
      </c>
      <c r="N245" s="14">
        <f t="shared" si="8"/>
        <v>1.0180445026936427</v>
      </c>
      <c r="O245" s="12">
        <v>78.7</v>
      </c>
      <c r="P245" s="40">
        <v>0.8</v>
      </c>
      <c r="Q245" s="1">
        <v>95</v>
      </c>
      <c r="R245" s="1">
        <v>5.9</v>
      </c>
      <c r="S245" s="1">
        <v>2.12</v>
      </c>
      <c r="T245" s="1">
        <v>2.57</v>
      </c>
      <c r="U245" s="1">
        <v>0.82490272399999998</v>
      </c>
      <c r="V245" s="1">
        <v>15.72</v>
      </c>
      <c r="W245" s="1">
        <v>5.2725</v>
      </c>
      <c r="X245" s="1">
        <v>139.19999999999999</v>
      </c>
      <c r="Y245" s="1">
        <f t="shared" si="0"/>
        <v>177.37658674189001</v>
      </c>
      <c r="Z245" s="1">
        <v>49</v>
      </c>
      <c r="AA245" s="1">
        <v>27.146471500000001</v>
      </c>
      <c r="AB245" s="1">
        <f t="shared" si="1"/>
        <v>3.6837200000000001</v>
      </c>
      <c r="AC245" s="1">
        <v>0.31465277200000002</v>
      </c>
      <c r="AD245" s="1">
        <v>84.9</v>
      </c>
      <c r="AE245" s="1">
        <v>1.712</v>
      </c>
      <c r="AF245" s="1">
        <v>28.96677657</v>
      </c>
      <c r="AG245" s="1" t="s">
        <v>139</v>
      </c>
      <c r="AH245" s="1">
        <v>35.884909589999999</v>
      </c>
      <c r="AI245" s="1">
        <v>98.6</v>
      </c>
      <c r="AJ245" s="1" t="s">
        <v>140</v>
      </c>
      <c r="AK245" s="1" t="s">
        <v>141</v>
      </c>
      <c r="AL245" s="1" t="s">
        <v>142</v>
      </c>
      <c r="AM245" s="1" t="s">
        <v>163</v>
      </c>
      <c r="AN245" s="1" t="s">
        <v>165</v>
      </c>
      <c r="AO245" s="1">
        <v>126</v>
      </c>
      <c r="AP245" s="1">
        <v>94</v>
      </c>
      <c r="AQ245" s="1">
        <v>1783.82</v>
      </c>
      <c r="AR245" s="1">
        <v>20.652100000000001</v>
      </c>
      <c r="AS245" s="1">
        <v>471.40600000000001</v>
      </c>
      <c r="AT245" s="1">
        <v>848.37199999999996</v>
      </c>
      <c r="AU245" s="1">
        <v>12.5496</v>
      </c>
      <c r="AV245" s="1">
        <v>914.76300000000003</v>
      </c>
      <c r="AW245" s="1">
        <v>4083.9</v>
      </c>
      <c r="AX245" s="1">
        <v>254.36199999999999</v>
      </c>
      <c r="AY245" s="1">
        <v>10.2766</v>
      </c>
      <c r="AZ245" s="1">
        <v>1.49333</v>
      </c>
      <c r="BA245" s="1">
        <v>3.1476700000000002</v>
      </c>
      <c r="BB245" s="1">
        <v>803.86099999999999</v>
      </c>
      <c r="BC245" s="1">
        <v>0.89600400000000002</v>
      </c>
      <c r="BD245" s="1">
        <v>1.4320299999999999</v>
      </c>
      <c r="BE245" s="1">
        <v>13.6639</v>
      </c>
      <c r="BF245" s="1">
        <v>4.0972999999999997</v>
      </c>
      <c r="BG245" s="1">
        <v>1.3911899999999999</v>
      </c>
      <c r="BH245" s="1">
        <v>315.71699999999998</v>
      </c>
      <c r="BI245" s="1">
        <v>6.9982199999999999</v>
      </c>
      <c r="BJ245" s="1">
        <v>214.232</v>
      </c>
      <c r="BK245" s="1">
        <v>3.8598441029999999</v>
      </c>
      <c r="BL245" s="1">
        <v>2.5865369280000001</v>
      </c>
      <c r="BM245" s="1">
        <v>0.65315830799999997</v>
      </c>
      <c r="BN245" s="1">
        <v>0</v>
      </c>
      <c r="BO245" s="1" t="s">
        <v>144</v>
      </c>
      <c r="BP245" s="1" t="s">
        <v>145</v>
      </c>
      <c r="BQ245" s="1" t="s">
        <v>145</v>
      </c>
      <c r="BR245" s="1" t="s">
        <v>145</v>
      </c>
      <c r="BS245" s="1" t="s">
        <v>146</v>
      </c>
      <c r="BT245" s="1" t="s">
        <v>146</v>
      </c>
      <c r="BU245" s="1" t="s">
        <v>145</v>
      </c>
      <c r="BV245" s="1">
        <v>138.715059</v>
      </c>
      <c r="BW245" s="1">
        <v>47.4313638</v>
      </c>
      <c r="BX245" s="1">
        <v>34.973048499999997</v>
      </c>
      <c r="BY245" s="1">
        <v>25.17447769</v>
      </c>
      <c r="BZ245" s="1">
        <v>14.71573821</v>
      </c>
      <c r="CA245" s="1">
        <v>-0.194598664</v>
      </c>
      <c r="CB245" s="1">
        <v>-0.109079969</v>
      </c>
      <c r="CC245" s="19" t="str">
        <f t="shared" si="9"/>
        <v>Medium</v>
      </c>
      <c r="CD245" s="1" t="s">
        <v>625</v>
      </c>
      <c r="CE245" s="1">
        <v>29.273833669999998</v>
      </c>
      <c r="CF245" s="1" t="s">
        <v>148</v>
      </c>
      <c r="CG245" s="1">
        <v>0.34919219899999998</v>
      </c>
      <c r="CH245" s="1">
        <v>0.15084418899999999</v>
      </c>
      <c r="CI245" s="1">
        <v>0.39440361000000002</v>
      </c>
      <c r="CJ245" s="1">
        <v>3.1202240999999999E-2</v>
      </c>
      <c r="CK245" s="1">
        <v>7.2047159999999999E-3</v>
      </c>
      <c r="CL245" s="1">
        <v>1895.08</v>
      </c>
      <c r="CM245" s="2" t="s">
        <v>621</v>
      </c>
      <c r="CN245" s="1">
        <v>961.58799999999997</v>
      </c>
      <c r="CO245" s="1">
        <v>660.61099999999999</v>
      </c>
      <c r="CP245" s="1">
        <v>300.976</v>
      </c>
      <c r="CQ245" s="1">
        <v>18.553000000000001</v>
      </c>
      <c r="CR245" s="1">
        <v>932.42899999999997</v>
      </c>
      <c r="CS245" s="1">
        <v>10.481999999999999</v>
      </c>
      <c r="CT245" s="1">
        <v>0</v>
      </c>
      <c r="CU245" s="1">
        <v>10.481999999999999</v>
      </c>
      <c r="CV245" s="1">
        <v>0</v>
      </c>
      <c r="CW245" s="1">
        <v>0.123</v>
      </c>
      <c r="CX245" s="1">
        <v>0.123</v>
      </c>
      <c r="CY245" s="1">
        <v>0</v>
      </c>
      <c r="CZ245" s="1">
        <v>1.585</v>
      </c>
      <c r="DA245" s="1">
        <v>0</v>
      </c>
      <c r="DB245" s="1">
        <v>0</v>
      </c>
      <c r="DC245" s="1">
        <v>8.6669999999999998</v>
      </c>
      <c r="DD245" s="1">
        <v>0.623</v>
      </c>
      <c r="DE245" s="1">
        <v>0</v>
      </c>
      <c r="DF245" s="1">
        <v>0.623</v>
      </c>
      <c r="DG245" s="1">
        <v>7.9340000000000002</v>
      </c>
      <c r="DH245" s="1">
        <v>0</v>
      </c>
      <c r="DI245" s="1">
        <v>7.9340000000000002</v>
      </c>
      <c r="DJ245" s="1">
        <v>1.33</v>
      </c>
      <c r="DK245" s="1">
        <v>0</v>
      </c>
      <c r="DL245" s="1">
        <v>1.33</v>
      </c>
      <c r="DM245" s="1">
        <v>0.93200000000000005</v>
      </c>
      <c r="DN245" s="1">
        <v>0.78800000000000003</v>
      </c>
      <c r="DO245" s="1">
        <v>1.7210000000000001</v>
      </c>
      <c r="DP245" s="1">
        <v>630.64400000000001</v>
      </c>
      <c r="DQ245" s="1">
        <v>300.065</v>
      </c>
      <c r="DR245" s="1">
        <v>930.70799999999997</v>
      </c>
      <c r="DS245" s="1">
        <v>0</v>
      </c>
      <c r="DT245" s="1">
        <v>0.123</v>
      </c>
      <c r="DU245" s="1">
        <v>0.123</v>
      </c>
      <c r="DV245" s="7" t="s">
        <v>621</v>
      </c>
      <c r="DW245" s="1" t="s">
        <v>157</v>
      </c>
      <c r="DX245" s="1" t="s">
        <v>149</v>
      </c>
      <c r="DY245" s="1">
        <v>1062.3720000000001</v>
      </c>
      <c r="DZ245" s="1" t="s">
        <v>623</v>
      </c>
      <c r="EA245" s="1">
        <v>539.06100000000004</v>
      </c>
      <c r="EB245" s="1">
        <v>10.401</v>
      </c>
      <c r="EC245" s="1">
        <v>522.71500000000003</v>
      </c>
      <c r="ED245" s="1" t="s">
        <v>149</v>
      </c>
      <c r="EE245" s="1" t="s">
        <v>149</v>
      </c>
      <c r="EF245" s="1" t="s">
        <v>157</v>
      </c>
      <c r="EG245" s="1" t="s">
        <v>149</v>
      </c>
      <c r="EH245" s="1" t="s">
        <v>165</v>
      </c>
      <c r="EI245" s="1" t="s">
        <v>635</v>
      </c>
      <c r="EJ245" s="1" t="s">
        <v>142</v>
      </c>
      <c r="EK245" s="1" t="s">
        <v>628</v>
      </c>
      <c r="EL245" s="1" t="s">
        <v>150</v>
      </c>
      <c r="EM245" s="1" t="s">
        <v>150</v>
      </c>
    </row>
    <row r="246" spans="1:143" ht="14.25" customHeight="1">
      <c r="A246" s="1" t="s">
        <v>514</v>
      </c>
      <c r="B246" s="1" t="str">
        <f>VLOOKUP(A246,DB_integrated_polypenols_intake!A:B,2,FALSE)</f>
        <v>Bucaramanga</v>
      </c>
      <c r="C246" s="1" t="s">
        <v>152</v>
      </c>
      <c r="D246" s="1">
        <v>29</v>
      </c>
      <c r="E246" s="4" t="s">
        <v>137</v>
      </c>
      <c r="F246" s="1">
        <v>61.6</v>
      </c>
      <c r="G246" s="1">
        <v>43</v>
      </c>
      <c r="H246" s="1" t="s">
        <v>153</v>
      </c>
      <c r="I246" s="1">
        <v>9</v>
      </c>
      <c r="J246" s="1">
        <v>83</v>
      </c>
      <c r="K246" s="1">
        <v>128</v>
      </c>
      <c r="L246" s="1">
        <v>46</v>
      </c>
      <c r="M246" s="10">
        <v>2.9767441859999999</v>
      </c>
      <c r="N246" s="14">
        <f t="shared" si="8"/>
        <v>2.9289376101987508E-2</v>
      </c>
      <c r="O246" s="12">
        <v>118.8</v>
      </c>
      <c r="P246" s="40">
        <v>4.0999999999999996</v>
      </c>
      <c r="Q246" s="1">
        <v>69</v>
      </c>
      <c r="R246" s="1">
        <v>5.3</v>
      </c>
      <c r="S246" s="1">
        <v>15.3</v>
      </c>
      <c r="T246" s="1">
        <v>6.05</v>
      </c>
      <c r="U246" s="1">
        <v>2.5289256199999999</v>
      </c>
      <c r="V246" s="1">
        <v>11.51</v>
      </c>
      <c r="W246" s="1">
        <v>3.8294999999999999</v>
      </c>
      <c r="X246" s="1">
        <v>212.4</v>
      </c>
      <c r="Y246" s="1">
        <f t="shared" si="0"/>
        <v>698.63429438543267</v>
      </c>
      <c r="Z246" s="1">
        <v>72.599999999999994</v>
      </c>
      <c r="AA246" s="1">
        <v>51.046400159999997</v>
      </c>
      <c r="AB246" s="1">
        <f t="shared" si="1"/>
        <v>1.9590020000000001</v>
      </c>
      <c r="AC246" s="1">
        <v>0.34436984599999998</v>
      </c>
      <c r="AD246" s="1">
        <v>72.2</v>
      </c>
      <c r="AE246" s="1">
        <v>1.6339999999999999</v>
      </c>
      <c r="AF246" s="1">
        <v>27.041644130000002</v>
      </c>
      <c r="AG246" s="1" t="s">
        <v>139</v>
      </c>
      <c r="AH246" s="1">
        <v>37.550852130000003</v>
      </c>
      <c r="AI246" s="1">
        <v>88.9</v>
      </c>
      <c r="AJ246" s="1" t="s">
        <v>140</v>
      </c>
      <c r="AK246" s="1" t="s">
        <v>141</v>
      </c>
      <c r="AL246" s="1" t="s">
        <v>142</v>
      </c>
      <c r="AM246" s="1" t="s">
        <v>163</v>
      </c>
      <c r="AN246" s="1" t="s">
        <v>165</v>
      </c>
      <c r="AO246" s="1">
        <v>109</v>
      </c>
      <c r="AP246" s="1">
        <v>70</v>
      </c>
      <c r="AQ246" s="1">
        <v>1584.78</v>
      </c>
      <c r="AR246" s="1">
        <v>13.3507</v>
      </c>
      <c r="AS246" s="1">
        <v>222.18199999999999</v>
      </c>
      <c r="AT246" s="1">
        <v>591.52499999999998</v>
      </c>
      <c r="AU246" s="1">
        <v>10.6204</v>
      </c>
      <c r="AV246" s="1">
        <v>1147.94</v>
      </c>
      <c r="AW246" s="1">
        <v>1441.3</v>
      </c>
      <c r="AX246" s="1">
        <v>156.774</v>
      </c>
      <c r="AY246" s="1">
        <v>9.3595000000000006</v>
      </c>
      <c r="AZ246" s="1">
        <v>1.0593999999999999</v>
      </c>
      <c r="BA246" s="1">
        <v>2.83873</v>
      </c>
      <c r="BB246" s="1">
        <v>542.16300000000001</v>
      </c>
      <c r="BC246" s="1">
        <v>0.49133900000000003</v>
      </c>
      <c r="BD246" s="1">
        <v>0.84168399999999999</v>
      </c>
      <c r="BE246" s="1">
        <v>12.0014</v>
      </c>
      <c r="BF246" s="1">
        <v>3.3637600000000001</v>
      </c>
      <c r="BG246" s="1">
        <v>0.98943800000000004</v>
      </c>
      <c r="BH246" s="1">
        <v>279.59800000000001</v>
      </c>
      <c r="BI246" s="1">
        <v>6.5008900000000001</v>
      </c>
      <c r="BJ246" s="1">
        <v>93.574399999999997</v>
      </c>
      <c r="BK246" s="1">
        <v>0.57831071099999998</v>
      </c>
      <c r="BL246" s="1">
        <v>0.14478795899999999</v>
      </c>
      <c r="BM246" s="1">
        <v>8.5867568000000005E-2</v>
      </c>
      <c r="BN246" s="1">
        <v>6.8179540000000002E-3</v>
      </c>
      <c r="BO246" s="1" t="s">
        <v>144</v>
      </c>
      <c r="BP246" s="1" t="s">
        <v>146</v>
      </c>
      <c r="BQ246" s="1" t="s">
        <v>146</v>
      </c>
      <c r="BR246" s="1" t="s">
        <v>145</v>
      </c>
      <c r="BS246" s="1" t="s">
        <v>146</v>
      </c>
      <c r="BT246" s="1" t="s">
        <v>145</v>
      </c>
      <c r="BU246" s="1" t="s">
        <v>146</v>
      </c>
      <c r="BV246" s="1">
        <v>58.516985239999997</v>
      </c>
      <c r="BW246" s="1">
        <v>18.976562170000001</v>
      </c>
      <c r="BX246" s="1">
        <v>9.6268425470000007</v>
      </c>
      <c r="BY246" s="1">
        <v>8.4864028250000008</v>
      </c>
      <c r="BZ246" s="1">
        <v>5.2885410249999998</v>
      </c>
      <c r="CA246" s="1">
        <v>1.705013382</v>
      </c>
      <c r="CB246" s="1">
        <v>1.0757182219999999</v>
      </c>
      <c r="CC246" s="19" t="str">
        <f t="shared" si="9"/>
        <v>High</v>
      </c>
      <c r="CD246" s="1" t="s">
        <v>622</v>
      </c>
      <c r="CE246" s="1">
        <v>39.239595049999998</v>
      </c>
      <c r="CF246" s="1" t="s">
        <v>148</v>
      </c>
      <c r="CG246" s="3">
        <v>6.4200000000000002E-5</v>
      </c>
      <c r="CH246" s="1">
        <v>5.5864130000000001E-3</v>
      </c>
      <c r="CI246" s="1">
        <v>0.96113590400000004</v>
      </c>
      <c r="CJ246" s="1">
        <v>1.417472E-2</v>
      </c>
      <c r="CK246" s="1">
        <v>8.0264599999999996E-4</v>
      </c>
      <c r="CL246" s="1">
        <v>671.70399999999995</v>
      </c>
      <c r="CM246" s="2" t="s">
        <v>624</v>
      </c>
      <c r="CN246" s="1">
        <v>663.02499999999998</v>
      </c>
      <c r="CO246" s="1">
        <v>458.88900000000001</v>
      </c>
      <c r="CP246" s="1">
        <v>204.136</v>
      </c>
      <c r="CQ246" s="1">
        <v>36.340000000000003</v>
      </c>
      <c r="CR246" s="1">
        <v>618.88900000000001</v>
      </c>
      <c r="CS246" s="1">
        <v>6.6580000000000004</v>
      </c>
      <c r="CT246" s="1">
        <v>0</v>
      </c>
      <c r="CU246" s="1">
        <v>6.6580000000000004</v>
      </c>
      <c r="CV246" s="1">
        <v>0</v>
      </c>
      <c r="CW246" s="1">
        <v>1.1379999999999999</v>
      </c>
      <c r="CX246" s="1">
        <v>1.1379999999999999</v>
      </c>
      <c r="CY246" s="1">
        <v>0</v>
      </c>
      <c r="CZ246" s="1">
        <v>2.2400000000000002</v>
      </c>
      <c r="DA246" s="1">
        <v>0</v>
      </c>
      <c r="DB246" s="1">
        <v>0</v>
      </c>
      <c r="DC246" s="1">
        <v>14.166</v>
      </c>
      <c r="DD246" s="1">
        <v>0.249</v>
      </c>
      <c r="DE246" s="1">
        <v>4.2300000000000004</v>
      </c>
      <c r="DF246" s="1">
        <v>4.4790000000000001</v>
      </c>
      <c r="DG246" s="1">
        <v>16.948</v>
      </c>
      <c r="DH246" s="1">
        <v>0.153</v>
      </c>
      <c r="DI246" s="1">
        <v>17.100999999999999</v>
      </c>
      <c r="DJ246" s="1">
        <v>0.53200000000000003</v>
      </c>
      <c r="DK246" s="1">
        <v>6.2E-2</v>
      </c>
      <c r="DL246" s="1">
        <v>0.59399999999999997</v>
      </c>
      <c r="DM246" s="1">
        <v>0.16800000000000001</v>
      </c>
      <c r="DN246" s="1">
        <v>0.89400000000000002</v>
      </c>
      <c r="DO246" s="1">
        <v>1.0620000000000001</v>
      </c>
      <c r="DP246" s="1">
        <v>420.16800000000001</v>
      </c>
      <c r="DQ246" s="1">
        <v>197.65799999999999</v>
      </c>
      <c r="DR246" s="1">
        <v>617.827</v>
      </c>
      <c r="DS246" s="1">
        <v>0</v>
      </c>
      <c r="DT246" s="1">
        <v>1.1379999999999999</v>
      </c>
      <c r="DU246" s="1">
        <v>1.1379999999999999</v>
      </c>
      <c r="DV246" s="7" t="s">
        <v>138</v>
      </c>
      <c r="DW246" s="1" t="s">
        <v>157</v>
      </c>
      <c r="DX246" s="1" t="s">
        <v>149</v>
      </c>
      <c r="DY246" s="1">
        <v>423.84699999999998</v>
      </c>
      <c r="DZ246" s="1" t="s">
        <v>624</v>
      </c>
      <c r="EA246" s="1">
        <v>418.37</v>
      </c>
      <c r="EB246" s="1">
        <v>22.931000000000001</v>
      </c>
      <c r="EC246" s="1">
        <v>390.52</v>
      </c>
      <c r="ED246" s="1" t="s">
        <v>156</v>
      </c>
      <c r="EE246" s="1" t="s">
        <v>149</v>
      </c>
      <c r="EF246" s="1" t="s">
        <v>157</v>
      </c>
      <c r="EG246" s="1" t="s">
        <v>149</v>
      </c>
      <c r="EH246" s="1" t="s">
        <v>165</v>
      </c>
      <c r="EI246" s="1" t="s">
        <v>635</v>
      </c>
      <c r="EJ246" s="1" t="s">
        <v>142</v>
      </c>
      <c r="EK246" s="1" t="s">
        <v>628</v>
      </c>
      <c r="EL246" s="1" t="s">
        <v>161</v>
      </c>
      <c r="EM246" s="1" t="s">
        <v>150</v>
      </c>
    </row>
    <row r="247" spans="1:143" ht="14.25" customHeight="1">
      <c r="A247" s="1" t="s">
        <v>515</v>
      </c>
      <c r="B247" s="1" t="str">
        <f>VLOOKUP(A247,DB_integrated_polypenols_intake!A:B,2,FALSE)</f>
        <v>Bucaramanga</v>
      </c>
      <c r="C247" s="1" t="s">
        <v>136</v>
      </c>
      <c r="D247" s="1">
        <v>22</v>
      </c>
      <c r="E247" s="4" t="s">
        <v>137</v>
      </c>
      <c r="F247" s="1">
        <v>65.5</v>
      </c>
      <c r="G247" s="1">
        <v>44</v>
      </c>
      <c r="H247" s="1" t="s">
        <v>153</v>
      </c>
      <c r="I247" s="1">
        <v>21</v>
      </c>
      <c r="J247" s="1">
        <v>100</v>
      </c>
      <c r="K247" s="1">
        <v>155</v>
      </c>
      <c r="L247" s="1">
        <v>103</v>
      </c>
      <c r="M247" s="10">
        <v>3.5227272730000001</v>
      </c>
      <c r="N247" s="14">
        <f t="shared" si="8"/>
        <v>0.36938454821898475</v>
      </c>
      <c r="O247" s="12">
        <v>183.3</v>
      </c>
      <c r="P247" s="40">
        <v>5.4</v>
      </c>
      <c r="Q247" s="1">
        <v>94</v>
      </c>
      <c r="R247" s="1">
        <v>5.6</v>
      </c>
      <c r="S247" s="1">
        <v>22.5</v>
      </c>
      <c r="T247" s="1">
        <v>5.89</v>
      </c>
      <c r="U247" s="1">
        <v>3.8200339560000001</v>
      </c>
      <c r="V247" s="1">
        <v>14.42</v>
      </c>
      <c r="W247" s="1">
        <v>5.2169999999999996</v>
      </c>
      <c r="X247" s="1">
        <v>134</v>
      </c>
      <c r="Y247" s="1">
        <f t="shared" si="0"/>
        <v>167.96738497379152</v>
      </c>
      <c r="Z247" s="1">
        <v>53.5</v>
      </c>
      <c r="AA247" s="1">
        <v>29.908623179999999</v>
      </c>
      <c r="AB247" s="1">
        <f t="shared" si="1"/>
        <v>3.3435173333333332</v>
      </c>
      <c r="AC247" s="1">
        <v>0.31887517100000001</v>
      </c>
      <c r="AD247" s="1">
        <v>124.4</v>
      </c>
      <c r="AE247" s="1">
        <v>1.6359999999999999</v>
      </c>
      <c r="AF247" s="1">
        <v>46.478679589999999</v>
      </c>
      <c r="AG247" s="1" t="s">
        <v>154</v>
      </c>
      <c r="AH247" s="1">
        <v>44.551737709999998</v>
      </c>
      <c r="AI247" s="1">
        <v>139.69999999999999</v>
      </c>
      <c r="AJ247" s="1" t="s">
        <v>140</v>
      </c>
      <c r="AK247" s="1" t="s">
        <v>141</v>
      </c>
      <c r="AL247" s="1" t="s">
        <v>163</v>
      </c>
      <c r="AM247" s="1" t="s">
        <v>142</v>
      </c>
      <c r="AN247" s="1" t="s">
        <v>143</v>
      </c>
      <c r="AO247" s="1" t="s">
        <v>147</v>
      </c>
      <c r="AP247" s="1">
        <v>110</v>
      </c>
      <c r="AQ247" s="1">
        <v>2269.48</v>
      </c>
      <c r="AR247" s="1">
        <v>17.9954</v>
      </c>
      <c r="AS247" s="1">
        <v>575.79399999999998</v>
      </c>
      <c r="AT247" s="1">
        <v>1142.73</v>
      </c>
      <c r="AU247" s="1">
        <v>14.2738</v>
      </c>
      <c r="AV247" s="1">
        <v>985.46100000000001</v>
      </c>
      <c r="AW247" s="1">
        <v>3403.78</v>
      </c>
      <c r="AX247" s="1">
        <v>301.67200000000003</v>
      </c>
      <c r="AY247" s="1">
        <v>10.532400000000001</v>
      </c>
      <c r="AZ247" s="1">
        <v>1.9395100000000001</v>
      </c>
      <c r="BA247" s="1">
        <v>3.19102</v>
      </c>
      <c r="BB247" s="1">
        <v>738.44399999999996</v>
      </c>
      <c r="BC247" s="1">
        <v>1.2192499999999999</v>
      </c>
      <c r="BD247" s="1">
        <v>1.60493</v>
      </c>
      <c r="BE247" s="1">
        <v>23.5045</v>
      </c>
      <c r="BF247" s="1">
        <v>6.1451200000000004</v>
      </c>
      <c r="BG247" s="1">
        <v>1.3965000000000001</v>
      </c>
      <c r="BH247" s="1">
        <v>411.14100000000002</v>
      </c>
      <c r="BI247" s="1">
        <v>7.0410899999999996</v>
      </c>
      <c r="BJ247" s="1">
        <v>226.429</v>
      </c>
      <c r="BK247" s="1">
        <v>5.4615470029999997</v>
      </c>
      <c r="BL247" s="1">
        <v>3.9520408819999999</v>
      </c>
      <c r="BM247" s="1">
        <v>2.1110911790000002</v>
      </c>
      <c r="BN247" s="1">
        <v>1.5608584E-2</v>
      </c>
      <c r="BO247" s="1" t="s">
        <v>144</v>
      </c>
      <c r="BP247" s="1" t="s">
        <v>145</v>
      </c>
      <c r="BQ247" s="1" t="s">
        <v>146</v>
      </c>
      <c r="BR247" s="1" t="s">
        <v>146</v>
      </c>
      <c r="BS247" s="1" t="s">
        <v>146</v>
      </c>
      <c r="BT247" s="1" t="s">
        <v>145</v>
      </c>
      <c r="BU247" s="1" t="s">
        <v>145</v>
      </c>
      <c r="BV247" s="1" t="s">
        <v>147</v>
      </c>
      <c r="BW247" s="1" t="s">
        <v>147</v>
      </c>
      <c r="BX247" s="1" t="s">
        <v>147</v>
      </c>
      <c r="BY247" s="1" t="s">
        <v>147</v>
      </c>
      <c r="BZ247" s="1" t="s">
        <v>147</v>
      </c>
      <c r="CA247" s="1">
        <v>-0.41503082899999999</v>
      </c>
      <c r="CB247" s="1">
        <v>-0.18291354300000001</v>
      </c>
      <c r="CC247" s="19" t="str">
        <f t="shared" si="9"/>
        <v>Medium</v>
      </c>
      <c r="CD247" s="1" t="s">
        <v>625</v>
      </c>
      <c r="CE247" s="1">
        <v>40.578382249999997</v>
      </c>
      <c r="CF247" s="1" t="s">
        <v>148</v>
      </c>
      <c r="CG247" s="1">
        <v>1.5323053E-2</v>
      </c>
      <c r="CH247" s="1">
        <v>0.12883076299999999</v>
      </c>
      <c r="CI247" s="1">
        <v>0.79377317999999997</v>
      </c>
      <c r="CJ247" s="1">
        <v>1.0345501E-2</v>
      </c>
      <c r="CK247" s="1">
        <v>2.6254148000000001E-2</v>
      </c>
      <c r="CL247" s="1">
        <v>716.39700000000005</v>
      </c>
      <c r="CM247" s="2" t="s">
        <v>624</v>
      </c>
      <c r="CN247" s="1">
        <v>520.78899999999999</v>
      </c>
      <c r="CO247" s="1">
        <v>417.77800000000002</v>
      </c>
      <c r="CP247" s="1">
        <v>103.011</v>
      </c>
      <c r="CQ247" s="1">
        <v>196.256</v>
      </c>
      <c r="CR247" s="1">
        <v>304.91500000000002</v>
      </c>
      <c r="CS247" s="1">
        <v>7.6050000000000004</v>
      </c>
      <c r="CT247" s="1">
        <v>0</v>
      </c>
      <c r="CU247" s="1">
        <v>7.6050000000000004</v>
      </c>
      <c r="CV247" s="1">
        <v>0</v>
      </c>
      <c r="CW247" s="1">
        <v>12.013</v>
      </c>
      <c r="CX247" s="1">
        <v>12.013</v>
      </c>
      <c r="CY247" s="1">
        <v>0</v>
      </c>
      <c r="CZ247" s="1">
        <v>0.251</v>
      </c>
      <c r="DA247" s="1">
        <v>0</v>
      </c>
      <c r="DB247" s="1">
        <v>0</v>
      </c>
      <c r="DC247" s="1">
        <v>0</v>
      </c>
      <c r="DD247" s="1">
        <v>124.601</v>
      </c>
      <c r="DE247" s="1">
        <v>45.136000000000003</v>
      </c>
      <c r="DF247" s="1">
        <v>169.73699999999999</v>
      </c>
      <c r="DG247" s="1">
        <v>21.309000000000001</v>
      </c>
      <c r="DH247" s="1">
        <v>0.49199999999999999</v>
      </c>
      <c r="DI247" s="1">
        <v>21.802</v>
      </c>
      <c r="DJ247" s="1">
        <v>3.5720000000000001</v>
      </c>
      <c r="DK247" s="1">
        <v>1.1459999999999999</v>
      </c>
      <c r="DL247" s="1">
        <v>4.718</v>
      </c>
      <c r="DM247" s="1">
        <v>0.253</v>
      </c>
      <c r="DN247" s="1">
        <v>1.284</v>
      </c>
      <c r="DO247" s="1">
        <v>1.5369999999999999</v>
      </c>
      <c r="DP247" s="1">
        <v>260.42899999999997</v>
      </c>
      <c r="DQ247" s="1">
        <v>42.932000000000002</v>
      </c>
      <c r="DR247" s="1">
        <v>303.36099999999999</v>
      </c>
      <c r="DS247" s="1">
        <v>0</v>
      </c>
      <c r="DT247" s="1">
        <v>12.013</v>
      </c>
      <c r="DU247" s="1">
        <v>12.013</v>
      </c>
      <c r="DV247" s="7" t="s">
        <v>138</v>
      </c>
      <c r="DW247" s="1" t="s">
        <v>156</v>
      </c>
      <c r="DX247" s="1" t="s">
        <v>156</v>
      </c>
      <c r="DY247" s="1">
        <v>315.666</v>
      </c>
      <c r="DZ247" s="1" t="s">
        <v>624</v>
      </c>
      <c r="EA247" s="1">
        <v>229.47499999999999</v>
      </c>
      <c r="EB247" s="1">
        <v>86.475999999999999</v>
      </c>
      <c r="EC247" s="1">
        <v>134.35499999999999</v>
      </c>
      <c r="ED247" s="1" t="s">
        <v>157</v>
      </c>
      <c r="EE247" s="1" t="s">
        <v>156</v>
      </c>
      <c r="EF247" s="1" t="s">
        <v>156</v>
      </c>
      <c r="EG247" s="1" t="s">
        <v>156</v>
      </c>
      <c r="EH247" s="1" t="s">
        <v>621</v>
      </c>
      <c r="EI247" s="1" t="s">
        <v>628</v>
      </c>
      <c r="EJ247" s="1" t="s">
        <v>163</v>
      </c>
      <c r="EK247" s="1" t="s">
        <v>629</v>
      </c>
      <c r="EL247" s="1" t="s">
        <v>150</v>
      </c>
      <c r="EM247" s="1" t="s">
        <v>150</v>
      </c>
    </row>
    <row r="248" spans="1:143" ht="14.25" customHeight="1">
      <c r="A248" s="1" t="s">
        <v>516</v>
      </c>
      <c r="B248" s="1" t="str">
        <f>VLOOKUP(A248,DB_integrated_polypenols_intake!A:B,2,FALSE)</f>
        <v>Bucaramanga</v>
      </c>
      <c r="C248" s="1" t="s">
        <v>136</v>
      </c>
      <c r="D248" s="1">
        <v>51</v>
      </c>
      <c r="E248" s="4" t="s">
        <v>159</v>
      </c>
      <c r="F248" s="1">
        <v>107</v>
      </c>
      <c r="G248" s="1">
        <v>22</v>
      </c>
      <c r="H248" s="1" t="s">
        <v>138</v>
      </c>
      <c r="I248" s="1">
        <v>93</v>
      </c>
      <c r="J248" s="1">
        <v>112</v>
      </c>
      <c r="K248" s="1">
        <v>213</v>
      </c>
      <c r="L248" s="1">
        <v>466</v>
      </c>
      <c r="M248" s="10">
        <v>9.6818181820000007</v>
      </c>
      <c r="N248" s="14">
        <f t="shared" si="8"/>
        <v>1.325963235867794</v>
      </c>
      <c r="O248" s="12">
        <v>108.7</v>
      </c>
      <c r="P248" s="40">
        <v>1.4</v>
      </c>
      <c r="Q248" s="1">
        <v>86</v>
      </c>
      <c r="R248" s="1">
        <v>6.1</v>
      </c>
      <c r="S248" s="1">
        <v>3.82</v>
      </c>
      <c r="T248" s="1">
        <v>4.46</v>
      </c>
      <c r="U248" s="1">
        <v>0.85650224200000002</v>
      </c>
      <c r="V248" s="1">
        <v>14.32</v>
      </c>
      <c r="W248" s="1">
        <v>4.7729999999999997</v>
      </c>
      <c r="X248" s="1">
        <v>158.69999999999999</v>
      </c>
      <c r="Y248" s="1">
        <f t="shared" si="0"/>
        <v>224.98036135113907</v>
      </c>
      <c r="Z248" s="1">
        <v>55.1</v>
      </c>
      <c r="AA248" s="1">
        <v>32.919108540000003</v>
      </c>
      <c r="AB248" s="1">
        <f t="shared" si="1"/>
        <v>3.0377493333333327</v>
      </c>
      <c r="AC248" s="1">
        <v>0.32316737499999998</v>
      </c>
      <c r="AD248" s="1">
        <v>76.8</v>
      </c>
      <c r="AE248" s="1">
        <v>1.6559999999999999</v>
      </c>
      <c r="AF248" s="1">
        <v>28.005321009999999</v>
      </c>
      <c r="AG248" s="1" t="s">
        <v>139</v>
      </c>
      <c r="AH248" s="1">
        <v>38.667577489999999</v>
      </c>
      <c r="AI248" s="1">
        <v>101.1</v>
      </c>
      <c r="AJ248" s="1" t="s">
        <v>140</v>
      </c>
      <c r="AK248" s="1" t="s">
        <v>141</v>
      </c>
      <c r="AL248" s="1" t="s">
        <v>142</v>
      </c>
      <c r="AM248" s="1" t="s">
        <v>163</v>
      </c>
      <c r="AN248" s="1" t="s">
        <v>143</v>
      </c>
      <c r="AO248" s="1">
        <v>135</v>
      </c>
      <c r="AP248" s="1">
        <v>87</v>
      </c>
      <c r="AQ248" s="1">
        <v>1999.28</v>
      </c>
      <c r="AR248" s="1">
        <v>16.923999999999999</v>
      </c>
      <c r="AS248" s="1">
        <v>492.23399999999998</v>
      </c>
      <c r="AT248" s="1">
        <v>961.351</v>
      </c>
      <c r="AU248" s="1">
        <v>13.930099999999999</v>
      </c>
      <c r="AV248" s="1">
        <v>1122.51</v>
      </c>
      <c r="AW248" s="1">
        <v>2514.0300000000002</v>
      </c>
      <c r="AX248" s="1">
        <v>226.679</v>
      </c>
      <c r="AY248" s="1">
        <v>10.041700000000001</v>
      </c>
      <c r="AZ248" s="1">
        <v>1.5055000000000001</v>
      </c>
      <c r="BA248" s="1">
        <v>3.3444500000000001</v>
      </c>
      <c r="BB248" s="1">
        <v>782.07600000000002</v>
      </c>
      <c r="BC248" s="1">
        <v>0.95659000000000005</v>
      </c>
      <c r="BD248" s="1">
        <v>1.40425</v>
      </c>
      <c r="BE248" s="1">
        <v>20.387799999999999</v>
      </c>
      <c r="BF248" s="1">
        <v>4.52813</v>
      </c>
      <c r="BG248" s="1">
        <v>1.8130599999999999</v>
      </c>
      <c r="BH248" s="1">
        <v>391.56299999999999</v>
      </c>
      <c r="BI248" s="1">
        <v>6.5807000000000002</v>
      </c>
      <c r="BJ248" s="1">
        <v>182.45099999999999</v>
      </c>
      <c r="BK248" s="1">
        <v>3.3937599039999999</v>
      </c>
      <c r="BL248" s="1">
        <v>3.4452868240000001</v>
      </c>
      <c r="BM248" s="1">
        <v>1.224312823</v>
      </c>
      <c r="BN248" s="1">
        <v>3.0144899999999999E-2</v>
      </c>
      <c r="BO248" s="1" t="s">
        <v>144</v>
      </c>
      <c r="BP248" s="1" t="s">
        <v>145</v>
      </c>
      <c r="BQ248" s="1" t="s">
        <v>145</v>
      </c>
      <c r="BR248" s="1" t="s">
        <v>145</v>
      </c>
      <c r="BS248" s="1" t="s">
        <v>146</v>
      </c>
      <c r="BT248" s="1" t="s">
        <v>146</v>
      </c>
      <c r="BU248" s="1" t="s">
        <v>145</v>
      </c>
      <c r="BV248" s="1">
        <v>65.402163599999994</v>
      </c>
      <c r="BW248" s="1">
        <v>29.242233259999999</v>
      </c>
      <c r="BX248" s="1">
        <v>13.834041859999999</v>
      </c>
      <c r="BY248" s="1">
        <v>9.1591808540000006</v>
      </c>
      <c r="BZ248" s="1">
        <v>4.7686459240000003</v>
      </c>
      <c r="CA248" s="1">
        <v>-0.39774146199999999</v>
      </c>
      <c r="CB248" s="1">
        <v>-0.19897021600000001</v>
      </c>
      <c r="CC248" s="19" t="str">
        <f t="shared" si="9"/>
        <v>Medium</v>
      </c>
      <c r="CD248" s="1" t="s">
        <v>625</v>
      </c>
      <c r="CE248" s="1">
        <v>31.240356080000002</v>
      </c>
      <c r="CF248" s="1" t="s">
        <v>148</v>
      </c>
      <c r="CG248" s="1">
        <v>2.1056989999999999E-3</v>
      </c>
      <c r="CH248" s="1">
        <v>1.6949153000000002E-2</v>
      </c>
      <c r="CI248" s="1">
        <v>0.95125824199999998</v>
      </c>
      <c r="CJ248" s="1">
        <v>2.0470157999999999E-2</v>
      </c>
      <c r="CK248" s="1">
        <v>3.45197E-4</v>
      </c>
      <c r="CL248" s="1">
        <v>497.79199999999997</v>
      </c>
      <c r="CM248" s="2" t="s">
        <v>624</v>
      </c>
      <c r="CN248" s="1">
        <v>212.291</v>
      </c>
      <c r="CO248" s="1">
        <v>186.25200000000001</v>
      </c>
      <c r="CP248" s="1">
        <v>26.04</v>
      </c>
      <c r="CQ248" s="1">
        <v>157.24100000000001</v>
      </c>
      <c r="CR248" s="1">
        <v>41.78</v>
      </c>
      <c r="CS248" s="1">
        <v>0.223</v>
      </c>
      <c r="CT248" s="1">
        <v>0</v>
      </c>
      <c r="CU248" s="1">
        <v>0.223</v>
      </c>
      <c r="CV248" s="1">
        <v>0</v>
      </c>
      <c r="CW248" s="1">
        <v>13.026</v>
      </c>
      <c r="CX248" s="1">
        <v>13.026</v>
      </c>
      <c r="CY248" s="1">
        <v>2.1000000000000001E-2</v>
      </c>
      <c r="CZ248" s="1">
        <v>0.223</v>
      </c>
      <c r="DA248" s="1">
        <v>4.72</v>
      </c>
      <c r="DB248" s="1">
        <v>0</v>
      </c>
      <c r="DC248" s="1">
        <v>83.494</v>
      </c>
      <c r="DD248" s="1">
        <v>4.4999999999999998E-2</v>
      </c>
      <c r="DE248" s="1">
        <v>0</v>
      </c>
      <c r="DF248" s="1">
        <v>4.4999999999999998E-2</v>
      </c>
      <c r="DG248" s="1">
        <v>2.1739999999999999</v>
      </c>
      <c r="DH248" s="1">
        <v>8.6999999999999994E-2</v>
      </c>
      <c r="DI248" s="1">
        <v>2.262</v>
      </c>
      <c r="DJ248" s="1">
        <v>66.293000000000006</v>
      </c>
      <c r="DK248" s="1">
        <v>0.42699999999999999</v>
      </c>
      <c r="DL248" s="1">
        <v>66.721000000000004</v>
      </c>
      <c r="DM248" s="1">
        <v>0.45200000000000001</v>
      </c>
      <c r="DN248" s="1">
        <v>5.0599999999999996</v>
      </c>
      <c r="DO248" s="1">
        <v>5.5119999999999996</v>
      </c>
      <c r="DP248" s="1">
        <v>28.829000000000001</v>
      </c>
      <c r="DQ248" s="1">
        <v>7.4390000000000001</v>
      </c>
      <c r="DR248" s="1">
        <v>36.268000000000001</v>
      </c>
      <c r="DS248" s="1">
        <v>0</v>
      </c>
      <c r="DT248" s="1">
        <v>13.026</v>
      </c>
      <c r="DU248" s="1">
        <v>13.026</v>
      </c>
      <c r="DV248" s="7" t="s">
        <v>138</v>
      </c>
      <c r="DW248" s="1" t="s">
        <v>156</v>
      </c>
      <c r="DX248" s="1" t="s">
        <v>157</v>
      </c>
      <c r="DY248" s="1">
        <v>248.98599999999999</v>
      </c>
      <c r="DZ248" s="1" t="s">
        <v>624</v>
      </c>
      <c r="EA248" s="1">
        <v>106.184</v>
      </c>
      <c r="EB248" s="1">
        <v>78.649000000000001</v>
      </c>
      <c r="EC248" s="1">
        <v>20.898</v>
      </c>
      <c r="ED248" s="1" t="s">
        <v>157</v>
      </c>
      <c r="EE248" s="1" t="s">
        <v>157</v>
      </c>
      <c r="EF248" s="1" t="s">
        <v>156</v>
      </c>
      <c r="EG248" s="1" t="s">
        <v>157</v>
      </c>
      <c r="EH248" s="1" t="s">
        <v>621</v>
      </c>
      <c r="EI248" s="1" t="s">
        <v>635</v>
      </c>
      <c r="EJ248" s="1" t="s">
        <v>142</v>
      </c>
      <c r="EK248" s="1" t="s">
        <v>628</v>
      </c>
      <c r="EL248" s="1" t="s">
        <v>150</v>
      </c>
      <c r="EM248" s="1" t="s">
        <v>150</v>
      </c>
    </row>
    <row r="249" spans="1:143" ht="14.25" customHeight="1">
      <c r="A249" s="1" t="s">
        <v>517</v>
      </c>
      <c r="B249" s="1" t="str">
        <f>VLOOKUP(A249,DB_integrated_polypenols_intake!A:B,2,FALSE)</f>
        <v>Bucaramanga</v>
      </c>
      <c r="C249" s="1" t="s">
        <v>136</v>
      </c>
      <c r="D249" s="1">
        <v>57</v>
      </c>
      <c r="E249" s="4" t="s">
        <v>159</v>
      </c>
      <c r="F249" s="1">
        <v>101</v>
      </c>
      <c r="G249" s="1">
        <v>52</v>
      </c>
      <c r="H249" s="1" t="s">
        <v>153</v>
      </c>
      <c r="I249" s="1">
        <v>27</v>
      </c>
      <c r="J249" s="1">
        <v>129</v>
      </c>
      <c r="K249" s="1">
        <v>200</v>
      </c>
      <c r="L249" s="1">
        <v>134</v>
      </c>
      <c r="M249" s="10">
        <v>3.846153846</v>
      </c>
      <c r="N249" s="14">
        <f t="shared" si="8"/>
        <v>0.41110145473000848</v>
      </c>
      <c r="O249" s="12">
        <v>44.2</v>
      </c>
      <c r="P249" s="40">
        <v>5.0999999999999996</v>
      </c>
      <c r="Q249" s="1">
        <v>76</v>
      </c>
      <c r="R249" s="1">
        <v>5.9</v>
      </c>
      <c r="S249" s="1">
        <v>0.69</v>
      </c>
      <c r="T249" s="1">
        <v>6.05</v>
      </c>
      <c r="U249" s="1">
        <v>0.11404958699999999</v>
      </c>
      <c r="V249" s="1">
        <v>9.2899999999999991</v>
      </c>
      <c r="W249" s="1">
        <v>4.218</v>
      </c>
      <c r="X249" s="1">
        <v>151.69999999999999</v>
      </c>
      <c r="Y249" s="1">
        <f t="shared" si="0"/>
        <v>258.77437325905294</v>
      </c>
      <c r="Z249" s="1">
        <v>87.1</v>
      </c>
      <c r="AA249" s="1">
        <v>57.41960873</v>
      </c>
      <c r="AB249" s="1">
        <f t="shared" si="1"/>
        <v>1.741565333333333</v>
      </c>
      <c r="AC249" s="1">
        <v>0.35053777400000002</v>
      </c>
      <c r="AD249" s="1">
        <v>65.5</v>
      </c>
      <c r="AE249" s="1">
        <v>1.7190000000000001</v>
      </c>
      <c r="AF249" s="1">
        <v>22.166113190000001</v>
      </c>
      <c r="AG249" s="1" t="s">
        <v>153</v>
      </c>
      <c r="AH249" s="1">
        <v>38.302599979999997</v>
      </c>
      <c r="AI249" s="1">
        <v>92.3</v>
      </c>
      <c r="AJ249" s="1" t="s">
        <v>140</v>
      </c>
      <c r="AK249" s="1" t="s">
        <v>141</v>
      </c>
      <c r="AL249" s="1" t="s">
        <v>142</v>
      </c>
      <c r="AM249" s="1" t="s">
        <v>142</v>
      </c>
      <c r="AN249" s="1" t="s">
        <v>165</v>
      </c>
      <c r="AO249" s="1">
        <v>173</v>
      </c>
      <c r="AP249" s="1">
        <v>88</v>
      </c>
      <c r="AQ249" s="1">
        <v>2133.63</v>
      </c>
      <c r="AR249" s="1">
        <v>25.1097</v>
      </c>
      <c r="AS249" s="1">
        <v>777.27599999999995</v>
      </c>
      <c r="AT249" s="1">
        <v>1265.8699999999999</v>
      </c>
      <c r="AU249" s="1">
        <v>16.269600000000001</v>
      </c>
      <c r="AV249" s="1">
        <v>1217.6199999999999</v>
      </c>
      <c r="AW249" s="1">
        <v>3829.27</v>
      </c>
      <c r="AX249" s="1">
        <v>311.94299999999998</v>
      </c>
      <c r="AY249" s="1">
        <v>11.0916</v>
      </c>
      <c r="AZ249" s="1">
        <v>4.9268799999999997</v>
      </c>
      <c r="BA249" s="1">
        <v>3.43723</v>
      </c>
      <c r="BB249" s="1">
        <v>1411.46</v>
      </c>
      <c r="BC249" s="1">
        <v>1.1238300000000001</v>
      </c>
      <c r="BD249" s="1">
        <v>2.98204</v>
      </c>
      <c r="BE249" s="1">
        <v>20.432400000000001</v>
      </c>
      <c r="BF249" s="1">
        <v>7.5576299999999996</v>
      </c>
      <c r="BG249" s="1">
        <v>2.2006399999999999</v>
      </c>
      <c r="BH249" s="1">
        <v>443.05399999999997</v>
      </c>
      <c r="BI249" s="1">
        <v>7.9898100000000003</v>
      </c>
      <c r="BJ249" s="1">
        <v>215.976</v>
      </c>
      <c r="BK249" s="1">
        <v>7.7210582299999997</v>
      </c>
      <c r="BL249" s="1">
        <v>1.9606625790000001</v>
      </c>
      <c r="BM249" s="1">
        <v>1.2603354369999999</v>
      </c>
      <c r="BN249" s="1">
        <v>0</v>
      </c>
      <c r="BO249" s="1" t="s">
        <v>144</v>
      </c>
      <c r="BP249" s="1" t="s">
        <v>145</v>
      </c>
      <c r="BQ249" s="1" t="s">
        <v>146</v>
      </c>
      <c r="BR249" s="1" t="s">
        <v>146</v>
      </c>
      <c r="BS249" s="1" t="s">
        <v>146</v>
      </c>
      <c r="BT249" s="1" t="s">
        <v>145</v>
      </c>
      <c r="BU249" s="1" t="s">
        <v>146</v>
      </c>
      <c r="BV249" s="1">
        <v>60.975752440000001</v>
      </c>
      <c r="BW249" s="1">
        <v>18.530394019999999</v>
      </c>
      <c r="BX249" s="1">
        <v>10.05147111</v>
      </c>
      <c r="BY249" s="1">
        <v>6.9743841680000003</v>
      </c>
      <c r="BZ249" s="1">
        <v>3.654376096</v>
      </c>
      <c r="CA249" s="1">
        <v>-1.962566206</v>
      </c>
      <c r="CB249" s="1">
        <v>-0.91966551399999996</v>
      </c>
      <c r="CC249" s="19" t="str">
        <f t="shared" si="9"/>
        <v>Low</v>
      </c>
      <c r="CD249" s="1" t="s">
        <v>625</v>
      </c>
      <c r="CE249" s="1">
        <v>26.751895990000001</v>
      </c>
      <c r="CF249" s="1" t="s">
        <v>148</v>
      </c>
      <c r="CG249" s="1">
        <v>0.138895934</v>
      </c>
      <c r="CH249" s="1">
        <v>0.142700144</v>
      </c>
      <c r="CI249" s="1">
        <v>3.6351340000000003E-2</v>
      </c>
      <c r="CJ249" s="1">
        <v>0.25302223299999999</v>
      </c>
      <c r="CK249" s="1">
        <v>6.7545861999999998E-2</v>
      </c>
      <c r="CL249" s="1">
        <v>2051.8960000000002</v>
      </c>
      <c r="CM249" s="2" t="s">
        <v>621</v>
      </c>
      <c r="CN249" s="1">
        <v>904.71400000000006</v>
      </c>
      <c r="CO249" s="1">
        <v>693.57600000000002</v>
      </c>
      <c r="CP249" s="1">
        <v>211.13800000000001</v>
      </c>
      <c r="CQ249" s="1">
        <v>687.96299999999997</v>
      </c>
      <c r="CR249" s="1">
        <v>205.458</v>
      </c>
      <c r="CS249" s="1">
        <v>6.4000000000000001E-2</v>
      </c>
      <c r="CT249" s="1">
        <v>0</v>
      </c>
      <c r="CU249" s="1">
        <v>6.4000000000000001E-2</v>
      </c>
      <c r="CV249" s="1">
        <v>0</v>
      </c>
      <c r="CW249" s="1">
        <v>11.23</v>
      </c>
      <c r="CX249" s="1">
        <v>11.23</v>
      </c>
      <c r="CY249" s="1">
        <v>0</v>
      </c>
      <c r="CZ249" s="1">
        <v>3.0000000000000001E-3</v>
      </c>
      <c r="DA249" s="1">
        <v>0.71599999999999997</v>
      </c>
      <c r="DB249" s="1">
        <v>0</v>
      </c>
      <c r="DC249" s="1">
        <v>594.62400000000002</v>
      </c>
      <c r="DD249" s="1">
        <v>2.1000000000000001E-2</v>
      </c>
      <c r="DE249" s="1">
        <v>25.852</v>
      </c>
      <c r="DF249" s="1">
        <v>25.873000000000001</v>
      </c>
      <c r="DG249" s="1">
        <v>0</v>
      </c>
      <c r="DH249" s="1">
        <v>1.5429999999999999</v>
      </c>
      <c r="DI249" s="1">
        <v>1.5429999999999999</v>
      </c>
      <c r="DJ249" s="1">
        <v>50.701000000000001</v>
      </c>
      <c r="DK249" s="1">
        <v>10.358000000000001</v>
      </c>
      <c r="DL249" s="1">
        <v>61.06</v>
      </c>
      <c r="DM249" s="1">
        <v>2.048</v>
      </c>
      <c r="DN249" s="1">
        <v>9.9770000000000003</v>
      </c>
      <c r="DO249" s="1">
        <v>12.025</v>
      </c>
      <c r="DP249" s="1">
        <v>41.183999999999997</v>
      </c>
      <c r="DQ249" s="1">
        <v>152.108</v>
      </c>
      <c r="DR249" s="1">
        <v>193.292</v>
      </c>
      <c r="DS249" s="1">
        <v>0</v>
      </c>
      <c r="DT249" s="1">
        <v>11.23</v>
      </c>
      <c r="DU249" s="1">
        <v>11.23</v>
      </c>
      <c r="DV249" s="7" t="s">
        <v>621</v>
      </c>
      <c r="DW249" s="1" t="s">
        <v>149</v>
      </c>
      <c r="DX249" s="1" t="s">
        <v>156</v>
      </c>
      <c r="DY249" s="1">
        <v>961.69299999999998</v>
      </c>
      <c r="DZ249" s="1" t="s">
        <v>623</v>
      </c>
      <c r="EA249" s="1">
        <v>424.02600000000001</v>
      </c>
      <c r="EB249" s="1">
        <v>322.43799999999999</v>
      </c>
      <c r="EC249" s="1">
        <v>96.295000000000002</v>
      </c>
      <c r="ED249" s="1" t="s">
        <v>149</v>
      </c>
      <c r="EE249" s="1" t="s">
        <v>149</v>
      </c>
      <c r="EF249" s="1" t="s">
        <v>149</v>
      </c>
      <c r="EG249" s="1" t="s">
        <v>156</v>
      </c>
      <c r="EH249" s="1" t="s">
        <v>165</v>
      </c>
      <c r="EI249" s="1" t="s">
        <v>628</v>
      </c>
      <c r="EJ249" s="1" t="s">
        <v>142</v>
      </c>
      <c r="EK249" s="1" t="s">
        <v>628</v>
      </c>
      <c r="EL249" s="1" t="s">
        <v>150</v>
      </c>
      <c r="EM249" s="1" t="s">
        <v>150</v>
      </c>
    </row>
    <row r="250" spans="1:143" ht="14.25" customHeight="1">
      <c r="A250" s="1" t="s">
        <v>520</v>
      </c>
      <c r="B250" s="1" t="str">
        <f>VLOOKUP(A250,DB_integrated_polypenols_intake!A:B,2,FALSE)</f>
        <v>Cali</v>
      </c>
      <c r="C250" s="1" t="s">
        <v>152</v>
      </c>
      <c r="D250" s="1">
        <v>29</v>
      </c>
      <c r="E250" s="4" t="s">
        <v>137</v>
      </c>
      <c r="F250" s="1">
        <v>66.8</v>
      </c>
      <c r="G250" s="1">
        <v>43</v>
      </c>
      <c r="H250" s="1" t="s">
        <v>153</v>
      </c>
      <c r="I250" s="1">
        <v>12.2</v>
      </c>
      <c r="J250" s="1">
        <v>104</v>
      </c>
      <c r="K250" s="1">
        <v>159</v>
      </c>
      <c r="L250" s="1">
        <v>61</v>
      </c>
      <c r="M250" s="10">
        <v>3.6976744190000002</v>
      </c>
      <c r="N250" s="14">
        <f t="shared" si="8"/>
        <v>0.15186137943118053</v>
      </c>
      <c r="O250" s="12">
        <v>180.1</v>
      </c>
      <c r="P250" s="40">
        <v>2.6</v>
      </c>
      <c r="Q250" s="1">
        <v>77</v>
      </c>
      <c r="R250" s="1">
        <v>5.5</v>
      </c>
      <c r="S250" s="1">
        <v>7.74</v>
      </c>
      <c r="T250" s="1">
        <v>3.66</v>
      </c>
      <c r="U250" s="1">
        <v>2.1147540980000001</v>
      </c>
      <c r="V250" s="1">
        <v>10.41</v>
      </c>
      <c r="W250" s="1">
        <v>4.2735000000000003</v>
      </c>
      <c r="X250" s="1">
        <v>159.5</v>
      </c>
      <c r="Y250" s="1">
        <f t="shared" si="0"/>
        <v>269.1661279896573</v>
      </c>
      <c r="Z250" s="1">
        <v>77.599999999999994</v>
      </c>
      <c r="AA250" s="1">
        <v>50.576419450000003</v>
      </c>
      <c r="AB250" s="1">
        <f t="shared" si="1"/>
        <v>1.977206</v>
      </c>
      <c r="AC250" s="1">
        <v>0.343894121</v>
      </c>
      <c r="AD250" s="1">
        <v>67</v>
      </c>
      <c r="AE250" s="1">
        <v>1.5649999999999999</v>
      </c>
      <c r="AF250" s="1">
        <v>27.355592080000001</v>
      </c>
      <c r="AG250" s="1" t="s">
        <v>139</v>
      </c>
      <c r="AH250" s="1">
        <v>37.835852699999997</v>
      </c>
      <c r="AI250" s="1">
        <v>82.6</v>
      </c>
      <c r="AJ250" s="1" t="s">
        <v>140</v>
      </c>
      <c r="AK250" s="1" t="s">
        <v>153</v>
      </c>
      <c r="AL250" s="1" t="s">
        <v>142</v>
      </c>
      <c r="AM250" s="1" t="s">
        <v>163</v>
      </c>
      <c r="AN250" s="1" t="s">
        <v>143</v>
      </c>
      <c r="AO250" s="1">
        <v>109</v>
      </c>
      <c r="AP250" s="1">
        <v>70</v>
      </c>
      <c r="AQ250" s="1">
        <v>1719.35</v>
      </c>
      <c r="AR250" s="1">
        <v>10.6342</v>
      </c>
      <c r="AS250" s="1">
        <v>539.91300000000001</v>
      </c>
      <c r="AT250" s="1">
        <v>918.04200000000003</v>
      </c>
      <c r="AU250" s="1">
        <v>13.422800000000001</v>
      </c>
      <c r="AV250" s="1">
        <v>1822.73</v>
      </c>
      <c r="AW250" s="1">
        <v>2327.37</v>
      </c>
      <c r="AX250" s="1">
        <v>200.59</v>
      </c>
      <c r="AY250" s="1">
        <v>11.8591</v>
      </c>
      <c r="AZ250" s="1">
        <v>0.91326300000000005</v>
      </c>
      <c r="BA250" s="1">
        <v>2.9540000000000002</v>
      </c>
      <c r="BB250" s="1">
        <v>641.83100000000002</v>
      </c>
      <c r="BC250" s="1">
        <v>1.74271</v>
      </c>
      <c r="BD250" s="1">
        <v>3.18926</v>
      </c>
      <c r="BE250" s="1">
        <v>16.117899999999999</v>
      </c>
      <c r="BF250" s="1">
        <v>4.0101800000000001</v>
      </c>
      <c r="BG250" s="1">
        <v>2.13028</v>
      </c>
      <c r="BH250" s="1">
        <v>309.34199999999998</v>
      </c>
      <c r="BI250" s="1">
        <v>6.9801500000000001</v>
      </c>
      <c r="BJ250" s="1">
        <v>73.004199999999997</v>
      </c>
      <c r="BK250" s="1">
        <v>0.52849817799999999</v>
      </c>
      <c r="BL250" s="1">
        <v>0.24294875499999999</v>
      </c>
      <c r="BM250" s="1">
        <v>0.155067595</v>
      </c>
      <c r="BN250" s="1">
        <v>3.1685061E-2</v>
      </c>
      <c r="BO250" s="1" t="s">
        <v>155</v>
      </c>
      <c r="BP250" s="1" t="s">
        <v>146</v>
      </c>
      <c r="BQ250" s="1" t="s">
        <v>146</v>
      </c>
      <c r="BR250" s="1" t="s">
        <v>145</v>
      </c>
      <c r="BS250" s="1" t="s">
        <v>146</v>
      </c>
      <c r="BT250" s="1" t="s">
        <v>146</v>
      </c>
      <c r="BU250" s="1" t="s">
        <v>146</v>
      </c>
      <c r="BV250" s="1">
        <v>141.02064329999999</v>
      </c>
      <c r="BW250" s="1">
        <v>4.3917129560000001</v>
      </c>
      <c r="BX250" s="1">
        <v>0.73916228699999997</v>
      </c>
      <c r="BY250" s="1">
        <v>0.25370380199999998</v>
      </c>
      <c r="BZ250" s="1">
        <v>0.13495892900000001</v>
      </c>
      <c r="CA250" s="1">
        <v>0.69431441000000005</v>
      </c>
      <c r="CB250" s="1">
        <v>0.40390599799999999</v>
      </c>
      <c r="CC250" s="19" t="str">
        <f t="shared" si="9"/>
        <v>High</v>
      </c>
      <c r="CD250" s="1" t="s">
        <v>622</v>
      </c>
      <c r="CE250" s="1">
        <v>38.106537529999997</v>
      </c>
      <c r="CF250" s="1" t="s">
        <v>148</v>
      </c>
      <c r="CG250" s="1">
        <v>2.7084500000000003E-4</v>
      </c>
      <c r="CH250" s="1">
        <v>7.9357708999999999E-2</v>
      </c>
      <c r="CI250" s="1">
        <v>2.0352098999999998E-2</v>
      </c>
      <c r="CJ250" s="1">
        <v>0.85124137499999997</v>
      </c>
      <c r="CK250" s="1">
        <v>4.8881150000000002E-3</v>
      </c>
      <c r="CL250" s="1">
        <v>189.48599999999999</v>
      </c>
      <c r="CM250" s="2" t="s">
        <v>624</v>
      </c>
      <c r="CN250" s="1">
        <v>161.78299999999999</v>
      </c>
      <c r="CO250" s="1">
        <v>122.05500000000001</v>
      </c>
      <c r="CP250" s="1">
        <v>39.728000000000002</v>
      </c>
      <c r="CQ250" s="1">
        <v>99.396000000000001</v>
      </c>
      <c r="CR250" s="1">
        <v>57.921999999999997</v>
      </c>
      <c r="CS250" s="1">
        <v>1.53</v>
      </c>
      <c r="CT250" s="1">
        <v>0</v>
      </c>
      <c r="CU250" s="1">
        <v>1.53</v>
      </c>
      <c r="CV250" s="1">
        <v>0.106</v>
      </c>
      <c r="CW250" s="1">
        <v>2.83</v>
      </c>
      <c r="CX250" s="1">
        <v>2.9350000000000001</v>
      </c>
      <c r="CY250" s="1">
        <v>0</v>
      </c>
      <c r="CZ250" s="1">
        <v>0.40699999999999997</v>
      </c>
      <c r="DA250" s="1">
        <v>0</v>
      </c>
      <c r="DB250" s="1">
        <v>0</v>
      </c>
      <c r="DC250" s="1">
        <v>8.0399999999999991</v>
      </c>
      <c r="DD250" s="1">
        <v>0.156</v>
      </c>
      <c r="DE250" s="1">
        <v>0.254</v>
      </c>
      <c r="DF250" s="1">
        <v>0.41099999999999998</v>
      </c>
      <c r="DG250" s="1">
        <v>3.972</v>
      </c>
      <c r="DH250" s="1">
        <v>2.5999999999999999E-2</v>
      </c>
      <c r="DI250" s="1">
        <v>3.9969999999999999</v>
      </c>
      <c r="DJ250" s="1">
        <v>86.587999999999994</v>
      </c>
      <c r="DK250" s="1">
        <v>0.35899999999999999</v>
      </c>
      <c r="DL250" s="1">
        <v>86.947999999999993</v>
      </c>
      <c r="DM250" s="1">
        <v>0.23</v>
      </c>
      <c r="DN250" s="1">
        <v>0.875</v>
      </c>
      <c r="DO250" s="1">
        <v>1.1040000000000001</v>
      </c>
      <c r="DP250" s="1">
        <v>21.414999999999999</v>
      </c>
      <c r="DQ250" s="1">
        <v>35.366999999999997</v>
      </c>
      <c r="DR250" s="1">
        <v>56.781999999999996</v>
      </c>
      <c r="DS250" s="1">
        <v>0.106</v>
      </c>
      <c r="DT250" s="1">
        <v>2.83</v>
      </c>
      <c r="DU250" s="1">
        <v>2.9350000000000001</v>
      </c>
      <c r="DV250" s="7" t="s">
        <v>138</v>
      </c>
      <c r="DW250" s="1" t="s">
        <v>156</v>
      </c>
      <c r="DX250" s="1" t="s">
        <v>157</v>
      </c>
      <c r="DY250" s="1">
        <v>110.208</v>
      </c>
      <c r="DZ250" s="1" t="s">
        <v>624</v>
      </c>
      <c r="EA250" s="1">
        <v>94.094999999999999</v>
      </c>
      <c r="EB250" s="1">
        <v>57.81</v>
      </c>
      <c r="EC250" s="1">
        <v>33.688000000000002</v>
      </c>
      <c r="ED250" s="1" t="s">
        <v>157</v>
      </c>
      <c r="EE250" s="1" t="s">
        <v>157</v>
      </c>
      <c r="EF250" s="1" t="s">
        <v>156</v>
      </c>
      <c r="EG250" s="1" t="s">
        <v>157</v>
      </c>
      <c r="EH250" s="1" t="s">
        <v>621</v>
      </c>
      <c r="EI250" s="1" t="s">
        <v>635</v>
      </c>
      <c r="EJ250" s="1" t="s">
        <v>142</v>
      </c>
      <c r="EK250" s="1" t="s">
        <v>628</v>
      </c>
      <c r="EL250" s="1" t="s">
        <v>150</v>
      </c>
      <c r="EM250" s="1" t="s">
        <v>150</v>
      </c>
    </row>
    <row r="251" spans="1:143" ht="14.25" customHeight="1">
      <c r="A251" s="1" t="s">
        <v>521</v>
      </c>
      <c r="B251" s="1" t="str">
        <f>VLOOKUP(A251,DB_integrated_polypenols_intake!A:B,2,FALSE)</f>
        <v>Cali</v>
      </c>
      <c r="C251" s="1" t="s">
        <v>136</v>
      </c>
      <c r="D251" s="1">
        <v>30</v>
      </c>
      <c r="E251" s="4" t="s">
        <v>137</v>
      </c>
      <c r="F251" s="1">
        <v>74.2</v>
      </c>
      <c r="G251" s="1">
        <v>30</v>
      </c>
      <c r="H251" s="1" t="s">
        <v>138</v>
      </c>
      <c r="I251" s="1">
        <v>28.8</v>
      </c>
      <c r="J251" s="1">
        <v>84</v>
      </c>
      <c r="K251" s="1">
        <v>142</v>
      </c>
      <c r="L251" s="1">
        <v>144</v>
      </c>
      <c r="M251" s="10">
        <v>4.733333333</v>
      </c>
      <c r="N251" s="14">
        <f t="shared" si="8"/>
        <v>0.68124123737558717</v>
      </c>
      <c r="O251" s="12">
        <v>165</v>
      </c>
      <c r="P251" s="40">
        <v>1.3</v>
      </c>
      <c r="Q251" s="1">
        <v>86</v>
      </c>
      <c r="R251" s="1">
        <v>5.3</v>
      </c>
      <c r="S251" s="1">
        <v>0.75</v>
      </c>
      <c r="T251" s="1">
        <v>2.64</v>
      </c>
      <c r="U251" s="1">
        <v>0.284090909</v>
      </c>
      <c r="V251" s="1">
        <v>15.39</v>
      </c>
      <c r="W251" s="1">
        <v>4.7729999999999997</v>
      </c>
      <c r="X251" s="1">
        <v>166.6</v>
      </c>
      <c r="Y251" s="1">
        <f t="shared" si="0"/>
        <v>241.79104477611946</v>
      </c>
      <c r="Z251" s="1">
        <v>51.4</v>
      </c>
      <c r="AA251" s="1">
        <v>30.630385589999999</v>
      </c>
      <c r="AB251" s="1">
        <f t="shared" si="1"/>
        <v>3.264732</v>
      </c>
      <c r="AC251" s="1">
        <v>0.319931676</v>
      </c>
      <c r="AD251" s="1">
        <v>87</v>
      </c>
      <c r="AE251" s="1">
        <v>1.7509999999999999</v>
      </c>
      <c r="AF251" s="1">
        <v>28.375724600000002</v>
      </c>
      <c r="AG251" s="1" t="s">
        <v>139</v>
      </c>
      <c r="AH251" s="1">
        <v>36.356877709999999</v>
      </c>
      <c r="AI251" s="1">
        <v>97.8</v>
      </c>
      <c r="AJ251" s="1" t="s">
        <v>140</v>
      </c>
      <c r="AK251" s="1" t="s">
        <v>141</v>
      </c>
      <c r="AL251" s="1" t="s">
        <v>142</v>
      </c>
      <c r="AM251" s="1" t="s">
        <v>163</v>
      </c>
      <c r="AN251" s="1" t="s">
        <v>165</v>
      </c>
      <c r="AO251" s="1">
        <v>154</v>
      </c>
      <c r="AP251" s="1">
        <v>94</v>
      </c>
      <c r="AQ251" s="1">
        <v>1759.48</v>
      </c>
      <c r="AR251" s="1">
        <v>17.000299999999999</v>
      </c>
      <c r="AS251" s="1">
        <v>319.52100000000002</v>
      </c>
      <c r="AT251" s="1">
        <v>801.947</v>
      </c>
      <c r="AU251" s="1">
        <v>10.8385</v>
      </c>
      <c r="AV251" s="1">
        <v>999.92600000000004</v>
      </c>
      <c r="AW251" s="1">
        <v>2582.5100000000002</v>
      </c>
      <c r="AX251" s="1">
        <v>205.441</v>
      </c>
      <c r="AY251" s="1">
        <v>9.8446700000000007</v>
      </c>
      <c r="AZ251" s="1">
        <v>1.1577200000000001</v>
      </c>
      <c r="BA251" s="1">
        <v>3.6318899999999998</v>
      </c>
      <c r="BB251" s="1">
        <v>656.45100000000002</v>
      </c>
      <c r="BC251" s="1">
        <v>0.88597199999999998</v>
      </c>
      <c r="BD251" s="1">
        <v>1.2573700000000001</v>
      </c>
      <c r="BE251" s="1">
        <v>12.785399999999999</v>
      </c>
      <c r="BF251" s="1">
        <v>4.2879300000000002</v>
      </c>
      <c r="BG251" s="1">
        <v>0.87920100000000001</v>
      </c>
      <c r="BH251" s="1">
        <v>315.64</v>
      </c>
      <c r="BI251" s="1">
        <v>6.8952600000000004</v>
      </c>
      <c r="BJ251" s="1">
        <v>111.55200000000001</v>
      </c>
      <c r="BK251" s="1">
        <v>2.4041944069999999</v>
      </c>
      <c r="BL251" s="1">
        <v>0.66961262399999999</v>
      </c>
      <c r="BM251" s="1">
        <v>0.81278723399999997</v>
      </c>
      <c r="BN251" s="1">
        <v>4.6542653000000003E-2</v>
      </c>
      <c r="BO251" s="1" t="s">
        <v>144</v>
      </c>
      <c r="BP251" s="1" t="s">
        <v>145</v>
      </c>
      <c r="BQ251" s="1" t="s">
        <v>146</v>
      </c>
      <c r="BR251" s="1" t="s">
        <v>145</v>
      </c>
      <c r="BS251" s="1" t="s">
        <v>146</v>
      </c>
      <c r="BT251" s="1" t="s">
        <v>146</v>
      </c>
      <c r="BU251" s="1" t="s">
        <v>145</v>
      </c>
      <c r="BV251" s="1">
        <v>120.5734643</v>
      </c>
      <c r="BW251" s="1">
        <v>2.7767160139999998</v>
      </c>
      <c r="BX251" s="1">
        <v>0.74218550100000003</v>
      </c>
      <c r="BY251" s="1">
        <v>0.36215903300000002</v>
      </c>
      <c r="BZ251" s="1">
        <v>9.4568797999999996E-2</v>
      </c>
      <c r="CA251" s="1">
        <v>1.1117463519999999</v>
      </c>
      <c r="CB251" s="1">
        <v>0.63203317299999995</v>
      </c>
      <c r="CC251" s="19" t="str">
        <f t="shared" si="9"/>
        <v>High</v>
      </c>
      <c r="CD251" s="1" t="s">
        <v>622</v>
      </c>
      <c r="CE251" s="1">
        <v>28.192229040000001</v>
      </c>
      <c r="CF251" s="1" t="s">
        <v>148</v>
      </c>
      <c r="CG251" s="3">
        <v>9.2200000000000005E-5</v>
      </c>
      <c r="CH251" s="1">
        <v>0.62558382499999998</v>
      </c>
      <c r="CI251" s="1">
        <v>0.15031956699999999</v>
      </c>
      <c r="CJ251" s="1">
        <v>0.13529375599999999</v>
      </c>
      <c r="CK251" s="1">
        <v>8.2350050000000001E-3</v>
      </c>
      <c r="CL251" s="1">
        <v>1117.6500000000001</v>
      </c>
      <c r="CM251" s="2" t="s">
        <v>621</v>
      </c>
      <c r="CN251" s="1">
        <v>588.85299999999995</v>
      </c>
      <c r="CO251" s="1">
        <v>512.59699999999998</v>
      </c>
      <c r="CP251" s="1">
        <v>76.256</v>
      </c>
      <c r="CQ251" s="1">
        <v>439.04700000000003</v>
      </c>
      <c r="CR251" s="1">
        <v>143.059</v>
      </c>
      <c r="CS251" s="1">
        <v>0.64700000000000002</v>
      </c>
      <c r="CT251" s="1">
        <v>0</v>
      </c>
      <c r="CU251" s="1">
        <v>0.64700000000000002</v>
      </c>
      <c r="CV251" s="1">
        <v>0</v>
      </c>
      <c r="CW251" s="1">
        <v>6.0259999999999998</v>
      </c>
      <c r="CX251" s="1">
        <v>6.0259999999999998</v>
      </c>
      <c r="CY251" s="1">
        <v>7.3999999999999996E-2</v>
      </c>
      <c r="CZ251" s="1">
        <v>6.6000000000000003E-2</v>
      </c>
      <c r="DA251" s="1">
        <v>0</v>
      </c>
      <c r="DB251" s="1">
        <v>0</v>
      </c>
      <c r="DC251" s="1">
        <v>53.884</v>
      </c>
      <c r="DD251" s="1">
        <v>0</v>
      </c>
      <c r="DE251" s="1">
        <v>0</v>
      </c>
      <c r="DF251" s="1">
        <v>0</v>
      </c>
      <c r="DG251" s="1">
        <v>0.23</v>
      </c>
      <c r="DH251" s="1">
        <v>0.129</v>
      </c>
      <c r="DI251" s="1">
        <v>0.35899999999999999</v>
      </c>
      <c r="DJ251" s="1">
        <v>384.21100000000001</v>
      </c>
      <c r="DK251" s="1">
        <v>0.59299999999999997</v>
      </c>
      <c r="DL251" s="1">
        <v>384.80399999999997</v>
      </c>
      <c r="DM251" s="1">
        <v>0.35799999999999998</v>
      </c>
      <c r="DN251" s="1">
        <v>3.8330000000000002</v>
      </c>
      <c r="DO251" s="1">
        <v>4.1900000000000004</v>
      </c>
      <c r="DP251" s="1">
        <v>73.176000000000002</v>
      </c>
      <c r="DQ251" s="1">
        <v>65.658000000000001</v>
      </c>
      <c r="DR251" s="1">
        <v>138.834</v>
      </c>
      <c r="DS251" s="1">
        <v>0</v>
      </c>
      <c r="DT251" s="1">
        <v>6.0259999999999998</v>
      </c>
      <c r="DU251" s="1">
        <v>6.0259999999999998</v>
      </c>
      <c r="DV251" s="7" t="s">
        <v>637</v>
      </c>
      <c r="DW251" s="1" t="s">
        <v>149</v>
      </c>
      <c r="DX251" s="1" t="s">
        <v>156</v>
      </c>
      <c r="DY251" s="1">
        <v>635.21600000000001</v>
      </c>
      <c r="DZ251" s="1" t="s">
        <v>623</v>
      </c>
      <c r="EA251" s="1">
        <v>334.67399999999998</v>
      </c>
      <c r="EB251" s="1">
        <v>249.53200000000001</v>
      </c>
      <c r="EC251" s="1">
        <v>81.308000000000007</v>
      </c>
      <c r="ED251" s="1" t="s">
        <v>156</v>
      </c>
      <c r="EE251" s="1" t="s">
        <v>156</v>
      </c>
      <c r="EF251" s="1" t="s">
        <v>149</v>
      </c>
      <c r="EG251" s="1" t="s">
        <v>156</v>
      </c>
      <c r="EH251" s="1" t="s">
        <v>165</v>
      </c>
      <c r="EI251" s="1" t="s">
        <v>635</v>
      </c>
      <c r="EJ251" s="1" t="s">
        <v>142</v>
      </c>
      <c r="EK251" s="1" t="s">
        <v>628</v>
      </c>
      <c r="EL251" s="1" t="s">
        <v>150</v>
      </c>
      <c r="EM251" s="1" t="s">
        <v>150</v>
      </c>
    </row>
    <row r="252" spans="1:143" ht="14.25" customHeight="1">
      <c r="A252" s="1" t="s">
        <v>522</v>
      </c>
      <c r="B252" s="1" t="str">
        <f>VLOOKUP(A252,DB_integrated_polypenols_intake!A:B,2,FALSE)</f>
        <v>Cali</v>
      </c>
      <c r="C252" s="1" t="s">
        <v>152</v>
      </c>
      <c r="D252" s="1">
        <v>43</v>
      </c>
      <c r="E252" s="4" t="s">
        <v>159</v>
      </c>
      <c r="F252" s="1">
        <v>50.5</v>
      </c>
      <c r="G252" s="1">
        <v>56</v>
      </c>
      <c r="H252" s="1" t="s">
        <v>153</v>
      </c>
      <c r="I252" s="1">
        <v>8</v>
      </c>
      <c r="J252" s="1">
        <v>80</v>
      </c>
      <c r="K252" s="1">
        <v>144</v>
      </c>
      <c r="L252" s="1">
        <v>40</v>
      </c>
      <c r="M252" s="10">
        <v>2.5714285710000002</v>
      </c>
      <c r="N252" s="14">
        <f t="shared" si="8"/>
        <v>-0.14612803567823801</v>
      </c>
      <c r="O252" s="12">
        <v>122.3</v>
      </c>
      <c r="P252" s="40">
        <v>2.2999999999999998</v>
      </c>
      <c r="Q252" s="1">
        <v>80</v>
      </c>
      <c r="R252" s="1">
        <v>5.5</v>
      </c>
      <c r="S252" s="1">
        <v>4.3</v>
      </c>
      <c r="T252" s="1">
        <v>4.74</v>
      </c>
      <c r="U252" s="1">
        <v>0.90717299600000001</v>
      </c>
      <c r="V252" s="1">
        <v>6.28</v>
      </c>
      <c r="W252" s="1">
        <v>4.4400000000000004</v>
      </c>
      <c r="X252" s="1">
        <v>105.3</v>
      </c>
      <c r="Y252" s="1">
        <f t="shared" si="0"/>
        <v>133.61702127659569</v>
      </c>
      <c r="Z252" s="1">
        <v>126.2</v>
      </c>
      <c r="AA252" s="1">
        <v>80.6937511</v>
      </c>
      <c r="AB252" s="1">
        <f t="shared" si="1"/>
        <v>1.2392533333333335</v>
      </c>
      <c r="AC252" s="1">
        <v>0.369688511</v>
      </c>
      <c r="AD252" s="1">
        <v>61.4</v>
      </c>
      <c r="AE252" s="1">
        <v>1.599</v>
      </c>
      <c r="AF252" s="1">
        <v>24.014383599999999</v>
      </c>
      <c r="AG252" s="1" t="s">
        <v>153</v>
      </c>
      <c r="AH252" s="1">
        <v>34.560520539999999</v>
      </c>
      <c r="AI252" s="1">
        <v>80.8</v>
      </c>
      <c r="AJ252" s="1" t="s">
        <v>140</v>
      </c>
      <c r="AK252" s="1" t="s">
        <v>153</v>
      </c>
      <c r="AL252" s="1" t="s">
        <v>142</v>
      </c>
      <c r="AM252" s="1" t="s">
        <v>163</v>
      </c>
      <c r="AN252" s="1" t="s">
        <v>143</v>
      </c>
      <c r="AO252" s="1">
        <v>99</v>
      </c>
      <c r="AP252" s="1">
        <v>64</v>
      </c>
      <c r="AQ252" s="1">
        <v>1911.46</v>
      </c>
      <c r="AR252" s="1">
        <v>16.520299999999999</v>
      </c>
      <c r="AS252" s="1">
        <v>485.57799999999997</v>
      </c>
      <c r="AT252" s="1">
        <v>952.84</v>
      </c>
      <c r="AU252" s="1">
        <v>13.481999999999999</v>
      </c>
      <c r="AV252" s="1">
        <v>1534.17</v>
      </c>
      <c r="AW252" s="1">
        <v>2460.58</v>
      </c>
      <c r="AX252" s="1">
        <v>223.619</v>
      </c>
      <c r="AY252" s="1">
        <v>10.941800000000001</v>
      </c>
      <c r="AZ252" s="1">
        <v>1.41228</v>
      </c>
      <c r="BA252" s="1">
        <v>3.05863</v>
      </c>
      <c r="BB252" s="1">
        <v>868.34900000000005</v>
      </c>
      <c r="BC252" s="1">
        <v>1.2902199999999999</v>
      </c>
      <c r="BD252" s="1">
        <v>1.6874199999999999</v>
      </c>
      <c r="BE252" s="1">
        <v>21.437899999999999</v>
      </c>
      <c r="BF252" s="1">
        <v>3.8231299999999999</v>
      </c>
      <c r="BG252" s="1">
        <v>0.81406800000000001</v>
      </c>
      <c r="BH252" s="1">
        <v>348.55900000000003</v>
      </c>
      <c r="BI252" s="1">
        <v>7.2527900000000001</v>
      </c>
      <c r="BJ252" s="1">
        <v>194.65799999999999</v>
      </c>
      <c r="BK252" s="1">
        <v>2.8979423070000001</v>
      </c>
      <c r="BL252" s="1">
        <v>0.76012373700000002</v>
      </c>
      <c r="BM252" s="1">
        <v>0.35166682199999999</v>
      </c>
      <c r="BN252" s="1">
        <v>5.6808316999999997E-2</v>
      </c>
      <c r="BO252" s="1" t="s">
        <v>155</v>
      </c>
      <c r="BP252" s="1" t="s">
        <v>146</v>
      </c>
      <c r="BQ252" s="1" t="s">
        <v>146</v>
      </c>
      <c r="BR252" s="1" t="s">
        <v>146</v>
      </c>
      <c r="BS252" s="1" t="s">
        <v>146</v>
      </c>
      <c r="BT252" s="1" t="s">
        <v>146</v>
      </c>
      <c r="BU252" s="1" t="s">
        <v>146</v>
      </c>
      <c r="BV252" s="1">
        <v>86.421340479999998</v>
      </c>
      <c r="BW252" s="1">
        <v>2.291375988</v>
      </c>
      <c r="BX252" s="1">
        <v>0.636215058</v>
      </c>
      <c r="BY252" s="1">
        <v>0.27450453800000002</v>
      </c>
      <c r="BZ252" s="1">
        <v>9.0209864000000001E-2</v>
      </c>
      <c r="CA252" s="1">
        <v>-0.37440056199999999</v>
      </c>
      <c r="CB252" s="1">
        <v>-0.19591866099999999</v>
      </c>
      <c r="CC252" s="19" t="str">
        <f t="shared" si="9"/>
        <v>Medium</v>
      </c>
      <c r="CD252" s="1" t="s">
        <v>625</v>
      </c>
      <c r="CE252" s="1">
        <v>36.420792079999998</v>
      </c>
      <c r="CF252" s="1" t="s">
        <v>148</v>
      </c>
      <c r="CG252" s="1">
        <v>8.3948338999999997E-2</v>
      </c>
      <c r="CH252" s="1">
        <v>0.26932656799999999</v>
      </c>
      <c r="CI252" s="1">
        <v>8.4409589999999996E-3</v>
      </c>
      <c r="CJ252" s="1">
        <v>0.28597785999999997</v>
      </c>
      <c r="CK252" s="1">
        <v>0.18971402200000001</v>
      </c>
      <c r="CL252" s="1">
        <v>798.15899999999999</v>
      </c>
      <c r="CM252" s="2" t="s">
        <v>624</v>
      </c>
      <c r="CN252" s="1">
        <v>587.20699999999999</v>
      </c>
      <c r="CO252" s="1">
        <v>395.37799999999999</v>
      </c>
      <c r="CP252" s="1">
        <v>191.82900000000001</v>
      </c>
      <c r="CQ252" s="1">
        <v>32.991999999999997</v>
      </c>
      <c r="CR252" s="1">
        <v>530.46600000000001</v>
      </c>
      <c r="CS252" s="1">
        <v>9.4320000000000004</v>
      </c>
      <c r="CT252" s="1">
        <v>0</v>
      </c>
      <c r="CU252" s="1">
        <v>9.4320000000000004</v>
      </c>
      <c r="CV252" s="1">
        <v>0</v>
      </c>
      <c r="CW252" s="1">
        <v>14.311</v>
      </c>
      <c r="CX252" s="1">
        <v>14.311</v>
      </c>
      <c r="CY252" s="1">
        <v>6.0000000000000001E-3</v>
      </c>
      <c r="CZ252" s="1">
        <v>5.8979999999999997</v>
      </c>
      <c r="DA252" s="1">
        <v>0</v>
      </c>
      <c r="DB252" s="1">
        <v>0</v>
      </c>
      <c r="DC252" s="1">
        <v>15.297000000000001</v>
      </c>
      <c r="DD252" s="1">
        <v>0.111</v>
      </c>
      <c r="DE252" s="1">
        <v>0.154</v>
      </c>
      <c r="DF252" s="1">
        <v>0.26500000000000001</v>
      </c>
      <c r="DG252" s="1">
        <v>12.324999999999999</v>
      </c>
      <c r="DH252" s="1">
        <v>0.19</v>
      </c>
      <c r="DI252" s="1">
        <v>12.513999999999999</v>
      </c>
      <c r="DJ252" s="1">
        <v>3.3149999999999999</v>
      </c>
      <c r="DK252" s="1">
        <v>1.601</v>
      </c>
      <c r="DL252" s="1">
        <v>4.9160000000000004</v>
      </c>
      <c r="DM252" s="1">
        <v>0.27200000000000002</v>
      </c>
      <c r="DN252" s="1">
        <v>5.2169999999999996</v>
      </c>
      <c r="DO252" s="1">
        <v>5.4889999999999999</v>
      </c>
      <c r="DP252" s="1">
        <v>354.61</v>
      </c>
      <c r="DQ252" s="1">
        <v>170.34399999999999</v>
      </c>
      <c r="DR252" s="1">
        <v>524.95399999999995</v>
      </c>
      <c r="DS252" s="1">
        <v>0</v>
      </c>
      <c r="DT252" s="1">
        <v>14.311</v>
      </c>
      <c r="DU252" s="1">
        <v>14.311</v>
      </c>
      <c r="DV252" s="7" t="s">
        <v>637</v>
      </c>
      <c r="DW252" s="1" t="s">
        <v>157</v>
      </c>
      <c r="DX252" s="1" t="s">
        <v>149</v>
      </c>
      <c r="DY252" s="1">
        <v>417.565</v>
      </c>
      <c r="DZ252" s="1" t="s">
        <v>624</v>
      </c>
      <c r="EA252" s="1">
        <v>307.20299999999997</v>
      </c>
      <c r="EB252" s="1">
        <v>17.260000000000002</v>
      </c>
      <c r="EC252" s="1">
        <v>277.51900000000001</v>
      </c>
      <c r="ED252" s="1" t="s">
        <v>156</v>
      </c>
      <c r="EE252" s="1" t="s">
        <v>156</v>
      </c>
      <c r="EF252" s="1" t="s">
        <v>157</v>
      </c>
      <c r="EG252" s="1" t="s">
        <v>149</v>
      </c>
      <c r="EH252" s="1" t="s">
        <v>621</v>
      </c>
      <c r="EI252" s="1" t="s">
        <v>635</v>
      </c>
      <c r="EJ252" s="1" t="s">
        <v>142</v>
      </c>
      <c r="EK252" s="1" t="s">
        <v>628</v>
      </c>
      <c r="EL252" s="1" t="s">
        <v>150</v>
      </c>
      <c r="EM252" s="1" t="s">
        <v>150</v>
      </c>
    </row>
    <row r="253" spans="1:143" ht="14.25" customHeight="1">
      <c r="A253" s="1" t="s">
        <v>524</v>
      </c>
      <c r="B253" s="1" t="str">
        <f>VLOOKUP(A253,DB_integrated_polypenols_intake!A:B,2,FALSE)</f>
        <v>Cali</v>
      </c>
      <c r="C253" s="1" t="s">
        <v>136</v>
      </c>
      <c r="D253" s="1">
        <v>37</v>
      </c>
      <c r="E253" s="4" t="s">
        <v>137</v>
      </c>
      <c r="F253" s="1">
        <v>86.1</v>
      </c>
      <c r="G253" s="1">
        <v>50</v>
      </c>
      <c r="H253" s="1" t="s">
        <v>153</v>
      </c>
      <c r="I253" s="1">
        <v>15.6</v>
      </c>
      <c r="J253" s="1">
        <v>128</v>
      </c>
      <c r="K253" s="1">
        <v>194</v>
      </c>
      <c r="L253" s="1">
        <v>78</v>
      </c>
      <c r="M253" s="10">
        <v>3.88</v>
      </c>
      <c r="N253" s="14">
        <f t="shared" si="8"/>
        <v>0.19312459835446161</v>
      </c>
      <c r="O253" s="12">
        <v>150.69999999999999</v>
      </c>
      <c r="P253" s="40">
        <v>5.4</v>
      </c>
      <c r="Q253" s="1">
        <v>80</v>
      </c>
      <c r="R253" s="1">
        <v>5.7</v>
      </c>
      <c r="S253" s="1">
        <v>4.8</v>
      </c>
      <c r="T253" s="1">
        <v>6.6</v>
      </c>
      <c r="U253" s="1">
        <v>0.72727272700000001</v>
      </c>
      <c r="V253" s="1">
        <v>7.43</v>
      </c>
      <c r="W253" s="1">
        <v>4.4400000000000004</v>
      </c>
      <c r="X253" s="1">
        <v>117.9</v>
      </c>
      <c r="Y253" s="1">
        <f t="shared" si="0"/>
        <v>158.08510638297867</v>
      </c>
      <c r="Z253" s="1">
        <v>106.9</v>
      </c>
      <c r="AA253" s="1">
        <v>68.204139519999998</v>
      </c>
      <c r="AB253" s="1">
        <f t="shared" si="1"/>
        <v>1.4661866666666667</v>
      </c>
      <c r="AC253" s="1">
        <v>0.359970024</v>
      </c>
      <c r="AD253" s="1">
        <v>79</v>
      </c>
      <c r="AE253" s="1">
        <v>1.7110000000000001</v>
      </c>
      <c r="AF253" s="1">
        <v>26.985288919999999</v>
      </c>
      <c r="AG253" s="1" t="s">
        <v>139</v>
      </c>
      <c r="AH253" s="1">
        <v>35.884909589999999</v>
      </c>
      <c r="AI253" s="1">
        <v>97.9</v>
      </c>
      <c r="AJ253" s="1" t="s">
        <v>140</v>
      </c>
      <c r="AK253" s="1" t="s">
        <v>141</v>
      </c>
      <c r="AL253" s="1" t="s">
        <v>142</v>
      </c>
      <c r="AM253" s="1" t="s">
        <v>142</v>
      </c>
      <c r="AN253" s="1" t="s">
        <v>165</v>
      </c>
      <c r="AO253" s="1">
        <v>92</v>
      </c>
      <c r="AP253" s="1">
        <v>62</v>
      </c>
      <c r="AQ253" s="1">
        <v>2107.16</v>
      </c>
      <c r="AR253" s="1">
        <v>11.4068</v>
      </c>
      <c r="AS253" s="1">
        <v>309.947</v>
      </c>
      <c r="AT253" s="1">
        <v>829.92499999999995</v>
      </c>
      <c r="AU253" s="1">
        <v>12.4407</v>
      </c>
      <c r="AV253" s="1">
        <v>723.154</v>
      </c>
      <c r="AW253" s="1">
        <v>2743.65</v>
      </c>
      <c r="AX253" s="1">
        <v>267.54700000000003</v>
      </c>
      <c r="AY253" s="1">
        <v>10.6686</v>
      </c>
      <c r="AZ253" s="1">
        <v>1.4461900000000001</v>
      </c>
      <c r="BA253" s="1">
        <v>3.3344999999999998</v>
      </c>
      <c r="BB253" s="1">
        <v>493.50099999999998</v>
      </c>
      <c r="BC253" s="1">
        <v>0.75742100000000001</v>
      </c>
      <c r="BD253" s="1">
        <v>1.0650599999999999</v>
      </c>
      <c r="BE253" s="1">
        <v>16.250900000000001</v>
      </c>
      <c r="BF253" s="1">
        <v>4.3872600000000004</v>
      </c>
      <c r="BG253" s="1">
        <v>0.53385400000000005</v>
      </c>
      <c r="BH253" s="1">
        <v>275.75599999999997</v>
      </c>
      <c r="BI253" s="1">
        <v>7.1197400000000002</v>
      </c>
      <c r="BJ253" s="1">
        <v>71.541799999999995</v>
      </c>
      <c r="BK253" s="1">
        <v>2.004932111</v>
      </c>
      <c r="BL253" s="1">
        <v>0.506280744</v>
      </c>
      <c r="BM253" s="1">
        <v>0.33217105099999999</v>
      </c>
      <c r="BN253" s="1">
        <v>4.7036403999999997E-2</v>
      </c>
      <c r="BO253" s="1" t="s">
        <v>155</v>
      </c>
      <c r="BP253" s="1" t="s">
        <v>146</v>
      </c>
      <c r="BQ253" s="1" t="s">
        <v>146</v>
      </c>
      <c r="BR253" s="1" t="s">
        <v>146</v>
      </c>
      <c r="BS253" s="1" t="s">
        <v>146</v>
      </c>
      <c r="BT253" s="1" t="s">
        <v>145</v>
      </c>
      <c r="BU253" s="1" t="s">
        <v>146</v>
      </c>
      <c r="BV253" s="1">
        <v>114.6101845</v>
      </c>
      <c r="BW253" s="1">
        <v>2.3964165180000001</v>
      </c>
      <c r="BX253" s="1">
        <v>0.72992729300000003</v>
      </c>
      <c r="BY253" s="1">
        <v>0.41233386</v>
      </c>
      <c r="BZ253" s="1">
        <v>0.103591952</v>
      </c>
      <c r="CA253" s="1">
        <v>1.534144105</v>
      </c>
      <c r="CB253" s="1">
        <v>0.72811775300000003</v>
      </c>
      <c r="CC253" s="19" t="str">
        <f t="shared" si="9"/>
        <v>High</v>
      </c>
      <c r="CD253" s="1" t="s">
        <v>622</v>
      </c>
      <c r="CE253" s="1">
        <v>29.04596527</v>
      </c>
      <c r="CF253" s="1" t="s">
        <v>148</v>
      </c>
      <c r="CG253" s="1">
        <v>0.24162726600000001</v>
      </c>
      <c r="CH253" s="1">
        <v>4.9891646999999997E-2</v>
      </c>
      <c r="CI253" s="1">
        <v>3.1028370000000002E-3</v>
      </c>
      <c r="CJ253" s="1">
        <v>2.5438336999999998E-2</v>
      </c>
      <c r="CK253" s="1">
        <v>4.5631403000000001E-2</v>
      </c>
      <c r="CL253" s="1">
        <v>6769.4049999999997</v>
      </c>
      <c r="CM253" s="2" t="s">
        <v>621</v>
      </c>
      <c r="CN253" s="1">
        <v>7644.4040000000005</v>
      </c>
      <c r="CO253" s="1">
        <v>5199.8720000000003</v>
      </c>
      <c r="CP253" s="1">
        <v>2444.5320000000002</v>
      </c>
      <c r="CQ253" s="1">
        <v>16.948</v>
      </c>
      <c r="CR253" s="1">
        <v>7562.058</v>
      </c>
      <c r="CS253" s="1">
        <v>62.366</v>
      </c>
      <c r="CT253" s="1">
        <v>0</v>
      </c>
      <c r="CU253" s="1">
        <v>62.366</v>
      </c>
      <c r="CV253" s="1">
        <v>0</v>
      </c>
      <c r="CW253" s="1">
        <v>3.0329999999999999</v>
      </c>
      <c r="CX253" s="1">
        <v>3.0329999999999999</v>
      </c>
      <c r="CY253" s="1">
        <v>0</v>
      </c>
      <c r="CZ253" s="1">
        <v>6.5659999999999998</v>
      </c>
      <c r="DA253" s="1">
        <v>0</v>
      </c>
      <c r="DB253" s="1">
        <v>0</v>
      </c>
      <c r="DC253" s="1">
        <v>14.166</v>
      </c>
      <c r="DD253" s="1">
        <v>0.107</v>
      </c>
      <c r="DE253" s="1">
        <v>0</v>
      </c>
      <c r="DF253" s="1">
        <v>0.107</v>
      </c>
      <c r="DG253" s="1">
        <v>2.3919999999999999</v>
      </c>
      <c r="DH253" s="1">
        <v>2E-3</v>
      </c>
      <c r="DI253" s="1">
        <v>2.3929999999999998</v>
      </c>
      <c r="DJ253" s="1">
        <v>0.22800000000000001</v>
      </c>
      <c r="DK253" s="1">
        <v>5.2999999999999999E-2</v>
      </c>
      <c r="DL253" s="1">
        <v>0.28100000000000003</v>
      </c>
      <c r="DM253" s="1">
        <v>0.40300000000000002</v>
      </c>
      <c r="DN253" s="1">
        <v>3.5619999999999998</v>
      </c>
      <c r="DO253" s="1">
        <v>3.964</v>
      </c>
      <c r="DP253" s="1">
        <v>5120.2120000000004</v>
      </c>
      <c r="DQ253" s="1">
        <v>2437.8820000000001</v>
      </c>
      <c r="DR253" s="1">
        <v>7558.0940000000001</v>
      </c>
      <c r="DS253" s="1">
        <v>0</v>
      </c>
      <c r="DT253" s="1">
        <v>3.0329999999999999</v>
      </c>
      <c r="DU253" s="1">
        <v>3.0329999999999999</v>
      </c>
      <c r="DV253" s="7" t="s">
        <v>621</v>
      </c>
      <c r="DW253" s="1" t="s">
        <v>157</v>
      </c>
      <c r="DX253" s="1" t="s">
        <v>149</v>
      </c>
      <c r="DY253" s="1">
        <v>3212.5729999999999</v>
      </c>
      <c r="DZ253" s="1" t="s">
        <v>623</v>
      </c>
      <c r="EA253" s="1">
        <v>3627.8229999999999</v>
      </c>
      <c r="EB253" s="1">
        <v>8.0429999999999993</v>
      </c>
      <c r="EC253" s="1">
        <v>3588.7440000000001</v>
      </c>
      <c r="ED253" s="1" t="s">
        <v>149</v>
      </c>
      <c r="EE253" s="1" t="s">
        <v>149</v>
      </c>
      <c r="EF253" s="1" t="s">
        <v>157</v>
      </c>
      <c r="EG253" s="1" t="s">
        <v>149</v>
      </c>
      <c r="EH253" s="1" t="s">
        <v>165</v>
      </c>
      <c r="EI253" s="1" t="s">
        <v>628</v>
      </c>
      <c r="EJ253" s="1" t="s">
        <v>142</v>
      </c>
      <c r="EK253" s="1" t="s">
        <v>628</v>
      </c>
      <c r="EL253" s="1" t="s">
        <v>150</v>
      </c>
      <c r="EM253" s="1" t="s">
        <v>150</v>
      </c>
    </row>
    <row r="254" spans="1:143" ht="14.25" customHeight="1">
      <c r="A254" s="1" t="s">
        <v>525</v>
      </c>
      <c r="B254" s="1" t="str">
        <f>VLOOKUP(A254,DB_integrated_polypenols_intake!A:B,2,FALSE)</f>
        <v>Cali</v>
      </c>
      <c r="C254" s="1" t="s">
        <v>136</v>
      </c>
      <c r="D254" s="1">
        <v>34</v>
      </c>
      <c r="E254" s="4" t="s">
        <v>137</v>
      </c>
      <c r="F254" s="1">
        <v>94.2</v>
      </c>
      <c r="G254" s="1">
        <v>31</v>
      </c>
      <c r="H254" s="1" t="s">
        <v>138</v>
      </c>
      <c r="I254" s="1">
        <v>24.2</v>
      </c>
      <c r="J254" s="1">
        <v>111</v>
      </c>
      <c r="K254" s="1">
        <v>166</v>
      </c>
      <c r="L254" s="1">
        <v>121</v>
      </c>
      <c r="M254" s="10">
        <v>5.3548387100000001</v>
      </c>
      <c r="N254" s="14">
        <f t="shared" si="8"/>
        <v>0.59142367648217742</v>
      </c>
      <c r="O254" s="12">
        <v>243.5</v>
      </c>
      <c r="P254" s="40">
        <v>2</v>
      </c>
      <c r="Q254" s="1">
        <v>81</v>
      </c>
      <c r="R254" s="1">
        <v>5.5</v>
      </c>
      <c r="S254" s="1">
        <v>0.56999999999999995</v>
      </c>
      <c r="T254" s="1">
        <v>8.65</v>
      </c>
      <c r="U254" s="1">
        <v>6.5895954000000007E-2</v>
      </c>
      <c r="V254" s="1">
        <v>7.26</v>
      </c>
      <c r="W254" s="1">
        <v>4.4954999999999998</v>
      </c>
      <c r="X254" s="1">
        <v>113.2</v>
      </c>
      <c r="Y254" s="1">
        <f t="shared" si="0"/>
        <v>145.85635359116023</v>
      </c>
      <c r="Z254" s="1">
        <v>109</v>
      </c>
      <c r="AA254" s="1">
        <v>68.939462879999994</v>
      </c>
      <c r="AB254" s="1">
        <f t="shared" si="1"/>
        <v>1.4505479999999999</v>
      </c>
      <c r="AC254" s="1">
        <v>0.36057450499999999</v>
      </c>
      <c r="AD254" s="1">
        <v>79.400000000000006</v>
      </c>
      <c r="AE254" s="1">
        <v>1.8380000000000001</v>
      </c>
      <c r="AF254" s="1">
        <v>23.50333487</v>
      </c>
      <c r="AG254" s="1" t="s">
        <v>153</v>
      </c>
      <c r="AH254" s="1">
        <v>30.622601509999999</v>
      </c>
      <c r="AI254" s="1">
        <v>86.6</v>
      </c>
      <c r="AJ254" s="1" t="s">
        <v>140</v>
      </c>
      <c r="AK254" s="1" t="s">
        <v>153</v>
      </c>
      <c r="AL254" s="1" t="s">
        <v>142</v>
      </c>
      <c r="AM254" s="1" t="s">
        <v>142</v>
      </c>
      <c r="AN254" s="1" t="s">
        <v>143</v>
      </c>
      <c r="AO254" s="1">
        <v>120</v>
      </c>
      <c r="AP254" s="1">
        <v>71</v>
      </c>
      <c r="AQ254" s="1">
        <v>2333.73</v>
      </c>
      <c r="AR254" s="1">
        <v>17.807400000000001</v>
      </c>
      <c r="AS254" s="1">
        <v>908.65599999999995</v>
      </c>
      <c r="AT254" s="1">
        <v>1403.3</v>
      </c>
      <c r="AU254" s="1">
        <v>13.5779</v>
      </c>
      <c r="AV254" s="1">
        <v>1292.1600000000001</v>
      </c>
      <c r="AW254" s="1">
        <v>2627.64</v>
      </c>
      <c r="AX254" s="1">
        <v>254.797</v>
      </c>
      <c r="AY254" s="1">
        <v>10.8794</v>
      </c>
      <c r="AZ254" s="1">
        <v>1.2369000000000001</v>
      </c>
      <c r="BA254" s="1">
        <v>3.2755899999999998</v>
      </c>
      <c r="BB254" s="1">
        <v>924.11300000000006</v>
      </c>
      <c r="BC254" s="1">
        <v>1.0169600000000001</v>
      </c>
      <c r="BD254" s="1">
        <v>2.0367099999999998</v>
      </c>
      <c r="BE254" s="1">
        <v>10.903700000000001</v>
      </c>
      <c r="BF254" s="1">
        <v>7.0278600000000004</v>
      </c>
      <c r="BG254" s="1">
        <v>1.34806</v>
      </c>
      <c r="BH254" s="1">
        <v>366.18700000000001</v>
      </c>
      <c r="BI254" s="1">
        <v>7.3852700000000002</v>
      </c>
      <c r="BJ254" s="1">
        <v>122.41800000000001</v>
      </c>
      <c r="BK254" s="1">
        <v>1.442069104</v>
      </c>
      <c r="BL254" s="1">
        <v>0.29619511599999998</v>
      </c>
      <c r="BM254" s="1">
        <v>0.12474880300000001</v>
      </c>
      <c r="BN254" s="1">
        <v>1.5463229E-2</v>
      </c>
      <c r="BO254" s="1" t="s">
        <v>155</v>
      </c>
      <c r="BP254" s="1" t="s">
        <v>146</v>
      </c>
      <c r="BQ254" s="1" t="s">
        <v>146</v>
      </c>
      <c r="BR254" s="1" t="s">
        <v>145</v>
      </c>
      <c r="BS254" s="1" t="s">
        <v>146</v>
      </c>
      <c r="BT254" s="1" t="s">
        <v>146</v>
      </c>
      <c r="BU254" s="1" t="s">
        <v>146</v>
      </c>
      <c r="BV254" s="1">
        <v>101.3165147</v>
      </c>
      <c r="BW254" s="1">
        <v>2.3511989240000002</v>
      </c>
      <c r="BX254" s="1">
        <v>0.69782199300000003</v>
      </c>
      <c r="BY254" s="1">
        <v>0.36091290599999998</v>
      </c>
      <c r="BZ254" s="1">
        <v>0.102155834</v>
      </c>
      <c r="CA254" s="1">
        <v>0.60152401700000002</v>
      </c>
      <c r="CB254" s="1">
        <v>0.257722373</v>
      </c>
      <c r="CC254" s="19" t="str">
        <f t="shared" si="9"/>
        <v>Medium</v>
      </c>
      <c r="CD254" s="1" t="s">
        <v>622</v>
      </c>
      <c r="CE254" s="1">
        <v>21.551963050000001</v>
      </c>
      <c r="CF254" s="1" t="s">
        <v>148</v>
      </c>
      <c r="CG254" s="1">
        <v>4.0793501000000003E-2</v>
      </c>
      <c r="CH254" s="1">
        <v>0.23928655500000001</v>
      </c>
      <c r="CI254" s="1">
        <v>2.9491406000000001E-2</v>
      </c>
      <c r="CJ254" s="1">
        <v>0.114021662</v>
      </c>
      <c r="CK254" s="1">
        <v>0.248116317</v>
      </c>
      <c r="CL254" s="1">
        <v>1148.1669999999999</v>
      </c>
      <c r="CM254" s="2" t="s">
        <v>621</v>
      </c>
      <c r="CN254" s="1">
        <v>431.99099999999999</v>
      </c>
      <c r="CO254" s="1">
        <v>364.78</v>
      </c>
      <c r="CP254" s="1">
        <v>67.210999999999999</v>
      </c>
      <c r="CQ254" s="1">
        <v>356.96699999999998</v>
      </c>
      <c r="CR254" s="1">
        <v>58.872</v>
      </c>
      <c r="CS254" s="1">
        <v>3.8</v>
      </c>
      <c r="CT254" s="1">
        <v>0</v>
      </c>
      <c r="CU254" s="1">
        <v>3.8</v>
      </c>
      <c r="CV254" s="1">
        <v>0</v>
      </c>
      <c r="CW254" s="1">
        <v>12.352</v>
      </c>
      <c r="CX254" s="1">
        <v>12.352</v>
      </c>
      <c r="CY254" s="1">
        <v>0</v>
      </c>
      <c r="CZ254" s="1">
        <v>2E-3</v>
      </c>
      <c r="DA254" s="1">
        <v>0</v>
      </c>
      <c r="DB254" s="1">
        <v>0</v>
      </c>
      <c r="DC254" s="1">
        <v>345.44400000000002</v>
      </c>
      <c r="DD254" s="1">
        <v>4.4999999999999998E-2</v>
      </c>
      <c r="DE254" s="1">
        <v>0.32300000000000001</v>
      </c>
      <c r="DF254" s="1">
        <v>0.36899999999999999</v>
      </c>
      <c r="DG254" s="1">
        <v>0</v>
      </c>
      <c r="DH254" s="1">
        <v>3.1E-2</v>
      </c>
      <c r="DI254" s="1">
        <v>3.1E-2</v>
      </c>
      <c r="DJ254" s="1">
        <v>9.6579999999999995</v>
      </c>
      <c r="DK254" s="1">
        <v>1.448</v>
      </c>
      <c r="DL254" s="1">
        <v>11.106999999999999</v>
      </c>
      <c r="DM254" s="1">
        <v>0.65600000000000003</v>
      </c>
      <c r="DN254" s="1">
        <v>5.0629999999999997</v>
      </c>
      <c r="DO254" s="1">
        <v>5.7190000000000003</v>
      </c>
      <c r="DP254" s="1">
        <v>5.1369999999999996</v>
      </c>
      <c r="DQ254" s="1">
        <v>47.972000000000001</v>
      </c>
      <c r="DR254" s="1">
        <v>53.109000000000002</v>
      </c>
      <c r="DS254" s="1">
        <v>0</v>
      </c>
      <c r="DT254" s="1">
        <v>12.352</v>
      </c>
      <c r="DU254" s="1">
        <v>12.352</v>
      </c>
      <c r="DV254" s="7" t="s">
        <v>637</v>
      </c>
      <c r="DW254" s="1" t="s">
        <v>149</v>
      </c>
      <c r="DX254" s="1" t="s">
        <v>157</v>
      </c>
      <c r="DY254" s="1">
        <v>491.988</v>
      </c>
      <c r="DZ254" s="1" t="s">
        <v>624</v>
      </c>
      <c r="EA254" s="1">
        <v>185.107</v>
      </c>
      <c r="EB254" s="1">
        <v>152.96</v>
      </c>
      <c r="EC254" s="1">
        <v>25.225999999999999</v>
      </c>
      <c r="ED254" s="1" t="s">
        <v>156</v>
      </c>
      <c r="EE254" s="1" t="s">
        <v>156</v>
      </c>
      <c r="EF254" s="1" t="s">
        <v>149</v>
      </c>
      <c r="EG254" s="1" t="s">
        <v>157</v>
      </c>
      <c r="EH254" s="1" t="s">
        <v>621</v>
      </c>
      <c r="EI254" s="1" t="s">
        <v>628</v>
      </c>
      <c r="EJ254" s="1" t="s">
        <v>142</v>
      </c>
      <c r="EK254" s="1" t="s">
        <v>630</v>
      </c>
      <c r="EL254" s="1" t="s">
        <v>150</v>
      </c>
      <c r="EM254" s="1" t="s">
        <v>150</v>
      </c>
    </row>
    <row r="255" spans="1:143" ht="14.25" customHeight="1">
      <c r="A255" s="1" t="s">
        <v>528</v>
      </c>
      <c r="B255" s="1" t="str">
        <f>VLOOKUP(A255,DB_integrated_polypenols_intake!A:B,2,FALSE)</f>
        <v>Cali</v>
      </c>
      <c r="C255" s="1" t="s">
        <v>152</v>
      </c>
      <c r="D255" s="1">
        <v>23</v>
      </c>
      <c r="E255" s="4" t="s">
        <v>137</v>
      </c>
      <c r="F255" s="1">
        <v>93.2</v>
      </c>
      <c r="G255" s="1">
        <v>54</v>
      </c>
      <c r="H255" s="1" t="s">
        <v>153</v>
      </c>
      <c r="I255" s="1">
        <v>23.6</v>
      </c>
      <c r="J255" s="1">
        <v>111</v>
      </c>
      <c r="K255" s="1">
        <v>189</v>
      </c>
      <c r="L255" s="1">
        <v>118</v>
      </c>
      <c r="M255" s="10">
        <v>3.5</v>
      </c>
      <c r="N255" s="14">
        <f t="shared" si="8"/>
        <v>0.33948824748315687</v>
      </c>
      <c r="O255" s="12">
        <v>165.4</v>
      </c>
      <c r="P255" s="40">
        <v>1.3</v>
      </c>
      <c r="Q255" s="1">
        <v>80</v>
      </c>
      <c r="R255" s="1">
        <v>5.2</v>
      </c>
      <c r="S255" s="1">
        <v>1.9</v>
      </c>
      <c r="T255" s="1">
        <v>4.4000000000000004</v>
      </c>
      <c r="U255" s="1">
        <v>0.43181818199999999</v>
      </c>
      <c r="V255" s="1">
        <v>5.91</v>
      </c>
      <c r="W255" s="1">
        <v>4.4400000000000004</v>
      </c>
      <c r="X255" s="1">
        <v>101.1</v>
      </c>
      <c r="Y255" s="1">
        <f t="shared" si="0"/>
        <v>125.74468085106378</v>
      </c>
      <c r="Z255" s="1">
        <v>134</v>
      </c>
      <c r="AA255" s="1">
        <v>85.745644119999994</v>
      </c>
      <c r="AB255" s="1">
        <f t="shared" si="1"/>
        <v>1.1662400000000002</v>
      </c>
      <c r="AC255" s="1">
        <v>0.37332826899999999</v>
      </c>
      <c r="AD255" s="1">
        <v>52.6</v>
      </c>
      <c r="AE255" s="1">
        <v>1.637</v>
      </c>
      <c r="AF255" s="1">
        <v>19.628557539999999</v>
      </c>
      <c r="AG255" s="1" t="s">
        <v>153</v>
      </c>
      <c r="AH255" s="1">
        <v>28.207275620000001</v>
      </c>
      <c r="AI255" s="1">
        <v>66.5</v>
      </c>
      <c r="AJ255" s="1" t="s">
        <v>153</v>
      </c>
      <c r="AK255" s="1" t="s">
        <v>153</v>
      </c>
      <c r="AL255" s="1" t="s">
        <v>142</v>
      </c>
      <c r="AM255" s="1" t="s">
        <v>163</v>
      </c>
      <c r="AN255" s="1" t="s">
        <v>165</v>
      </c>
      <c r="AO255" s="1">
        <v>104</v>
      </c>
      <c r="AP255" s="1">
        <v>76</v>
      </c>
      <c r="AQ255" s="1">
        <v>2180</v>
      </c>
      <c r="AR255" s="1">
        <v>12.5687</v>
      </c>
      <c r="AS255" s="1">
        <v>401.91399999999999</v>
      </c>
      <c r="AT255" s="1">
        <v>805.41800000000001</v>
      </c>
      <c r="AU255" s="1">
        <v>12.708399999999999</v>
      </c>
      <c r="AV255" s="1">
        <v>1466.08</v>
      </c>
      <c r="AW255" s="1">
        <v>2521.63</v>
      </c>
      <c r="AX255" s="1">
        <v>215.32300000000001</v>
      </c>
      <c r="AY255" s="1">
        <v>9.5111799999999995</v>
      </c>
      <c r="AZ255" s="1">
        <v>1.14899</v>
      </c>
      <c r="BA255" s="1">
        <v>4.2078100000000003</v>
      </c>
      <c r="BB255" s="1">
        <v>827.55399999999997</v>
      </c>
      <c r="BC255" s="1">
        <v>0.90178100000000005</v>
      </c>
      <c r="BD255" s="1">
        <v>1.5538700000000001</v>
      </c>
      <c r="BE255" s="1">
        <v>13.4824</v>
      </c>
      <c r="BF255" s="1">
        <v>4.2852600000000001</v>
      </c>
      <c r="BG255" s="1">
        <v>2.8690699999999998</v>
      </c>
      <c r="BH255" s="1">
        <v>320.351</v>
      </c>
      <c r="BI255" s="1">
        <v>6.79589</v>
      </c>
      <c r="BJ255" s="1">
        <v>136.33500000000001</v>
      </c>
      <c r="BK255" s="1">
        <v>2.5433200789999999</v>
      </c>
      <c r="BL255" s="1">
        <v>0.66567323700000003</v>
      </c>
      <c r="BM255" s="1">
        <v>0.164645815</v>
      </c>
      <c r="BN255" s="1">
        <v>0</v>
      </c>
      <c r="BO255" s="1" t="s">
        <v>155</v>
      </c>
      <c r="BP255" s="1" t="s">
        <v>146</v>
      </c>
      <c r="BQ255" s="1" t="s">
        <v>146</v>
      </c>
      <c r="BR255" s="1" t="s">
        <v>146</v>
      </c>
      <c r="BS255" s="1" t="s">
        <v>146</v>
      </c>
      <c r="BT255" s="1" t="s">
        <v>146</v>
      </c>
      <c r="BU255" s="1" t="s">
        <v>146</v>
      </c>
      <c r="BV255" s="1">
        <v>215.0345973</v>
      </c>
      <c r="BW255" s="1">
        <v>3.7653555110000001</v>
      </c>
      <c r="BX255" s="1">
        <v>1.6419236479999999</v>
      </c>
      <c r="BY255" s="1">
        <v>1.134186511</v>
      </c>
      <c r="BZ255" s="1">
        <v>0.38935407</v>
      </c>
      <c r="CA255" s="1">
        <v>1.0454890830000001</v>
      </c>
      <c r="CB255" s="1">
        <v>0.47958214799999999</v>
      </c>
      <c r="CC255" s="19" t="str">
        <f t="shared" si="9"/>
        <v>High</v>
      </c>
      <c r="CD255" s="1" t="s">
        <v>622</v>
      </c>
      <c r="CE255" s="1">
        <v>26.766917289999999</v>
      </c>
      <c r="CF255" s="1" t="s">
        <v>153</v>
      </c>
      <c r="CG255" s="1">
        <v>0.41925074000000001</v>
      </c>
      <c r="CH255" s="1">
        <v>7.7133984000000003E-2</v>
      </c>
      <c r="CI255" s="1">
        <v>7.1407773999999993E-2</v>
      </c>
      <c r="CJ255" s="1">
        <v>0.127505217</v>
      </c>
      <c r="CK255" s="1">
        <v>0.122919396</v>
      </c>
      <c r="CL255" s="1">
        <v>539.101</v>
      </c>
      <c r="CM255" s="2" t="s">
        <v>624</v>
      </c>
      <c r="CN255" s="1">
        <v>471.48099999999999</v>
      </c>
      <c r="CO255" s="1">
        <v>430.17700000000002</v>
      </c>
      <c r="CP255" s="1">
        <v>41.304000000000002</v>
      </c>
      <c r="CQ255" s="1">
        <v>421.31299999999999</v>
      </c>
      <c r="CR255" s="1">
        <v>42.652000000000001</v>
      </c>
      <c r="CS255" s="1">
        <v>4.0289999999999999</v>
      </c>
      <c r="CT255" s="1">
        <v>0</v>
      </c>
      <c r="CU255" s="1">
        <v>4.0289999999999999</v>
      </c>
      <c r="CV255" s="1">
        <v>0</v>
      </c>
      <c r="CW255" s="1">
        <v>3.488</v>
      </c>
      <c r="CX255" s="1">
        <v>3.488</v>
      </c>
      <c r="CY255" s="1">
        <v>0</v>
      </c>
      <c r="CZ255" s="1">
        <v>7.3999999999999996E-2</v>
      </c>
      <c r="DA255" s="1">
        <v>2.5000000000000001E-2</v>
      </c>
      <c r="DB255" s="1">
        <v>0</v>
      </c>
      <c r="DC255" s="1">
        <v>51.85</v>
      </c>
      <c r="DD255" s="1">
        <v>0.34399999999999997</v>
      </c>
      <c r="DE255" s="1">
        <v>0.73199999999999998</v>
      </c>
      <c r="DF255" s="1">
        <v>1.075</v>
      </c>
      <c r="DG255" s="1">
        <v>0.72499999999999998</v>
      </c>
      <c r="DH255" s="1">
        <v>0.28599999999999998</v>
      </c>
      <c r="DI255" s="1">
        <v>1.0109999999999999</v>
      </c>
      <c r="DJ255" s="1">
        <v>360.26900000000001</v>
      </c>
      <c r="DK255" s="1">
        <v>7.0830000000000002</v>
      </c>
      <c r="DL255" s="1">
        <v>367.35199999999998</v>
      </c>
      <c r="DM255" s="1">
        <v>0.51700000000000002</v>
      </c>
      <c r="DN255" s="1">
        <v>0.95899999999999996</v>
      </c>
      <c r="DO255" s="1">
        <v>1.4770000000000001</v>
      </c>
      <c r="DP255" s="1">
        <v>12.404</v>
      </c>
      <c r="DQ255" s="1">
        <v>28.742000000000001</v>
      </c>
      <c r="DR255" s="1">
        <v>41.146000000000001</v>
      </c>
      <c r="DS255" s="1">
        <v>0</v>
      </c>
      <c r="DT255" s="1">
        <v>3.488</v>
      </c>
      <c r="DU255" s="1">
        <v>3.488</v>
      </c>
      <c r="DV255" s="7" t="s">
        <v>138</v>
      </c>
      <c r="DW255" s="1" t="s">
        <v>149</v>
      </c>
      <c r="DX255" s="1" t="s">
        <v>157</v>
      </c>
      <c r="DY255" s="1">
        <v>247.29400000000001</v>
      </c>
      <c r="DZ255" s="1" t="s">
        <v>624</v>
      </c>
      <c r="EA255" s="1">
        <v>216.27600000000001</v>
      </c>
      <c r="EB255" s="1">
        <v>193.26300000000001</v>
      </c>
      <c r="EC255" s="1">
        <v>19.565000000000001</v>
      </c>
      <c r="ED255" s="1" t="s">
        <v>157</v>
      </c>
      <c r="EE255" s="1" t="s">
        <v>156</v>
      </c>
      <c r="EF255" s="1" t="s">
        <v>149</v>
      </c>
      <c r="EG255" s="1" t="s">
        <v>157</v>
      </c>
      <c r="EH255" s="1" t="s">
        <v>165</v>
      </c>
      <c r="EI255" s="1" t="s">
        <v>635</v>
      </c>
      <c r="EJ255" s="1" t="s">
        <v>142</v>
      </c>
      <c r="EK255" s="1" t="s">
        <v>628</v>
      </c>
      <c r="EL255" s="1" t="s">
        <v>150</v>
      </c>
      <c r="EM255" s="1" t="s">
        <v>150</v>
      </c>
    </row>
    <row r="256" spans="1:143" ht="14.25" customHeight="1">
      <c r="A256" s="1" t="s">
        <v>529</v>
      </c>
      <c r="B256" s="1" t="str">
        <f>VLOOKUP(A256,DB_integrated_polypenols_intake!A:B,2,FALSE)</f>
        <v>Cali</v>
      </c>
      <c r="C256" s="1" t="s">
        <v>152</v>
      </c>
      <c r="D256" s="1">
        <v>54</v>
      </c>
      <c r="E256" s="4" t="s">
        <v>159</v>
      </c>
      <c r="F256" s="1">
        <v>113</v>
      </c>
      <c r="G256" s="1">
        <v>49</v>
      </c>
      <c r="H256" s="1" t="s">
        <v>153</v>
      </c>
      <c r="I256" s="1">
        <v>17.2</v>
      </c>
      <c r="J256" s="1">
        <v>161</v>
      </c>
      <c r="K256" s="1">
        <v>227</v>
      </c>
      <c r="L256" s="1">
        <v>86</v>
      </c>
      <c r="M256" s="10">
        <v>4.6326530610000001</v>
      </c>
      <c r="N256" s="14">
        <f t="shared" si="8"/>
        <v>0.24430237121505405</v>
      </c>
      <c r="O256" s="12">
        <v>66.599999999999994</v>
      </c>
      <c r="P256" s="40">
        <v>0.9</v>
      </c>
      <c r="Q256" s="1">
        <v>92</v>
      </c>
      <c r="R256" s="1">
        <v>5.5</v>
      </c>
      <c r="S256" s="1">
        <v>6.55</v>
      </c>
      <c r="T256" s="1">
        <v>9.36</v>
      </c>
      <c r="U256" s="1">
        <v>0.69978632500000004</v>
      </c>
      <c r="V256" s="1">
        <v>16.43</v>
      </c>
      <c r="W256" s="1">
        <v>5.1059999999999999</v>
      </c>
      <c r="X256" s="1">
        <v>152.69999999999999</v>
      </c>
      <c r="Y256" s="1">
        <f t="shared" si="0"/>
        <v>204.60772104607724</v>
      </c>
      <c r="Z256" s="1">
        <v>47.4</v>
      </c>
      <c r="AA256" s="1">
        <v>26.820331670000002</v>
      </c>
      <c r="AB256" s="1">
        <f t="shared" si="1"/>
        <v>3.7285146666666664</v>
      </c>
      <c r="AC256" s="1">
        <v>0.31413392000000001</v>
      </c>
      <c r="AD256" s="1">
        <v>59</v>
      </c>
      <c r="AE256" s="1">
        <v>1.516</v>
      </c>
      <c r="AF256" s="1">
        <v>25.671639710000001</v>
      </c>
      <c r="AG256" s="1" t="s">
        <v>139</v>
      </c>
      <c r="AH256" s="1">
        <v>44.632755119999999</v>
      </c>
      <c r="AI256" s="1">
        <v>89.5</v>
      </c>
      <c r="AJ256" s="1" t="s">
        <v>140</v>
      </c>
      <c r="AK256" s="1" t="s">
        <v>141</v>
      </c>
      <c r="AL256" s="1" t="s">
        <v>142</v>
      </c>
      <c r="AM256" s="1" t="s">
        <v>142</v>
      </c>
      <c r="AN256" s="1" t="s">
        <v>167</v>
      </c>
      <c r="AO256" s="1">
        <v>106</v>
      </c>
      <c r="AP256" s="1">
        <v>64</v>
      </c>
      <c r="AQ256" s="1">
        <v>1790.42</v>
      </c>
      <c r="AR256" s="1">
        <v>14.9634</v>
      </c>
      <c r="AS256" s="1">
        <v>340.233</v>
      </c>
      <c r="AT256" s="1">
        <v>824.524</v>
      </c>
      <c r="AU256" s="1">
        <v>12.5496</v>
      </c>
      <c r="AV256" s="1">
        <v>879.94100000000003</v>
      </c>
      <c r="AW256" s="1">
        <v>2809.1</v>
      </c>
      <c r="AX256" s="1">
        <v>208.05099999999999</v>
      </c>
      <c r="AY256" s="1">
        <v>10.397500000000001</v>
      </c>
      <c r="AZ256" s="1">
        <v>1.5178499999999999</v>
      </c>
      <c r="BA256" s="1">
        <v>3.0261399999999998</v>
      </c>
      <c r="BB256" s="1">
        <v>735.12099999999998</v>
      </c>
      <c r="BC256" s="1">
        <v>1.43069</v>
      </c>
      <c r="BD256" s="1">
        <v>1.84154</v>
      </c>
      <c r="BE256" s="1">
        <v>16.0138</v>
      </c>
      <c r="BF256" s="1">
        <v>4.6326000000000001</v>
      </c>
      <c r="BG256" s="1">
        <v>1.4639500000000001</v>
      </c>
      <c r="BH256" s="1">
        <v>313.154</v>
      </c>
      <c r="BI256" s="1">
        <v>7.6545500000000004</v>
      </c>
      <c r="BJ256" s="1">
        <v>188.96700000000001</v>
      </c>
      <c r="BK256" s="1">
        <v>1.817431953</v>
      </c>
      <c r="BL256" s="1">
        <v>0.72127601699999999</v>
      </c>
      <c r="BM256" s="1">
        <v>0.19905510300000001</v>
      </c>
      <c r="BN256" s="1">
        <v>0</v>
      </c>
      <c r="BO256" s="1" t="s">
        <v>144</v>
      </c>
      <c r="BP256" s="1" t="s">
        <v>146</v>
      </c>
      <c r="BQ256" s="1" t="s">
        <v>146</v>
      </c>
      <c r="BR256" s="1" t="s">
        <v>145</v>
      </c>
      <c r="BS256" s="1" t="s">
        <v>146</v>
      </c>
      <c r="BT256" s="1" t="s">
        <v>146</v>
      </c>
      <c r="BU256" s="1" t="s">
        <v>145</v>
      </c>
      <c r="BV256" s="1">
        <v>63.791549949999997</v>
      </c>
      <c r="BW256" s="1">
        <v>35.319933499999998</v>
      </c>
      <c r="BX256" s="1">
        <v>37.747338450000001</v>
      </c>
      <c r="BY256" s="1">
        <v>34.983062029999999</v>
      </c>
      <c r="BZ256" s="1">
        <v>16.17549992</v>
      </c>
      <c r="CA256" s="1">
        <v>0.652742979</v>
      </c>
      <c r="CB256" s="1">
        <v>0.36466088200000002</v>
      </c>
      <c r="CC256" s="19" t="str">
        <f t="shared" si="9"/>
        <v>High</v>
      </c>
      <c r="CD256" s="1" t="s">
        <v>622</v>
      </c>
      <c r="CE256" s="1">
        <v>42.122905029999998</v>
      </c>
      <c r="CF256" s="1" t="s">
        <v>148</v>
      </c>
      <c r="CG256" s="1">
        <v>4.4504413999999999E-2</v>
      </c>
      <c r="CH256" s="1">
        <v>0.175273293</v>
      </c>
      <c r="CI256" s="1">
        <v>1.5093993999999999E-2</v>
      </c>
      <c r="CJ256" s="1">
        <v>0.123999451</v>
      </c>
      <c r="CK256" s="1">
        <v>0.10350821</v>
      </c>
      <c r="CL256" s="1">
        <v>630.54600000000005</v>
      </c>
      <c r="CM256" s="2" t="s">
        <v>624</v>
      </c>
      <c r="CN256" s="1">
        <v>842.30600000000004</v>
      </c>
      <c r="CO256" s="1">
        <v>730.49099999999999</v>
      </c>
      <c r="CP256" s="1">
        <v>111.81399999999999</v>
      </c>
      <c r="CQ256" s="1">
        <v>346.70299999999997</v>
      </c>
      <c r="CR256" s="1">
        <v>485.28399999999999</v>
      </c>
      <c r="CS256" s="1">
        <v>2.7280000000000002</v>
      </c>
      <c r="CT256" s="1">
        <v>0</v>
      </c>
      <c r="CU256" s="1">
        <v>2.7280000000000002</v>
      </c>
      <c r="CV256" s="1">
        <v>0</v>
      </c>
      <c r="CW256" s="1">
        <v>7.5890000000000004</v>
      </c>
      <c r="CX256" s="1">
        <v>7.5890000000000004</v>
      </c>
      <c r="CY256" s="1">
        <v>0</v>
      </c>
      <c r="CZ256" s="1">
        <v>0.752</v>
      </c>
      <c r="DA256" s="1">
        <v>131.447</v>
      </c>
      <c r="DB256" s="1">
        <v>0</v>
      </c>
      <c r="DC256" s="1">
        <v>24.062000000000001</v>
      </c>
      <c r="DD256" s="1">
        <v>0.249</v>
      </c>
      <c r="DE256" s="1">
        <v>0</v>
      </c>
      <c r="DF256" s="1">
        <v>0.249</v>
      </c>
      <c r="DG256" s="1">
        <v>5.1459999999999999</v>
      </c>
      <c r="DH256" s="1">
        <v>5.0000000000000001E-3</v>
      </c>
      <c r="DI256" s="1">
        <v>5.1509999999999998</v>
      </c>
      <c r="DJ256" s="1">
        <v>185.649</v>
      </c>
      <c r="DK256" s="1">
        <v>0.14499999999999999</v>
      </c>
      <c r="DL256" s="1">
        <v>185.79400000000001</v>
      </c>
      <c r="DM256" s="1">
        <v>0.74399999999999999</v>
      </c>
      <c r="DN256" s="1">
        <v>0.64700000000000002</v>
      </c>
      <c r="DO256" s="1">
        <v>1.391</v>
      </c>
      <c r="DP256" s="1">
        <v>380.45800000000003</v>
      </c>
      <c r="DQ256" s="1">
        <v>103.419</v>
      </c>
      <c r="DR256" s="1">
        <v>483.87700000000001</v>
      </c>
      <c r="DS256" s="1">
        <v>0</v>
      </c>
      <c r="DT256" s="1">
        <v>7.5890000000000004</v>
      </c>
      <c r="DU256" s="1">
        <v>7.5890000000000004</v>
      </c>
      <c r="DV256" s="7" t="s">
        <v>138</v>
      </c>
      <c r="DW256" s="1" t="s">
        <v>149</v>
      </c>
      <c r="DX256" s="1" t="s">
        <v>149</v>
      </c>
      <c r="DY256" s="1">
        <v>352.178</v>
      </c>
      <c r="DZ256" s="1" t="s">
        <v>624</v>
      </c>
      <c r="EA256" s="1">
        <v>470.45100000000002</v>
      </c>
      <c r="EB256" s="1">
        <v>193.64400000000001</v>
      </c>
      <c r="EC256" s="1">
        <v>271.04500000000002</v>
      </c>
      <c r="ED256" s="1" t="s">
        <v>157</v>
      </c>
      <c r="EE256" s="1" t="s">
        <v>149</v>
      </c>
      <c r="EF256" s="1" t="s">
        <v>149</v>
      </c>
      <c r="EG256" s="1" t="s">
        <v>149</v>
      </c>
      <c r="EH256" s="1" t="s">
        <v>138</v>
      </c>
      <c r="EI256" s="1" t="s">
        <v>628</v>
      </c>
      <c r="EJ256" s="1" t="s">
        <v>142</v>
      </c>
      <c r="EK256" s="1" t="s">
        <v>628</v>
      </c>
      <c r="EL256" s="1" t="s">
        <v>150</v>
      </c>
      <c r="EM256" s="1" t="s">
        <v>150</v>
      </c>
    </row>
    <row r="257" spans="1:143" ht="14.25" customHeight="1">
      <c r="A257" s="1" t="s">
        <v>530</v>
      </c>
      <c r="B257" s="1" t="str">
        <f>VLOOKUP(A257,DB_integrated_polypenols_intake!A:B,2,FALSE)</f>
        <v>Cali</v>
      </c>
      <c r="C257" s="1" t="s">
        <v>136</v>
      </c>
      <c r="D257" s="1">
        <v>28</v>
      </c>
      <c r="E257" s="4" t="s">
        <v>137</v>
      </c>
      <c r="F257" s="1">
        <v>701</v>
      </c>
      <c r="G257" s="1">
        <v>38</v>
      </c>
      <c r="H257" s="1" t="s">
        <v>138</v>
      </c>
      <c r="I257" s="1">
        <v>30.4</v>
      </c>
      <c r="J257" s="1">
        <v>139</v>
      </c>
      <c r="K257" s="1">
        <v>207</v>
      </c>
      <c r="L257" s="1">
        <v>152</v>
      </c>
      <c r="M257" s="10">
        <v>5.4473684210000002</v>
      </c>
      <c r="N257" s="14">
        <f t="shared" si="8"/>
        <v>0.6020599913279624</v>
      </c>
      <c r="O257" s="12">
        <v>221.9</v>
      </c>
      <c r="P257" s="40">
        <v>0.9</v>
      </c>
      <c r="Q257" s="1">
        <v>74</v>
      </c>
      <c r="R257" s="1">
        <v>5.2</v>
      </c>
      <c r="S257" s="1">
        <v>2.6</v>
      </c>
      <c r="T257" s="1">
        <v>4.53</v>
      </c>
      <c r="U257" s="1">
        <v>0.57395143500000001</v>
      </c>
      <c r="V257" s="1">
        <v>12.72</v>
      </c>
      <c r="W257" s="1">
        <v>4.1070000000000002</v>
      </c>
      <c r="X257" s="1">
        <v>197.4</v>
      </c>
      <c r="Y257" s="1">
        <f t="shared" si="0"/>
        <v>419.11037891268518</v>
      </c>
      <c r="Z257" s="1">
        <v>64.5</v>
      </c>
      <c r="AA257" s="1">
        <v>43.06958667</v>
      </c>
      <c r="AB257" s="1">
        <f t="shared" si="1"/>
        <v>2.3218240000000003</v>
      </c>
      <c r="AC257" s="1">
        <v>0.33583540499999998</v>
      </c>
      <c r="AD257" s="1">
        <v>85.2</v>
      </c>
      <c r="AE257" s="1">
        <v>1.75</v>
      </c>
      <c r="AF257" s="1">
        <v>27.820408159999999</v>
      </c>
      <c r="AG257" s="1" t="s">
        <v>139</v>
      </c>
      <c r="AH257" s="1">
        <v>36.043800709999999</v>
      </c>
      <c r="AI257" s="1">
        <v>95.9</v>
      </c>
      <c r="AJ257" s="1" t="s">
        <v>140</v>
      </c>
      <c r="AK257" s="1" t="s">
        <v>141</v>
      </c>
      <c r="AL257" s="1" t="s">
        <v>142</v>
      </c>
      <c r="AM257" s="1" t="s">
        <v>163</v>
      </c>
      <c r="AN257" s="1" t="s">
        <v>167</v>
      </c>
      <c r="AO257" s="1">
        <v>130</v>
      </c>
      <c r="AP257" s="1">
        <v>94</v>
      </c>
      <c r="AQ257" s="1">
        <v>2120.0700000000002</v>
      </c>
      <c r="AR257" s="1">
        <v>16.910599999999999</v>
      </c>
      <c r="AS257" s="1">
        <v>763.44899999999996</v>
      </c>
      <c r="AT257" s="1">
        <v>1067.6300000000001</v>
      </c>
      <c r="AU257" s="1">
        <v>11.7323</v>
      </c>
      <c r="AV257" s="1">
        <v>1506.67</v>
      </c>
      <c r="AW257" s="1">
        <v>3079.27</v>
      </c>
      <c r="AX257" s="1">
        <v>253.57599999999999</v>
      </c>
      <c r="AY257" s="1">
        <v>10.378</v>
      </c>
      <c r="AZ257" s="1">
        <v>1.1984399999999999</v>
      </c>
      <c r="BA257" s="1">
        <v>3.16811</v>
      </c>
      <c r="BB257" s="1">
        <v>872.99099999999999</v>
      </c>
      <c r="BC257" s="1">
        <v>0.938523</v>
      </c>
      <c r="BD257" s="1">
        <v>2.13306</v>
      </c>
      <c r="BE257" s="1">
        <v>15.409700000000001</v>
      </c>
      <c r="BF257" s="1">
        <v>5.1535900000000003</v>
      </c>
      <c r="BG257" s="1">
        <v>1.30938</v>
      </c>
      <c r="BH257" s="1">
        <v>321.12400000000002</v>
      </c>
      <c r="BI257" s="1">
        <v>7.0709499999999998</v>
      </c>
      <c r="BJ257" s="1">
        <v>137.488</v>
      </c>
      <c r="BK257" s="1">
        <v>1.28786311</v>
      </c>
      <c r="BL257" s="1">
        <v>0.35951037400000002</v>
      </c>
      <c r="BM257" s="1">
        <v>0.179922682</v>
      </c>
      <c r="BN257" s="1">
        <v>2.6060632E-2</v>
      </c>
      <c r="BO257" s="1" t="s">
        <v>144</v>
      </c>
      <c r="BP257" s="1" t="s">
        <v>145</v>
      </c>
      <c r="BQ257" s="1" t="s">
        <v>145</v>
      </c>
      <c r="BR257" s="1" t="s">
        <v>145</v>
      </c>
      <c r="BS257" s="1" t="s">
        <v>146</v>
      </c>
      <c r="BT257" s="1" t="s">
        <v>146</v>
      </c>
      <c r="BU257" s="1" t="s">
        <v>146</v>
      </c>
      <c r="BV257" s="1">
        <v>74.459219169999997</v>
      </c>
      <c r="BW257" s="1">
        <v>36.339387780000003</v>
      </c>
      <c r="BX257" s="1">
        <v>32.234470129999998</v>
      </c>
      <c r="BY257" s="1">
        <v>30.39093707</v>
      </c>
      <c r="BZ257" s="1">
        <v>12.628911309999999</v>
      </c>
      <c r="CA257" s="1">
        <v>1.0230173229999999</v>
      </c>
      <c r="CB257" s="1">
        <v>0.48255534100000003</v>
      </c>
      <c r="CC257" s="19" t="str">
        <f t="shared" si="9"/>
        <v>High</v>
      </c>
      <c r="CD257" s="1" t="s">
        <v>622</v>
      </c>
      <c r="CE257" s="1">
        <v>27.503649639999999</v>
      </c>
      <c r="CF257" s="1" t="s">
        <v>148</v>
      </c>
      <c r="CG257" s="1">
        <v>0.878985036</v>
      </c>
      <c r="CH257" s="1">
        <v>2.8937014E-2</v>
      </c>
      <c r="CI257" s="1">
        <v>1.1711126000000001E-2</v>
      </c>
      <c r="CJ257" s="1">
        <v>6.3078972999999997E-2</v>
      </c>
      <c r="CK257" s="1">
        <v>3.562909E-3</v>
      </c>
      <c r="CL257" s="1">
        <v>1463.86</v>
      </c>
      <c r="CM257" s="2" t="s">
        <v>621</v>
      </c>
      <c r="CN257" s="1">
        <v>935.98500000000001</v>
      </c>
      <c r="CO257" s="1">
        <v>608.73299999999995</v>
      </c>
      <c r="CP257" s="1">
        <v>327.25200000000001</v>
      </c>
      <c r="CQ257" s="1">
        <v>148.07900000000001</v>
      </c>
      <c r="CR257" s="1">
        <v>767.98099999999999</v>
      </c>
      <c r="CS257" s="1">
        <v>5.1669999999999998</v>
      </c>
      <c r="CT257" s="1">
        <v>0</v>
      </c>
      <c r="CU257" s="1">
        <v>5.1669999999999998</v>
      </c>
      <c r="CV257" s="1">
        <v>0</v>
      </c>
      <c r="CW257" s="1">
        <v>14.757</v>
      </c>
      <c r="CX257" s="1">
        <v>14.757</v>
      </c>
      <c r="CY257" s="1">
        <v>0</v>
      </c>
      <c r="CZ257" s="1">
        <v>0.65700000000000003</v>
      </c>
      <c r="DA257" s="1">
        <v>84.748000000000005</v>
      </c>
      <c r="DB257" s="1">
        <v>0</v>
      </c>
      <c r="DC257" s="1">
        <v>36.374000000000002</v>
      </c>
      <c r="DD257" s="1">
        <v>7.0000000000000007E-2</v>
      </c>
      <c r="DE257" s="1">
        <v>0.5</v>
      </c>
      <c r="DF257" s="1">
        <v>0.56999999999999995</v>
      </c>
      <c r="DG257" s="1">
        <v>1.623</v>
      </c>
      <c r="DH257" s="1">
        <v>0.54700000000000004</v>
      </c>
      <c r="DI257" s="1">
        <v>2.17</v>
      </c>
      <c r="DJ257" s="1">
        <v>16.887</v>
      </c>
      <c r="DK257" s="1">
        <v>7.33</v>
      </c>
      <c r="DL257" s="1">
        <v>24.216999999999999</v>
      </c>
      <c r="DM257" s="1">
        <v>25.029</v>
      </c>
      <c r="DN257" s="1">
        <v>20.992999999999999</v>
      </c>
      <c r="DO257" s="1">
        <v>46.021999999999998</v>
      </c>
      <c r="DP257" s="1">
        <v>438.78399999999999</v>
      </c>
      <c r="DQ257" s="1">
        <v>283.077</v>
      </c>
      <c r="DR257" s="1">
        <v>721.86099999999999</v>
      </c>
      <c r="DS257" s="1">
        <v>0</v>
      </c>
      <c r="DT257" s="1">
        <v>14.757</v>
      </c>
      <c r="DU257" s="1">
        <v>14.757</v>
      </c>
      <c r="DV257" s="7" t="s">
        <v>621</v>
      </c>
      <c r="DW257" s="1" t="s">
        <v>156</v>
      </c>
      <c r="DX257" s="1" t="s">
        <v>149</v>
      </c>
      <c r="DY257" s="1">
        <v>690.47699999999998</v>
      </c>
      <c r="DZ257" s="1" t="s">
        <v>623</v>
      </c>
      <c r="EA257" s="1">
        <v>441.488</v>
      </c>
      <c r="EB257" s="1">
        <v>69.846000000000004</v>
      </c>
      <c r="EC257" s="1">
        <v>362.24299999999999</v>
      </c>
      <c r="ED257" s="1" t="s">
        <v>149</v>
      </c>
      <c r="EE257" s="1" t="s">
        <v>149</v>
      </c>
      <c r="EF257" s="1" t="s">
        <v>156</v>
      </c>
      <c r="EG257" s="1" t="s">
        <v>149</v>
      </c>
      <c r="EH257" s="1" t="s">
        <v>138</v>
      </c>
      <c r="EI257" s="1" t="s">
        <v>635</v>
      </c>
      <c r="EJ257" s="1" t="s">
        <v>142</v>
      </c>
      <c r="EK257" s="1" t="s">
        <v>628</v>
      </c>
      <c r="EL257" s="1" t="s">
        <v>150</v>
      </c>
      <c r="EM257" s="1" t="s">
        <v>150</v>
      </c>
    </row>
    <row r="258" spans="1:143" ht="14.25" customHeight="1">
      <c r="A258" s="1" t="s">
        <v>534</v>
      </c>
      <c r="B258" s="1" t="str">
        <f>VLOOKUP(A258,DB_integrated_polypenols_intake!A:B,2,FALSE)</f>
        <v>Cali</v>
      </c>
      <c r="C258" s="1" t="s">
        <v>136</v>
      </c>
      <c r="D258" s="1">
        <v>43</v>
      </c>
      <c r="E258" s="4" t="s">
        <v>159</v>
      </c>
      <c r="F258" s="1">
        <v>100</v>
      </c>
      <c r="G258" s="1">
        <v>58</v>
      </c>
      <c r="H258" s="1" t="s">
        <v>153</v>
      </c>
      <c r="I258" s="1">
        <v>18.399999999999999</v>
      </c>
      <c r="J258" s="1">
        <v>133</v>
      </c>
      <c r="K258" s="1">
        <v>209</v>
      </c>
      <c r="L258" s="1">
        <v>92</v>
      </c>
      <c r="M258" s="10">
        <v>3.603448276</v>
      </c>
      <c r="N258" s="14">
        <f t="shared" si="8"/>
        <v>0.20035983378261801</v>
      </c>
      <c r="O258" s="12">
        <v>205.9</v>
      </c>
      <c r="P258" s="40">
        <v>0.4</v>
      </c>
      <c r="Q258" s="1">
        <v>77</v>
      </c>
      <c r="R258" s="1">
        <v>5.4</v>
      </c>
      <c r="S258" s="1">
        <v>0.45</v>
      </c>
      <c r="T258" s="1">
        <v>7.25</v>
      </c>
      <c r="U258" s="1">
        <v>6.2068966000000003E-2</v>
      </c>
      <c r="V258" s="1">
        <v>3.87</v>
      </c>
      <c r="W258" s="1">
        <v>4.2735000000000003</v>
      </c>
      <c r="X258" s="1">
        <v>82.4</v>
      </c>
      <c r="Y258" s="1">
        <f t="shared" si="0"/>
        <v>100.0646412411118</v>
      </c>
      <c r="Z258" s="1">
        <v>206.1</v>
      </c>
      <c r="AA258" s="1">
        <v>136.04664769999999</v>
      </c>
      <c r="AB258" s="1">
        <f t="shared" si="1"/>
        <v>0.73504200000000008</v>
      </c>
      <c r="AC258" s="1">
        <v>0.40352975800000002</v>
      </c>
      <c r="AD258" s="1">
        <v>65</v>
      </c>
      <c r="AE258" s="1">
        <v>1.66</v>
      </c>
      <c r="AF258" s="1">
        <v>23.588329219999999</v>
      </c>
      <c r="AG258" s="1" t="s">
        <v>153</v>
      </c>
      <c r="AH258" s="1">
        <v>33.173297859999998</v>
      </c>
      <c r="AI258" s="1">
        <v>77.8</v>
      </c>
      <c r="AJ258" s="1" t="s">
        <v>153</v>
      </c>
      <c r="AK258" s="1" t="s">
        <v>153</v>
      </c>
      <c r="AL258" s="1" t="s">
        <v>142</v>
      </c>
      <c r="AM258" s="1" t="s">
        <v>142</v>
      </c>
      <c r="AN258" s="1" t="s">
        <v>143</v>
      </c>
      <c r="AO258" s="1">
        <v>129</v>
      </c>
      <c r="AP258" s="1">
        <v>84</v>
      </c>
      <c r="AQ258" s="1">
        <v>1958.81</v>
      </c>
      <c r="AR258" s="1">
        <v>20.805</v>
      </c>
      <c r="AS258" s="1">
        <v>964.58299999999997</v>
      </c>
      <c r="AT258" s="1">
        <v>1221.22</v>
      </c>
      <c r="AU258" s="1">
        <v>14.1829</v>
      </c>
      <c r="AV258" s="1">
        <v>1282.8699999999999</v>
      </c>
      <c r="AW258" s="1">
        <v>3286.24</v>
      </c>
      <c r="AX258" s="1">
        <v>241.77500000000001</v>
      </c>
      <c r="AY258" s="1">
        <v>10.7677</v>
      </c>
      <c r="AZ258" s="1">
        <v>1.48132</v>
      </c>
      <c r="BA258" s="1">
        <v>3.0327199999999999</v>
      </c>
      <c r="BB258" s="1">
        <v>1014.99</v>
      </c>
      <c r="BC258" s="1">
        <v>0.99876500000000001</v>
      </c>
      <c r="BD258" s="1">
        <v>1.54539</v>
      </c>
      <c r="BE258" s="1">
        <v>12.971299999999999</v>
      </c>
      <c r="BF258" s="1">
        <v>4.3182700000000001</v>
      </c>
      <c r="BG258" s="1">
        <v>0.94171400000000005</v>
      </c>
      <c r="BH258" s="1">
        <v>343.99900000000002</v>
      </c>
      <c r="BI258" s="1">
        <v>7.3028899999999997</v>
      </c>
      <c r="BJ258" s="1">
        <v>187.95</v>
      </c>
      <c r="BK258" s="1">
        <v>4.1346249960000003</v>
      </c>
      <c r="BL258" s="1">
        <v>0.379606844</v>
      </c>
      <c r="BM258" s="1">
        <v>0.149929644</v>
      </c>
      <c r="BN258" s="1">
        <v>0</v>
      </c>
      <c r="BO258" s="1" t="s">
        <v>155</v>
      </c>
      <c r="BP258" s="1" t="s">
        <v>146</v>
      </c>
      <c r="BQ258" s="1" t="s">
        <v>146</v>
      </c>
      <c r="BR258" s="1" t="s">
        <v>146</v>
      </c>
      <c r="BS258" s="1" t="s">
        <v>146</v>
      </c>
      <c r="BT258" s="1" t="s">
        <v>146</v>
      </c>
      <c r="BU258" s="1" t="s">
        <v>146</v>
      </c>
      <c r="BV258" s="1">
        <v>110.9080378</v>
      </c>
      <c r="BW258" s="1">
        <v>4.1713182629999999</v>
      </c>
      <c r="BX258" s="1">
        <v>1.0525252199999999</v>
      </c>
      <c r="BY258" s="1">
        <v>0.46912274599999998</v>
      </c>
      <c r="BZ258" s="1">
        <v>0.29629003500000001</v>
      </c>
      <c r="CA258" s="1">
        <v>6.5772664999999994E-2</v>
      </c>
      <c r="CB258" s="1">
        <v>3.3574611999999997E-2</v>
      </c>
      <c r="CC258" s="19" t="str">
        <f t="shared" si="9"/>
        <v>Medium</v>
      </c>
      <c r="CD258" s="1" t="s">
        <v>622</v>
      </c>
      <c r="CE258" s="1">
        <v>21.32647815</v>
      </c>
      <c r="CF258" s="1" t="s">
        <v>148</v>
      </c>
      <c r="CG258" s="1">
        <v>0.60813436399999998</v>
      </c>
      <c r="CH258" s="1">
        <v>9.6282543999999998E-2</v>
      </c>
      <c r="CI258" s="1">
        <v>1.2952808999999999E-2</v>
      </c>
      <c r="CJ258" s="1">
        <v>8.7215580000000008E-3</v>
      </c>
      <c r="CK258" s="1">
        <v>0.117784206</v>
      </c>
      <c r="CL258" s="1">
        <v>1109.8389999999999</v>
      </c>
      <c r="CM258" s="2" t="s">
        <v>621</v>
      </c>
      <c r="CN258" s="1">
        <v>1002.516</v>
      </c>
      <c r="CO258" s="1">
        <v>804.93399999999997</v>
      </c>
      <c r="CP258" s="1">
        <v>197.58199999999999</v>
      </c>
      <c r="CQ258" s="1">
        <v>285.74200000000002</v>
      </c>
      <c r="CR258" s="1">
        <v>672.54100000000005</v>
      </c>
      <c r="CS258" s="1">
        <v>3.355</v>
      </c>
      <c r="CT258" s="1">
        <v>0</v>
      </c>
      <c r="CU258" s="1">
        <v>3.355</v>
      </c>
      <c r="CV258" s="1">
        <v>0</v>
      </c>
      <c r="CW258" s="1">
        <v>40.878999999999998</v>
      </c>
      <c r="CX258" s="1">
        <v>40.878999999999998</v>
      </c>
      <c r="CY258" s="1">
        <v>0</v>
      </c>
      <c r="CZ258" s="1">
        <v>0.33400000000000002</v>
      </c>
      <c r="DA258" s="1">
        <v>1.6060000000000001</v>
      </c>
      <c r="DB258" s="1">
        <v>0</v>
      </c>
      <c r="DC258" s="1">
        <v>231.94499999999999</v>
      </c>
      <c r="DD258" s="1">
        <v>1.6E-2</v>
      </c>
      <c r="DE258" s="1">
        <v>0.113</v>
      </c>
      <c r="DF258" s="1">
        <v>0.129</v>
      </c>
      <c r="DG258" s="1">
        <v>0</v>
      </c>
      <c r="DH258" s="1">
        <v>0.33900000000000002</v>
      </c>
      <c r="DI258" s="1">
        <v>0.33900000000000002</v>
      </c>
      <c r="DJ258" s="1">
        <v>33.802</v>
      </c>
      <c r="DK258" s="1">
        <v>8.5030000000000001</v>
      </c>
      <c r="DL258" s="1">
        <v>42.305</v>
      </c>
      <c r="DM258" s="1">
        <v>3.056</v>
      </c>
      <c r="DN258" s="1">
        <v>1.708</v>
      </c>
      <c r="DO258" s="1">
        <v>4.7640000000000002</v>
      </c>
      <c r="DP258" s="1">
        <v>521.73599999999999</v>
      </c>
      <c r="DQ258" s="1">
        <v>146.04</v>
      </c>
      <c r="DR258" s="1">
        <v>667.77599999999995</v>
      </c>
      <c r="DS258" s="1">
        <v>0</v>
      </c>
      <c r="DT258" s="1">
        <v>40.878999999999998</v>
      </c>
      <c r="DU258" s="1">
        <v>40.878999999999998</v>
      </c>
      <c r="DV258" s="7" t="s">
        <v>637</v>
      </c>
      <c r="DW258" s="1" t="s">
        <v>149</v>
      </c>
      <c r="DX258" s="1" t="s">
        <v>149</v>
      </c>
      <c r="DY258" s="1">
        <v>566.58799999999997</v>
      </c>
      <c r="DZ258" s="1" t="s">
        <v>623</v>
      </c>
      <c r="EA258" s="1">
        <v>511.79899999999998</v>
      </c>
      <c r="EB258" s="1">
        <v>145.875</v>
      </c>
      <c r="EC258" s="1">
        <v>343.34199999999998</v>
      </c>
      <c r="ED258" s="1" t="s">
        <v>156</v>
      </c>
      <c r="EE258" s="1" t="s">
        <v>149</v>
      </c>
      <c r="EF258" s="1" t="s">
        <v>149</v>
      </c>
      <c r="EG258" s="1" t="s">
        <v>149</v>
      </c>
      <c r="EH258" s="1" t="s">
        <v>621</v>
      </c>
      <c r="EI258" s="1" t="s">
        <v>628</v>
      </c>
      <c r="EJ258" s="1" t="s">
        <v>142</v>
      </c>
      <c r="EK258" s="1" t="s">
        <v>628</v>
      </c>
      <c r="EL258" s="1" t="s">
        <v>150</v>
      </c>
      <c r="EM258" s="1" t="s">
        <v>150</v>
      </c>
    </row>
    <row r="259" spans="1:143" ht="14.25" customHeight="1">
      <c r="A259" s="1" t="s">
        <v>535</v>
      </c>
      <c r="B259" s="1" t="str">
        <f>VLOOKUP(A259,DB_integrated_polypenols_intake!A:B,2,FALSE)</f>
        <v>Cali</v>
      </c>
      <c r="C259" s="1" t="s">
        <v>152</v>
      </c>
      <c r="D259" s="1">
        <v>54</v>
      </c>
      <c r="E259" s="4" t="s">
        <v>159</v>
      </c>
      <c r="F259" s="1">
        <v>75.3</v>
      </c>
      <c r="G259" s="1">
        <v>52</v>
      </c>
      <c r="H259" s="1" t="s">
        <v>153</v>
      </c>
      <c r="I259" s="1">
        <v>12</v>
      </c>
      <c r="J259" s="1">
        <v>115</v>
      </c>
      <c r="K259" s="1">
        <v>180</v>
      </c>
      <c r="L259" s="1">
        <v>60</v>
      </c>
      <c r="M259" s="10">
        <v>3.461538462</v>
      </c>
      <c r="N259" s="14">
        <f t="shared" ref="N259:N312" si="10">LOG10(L259/G259)</f>
        <v>6.2147906748844434E-2</v>
      </c>
      <c r="O259" s="12">
        <v>116</v>
      </c>
      <c r="P259" s="40">
        <v>3.1</v>
      </c>
      <c r="Q259" s="1">
        <v>84</v>
      </c>
      <c r="R259" s="1">
        <v>5.4</v>
      </c>
      <c r="S259" s="1">
        <v>12.7</v>
      </c>
      <c r="T259" s="1">
        <v>18.29</v>
      </c>
      <c r="U259" s="1">
        <v>0.69436850699999997</v>
      </c>
      <c r="V259" s="1">
        <v>5.26</v>
      </c>
      <c r="W259" s="1">
        <v>4.6619999999999999</v>
      </c>
      <c r="X259" s="1">
        <v>84.8</v>
      </c>
      <c r="Y259" s="1">
        <f t="shared" si="0"/>
        <v>90.533562822719446</v>
      </c>
      <c r="Z259" s="1">
        <v>148.4</v>
      </c>
      <c r="AA259" s="1">
        <v>91.753894040000006</v>
      </c>
      <c r="AB259" s="1">
        <f t="shared" si="1"/>
        <v>1.089872</v>
      </c>
      <c r="AC259" s="1">
        <v>0.37747311099999997</v>
      </c>
      <c r="AD259" s="1">
        <v>70</v>
      </c>
      <c r="AE259" s="1">
        <v>1.581</v>
      </c>
      <c r="AF259" s="1">
        <v>28.00491766</v>
      </c>
      <c r="AG259" s="1" t="s">
        <v>139</v>
      </c>
      <c r="AH259" s="1">
        <v>42.722993330000001</v>
      </c>
      <c r="AI259" s="1">
        <v>94.4</v>
      </c>
      <c r="AJ259" s="1" t="s">
        <v>140</v>
      </c>
      <c r="AK259" s="1" t="s">
        <v>141</v>
      </c>
      <c r="AL259" s="1" t="s">
        <v>142</v>
      </c>
      <c r="AM259" s="1" t="s">
        <v>142</v>
      </c>
      <c r="AN259" s="1" t="s">
        <v>143</v>
      </c>
      <c r="AO259" s="1">
        <v>138</v>
      </c>
      <c r="AP259" s="1">
        <v>75</v>
      </c>
      <c r="AQ259" s="1">
        <v>1595.21</v>
      </c>
      <c r="AR259" s="1">
        <v>20.251899999999999</v>
      </c>
      <c r="AS259" s="1">
        <v>474.99799999999999</v>
      </c>
      <c r="AT259" s="1">
        <v>866.15800000000002</v>
      </c>
      <c r="AU259" s="1">
        <v>13.0952</v>
      </c>
      <c r="AV259" s="1">
        <v>772.93700000000001</v>
      </c>
      <c r="AW259" s="1">
        <v>2661.93</v>
      </c>
      <c r="AX259" s="1">
        <v>210.172</v>
      </c>
      <c r="AY259" s="1">
        <v>9.70913</v>
      </c>
      <c r="AZ259" s="1">
        <v>1.2761800000000001</v>
      </c>
      <c r="BA259" s="1">
        <v>2.91486</v>
      </c>
      <c r="BB259" s="1">
        <v>711.471</v>
      </c>
      <c r="BC259" s="1">
        <v>0.96862199999999998</v>
      </c>
      <c r="BD259" s="1">
        <v>1.2750600000000001</v>
      </c>
      <c r="BE259" s="1">
        <v>10.502700000000001</v>
      </c>
      <c r="BF259" s="1">
        <v>4.2244299999999999</v>
      </c>
      <c r="BG259" s="1">
        <v>0.86490500000000003</v>
      </c>
      <c r="BH259" s="1">
        <v>384.73</v>
      </c>
      <c r="BI259" s="1">
        <v>6.7115099999999996</v>
      </c>
      <c r="BJ259" s="1">
        <v>126.008</v>
      </c>
      <c r="BK259" s="1">
        <v>1.910918465</v>
      </c>
      <c r="BL259" s="1">
        <v>0.37853040900000001</v>
      </c>
      <c r="BM259" s="1">
        <v>0.249095697</v>
      </c>
      <c r="BN259" s="1">
        <v>0</v>
      </c>
      <c r="BO259" s="1" t="s">
        <v>144</v>
      </c>
      <c r="BP259" s="1" t="s">
        <v>145</v>
      </c>
      <c r="BQ259" s="1" t="s">
        <v>146</v>
      </c>
      <c r="BR259" s="1" t="s">
        <v>146</v>
      </c>
      <c r="BS259" s="1" t="s">
        <v>146</v>
      </c>
      <c r="BT259" s="1" t="s">
        <v>145</v>
      </c>
      <c r="BU259" s="1" t="s">
        <v>146</v>
      </c>
      <c r="BV259" s="1">
        <v>198.50654610000001</v>
      </c>
      <c r="BW259" s="1">
        <v>3.1066942609999999</v>
      </c>
      <c r="BX259" s="1">
        <v>1.528761657</v>
      </c>
      <c r="BY259" s="1">
        <v>0.99141102299999995</v>
      </c>
      <c r="BZ259" s="1">
        <v>0.20194162299999999</v>
      </c>
      <c r="CA259" s="1">
        <v>0.22634934500000001</v>
      </c>
      <c r="CB259" s="1">
        <v>0.141911815</v>
      </c>
      <c r="CC259" s="19" t="str">
        <f t="shared" ref="CC259:CC312" si="11">IF(CB259&lt;=_xlfn.PERCENTILE.EXC(CB$2:CB$312, 1/3), "Low", IF(CB259&lt;=_xlfn.PERCENTILE.INC(CB$2:CB$312, 2/3), "Medium", "High"))</f>
        <v>Medium</v>
      </c>
      <c r="CD259" s="1" t="s">
        <v>622</v>
      </c>
      <c r="CE259" s="1">
        <v>42.504237289999999</v>
      </c>
      <c r="CF259" s="1" t="s">
        <v>148</v>
      </c>
      <c r="CG259" s="3">
        <v>3.04E-5</v>
      </c>
      <c r="CH259" s="1">
        <v>0.13112310899999999</v>
      </c>
      <c r="CI259" s="1">
        <v>0.11492662200000001</v>
      </c>
      <c r="CJ259" s="1">
        <v>0.121724584</v>
      </c>
      <c r="CK259" s="1">
        <v>0.41993764700000002</v>
      </c>
      <c r="CL259" s="1">
        <v>780.19799999999998</v>
      </c>
      <c r="CM259" s="2" t="s">
        <v>624</v>
      </c>
      <c r="CN259" s="1">
        <v>413.12599999999998</v>
      </c>
      <c r="CO259" s="1">
        <v>291.55799999999999</v>
      </c>
      <c r="CP259" s="1">
        <v>121.568</v>
      </c>
      <c r="CQ259" s="1">
        <v>151.511</v>
      </c>
      <c r="CR259" s="1">
        <v>257.93299999999999</v>
      </c>
      <c r="CS259" s="1">
        <v>1.9590000000000001</v>
      </c>
      <c r="CT259" s="1">
        <v>0</v>
      </c>
      <c r="CU259" s="1">
        <v>1.9590000000000001</v>
      </c>
      <c r="CV259" s="1">
        <v>0</v>
      </c>
      <c r="CW259" s="1">
        <v>1.7230000000000001</v>
      </c>
      <c r="CX259" s="1">
        <v>1.7230000000000001</v>
      </c>
      <c r="CY259" s="1">
        <v>0</v>
      </c>
      <c r="CZ259" s="1">
        <v>0.215</v>
      </c>
      <c r="DA259" s="1">
        <v>0</v>
      </c>
      <c r="DB259" s="1">
        <v>0</v>
      </c>
      <c r="DC259" s="1">
        <v>96.570999999999998</v>
      </c>
      <c r="DD259" s="1">
        <v>0</v>
      </c>
      <c r="DE259" s="1">
        <v>34.192999999999998</v>
      </c>
      <c r="DF259" s="1">
        <v>34.192999999999998</v>
      </c>
      <c r="DG259" s="1">
        <v>0.16800000000000001</v>
      </c>
      <c r="DH259" s="1">
        <v>1.2330000000000001</v>
      </c>
      <c r="DI259" s="1">
        <v>1.401</v>
      </c>
      <c r="DJ259" s="1">
        <v>17.125</v>
      </c>
      <c r="DK259" s="1">
        <v>2.1890000000000001</v>
      </c>
      <c r="DL259" s="1">
        <v>19.314</v>
      </c>
      <c r="DM259" s="1">
        <v>0.19900000000000001</v>
      </c>
      <c r="DN259" s="1">
        <v>0.313</v>
      </c>
      <c r="DO259" s="1">
        <v>0.51100000000000001</v>
      </c>
      <c r="DP259" s="1">
        <v>175.50399999999999</v>
      </c>
      <c r="DQ259" s="1">
        <v>81.917000000000002</v>
      </c>
      <c r="DR259" s="1">
        <v>257.42200000000003</v>
      </c>
      <c r="DS259" s="1">
        <v>0</v>
      </c>
      <c r="DT259" s="1">
        <v>1.7230000000000001</v>
      </c>
      <c r="DU259" s="1">
        <v>1.7230000000000001</v>
      </c>
      <c r="DV259" s="7" t="s">
        <v>637</v>
      </c>
      <c r="DW259" s="1" t="s">
        <v>156</v>
      </c>
      <c r="DX259" s="1" t="s">
        <v>156</v>
      </c>
      <c r="DY259" s="1">
        <v>489.08800000000002</v>
      </c>
      <c r="DZ259" s="1" t="s">
        <v>624</v>
      </c>
      <c r="EA259" s="1">
        <v>258.97899999999998</v>
      </c>
      <c r="EB259" s="1">
        <v>94.978999999999999</v>
      </c>
      <c r="EC259" s="1">
        <v>161.69200000000001</v>
      </c>
      <c r="ED259" s="1" t="s">
        <v>156</v>
      </c>
      <c r="EE259" s="1" t="s">
        <v>156</v>
      </c>
      <c r="EF259" s="1" t="s">
        <v>156</v>
      </c>
      <c r="EG259" s="1" t="s">
        <v>156</v>
      </c>
      <c r="EH259" s="1" t="s">
        <v>621</v>
      </c>
      <c r="EI259" s="1" t="s">
        <v>628</v>
      </c>
      <c r="EJ259" s="1" t="s">
        <v>142</v>
      </c>
      <c r="EK259" s="1" t="s">
        <v>628</v>
      </c>
      <c r="EL259" s="1" t="s">
        <v>161</v>
      </c>
      <c r="EM259" s="1" t="s">
        <v>150</v>
      </c>
    </row>
    <row r="260" spans="1:143" ht="14.25" customHeight="1">
      <c r="A260" s="1" t="s">
        <v>536</v>
      </c>
      <c r="B260" s="1" t="str">
        <f>VLOOKUP(A260,DB_integrated_polypenols_intake!A:B,2,FALSE)</f>
        <v>Cali</v>
      </c>
      <c r="C260" s="1" t="s">
        <v>136</v>
      </c>
      <c r="D260" s="1">
        <v>47</v>
      </c>
      <c r="E260" s="4" t="s">
        <v>159</v>
      </c>
      <c r="F260" s="1">
        <v>148</v>
      </c>
      <c r="G260" s="1">
        <v>36</v>
      </c>
      <c r="H260" s="1" t="s">
        <v>138</v>
      </c>
      <c r="I260" s="1">
        <v>51.4</v>
      </c>
      <c r="J260" s="1">
        <v>165</v>
      </c>
      <c r="K260" s="1">
        <v>252</v>
      </c>
      <c r="L260" s="1">
        <v>257</v>
      </c>
      <c r="M260" s="10">
        <v>7</v>
      </c>
      <c r="N260" s="14">
        <f t="shared" si="10"/>
        <v>0.85363062256400735</v>
      </c>
      <c r="O260" s="12">
        <v>233.4</v>
      </c>
      <c r="P260" s="40">
        <v>3.2</v>
      </c>
      <c r="Q260" s="1">
        <v>98</v>
      </c>
      <c r="R260" s="1">
        <v>6.1</v>
      </c>
      <c r="S260" s="1">
        <v>2.58</v>
      </c>
      <c r="T260" s="1">
        <v>1.21</v>
      </c>
      <c r="U260" s="1">
        <v>2.1322314050000002</v>
      </c>
      <c r="V260" s="1">
        <v>21.74</v>
      </c>
      <c r="W260" s="1">
        <v>5.4390000000000001</v>
      </c>
      <c r="X260" s="1">
        <v>163.80000000000001</v>
      </c>
      <c r="Y260" s="1">
        <f t="shared" si="0"/>
        <v>224.23929860752963</v>
      </c>
      <c r="Z260" s="1">
        <v>35.6</v>
      </c>
      <c r="AA260" s="1">
        <v>19.028472170000001</v>
      </c>
      <c r="AB260" s="1">
        <f t="shared" si="1"/>
        <v>5.255282666666667</v>
      </c>
      <c r="AC260" s="1">
        <v>0.30008259100000001</v>
      </c>
      <c r="AD260" s="1">
        <v>83.2</v>
      </c>
      <c r="AE260" s="1">
        <v>1.631</v>
      </c>
      <c r="AF260" s="1">
        <v>31.276302449999999</v>
      </c>
      <c r="AG260" s="1" t="s">
        <v>154</v>
      </c>
      <c r="AH260" s="1">
        <v>39.270848809999997</v>
      </c>
      <c r="AI260" s="1">
        <v>106.7</v>
      </c>
      <c r="AJ260" s="1" t="s">
        <v>140</v>
      </c>
      <c r="AK260" s="1" t="s">
        <v>141</v>
      </c>
      <c r="AL260" s="1" t="s">
        <v>163</v>
      </c>
      <c r="AM260" s="1" t="s">
        <v>163</v>
      </c>
      <c r="AN260" s="1" t="s">
        <v>165</v>
      </c>
      <c r="AO260" s="1">
        <v>137</v>
      </c>
      <c r="AP260" s="1">
        <v>81</v>
      </c>
      <c r="AQ260" s="1">
        <v>2006.19</v>
      </c>
      <c r="AR260" s="1">
        <v>11.696199999999999</v>
      </c>
      <c r="AS260" s="1">
        <v>550.26400000000001</v>
      </c>
      <c r="AT260" s="1">
        <v>801.18799999999999</v>
      </c>
      <c r="AU260" s="1">
        <v>15.3749</v>
      </c>
      <c r="AV260" s="1">
        <v>1675.21</v>
      </c>
      <c r="AW260" s="1">
        <v>2585.9499999999998</v>
      </c>
      <c r="AX260" s="1">
        <v>190.16900000000001</v>
      </c>
      <c r="AY260" s="1">
        <v>10.3011</v>
      </c>
      <c r="AZ260" s="1">
        <v>0.944573</v>
      </c>
      <c r="BA260" s="1">
        <v>2.89635</v>
      </c>
      <c r="BB260" s="1">
        <v>587.04200000000003</v>
      </c>
      <c r="BC260" s="1">
        <v>0.86500100000000002</v>
      </c>
      <c r="BD260" s="1">
        <v>1.4655400000000001</v>
      </c>
      <c r="BE260" s="1">
        <v>15.243499999999999</v>
      </c>
      <c r="BF260" s="1">
        <v>4.9406499999999998</v>
      </c>
      <c r="BG260" s="1">
        <v>0.95007299999999995</v>
      </c>
      <c r="BH260" s="1">
        <v>286.39699999999999</v>
      </c>
      <c r="BI260" s="1">
        <v>7.1171199999999999</v>
      </c>
      <c r="BJ260" s="1">
        <v>99.155500000000004</v>
      </c>
      <c r="BK260" s="1">
        <v>0</v>
      </c>
      <c r="BL260" s="1">
        <v>0</v>
      </c>
      <c r="BM260" s="1">
        <v>0</v>
      </c>
      <c r="BN260" s="1">
        <v>0</v>
      </c>
      <c r="BO260" s="1" t="s">
        <v>144</v>
      </c>
      <c r="BP260" s="1" t="s">
        <v>145</v>
      </c>
      <c r="BQ260" s="1" t="s">
        <v>145</v>
      </c>
      <c r="BR260" s="1" t="s">
        <v>145</v>
      </c>
      <c r="BS260" s="1" t="s">
        <v>146</v>
      </c>
      <c r="BT260" s="1" t="s">
        <v>145</v>
      </c>
      <c r="BU260" s="1" t="s">
        <v>145</v>
      </c>
      <c r="BV260" s="1">
        <v>242.0004686</v>
      </c>
      <c r="BW260" s="1">
        <v>2.3960202119999998</v>
      </c>
      <c r="BX260" s="1">
        <v>0.91193959199999997</v>
      </c>
      <c r="BY260" s="1">
        <v>0.61801384199999998</v>
      </c>
      <c r="BZ260" s="1">
        <v>0.14526104000000001</v>
      </c>
      <c r="CA260" s="1">
        <v>2.0904585149999999</v>
      </c>
      <c r="CB260" s="1">
        <v>1.042102949</v>
      </c>
      <c r="CC260" s="19" t="str">
        <f t="shared" si="11"/>
        <v>High</v>
      </c>
      <c r="CD260" s="1" t="s">
        <v>622</v>
      </c>
      <c r="CE260" s="1">
        <v>33.428303659999997</v>
      </c>
      <c r="CF260" s="1" t="s">
        <v>148</v>
      </c>
      <c r="CG260" s="1">
        <v>4.1355931999999998E-2</v>
      </c>
      <c r="CH260" s="1">
        <v>3.4855433999999998E-2</v>
      </c>
      <c r="CI260" s="1">
        <v>0.18652043900000001</v>
      </c>
      <c r="CJ260" s="1">
        <v>0.41758723800000003</v>
      </c>
      <c r="CK260" s="1">
        <v>0.18293120600000001</v>
      </c>
      <c r="CL260" s="1">
        <v>761.63900000000001</v>
      </c>
      <c r="CM260" s="2" t="s">
        <v>624</v>
      </c>
      <c r="CN260" s="1">
        <v>708.05799999999999</v>
      </c>
      <c r="CO260" s="1">
        <v>380.70800000000003</v>
      </c>
      <c r="CP260" s="1">
        <v>327.35000000000002</v>
      </c>
      <c r="CQ260" s="1">
        <v>128.071</v>
      </c>
      <c r="CR260" s="1">
        <v>576.07799999999997</v>
      </c>
      <c r="CS260" s="1">
        <v>2.5880000000000001</v>
      </c>
      <c r="CT260" s="1">
        <v>0</v>
      </c>
      <c r="CU260" s="1">
        <v>2.5880000000000001</v>
      </c>
      <c r="CV260" s="1">
        <v>0</v>
      </c>
      <c r="CW260" s="1">
        <v>1.321</v>
      </c>
      <c r="CX260" s="1">
        <v>1.321</v>
      </c>
      <c r="CY260" s="1">
        <v>0</v>
      </c>
      <c r="CZ260" s="1">
        <v>0.26300000000000001</v>
      </c>
      <c r="DA260" s="1">
        <v>99.694000000000003</v>
      </c>
      <c r="DB260" s="1">
        <v>0</v>
      </c>
      <c r="DC260" s="1">
        <v>17.048999999999999</v>
      </c>
      <c r="DD260" s="1">
        <v>0</v>
      </c>
      <c r="DE260" s="1">
        <v>0</v>
      </c>
      <c r="DF260" s="1">
        <v>0</v>
      </c>
      <c r="DG260" s="1">
        <v>0</v>
      </c>
      <c r="DH260" s="1">
        <v>1E-3</v>
      </c>
      <c r="DI260" s="1">
        <v>1E-3</v>
      </c>
      <c r="DJ260" s="1">
        <v>7.3780000000000001</v>
      </c>
      <c r="DK260" s="1">
        <v>3.9489999999999998</v>
      </c>
      <c r="DL260" s="1">
        <v>11.326000000000001</v>
      </c>
      <c r="DM260" s="1">
        <v>29.414000000000001</v>
      </c>
      <c r="DN260" s="1">
        <v>24.100999999999999</v>
      </c>
      <c r="DO260" s="1">
        <v>53.515000000000001</v>
      </c>
      <c r="DP260" s="1">
        <v>224.471</v>
      </c>
      <c r="DQ260" s="1">
        <v>297.86599999999999</v>
      </c>
      <c r="DR260" s="1">
        <v>522.33799999999997</v>
      </c>
      <c r="DS260" s="1">
        <v>0</v>
      </c>
      <c r="DT260" s="1">
        <v>1.321</v>
      </c>
      <c r="DU260" s="1">
        <v>1.321</v>
      </c>
      <c r="DV260" s="7" t="s">
        <v>637</v>
      </c>
      <c r="DW260" s="1" t="s">
        <v>156</v>
      </c>
      <c r="DX260" s="1" t="s">
        <v>149</v>
      </c>
      <c r="DY260" s="1">
        <v>379.64400000000001</v>
      </c>
      <c r="DZ260" s="1" t="s">
        <v>624</v>
      </c>
      <c r="EA260" s="1">
        <v>352.93700000000001</v>
      </c>
      <c r="EB260" s="1">
        <v>63.838000000000001</v>
      </c>
      <c r="EC260" s="1">
        <v>287.14999999999998</v>
      </c>
      <c r="ED260" s="1" t="s">
        <v>157</v>
      </c>
      <c r="EE260" s="1" t="s">
        <v>156</v>
      </c>
      <c r="EF260" s="1" t="s">
        <v>156</v>
      </c>
      <c r="EG260" s="1" t="s">
        <v>149</v>
      </c>
      <c r="EH260" s="1" t="s">
        <v>165</v>
      </c>
      <c r="EI260" s="1" t="s">
        <v>634</v>
      </c>
      <c r="EJ260" s="1" t="s">
        <v>163</v>
      </c>
      <c r="EK260" s="1" t="s">
        <v>629</v>
      </c>
      <c r="EL260" s="1" t="s">
        <v>150</v>
      </c>
      <c r="EM260" s="1" t="s">
        <v>150</v>
      </c>
    </row>
    <row r="261" spans="1:143" ht="14.25" customHeight="1">
      <c r="A261" s="1" t="s">
        <v>538</v>
      </c>
      <c r="B261" s="1" t="str">
        <f>VLOOKUP(A261,DB_integrated_polypenols_intake!A:B,2,FALSE)</f>
        <v>Cali</v>
      </c>
      <c r="C261" s="1" t="s">
        <v>152</v>
      </c>
      <c r="D261" s="1">
        <v>33</v>
      </c>
      <c r="E261" s="4" t="s">
        <v>137</v>
      </c>
      <c r="F261" s="1">
        <v>51.8</v>
      </c>
      <c r="G261" s="1">
        <v>58</v>
      </c>
      <c r="H261" s="1" t="s">
        <v>153</v>
      </c>
      <c r="I261" s="1">
        <v>8.4</v>
      </c>
      <c r="J261" s="1">
        <v>79</v>
      </c>
      <c r="K261" s="1">
        <v>145</v>
      </c>
      <c r="L261" s="1">
        <v>42</v>
      </c>
      <c r="M261" s="10">
        <v>2.5</v>
      </c>
      <c r="N261" s="14">
        <f t="shared" si="10"/>
        <v>-0.14017870316503681</v>
      </c>
      <c r="O261" s="12">
        <v>211.9</v>
      </c>
      <c r="P261" s="40">
        <v>4.9000000000000004</v>
      </c>
      <c r="Q261" s="1">
        <v>79</v>
      </c>
      <c r="R261" s="1">
        <v>5.7</v>
      </c>
      <c r="S261" s="1">
        <v>9.9</v>
      </c>
      <c r="T261" s="1">
        <v>7.41</v>
      </c>
      <c r="U261" s="1">
        <v>1.3360323890000001</v>
      </c>
      <c r="V261" s="1">
        <v>12.4</v>
      </c>
      <c r="W261" s="1">
        <v>4.3845000000000001</v>
      </c>
      <c r="X261" s="1">
        <v>170.4</v>
      </c>
      <c r="Y261" s="1">
        <f t="shared" si="0"/>
        <v>280.38439796495192</v>
      </c>
      <c r="Z261" s="1">
        <v>64.900000000000006</v>
      </c>
      <c r="AA261" s="1">
        <v>41.384790260000003</v>
      </c>
      <c r="AB261" s="1">
        <f t="shared" si="1"/>
        <v>2.4163466666666666</v>
      </c>
      <c r="AC261" s="1">
        <v>0.33389215</v>
      </c>
      <c r="AD261" s="1">
        <v>60.8</v>
      </c>
      <c r="AE261" s="1">
        <v>1.5820000000000001</v>
      </c>
      <c r="AF261" s="1">
        <v>24.293529769999999</v>
      </c>
      <c r="AG261" s="1" t="s">
        <v>153</v>
      </c>
      <c r="AH261" s="1">
        <v>38.927557790000002</v>
      </c>
      <c r="AI261" s="1">
        <v>79</v>
      </c>
      <c r="AJ261" s="1" t="s">
        <v>153</v>
      </c>
      <c r="AK261" s="1" t="s">
        <v>153</v>
      </c>
      <c r="AL261" s="1" t="s">
        <v>142</v>
      </c>
      <c r="AM261" s="1" t="s">
        <v>142</v>
      </c>
      <c r="AN261" s="1" t="s">
        <v>165</v>
      </c>
      <c r="AO261" s="1">
        <v>76</v>
      </c>
      <c r="AP261" s="1">
        <v>60</v>
      </c>
      <c r="AQ261" s="1">
        <v>1796.75</v>
      </c>
      <c r="AR261" s="1">
        <v>25.013000000000002</v>
      </c>
      <c r="AS261" s="1">
        <v>522.56799999999998</v>
      </c>
      <c r="AT261" s="1">
        <v>1006.13</v>
      </c>
      <c r="AU261" s="1">
        <v>13.5101</v>
      </c>
      <c r="AV261" s="1">
        <v>877.78800000000001</v>
      </c>
      <c r="AW261" s="1">
        <v>3684.75</v>
      </c>
      <c r="AX261" s="1">
        <v>250.398</v>
      </c>
      <c r="AY261" s="1">
        <v>10.7142</v>
      </c>
      <c r="AZ261" s="1">
        <v>1.6637999999999999</v>
      </c>
      <c r="BA261" s="1">
        <v>2.69861</v>
      </c>
      <c r="BB261" s="1">
        <v>783.35</v>
      </c>
      <c r="BC261" s="1">
        <v>0.99367300000000003</v>
      </c>
      <c r="BD261" s="1">
        <v>1.8381099999999999</v>
      </c>
      <c r="BE261" s="1">
        <v>14.0543</v>
      </c>
      <c r="BF261" s="1">
        <v>5.6126899999999997</v>
      </c>
      <c r="BG261" s="1">
        <v>0.83311999999999997</v>
      </c>
      <c r="BH261" s="1">
        <v>378.14600000000002</v>
      </c>
      <c r="BI261" s="1">
        <v>7.5572699999999999</v>
      </c>
      <c r="BJ261" s="1">
        <v>276.60899999999998</v>
      </c>
      <c r="BK261" s="1">
        <v>2.245264954</v>
      </c>
      <c r="BL261" s="1">
        <v>0.40456167199999998</v>
      </c>
      <c r="BM261" s="1">
        <v>0.31469377500000001</v>
      </c>
      <c r="BN261" s="1">
        <v>2.0933665000000001E-2</v>
      </c>
      <c r="BO261" s="1" t="s">
        <v>155</v>
      </c>
      <c r="BP261" s="1" t="s">
        <v>146</v>
      </c>
      <c r="BQ261" s="1" t="s">
        <v>146</v>
      </c>
      <c r="BR261" s="1" t="s">
        <v>146</v>
      </c>
      <c r="BS261" s="1" t="s">
        <v>146</v>
      </c>
      <c r="BT261" s="1" t="s">
        <v>145</v>
      </c>
      <c r="BU261" s="1" t="s">
        <v>146</v>
      </c>
      <c r="BV261" s="1">
        <v>196.25910279999999</v>
      </c>
      <c r="BW261" s="1">
        <v>4.9774731579999996</v>
      </c>
      <c r="BX261" s="1">
        <v>0.96720641500000004</v>
      </c>
      <c r="BY261" s="1">
        <v>0.77126446500000001</v>
      </c>
      <c r="BZ261" s="1">
        <v>0.19757546400000001</v>
      </c>
      <c r="CA261" s="1">
        <v>-0.47779475999999999</v>
      </c>
      <c r="CB261" s="1">
        <v>-0.26588467399999999</v>
      </c>
      <c r="CC261" s="19" t="str">
        <f t="shared" si="11"/>
        <v>Low</v>
      </c>
      <c r="CD261" s="1" t="s">
        <v>625</v>
      </c>
      <c r="CE261" s="1">
        <v>35.949367090000003</v>
      </c>
      <c r="CF261" s="1" t="s">
        <v>148</v>
      </c>
      <c r="CG261" s="1">
        <v>0.15360473499999999</v>
      </c>
      <c r="CH261" s="1">
        <v>0.28420910999999999</v>
      </c>
      <c r="CI261" s="1">
        <v>3.2908895000000001E-2</v>
      </c>
      <c r="CJ261" s="1">
        <v>0.18897955499999999</v>
      </c>
      <c r="CK261" s="1">
        <v>0.15786406</v>
      </c>
      <c r="CL261" s="1">
        <v>1968.895</v>
      </c>
      <c r="CM261" s="2" t="s">
        <v>621</v>
      </c>
      <c r="CN261" s="1">
        <v>451.54500000000002</v>
      </c>
      <c r="CO261" s="1">
        <v>315.97300000000001</v>
      </c>
      <c r="CP261" s="1">
        <v>135.571</v>
      </c>
      <c r="CQ261" s="1">
        <v>156.73599999999999</v>
      </c>
      <c r="CR261" s="1">
        <v>290.56400000000002</v>
      </c>
      <c r="CS261" s="1">
        <v>2.7130000000000001</v>
      </c>
      <c r="CT261" s="1">
        <v>0</v>
      </c>
      <c r="CU261" s="1">
        <v>2.7130000000000001</v>
      </c>
      <c r="CV261" s="1">
        <v>7.0000000000000001E-3</v>
      </c>
      <c r="CW261" s="1">
        <v>1.5129999999999999</v>
      </c>
      <c r="CX261" s="1">
        <v>1.5189999999999999</v>
      </c>
      <c r="CY261" s="1">
        <v>1.2999999999999999E-2</v>
      </c>
      <c r="CZ261" s="1">
        <v>0.16500000000000001</v>
      </c>
      <c r="DA261" s="1">
        <v>66.995000000000005</v>
      </c>
      <c r="DB261" s="1">
        <v>0</v>
      </c>
      <c r="DC261" s="1">
        <v>71.992000000000004</v>
      </c>
      <c r="DD261" s="1">
        <v>0.47</v>
      </c>
      <c r="DE261" s="1">
        <v>0.308</v>
      </c>
      <c r="DF261" s="1">
        <v>0.77900000000000003</v>
      </c>
      <c r="DG261" s="1">
        <v>0.13400000000000001</v>
      </c>
      <c r="DH261" s="1">
        <v>2.9000000000000001E-2</v>
      </c>
      <c r="DI261" s="1">
        <v>0.16300000000000001</v>
      </c>
      <c r="DJ261" s="1">
        <v>12.27</v>
      </c>
      <c r="DK261" s="1">
        <v>4.5369999999999999</v>
      </c>
      <c r="DL261" s="1">
        <v>16.806999999999999</v>
      </c>
      <c r="DM261" s="1">
        <v>22.58</v>
      </c>
      <c r="DN261" s="1">
        <v>15.161</v>
      </c>
      <c r="DO261" s="1">
        <v>37.741</v>
      </c>
      <c r="DP261" s="1">
        <v>138.78800000000001</v>
      </c>
      <c r="DQ261" s="1">
        <v>114.01</v>
      </c>
      <c r="DR261" s="1">
        <v>252.79900000000001</v>
      </c>
      <c r="DS261" s="1">
        <v>7.0000000000000001E-3</v>
      </c>
      <c r="DT261" s="1">
        <v>1.5129999999999999</v>
      </c>
      <c r="DU261" s="1">
        <v>1.5189999999999999</v>
      </c>
      <c r="DV261" s="7" t="s">
        <v>621</v>
      </c>
      <c r="DW261" s="1" t="s">
        <v>156</v>
      </c>
      <c r="DX261" s="1" t="s">
        <v>156</v>
      </c>
      <c r="DY261" s="1">
        <v>1095.809</v>
      </c>
      <c r="DZ261" s="1" t="s">
        <v>623</v>
      </c>
      <c r="EA261" s="1">
        <v>251.31200000000001</v>
      </c>
      <c r="EB261" s="1">
        <v>87.233000000000004</v>
      </c>
      <c r="EC261" s="1">
        <v>161.71600000000001</v>
      </c>
      <c r="ED261" s="1" t="s">
        <v>149</v>
      </c>
      <c r="EE261" s="1" t="s">
        <v>156</v>
      </c>
      <c r="EF261" s="1" t="s">
        <v>156</v>
      </c>
      <c r="EG261" s="1" t="s">
        <v>156</v>
      </c>
      <c r="EH261" s="1" t="s">
        <v>165</v>
      </c>
      <c r="EI261" s="1" t="s">
        <v>628</v>
      </c>
      <c r="EJ261" s="1" t="s">
        <v>142</v>
      </c>
      <c r="EK261" s="1" t="s">
        <v>628</v>
      </c>
      <c r="EL261" s="1" t="s">
        <v>150</v>
      </c>
      <c r="EM261" s="1" t="s">
        <v>150</v>
      </c>
    </row>
    <row r="262" spans="1:143" ht="14.25" customHeight="1">
      <c r="A262" s="1" t="s">
        <v>543</v>
      </c>
      <c r="B262" s="1" t="str">
        <f>VLOOKUP(A262,DB_integrated_polypenols_intake!A:B,2,FALSE)</f>
        <v>Cali</v>
      </c>
      <c r="C262" s="1" t="s">
        <v>136</v>
      </c>
      <c r="D262" s="1">
        <v>45</v>
      </c>
      <c r="E262" s="4" t="s">
        <v>159</v>
      </c>
      <c r="F262" s="1">
        <v>67.8</v>
      </c>
      <c r="G262" s="1">
        <v>34</v>
      </c>
      <c r="H262" s="1" t="s">
        <v>138</v>
      </c>
      <c r="I262" s="1">
        <v>37.4</v>
      </c>
      <c r="J262" s="1">
        <v>66</v>
      </c>
      <c r="K262" s="1">
        <v>137</v>
      </c>
      <c r="L262" s="1">
        <v>187</v>
      </c>
      <c r="M262" s="10">
        <v>4.0294117649999999</v>
      </c>
      <c r="N262" s="14">
        <f t="shared" si="10"/>
        <v>0.74036268949424389</v>
      </c>
      <c r="O262" s="12">
        <v>136.4</v>
      </c>
      <c r="P262" s="40">
        <v>1.4</v>
      </c>
      <c r="Q262" s="1">
        <v>82</v>
      </c>
      <c r="R262" s="1">
        <v>5.0999999999999996</v>
      </c>
      <c r="S262" s="1">
        <v>0.9</v>
      </c>
      <c r="T262" s="1">
        <v>2.57</v>
      </c>
      <c r="U262" s="1">
        <v>0.35019455300000002</v>
      </c>
      <c r="V262" s="1">
        <v>8.2100000000000009</v>
      </c>
      <c r="W262" s="1">
        <v>4.5510000000000002</v>
      </c>
      <c r="X262" s="1">
        <v>119.9</v>
      </c>
      <c r="Y262" s="1">
        <f t="shared" si="0"/>
        <v>156.23215984776402</v>
      </c>
      <c r="Z262" s="1">
        <v>96.2</v>
      </c>
      <c r="AA262" s="1">
        <v>60.218859430000002</v>
      </c>
      <c r="AB262" s="1">
        <f t="shared" si="1"/>
        <v>1.6606093333333336</v>
      </c>
      <c r="AC262" s="1">
        <v>0.35309646</v>
      </c>
      <c r="AD262" s="1">
        <v>92.8</v>
      </c>
      <c r="AE262" s="1">
        <v>1.7689999999999999</v>
      </c>
      <c r="AF262" s="1">
        <v>29.654616390000001</v>
      </c>
      <c r="AG262" s="1" t="s">
        <v>139</v>
      </c>
      <c r="AH262" s="1">
        <v>39.137684589999999</v>
      </c>
      <c r="AI262" s="1">
        <v>106.5</v>
      </c>
      <c r="AJ262" s="1" t="s">
        <v>140</v>
      </c>
      <c r="AK262" s="1" t="s">
        <v>141</v>
      </c>
      <c r="AL262" s="1" t="s">
        <v>142</v>
      </c>
      <c r="AM262" s="1" t="s">
        <v>163</v>
      </c>
      <c r="AN262" s="1" t="s">
        <v>143</v>
      </c>
      <c r="AO262" s="1">
        <v>126</v>
      </c>
      <c r="AP262" s="1">
        <v>88</v>
      </c>
      <c r="AQ262" s="1">
        <v>1871.46</v>
      </c>
      <c r="AR262" s="1">
        <v>17.329899999999999</v>
      </c>
      <c r="AS262" s="1">
        <v>541.17499999999995</v>
      </c>
      <c r="AT262" s="1">
        <v>958.59500000000003</v>
      </c>
      <c r="AU262" s="1">
        <v>13.4605</v>
      </c>
      <c r="AV262" s="1">
        <v>1027.07</v>
      </c>
      <c r="AW262" s="1">
        <v>3334.97</v>
      </c>
      <c r="AX262" s="1">
        <v>199.73</v>
      </c>
      <c r="AY262" s="1">
        <v>10.9062</v>
      </c>
      <c r="AZ262" s="1">
        <v>1.3063100000000001</v>
      </c>
      <c r="BA262" s="1">
        <v>3.33948</v>
      </c>
      <c r="BB262" s="1">
        <v>653.47699999999998</v>
      </c>
      <c r="BC262" s="1">
        <v>0.86500100000000002</v>
      </c>
      <c r="BD262" s="1">
        <v>1.50509</v>
      </c>
      <c r="BE262" s="1">
        <v>16.241399999999999</v>
      </c>
      <c r="BF262" s="1">
        <v>4.2680699999999998</v>
      </c>
      <c r="BG262" s="1">
        <v>1.0672900000000001</v>
      </c>
      <c r="BH262" s="1">
        <v>376.45499999999998</v>
      </c>
      <c r="BI262" s="1">
        <v>7.2517100000000001</v>
      </c>
      <c r="BJ262" s="1">
        <v>259.36700000000002</v>
      </c>
      <c r="BK262" s="1">
        <v>0.83484592899999999</v>
      </c>
      <c r="BL262" s="1">
        <v>1.3148863230000001</v>
      </c>
      <c r="BM262" s="1">
        <v>0.59971279499999997</v>
      </c>
      <c r="BN262" s="1">
        <v>1.7588217999999999E-2</v>
      </c>
      <c r="BO262" s="1" t="s">
        <v>144</v>
      </c>
      <c r="BP262" s="1" t="s">
        <v>145</v>
      </c>
      <c r="BQ262" s="1" t="s">
        <v>145</v>
      </c>
      <c r="BR262" s="1" t="s">
        <v>145</v>
      </c>
      <c r="BS262" s="1" t="s">
        <v>146</v>
      </c>
      <c r="BT262" s="1" t="s">
        <v>146</v>
      </c>
      <c r="BU262" s="1" t="s">
        <v>146</v>
      </c>
      <c r="BV262" s="1">
        <v>92.879143020000001</v>
      </c>
      <c r="BW262" s="1">
        <v>1.827378513</v>
      </c>
      <c r="BX262" s="1">
        <v>0.431991389</v>
      </c>
      <c r="BY262" s="1">
        <v>0.30807711799999998</v>
      </c>
      <c r="BZ262" s="1">
        <v>7.0093378999999997E-2</v>
      </c>
      <c r="CA262" s="1">
        <v>-0.28175452499999998</v>
      </c>
      <c r="CB262" s="1">
        <v>-0.15059033999999999</v>
      </c>
      <c r="CC262" s="19" t="str">
        <f t="shared" si="11"/>
        <v>Medium</v>
      </c>
      <c r="CD262" s="1" t="s">
        <v>625</v>
      </c>
      <c r="CE262" s="1">
        <v>30.779342719999999</v>
      </c>
      <c r="CF262" s="1" t="s">
        <v>148</v>
      </c>
      <c r="CG262" s="1">
        <v>0.34772614600000001</v>
      </c>
      <c r="CH262" s="1">
        <v>0.16766575</v>
      </c>
      <c r="CI262" s="1">
        <v>0.132825528</v>
      </c>
      <c r="CJ262" s="1">
        <v>0.25073241099999999</v>
      </c>
      <c r="CK262" s="1">
        <v>4.3719299999999996E-3</v>
      </c>
      <c r="CL262" s="1">
        <v>554.851</v>
      </c>
      <c r="CM262" s="2" t="s">
        <v>624</v>
      </c>
      <c r="CN262" s="1">
        <v>458.74400000000003</v>
      </c>
      <c r="CO262" s="1">
        <v>425.36200000000002</v>
      </c>
      <c r="CP262" s="1">
        <v>33.381999999999998</v>
      </c>
      <c r="CQ262" s="1">
        <v>422.721</v>
      </c>
      <c r="CR262" s="1">
        <v>35.590000000000003</v>
      </c>
      <c r="CS262" s="1">
        <v>0.29199999999999998</v>
      </c>
      <c r="CT262" s="1">
        <v>0</v>
      </c>
      <c r="CU262" s="1">
        <v>0.29199999999999998</v>
      </c>
      <c r="CV262" s="1">
        <v>0</v>
      </c>
      <c r="CW262" s="1">
        <v>0.14099999999999999</v>
      </c>
      <c r="CX262" s="1">
        <v>0.14099999999999999</v>
      </c>
      <c r="CY262" s="1">
        <v>0</v>
      </c>
      <c r="CZ262" s="1">
        <v>0</v>
      </c>
      <c r="DA262" s="1">
        <v>9.8000000000000004E-2</v>
      </c>
      <c r="DB262" s="1">
        <v>0</v>
      </c>
      <c r="DC262" s="1">
        <v>35.805</v>
      </c>
      <c r="DD262" s="1">
        <v>0.748</v>
      </c>
      <c r="DE262" s="1">
        <v>0</v>
      </c>
      <c r="DF262" s="1">
        <v>0.748</v>
      </c>
      <c r="DG262" s="1">
        <v>6.8000000000000005E-2</v>
      </c>
      <c r="DH262" s="1">
        <v>4.0000000000000001E-3</v>
      </c>
      <c r="DI262" s="1">
        <v>7.1999999999999995E-2</v>
      </c>
      <c r="DJ262" s="1">
        <v>385.70800000000003</v>
      </c>
      <c r="DK262" s="1">
        <v>0.29099999999999998</v>
      </c>
      <c r="DL262" s="1">
        <v>385.99900000000002</v>
      </c>
      <c r="DM262" s="1">
        <v>0.29899999999999999</v>
      </c>
      <c r="DN262" s="1">
        <v>2.36</v>
      </c>
      <c r="DO262" s="1">
        <v>2.6589999999999998</v>
      </c>
      <c r="DP262" s="1">
        <v>2.327</v>
      </c>
      <c r="DQ262" s="1">
        <v>30.568999999999999</v>
      </c>
      <c r="DR262" s="1">
        <v>32.895000000000003</v>
      </c>
      <c r="DS262" s="1">
        <v>0</v>
      </c>
      <c r="DT262" s="1">
        <v>0.14099999999999999</v>
      </c>
      <c r="DU262" s="1">
        <v>0.14099999999999999</v>
      </c>
      <c r="DV262" s="7" t="s">
        <v>138</v>
      </c>
      <c r="DW262" s="1" t="s">
        <v>149</v>
      </c>
      <c r="DX262" s="1" t="s">
        <v>157</v>
      </c>
      <c r="DY262" s="1">
        <v>296.48</v>
      </c>
      <c r="DZ262" s="1" t="s">
        <v>624</v>
      </c>
      <c r="EA262" s="1">
        <v>245.126</v>
      </c>
      <c r="EB262" s="1">
        <v>225.87799999999999</v>
      </c>
      <c r="EC262" s="1">
        <v>19.016999999999999</v>
      </c>
      <c r="ED262" s="1" t="s">
        <v>157</v>
      </c>
      <c r="EE262" s="1" t="s">
        <v>156</v>
      </c>
      <c r="EF262" s="1" t="s">
        <v>149</v>
      </c>
      <c r="EG262" s="1" t="s">
        <v>157</v>
      </c>
      <c r="EH262" s="1" t="s">
        <v>621</v>
      </c>
      <c r="EI262" s="1" t="s">
        <v>635</v>
      </c>
      <c r="EJ262" s="1" t="s">
        <v>142</v>
      </c>
      <c r="EK262" s="1" t="s">
        <v>628</v>
      </c>
      <c r="EL262" s="1" t="s">
        <v>150</v>
      </c>
      <c r="EM262" s="1" t="s">
        <v>150</v>
      </c>
    </row>
    <row r="263" spans="1:143" ht="14.25" customHeight="1">
      <c r="A263" s="1" t="s">
        <v>544</v>
      </c>
      <c r="B263" s="1" t="str">
        <f>VLOOKUP(A263,DB_integrated_polypenols_intake!A:B,2,FALSE)</f>
        <v>Cali</v>
      </c>
      <c r="C263" s="1" t="s">
        <v>152</v>
      </c>
      <c r="D263" s="1">
        <v>41</v>
      </c>
      <c r="E263" s="4" t="s">
        <v>159</v>
      </c>
      <c r="F263" s="1">
        <v>74.099999999999994</v>
      </c>
      <c r="G263" s="1">
        <v>77</v>
      </c>
      <c r="H263" s="1" t="s">
        <v>153</v>
      </c>
      <c r="I263" s="1">
        <v>11.4</v>
      </c>
      <c r="J263" s="1">
        <v>110</v>
      </c>
      <c r="K263" s="1">
        <v>198</v>
      </c>
      <c r="L263" s="1">
        <v>57</v>
      </c>
      <c r="M263" s="10">
        <v>2.5714285710000002</v>
      </c>
      <c r="N263" s="14">
        <f t="shared" si="10"/>
        <v>-0.13061586949999046</v>
      </c>
      <c r="O263" s="12">
        <v>75.400000000000006</v>
      </c>
      <c r="P263" s="40">
        <v>1.9</v>
      </c>
      <c r="Q263" s="1">
        <v>86</v>
      </c>
      <c r="R263" s="1">
        <v>5.8</v>
      </c>
      <c r="S263" s="1">
        <v>4.2699999999999996</v>
      </c>
      <c r="T263" s="1">
        <v>15.87</v>
      </c>
      <c r="U263" s="1">
        <v>0.26906112199999999</v>
      </c>
      <c r="V263" s="1">
        <v>9.57</v>
      </c>
      <c r="W263" s="1">
        <v>4.7729999999999997</v>
      </c>
      <c r="X263" s="1">
        <v>120.9</v>
      </c>
      <c r="Y263" s="1">
        <f t="shared" si="0"/>
        <v>150.35349567949729</v>
      </c>
      <c r="Z263" s="1">
        <v>81.7</v>
      </c>
      <c r="AA263" s="1">
        <v>49.258268989999998</v>
      </c>
      <c r="AB263" s="1">
        <f t="shared" si="1"/>
        <v>2.030116</v>
      </c>
      <c r="AC263" s="1">
        <v>0.34254309700000002</v>
      </c>
      <c r="AD263" s="1">
        <v>56.4</v>
      </c>
      <c r="AE263" s="1">
        <v>1.5580000000000001</v>
      </c>
      <c r="AF263" s="1">
        <v>23.235081350000002</v>
      </c>
      <c r="AG263" s="1" t="s">
        <v>153</v>
      </c>
      <c r="AH263" s="1">
        <v>38.309978280000003</v>
      </c>
      <c r="AI263" s="1">
        <v>75</v>
      </c>
      <c r="AJ263" s="1" t="s">
        <v>153</v>
      </c>
      <c r="AK263" s="1" t="s">
        <v>153</v>
      </c>
      <c r="AL263" s="1" t="s">
        <v>142</v>
      </c>
      <c r="AM263" s="1" t="s">
        <v>163</v>
      </c>
      <c r="AN263" s="1" t="s">
        <v>167</v>
      </c>
      <c r="AO263" s="1">
        <v>91</v>
      </c>
      <c r="AP263" s="1">
        <v>56</v>
      </c>
      <c r="AQ263" s="1">
        <v>1959.37</v>
      </c>
      <c r="AR263" s="1">
        <v>20.9495</v>
      </c>
      <c r="AS263" s="1">
        <v>738.89700000000005</v>
      </c>
      <c r="AT263" s="1">
        <v>775.44899999999996</v>
      </c>
      <c r="AU263" s="1">
        <v>14.1304</v>
      </c>
      <c r="AV263" s="1">
        <v>850.24599999999998</v>
      </c>
      <c r="AW263" s="1">
        <v>3719.44</v>
      </c>
      <c r="AX263" s="1">
        <v>313.238</v>
      </c>
      <c r="AY263" s="1">
        <v>9.7134099999999997</v>
      </c>
      <c r="AZ263" s="1">
        <v>2.0724200000000002</v>
      </c>
      <c r="BA263" s="1">
        <v>3.7892700000000001</v>
      </c>
      <c r="BB263" s="1">
        <v>968.40899999999999</v>
      </c>
      <c r="BC263" s="1">
        <v>1.09169</v>
      </c>
      <c r="BD263" s="1">
        <v>1.4994000000000001</v>
      </c>
      <c r="BE263" s="1">
        <v>15.956799999999999</v>
      </c>
      <c r="BF263" s="1">
        <v>4.5811099999999998</v>
      </c>
      <c r="BG263" s="1">
        <v>0.94171400000000005</v>
      </c>
      <c r="BH263" s="1">
        <v>370.46100000000001</v>
      </c>
      <c r="BI263" s="1">
        <v>6.5724099999999996</v>
      </c>
      <c r="BJ263" s="1">
        <v>260.14499999999998</v>
      </c>
      <c r="BK263" s="1">
        <v>3.7753605700000001</v>
      </c>
      <c r="BL263" s="1">
        <v>0.775159916</v>
      </c>
      <c r="BM263" s="1">
        <v>0.39139728899999998</v>
      </c>
      <c r="BN263" s="1">
        <v>3.5674565999999998E-2</v>
      </c>
      <c r="BO263" s="1" t="s">
        <v>155</v>
      </c>
      <c r="BP263" s="1" t="s">
        <v>146</v>
      </c>
      <c r="BQ263" s="1" t="s">
        <v>146</v>
      </c>
      <c r="BR263" s="1" t="s">
        <v>146</v>
      </c>
      <c r="BS263" s="1" t="s">
        <v>146</v>
      </c>
      <c r="BT263" s="1" t="s">
        <v>146</v>
      </c>
      <c r="BU263" s="1" t="s">
        <v>146</v>
      </c>
      <c r="BV263" s="1">
        <v>184.8893142</v>
      </c>
      <c r="BW263" s="1">
        <v>3.9021392179999999</v>
      </c>
      <c r="BX263" s="1">
        <v>1.218611968</v>
      </c>
      <c r="BY263" s="1">
        <v>0.67332271200000005</v>
      </c>
      <c r="BZ263" s="1">
        <v>0.22207797900000001</v>
      </c>
      <c r="CA263" s="1">
        <v>-0.62296661399999997</v>
      </c>
      <c r="CB263" s="1">
        <v>-0.31800235500000001</v>
      </c>
      <c r="CC263" s="19" t="str">
        <f t="shared" si="11"/>
        <v>Low</v>
      </c>
      <c r="CD263" s="1" t="s">
        <v>625</v>
      </c>
      <c r="CE263" s="1">
        <v>34.45333333</v>
      </c>
      <c r="CF263" s="1" t="s">
        <v>148</v>
      </c>
      <c r="CG263" s="1">
        <v>2.2777341E-2</v>
      </c>
      <c r="CH263" s="1">
        <v>9.1817467E-2</v>
      </c>
      <c r="CI263" s="1">
        <v>3.8867034000000002E-2</v>
      </c>
      <c r="CJ263" s="1">
        <v>0.219354839</v>
      </c>
      <c r="CK263" s="1">
        <v>0.21644374499999999</v>
      </c>
      <c r="CL263" s="1">
        <v>6609.24</v>
      </c>
      <c r="CM263" s="2" t="s">
        <v>621</v>
      </c>
      <c r="CN263" s="1">
        <v>7077.0839999999998</v>
      </c>
      <c r="CO263" s="1">
        <v>4899.26</v>
      </c>
      <c r="CP263" s="1">
        <v>2177.8240000000001</v>
      </c>
      <c r="CQ263" s="1">
        <v>354.97699999999998</v>
      </c>
      <c r="CR263" s="1">
        <v>6654.7290000000003</v>
      </c>
      <c r="CS263" s="1">
        <v>64.352000000000004</v>
      </c>
      <c r="CT263" s="1">
        <v>0</v>
      </c>
      <c r="CU263" s="1">
        <v>64.352000000000004</v>
      </c>
      <c r="CV263" s="1">
        <v>0</v>
      </c>
      <c r="CW263" s="1">
        <v>3.0259999999999998</v>
      </c>
      <c r="CX263" s="1">
        <v>3.0259999999999998</v>
      </c>
      <c r="CY263" s="1">
        <v>0</v>
      </c>
      <c r="CZ263" s="1">
        <v>5.4249999999999998</v>
      </c>
      <c r="DA263" s="1">
        <v>0</v>
      </c>
      <c r="DB263" s="1">
        <v>0</v>
      </c>
      <c r="DC263" s="1">
        <v>56.664000000000001</v>
      </c>
      <c r="DD263" s="1">
        <v>186.90299999999999</v>
      </c>
      <c r="DE263" s="1">
        <v>48.686</v>
      </c>
      <c r="DF263" s="1">
        <v>235.589</v>
      </c>
      <c r="DG263" s="1">
        <v>28.302</v>
      </c>
      <c r="DH263" s="1">
        <v>1.046</v>
      </c>
      <c r="DI263" s="1">
        <v>29.347999999999999</v>
      </c>
      <c r="DJ263" s="1">
        <v>29.242999999999999</v>
      </c>
      <c r="DK263" s="1">
        <v>4.1319999999999997</v>
      </c>
      <c r="DL263" s="1">
        <v>33.375</v>
      </c>
      <c r="DM263" s="1">
        <v>0.45100000000000001</v>
      </c>
      <c r="DN263" s="1">
        <v>2.6429999999999998</v>
      </c>
      <c r="DO263" s="1">
        <v>3.0939999999999999</v>
      </c>
      <c r="DP263" s="1">
        <v>4533.3450000000003</v>
      </c>
      <c r="DQ263" s="1">
        <v>2118.2910000000002</v>
      </c>
      <c r="DR263" s="1">
        <v>6651.6360000000004</v>
      </c>
      <c r="DS263" s="1">
        <v>0</v>
      </c>
      <c r="DT263" s="1">
        <v>3.0259999999999998</v>
      </c>
      <c r="DU263" s="1">
        <v>3.0259999999999998</v>
      </c>
      <c r="DV263" s="7" t="s">
        <v>621</v>
      </c>
      <c r="DW263" s="1" t="s">
        <v>149</v>
      </c>
      <c r="DX263" s="1" t="s">
        <v>149</v>
      </c>
      <c r="DY263" s="1">
        <v>3373.145</v>
      </c>
      <c r="DZ263" s="1" t="s">
        <v>623</v>
      </c>
      <c r="EA263" s="1">
        <v>3611.9180000000001</v>
      </c>
      <c r="EB263" s="1">
        <v>181.16900000000001</v>
      </c>
      <c r="EC263" s="1">
        <v>3396.3620000000001</v>
      </c>
      <c r="ED263" s="1" t="s">
        <v>149</v>
      </c>
      <c r="EE263" s="1" t="s">
        <v>149</v>
      </c>
      <c r="EF263" s="1" t="s">
        <v>149</v>
      </c>
      <c r="EG263" s="1" t="s">
        <v>149</v>
      </c>
      <c r="EH263" s="1" t="s">
        <v>138</v>
      </c>
      <c r="EI263" s="1" t="s">
        <v>635</v>
      </c>
      <c r="EJ263" s="1" t="s">
        <v>142</v>
      </c>
      <c r="EK263" s="1" t="s">
        <v>628</v>
      </c>
      <c r="EL263" s="1" t="s">
        <v>150</v>
      </c>
      <c r="EM263" s="1" t="s">
        <v>150</v>
      </c>
    </row>
    <row r="264" spans="1:143" ht="14.25" customHeight="1">
      <c r="A264" s="1" t="s">
        <v>545</v>
      </c>
      <c r="B264" s="1" t="str">
        <f>VLOOKUP(A264,DB_integrated_polypenols_intake!A:B,2,FALSE)</f>
        <v>Cali</v>
      </c>
      <c r="C264" s="1" t="s">
        <v>152</v>
      </c>
      <c r="D264" s="1">
        <v>54</v>
      </c>
      <c r="E264" s="4" t="s">
        <v>159</v>
      </c>
      <c r="F264" s="1">
        <v>101</v>
      </c>
      <c r="G264" s="1">
        <v>56</v>
      </c>
      <c r="H264" s="1" t="s">
        <v>153</v>
      </c>
      <c r="I264" s="1">
        <v>37.4</v>
      </c>
      <c r="J264" s="1">
        <v>116</v>
      </c>
      <c r="K264" s="1">
        <v>210</v>
      </c>
      <c r="L264" s="1">
        <v>187</v>
      </c>
      <c r="M264" s="10">
        <v>3.75</v>
      </c>
      <c r="N264" s="14">
        <f t="shared" si="10"/>
        <v>0.52365357953029856</v>
      </c>
      <c r="O264" s="12">
        <v>60.2</v>
      </c>
      <c r="P264" s="40">
        <v>2.5</v>
      </c>
      <c r="Q264" s="1">
        <v>86</v>
      </c>
      <c r="R264" s="1">
        <v>5.3</v>
      </c>
      <c r="S264" s="1">
        <v>12.3</v>
      </c>
      <c r="T264" s="1">
        <v>5.95</v>
      </c>
      <c r="U264" s="1">
        <v>2.0672268909999998</v>
      </c>
      <c r="V264" s="1">
        <v>16.77</v>
      </c>
      <c r="W264" s="1">
        <v>4.7729999999999997</v>
      </c>
      <c r="X264" s="1">
        <v>176.6</v>
      </c>
      <c r="Y264" s="1">
        <f t="shared" si="0"/>
        <v>263.47211311861747</v>
      </c>
      <c r="Z264" s="1">
        <v>47.3</v>
      </c>
      <c r="AA264" s="1">
        <v>28.10981718</v>
      </c>
      <c r="AB264" s="1">
        <f t="shared" si="1"/>
        <v>3.5574759999999994</v>
      </c>
      <c r="AC264" s="1">
        <v>0.316159366</v>
      </c>
      <c r="AD264" s="1">
        <v>77</v>
      </c>
      <c r="AE264" s="1">
        <v>1.5289999999999999</v>
      </c>
      <c r="AF264" s="1">
        <v>32.936371639999997</v>
      </c>
      <c r="AG264" s="1" t="s">
        <v>154</v>
      </c>
      <c r="AH264" s="1">
        <v>48.028952650000001</v>
      </c>
      <c r="AI264" s="1">
        <v>98.7</v>
      </c>
      <c r="AJ264" s="1" t="s">
        <v>140</v>
      </c>
      <c r="AK264" s="1" t="s">
        <v>141</v>
      </c>
      <c r="AL264" s="1" t="s">
        <v>142</v>
      </c>
      <c r="AM264" s="1" t="s">
        <v>142</v>
      </c>
      <c r="AN264" s="1" t="s">
        <v>143</v>
      </c>
      <c r="AO264" s="1">
        <v>93</v>
      </c>
      <c r="AP264" s="1">
        <v>70</v>
      </c>
      <c r="AQ264" s="1">
        <v>1725.75</v>
      </c>
      <c r="AR264" s="1">
        <v>13.242800000000001</v>
      </c>
      <c r="AS264" s="1">
        <v>346.88299999999998</v>
      </c>
      <c r="AT264" s="1">
        <v>874.37199999999996</v>
      </c>
      <c r="AU264" s="1">
        <v>14.6203</v>
      </c>
      <c r="AV264" s="1">
        <v>1427.74</v>
      </c>
      <c r="AW264" s="1">
        <v>2261.19</v>
      </c>
      <c r="AX264" s="1">
        <v>212.983</v>
      </c>
      <c r="AY264" s="1">
        <v>9.8991399999999992</v>
      </c>
      <c r="AZ264" s="1">
        <v>1.0866</v>
      </c>
      <c r="BA264" s="1">
        <v>2.5146299999999999</v>
      </c>
      <c r="BB264" s="1">
        <v>863.19299999999998</v>
      </c>
      <c r="BC264" s="1">
        <v>1.8542700000000001</v>
      </c>
      <c r="BD264" s="1">
        <v>2.87784</v>
      </c>
      <c r="BE264" s="1">
        <v>17.246500000000001</v>
      </c>
      <c r="BF264" s="1">
        <v>5.44252</v>
      </c>
      <c r="BG264" s="1">
        <v>1.11314</v>
      </c>
      <c r="BH264" s="1">
        <v>329.23099999999999</v>
      </c>
      <c r="BI264" s="1">
        <v>7.0739299999999998</v>
      </c>
      <c r="BJ264" s="1">
        <v>249.16800000000001</v>
      </c>
      <c r="BK264" s="1">
        <v>1.887013235</v>
      </c>
      <c r="BL264" s="1">
        <v>0.99135409200000002</v>
      </c>
      <c r="BM264" s="1">
        <v>0.19712354800000001</v>
      </c>
      <c r="BN264" s="1">
        <v>0</v>
      </c>
      <c r="BO264" s="1" t="s">
        <v>144</v>
      </c>
      <c r="BP264" s="1" t="s">
        <v>146</v>
      </c>
      <c r="BQ264" s="1" t="s">
        <v>145</v>
      </c>
      <c r="BR264" s="1" t="s">
        <v>146</v>
      </c>
      <c r="BS264" s="1" t="s">
        <v>146</v>
      </c>
      <c r="BT264" s="1" t="s">
        <v>146</v>
      </c>
      <c r="BU264" s="1" t="s">
        <v>145</v>
      </c>
      <c r="BV264" s="1">
        <v>138.2606595</v>
      </c>
      <c r="BW264" s="1">
        <v>2.4787129270000001</v>
      </c>
      <c r="BX264" s="1">
        <v>0.53268539800000003</v>
      </c>
      <c r="BY264" s="1">
        <v>0.44386662599999999</v>
      </c>
      <c r="BZ264" s="1">
        <v>0.105765096</v>
      </c>
      <c r="CA264" s="1">
        <v>-0.56895447899999996</v>
      </c>
      <c r="CB264" s="1">
        <v>-0.32963758900000001</v>
      </c>
      <c r="CC264" s="19" t="str">
        <f t="shared" si="11"/>
        <v>Low</v>
      </c>
      <c r="CD264" s="1" t="s">
        <v>625</v>
      </c>
      <c r="CE264" s="1">
        <v>45.017223909999998</v>
      </c>
      <c r="CF264" s="1" t="s">
        <v>148</v>
      </c>
      <c r="CG264" s="1">
        <v>0.71728594499999998</v>
      </c>
      <c r="CH264" s="1">
        <v>1.6002682000000001E-2</v>
      </c>
      <c r="CI264" s="1">
        <v>3.65776E-4</v>
      </c>
      <c r="CJ264" s="1">
        <v>0.25732313200000001</v>
      </c>
      <c r="CK264" s="1">
        <v>1.8593590000000001E-3</v>
      </c>
      <c r="CL264" s="1">
        <v>1323.502</v>
      </c>
      <c r="CM264" s="2" t="s">
        <v>621</v>
      </c>
      <c r="CN264" s="1">
        <v>1230.386</v>
      </c>
      <c r="CO264" s="1">
        <v>843.09</v>
      </c>
      <c r="CP264" s="1">
        <v>387.29599999999999</v>
      </c>
      <c r="CQ264" s="1">
        <v>31.61</v>
      </c>
      <c r="CR264" s="1">
        <v>1187.2049999999999</v>
      </c>
      <c r="CS264" s="1">
        <v>8.3350000000000009</v>
      </c>
      <c r="CT264" s="1">
        <v>0</v>
      </c>
      <c r="CU264" s="1">
        <v>8.3350000000000009</v>
      </c>
      <c r="CV264" s="1">
        <v>1.2999999999999999E-2</v>
      </c>
      <c r="CW264" s="1">
        <v>3.222</v>
      </c>
      <c r="CX264" s="1">
        <v>3.2349999999999999</v>
      </c>
      <c r="CY264" s="1">
        <v>0</v>
      </c>
      <c r="CZ264" s="1">
        <v>0.83399999999999996</v>
      </c>
      <c r="DA264" s="1">
        <v>0</v>
      </c>
      <c r="DB264" s="1">
        <v>0</v>
      </c>
      <c r="DC264" s="1">
        <v>27.27</v>
      </c>
      <c r="DD264" s="1">
        <v>0.04</v>
      </c>
      <c r="DE264" s="1">
        <v>0.28499999999999998</v>
      </c>
      <c r="DF264" s="1">
        <v>0.32500000000000001</v>
      </c>
      <c r="DG264" s="1">
        <v>2E-3</v>
      </c>
      <c r="DH264" s="1">
        <v>4.7E-2</v>
      </c>
      <c r="DI264" s="1">
        <v>4.9000000000000002E-2</v>
      </c>
      <c r="DJ264" s="1">
        <v>2.887</v>
      </c>
      <c r="DK264" s="1">
        <v>1.079</v>
      </c>
      <c r="DL264" s="1">
        <v>3.9670000000000001</v>
      </c>
      <c r="DM264" s="1">
        <v>0.19700000000000001</v>
      </c>
      <c r="DN264" s="1">
        <v>1.1839999999999999</v>
      </c>
      <c r="DO264" s="1">
        <v>1.381</v>
      </c>
      <c r="DP264" s="1">
        <v>804.31100000000004</v>
      </c>
      <c r="DQ264" s="1">
        <v>381.44299999999998</v>
      </c>
      <c r="DR264" s="1">
        <v>1185.7539999999999</v>
      </c>
      <c r="DS264" s="1">
        <v>1.2999999999999999E-2</v>
      </c>
      <c r="DT264" s="1">
        <v>3.222</v>
      </c>
      <c r="DU264" s="1">
        <v>3.2349999999999999</v>
      </c>
      <c r="DV264" s="7" t="s">
        <v>621</v>
      </c>
      <c r="DW264" s="1" t="s">
        <v>157</v>
      </c>
      <c r="DX264" s="1" t="s">
        <v>149</v>
      </c>
      <c r="DY264" s="1">
        <v>766.91399999999999</v>
      </c>
      <c r="DZ264" s="1" t="s">
        <v>623</v>
      </c>
      <c r="EA264" s="1">
        <v>712.95699999999999</v>
      </c>
      <c r="EB264" s="1">
        <v>18.317</v>
      </c>
      <c r="EC264" s="1">
        <v>687.93600000000004</v>
      </c>
      <c r="ED264" s="1" t="s">
        <v>149</v>
      </c>
      <c r="EE264" s="1" t="s">
        <v>149</v>
      </c>
      <c r="EF264" s="1" t="s">
        <v>157</v>
      </c>
      <c r="EG264" s="1" t="s">
        <v>149</v>
      </c>
      <c r="EH264" s="1" t="s">
        <v>621</v>
      </c>
      <c r="EI264" s="1" t="s">
        <v>628</v>
      </c>
      <c r="EJ264" s="1" t="s">
        <v>142</v>
      </c>
      <c r="EK264" s="1" t="s">
        <v>628</v>
      </c>
      <c r="EL264" s="1" t="s">
        <v>150</v>
      </c>
      <c r="EM264" s="1" t="s">
        <v>150</v>
      </c>
    </row>
    <row r="265" spans="1:143" ht="14.25" customHeight="1">
      <c r="A265" s="1" t="s">
        <v>547</v>
      </c>
      <c r="B265" s="1" t="str">
        <f>VLOOKUP(A265,DB_integrated_polypenols_intake!A:B,2,FALSE)</f>
        <v>Cali</v>
      </c>
      <c r="C265" s="1" t="s">
        <v>152</v>
      </c>
      <c r="D265" s="1">
        <v>35</v>
      </c>
      <c r="E265" s="4" t="s">
        <v>137</v>
      </c>
      <c r="F265" s="1">
        <v>122</v>
      </c>
      <c r="G265" s="1">
        <v>48</v>
      </c>
      <c r="H265" s="1" t="s">
        <v>153</v>
      </c>
      <c r="I265" s="1">
        <v>30</v>
      </c>
      <c r="J265" s="1">
        <v>156</v>
      </c>
      <c r="K265" s="1">
        <v>234</v>
      </c>
      <c r="L265" s="1">
        <v>150</v>
      </c>
      <c r="M265" s="10">
        <v>4.875</v>
      </c>
      <c r="N265" s="14">
        <f t="shared" si="10"/>
        <v>0.49485002168009401</v>
      </c>
      <c r="O265" s="12">
        <v>242.1</v>
      </c>
      <c r="P265" s="40">
        <v>2.2999999999999998</v>
      </c>
      <c r="Q265" s="1">
        <v>76</v>
      </c>
      <c r="R265" s="1">
        <v>5.2</v>
      </c>
      <c r="S265" s="1">
        <v>3.99</v>
      </c>
      <c r="T265" s="1">
        <v>14.26</v>
      </c>
      <c r="U265" s="1">
        <v>0.27980364699999999</v>
      </c>
      <c r="V265" s="1">
        <v>5.6</v>
      </c>
      <c r="W265" s="1">
        <v>4.218</v>
      </c>
      <c r="X265" s="1">
        <v>108.2</v>
      </c>
      <c r="Y265" s="1">
        <f t="shared" si="0"/>
        <v>155.98885793871867</v>
      </c>
      <c r="Z265" s="1">
        <v>143.4</v>
      </c>
      <c r="AA265" s="1">
        <v>95.255029500000006</v>
      </c>
      <c r="AB265" s="1">
        <f t="shared" si="1"/>
        <v>1.0498133333333333</v>
      </c>
      <c r="AC265" s="1">
        <v>0.37980473199999998</v>
      </c>
      <c r="AD265" s="1">
        <v>49</v>
      </c>
      <c r="AE265" s="1">
        <v>1.5589999999999999</v>
      </c>
      <c r="AF265" s="1">
        <v>20.160618410000001</v>
      </c>
      <c r="AG265" s="1" t="s">
        <v>153</v>
      </c>
      <c r="AH265" s="1">
        <v>33.097155180000001</v>
      </c>
      <c r="AI265" s="1">
        <v>69.900000000000006</v>
      </c>
      <c r="AJ265" s="1" t="s">
        <v>153</v>
      </c>
      <c r="AK265" s="1" t="s">
        <v>153</v>
      </c>
      <c r="AL265" s="1" t="s">
        <v>142</v>
      </c>
      <c r="AM265" s="1" t="s">
        <v>142</v>
      </c>
      <c r="AN265" s="1" t="s">
        <v>143</v>
      </c>
      <c r="AO265" s="1">
        <v>105</v>
      </c>
      <c r="AP265" s="1">
        <v>75</v>
      </c>
      <c r="AQ265" s="1">
        <v>2064.3000000000002</v>
      </c>
      <c r="AR265" s="1">
        <v>25.312799999999999</v>
      </c>
      <c r="AS265" s="1">
        <v>758.81</v>
      </c>
      <c r="AT265" s="1">
        <v>1127.71</v>
      </c>
      <c r="AU265" s="1">
        <v>13.946300000000001</v>
      </c>
      <c r="AV265" s="1">
        <v>1335.78</v>
      </c>
      <c r="AW265" s="1">
        <v>3322.35</v>
      </c>
      <c r="AX265" s="1">
        <v>291.45</v>
      </c>
      <c r="AY265" s="1">
        <v>10.3581</v>
      </c>
      <c r="AZ265" s="1">
        <v>1.53037</v>
      </c>
      <c r="BA265" s="1">
        <v>3.2022900000000001</v>
      </c>
      <c r="BB265" s="1">
        <v>771.96199999999999</v>
      </c>
      <c r="BC265" s="1">
        <v>1.27884</v>
      </c>
      <c r="BD265" s="1">
        <v>1.67431</v>
      </c>
      <c r="BE265" s="1">
        <v>12.7652</v>
      </c>
      <c r="BF265" s="1">
        <v>4.6438199999999998</v>
      </c>
      <c r="BG265" s="1">
        <v>1.2811999999999999</v>
      </c>
      <c r="BH265" s="1">
        <v>393.97199999999998</v>
      </c>
      <c r="BI265" s="1">
        <v>6.9696899999999999</v>
      </c>
      <c r="BJ265" s="1">
        <v>129.29900000000001</v>
      </c>
      <c r="BK265" s="1">
        <v>1.5532208240000001</v>
      </c>
      <c r="BL265" s="1">
        <v>0.48687485800000002</v>
      </c>
      <c r="BM265" s="1">
        <v>0.40327017500000001</v>
      </c>
      <c r="BN265" s="1">
        <v>4.0709307E-2</v>
      </c>
      <c r="BO265" s="1" t="s">
        <v>144</v>
      </c>
      <c r="BP265" s="1" t="s">
        <v>146</v>
      </c>
      <c r="BQ265" s="1" t="s">
        <v>145</v>
      </c>
      <c r="BR265" s="1" t="s">
        <v>145</v>
      </c>
      <c r="BS265" s="1" t="s">
        <v>146</v>
      </c>
      <c r="BT265" s="1" t="s">
        <v>146</v>
      </c>
      <c r="BU265" s="1" t="s">
        <v>146</v>
      </c>
      <c r="BV265" s="1">
        <v>252.28323879999999</v>
      </c>
      <c r="BW265" s="1">
        <v>3.4076938110000001</v>
      </c>
      <c r="BX265" s="1">
        <v>1.0184134929999999</v>
      </c>
      <c r="BY265" s="1">
        <v>0.86178313500000003</v>
      </c>
      <c r="BZ265" s="1">
        <v>0.22942837199999999</v>
      </c>
      <c r="CA265" s="1">
        <v>0.118388096</v>
      </c>
      <c r="CB265" s="1">
        <v>5.7358574000000002E-2</v>
      </c>
      <c r="CC265" s="19" t="str">
        <f t="shared" si="11"/>
        <v>Medium</v>
      </c>
      <c r="CD265" s="1" t="s">
        <v>622</v>
      </c>
      <c r="CE265" s="1">
        <v>31.393419170000001</v>
      </c>
      <c r="CF265" s="1" t="s">
        <v>148</v>
      </c>
      <c r="CG265" s="1">
        <v>9.1603659999999996E-3</v>
      </c>
      <c r="CH265" s="1">
        <v>0.107724309</v>
      </c>
      <c r="CI265" s="1">
        <v>2.6761070000000001E-2</v>
      </c>
      <c r="CJ265" s="1">
        <v>0.61142445700000003</v>
      </c>
      <c r="CK265" s="1">
        <v>4.9681986999999997E-2</v>
      </c>
      <c r="CL265" s="1">
        <v>1247.5139999999999</v>
      </c>
      <c r="CM265" s="2" t="s">
        <v>621</v>
      </c>
      <c r="CN265" s="1">
        <v>1499.662</v>
      </c>
      <c r="CO265" s="1">
        <v>1077.6179999999999</v>
      </c>
      <c r="CP265" s="1">
        <v>422.04300000000001</v>
      </c>
      <c r="CQ265" s="1">
        <v>183.31800000000001</v>
      </c>
      <c r="CR265" s="1">
        <v>1306.1559999999999</v>
      </c>
      <c r="CS265" s="1">
        <v>9.3190000000000008</v>
      </c>
      <c r="CT265" s="1">
        <v>0</v>
      </c>
      <c r="CU265" s="1">
        <v>9.3190000000000008</v>
      </c>
      <c r="CV265" s="1">
        <v>0</v>
      </c>
      <c r="CW265" s="1">
        <v>0.86899999999999999</v>
      </c>
      <c r="CX265" s="1">
        <v>0.86899999999999999</v>
      </c>
      <c r="CY265" s="1">
        <v>0</v>
      </c>
      <c r="CZ265" s="1">
        <v>0.94799999999999995</v>
      </c>
      <c r="DA265" s="1">
        <v>131.447</v>
      </c>
      <c r="DB265" s="1">
        <v>0</v>
      </c>
      <c r="DC265" s="1">
        <v>10.943</v>
      </c>
      <c r="DD265" s="1">
        <v>0</v>
      </c>
      <c r="DE265" s="1">
        <v>8.4600000000000009</v>
      </c>
      <c r="DF265" s="1">
        <v>8.4600000000000009</v>
      </c>
      <c r="DG265" s="1">
        <v>0</v>
      </c>
      <c r="DH265" s="1">
        <v>0.30499999999999999</v>
      </c>
      <c r="DI265" s="1">
        <v>0.30499999999999999</v>
      </c>
      <c r="DJ265" s="1">
        <v>31.361000000000001</v>
      </c>
      <c r="DK265" s="1">
        <v>0.72899999999999998</v>
      </c>
      <c r="DL265" s="1">
        <v>32.090000000000003</v>
      </c>
      <c r="DM265" s="1">
        <v>0.75900000000000001</v>
      </c>
      <c r="DN265" s="1">
        <v>1.2849999999999999</v>
      </c>
      <c r="DO265" s="1">
        <v>2.044</v>
      </c>
      <c r="DP265" s="1">
        <v>893.69500000000005</v>
      </c>
      <c r="DQ265" s="1">
        <v>410.375</v>
      </c>
      <c r="DR265" s="1">
        <v>1304.07</v>
      </c>
      <c r="DS265" s="1">
        <v>0</v>
      </c>
      <c r="DT265" s="1">
        <v>0.86899999999999999</v>
      </c>
      <c r="DU265" s="1">
        <v>0.86899999999999999</v>
      </c>
      <c r="DV265" s="7" t="s">
        <v>637</v>
      </c>
      <c r="DW265" s="1" t="s">
        <v>156</v>
      </c>
      <c r="DX265" s="1" t="s">
        <v>149</v>
      </c>
      <c r="DY265" s="1">
        <v>604.32799999999997</v>
      </c>
      <c r="DZ265" s="1" t="s">
        <v>623</v>
      </c>
      <c r="EA265" s="1">
        <v>726.47500000000002</v>
      </c>
      <c r="EB265" s="1">
        <v>88.804000000000002</v>
      </c>
      <c r="EC265" s="1">
        <v>632.73500000000001</v>
      </c>
      <c r="ED265" s="1" t="s">
        <v>156</v>
      </c>
      <c r="EE265" s="1" t="s">
        <v>149</v>
      </c>
      <c r="EF265" s="1" t="s">
        <v>156</v>
      </c>
      <c r="EG265" s="1" t="s">
        <v>149</v>
      </c>
      <c r="EH265" s="1" t="s">
        <v>621</v>
      </c>
      <c r="EI265" s="1" t="s">
        <v>628</v>
      </c>
      <c r="EJ265" s="1" t="s">
        <v>142</v>
      </c>
      <c r="EK265" s="1" t="s">
        <v>628</v>
      </c>
      <c r="EL265" s="1" t="s">
        <v>150</v>
      </c>
      <c r="EM265" s="1" t="s">
        <v>150</v>
      </c>
    </row>
    <row r="266" spans="1:143" ht="14.25" customHeight="1">
      <c r="A266" s="1" t="s">
        <v>548</v>
      </c>
      <c r="B266" s="1" t="str">
        <f>VLOOKUP(A266,DB_integrated_polypenols_intake!A:B,2,FALSE)</f>
        <v>Cali</v>
      </c>
      <c r="C266" s="1" t="s">
        <v>136</v>
      </c>
      <c r="D266" s="1">
        <v>28</v>
      </c>
      <c r="E266" s="4" t="s">
        <v>137</v>
      </c>
      <c r="F266" s="1">
        <v>85.3</v>
      </c>
      <c r="G266" s="1">
        <v>37</v>
      </c>
      <c r="H266" s="1" t="s">
        <v>138</v>
      </c>
      <c r="I266" s="1">
        <v>40</v>
      </c>
      <c r="J266" s="1">
        <v>90</v>
      </c>
      <c r="K266" s="1">
        <v>166</v>
      </c>
      <c r="L266" s="1">
        <v>200</v>
      </c>
      <c r="M266" s="10">
        <v>4.4864864860000004</v>
      </c>
      <c r="N266" s="14">
        <f t="shared" si="10"/>
        <v>0.73282827159698616</v>
      </c>
      <c r="O266" s="12">
        <v>164.8</v>
      </c>
      <c r="P266" s="40">
        <v>3.7</v>
      </c>
      <c r="Q266" s="1">
        <v>86</v>
      </c>
      <c r="R266" s="1">
        <v>5.9</v>
      </c>
      <c r="S266" s="1">
        <v>3.98</v>
      </c>
      <c r="T266" s="1">
        <v>5.27</v>
      </c>
      <c r="U266" s="1">
        <v>0.75521821600000005</v>
      </c>
      <c r="V266" s="1">
        <v>18.8</v>
      </c>
      <c r="W266" s="1">
        <v>4.7729999999999997</v>
      </c>
      <c r="X266" s="1">
        <v>190.8</v>
      </c>
      <c r="Y266" s="1">
        <f t="shared" si="0"/>
        <v>295.3652788688139</v>
      </c>
      <c r="Z266" s="1">
        <v>42.3</v>
      </c>
      <c r="AA266" s="1">
        <v>25.074555010000001</v>
      </c>
      <c r="AB266" s="1">
        <f t="shared" si="1"/>
        <v>3.9881066666666665</v>
      </c>
      <c r="AC266" s="1">
        <v>0.31127565600000001</v>
      </c>
      <c r="AD266" s="1">
        <v>86.3</v>
      </c>
      <c r="AE266" s="1">
        <v>1.694</v>
      </c>
      <c r="AF266" s="1">
        <v>30.07350061</v>
      </c>
      <c r="AG266" s="1" t="s">
        <v>154</v>
      </c>
      <c r="AH266" s="1">
        <v>34.022587090000002</v>
      </c>
      <c r="AI266" s="1">
        <v>96.2</v>
      </c>
      <c r="AJ266" s="1" t="s">
        <v>140</v>
      </c>
      <c r="AK266" s="1" t="s">
        <v>141</v>
      </c>
      <c r="AL266" s="1" t="s">
        <v>142</v>
      </c>
      <c r="AM266" s="1" t="s">
        <v>142</v>
      </c>
      <c r="AN266" s="1" t="s">
        <v>143</v>
      </c>
      <c r="AO266" s="1">
        <v>144</v>
      </c>
      <c r="AP266" s="1">
        <v>95</v>
      </c>
      <c r="AQ266" s="1">
        <v>2220.77</v>
      </c>
      <c r="AR266" s="1">
        <v>20.962299999999999</v>
      </c>
      <c r="AS266" s="1">
        <v>520.82299999999998</v>
      </c>
      <c r="AT266" s="1">
        <v>1156.6099999999999</v>
      </c>
      <c r="AU266" s="1">
        <v>15.260999999999999</v>
      </c>
      <c r="AV266" s="1">
        <v>1173.25</v>
      </c>
      <c r="AW266" s="1">
        <v>2933.01</v>
      </c>
      <c r="AX266" s="1">
        <v>282.85300000000001</v>
      </c>
      <c r="AY266" s="1">
        <v>10.7575</v>
      </c>
      <c r="AZ266" s="1">
        <v>3.0915599999999999</v>
      </c>
      <c r="BA266" s="1">
        <v>4.7110900000000004</v>
      </c>
      <c r="BB266" s="1">
        <v>1562.73</v>
      </c>
      <c r="BC266" s="1">
        <v>1.2379599999999999</v>
      </c>
      <c r="BD266" s="1">
        <v>2.7899099999999999</v>
      </c>
      <c r="BE266" s="1">
        <v>22.277899999999999</v>
      </c>
      <c r="BF266" s="1">
        <v>7.2719899999999997</v>
      </c>
      <c r="BG266" s="1">
        <v>2.0396100000000001</v>
      </c>
      <c r="BH266" s="1">
        <v>404.524</v>
      </c>
      <c r="BI266" s="1">
        <v>7.8861999999999997</v>
      </c>
      <c r="BJ266" s="1">
        <v>135.024</v>
      </c>
      <c r="BK266" s="1">
        <v>7.2379460670000002</v>
      </c>
      <c r="BL266" s="1">
        <v>3.4902026859999999</v>
      </c>
      <c r="BM266" s="1">
        <v>2.7365850049999998</v>
      </c>
      <c r="BN266" s="1">
        <v>1.5049773000000001E-2</v>
      </c>
      <c r="BO266" s="1" t="s">
        <v>144</v>
      </c>
      <c r="BP266" s="1" t="s">
        <v>145</v>
      </c>
      <c r="BQ266" s="1" t="s">
        <v>145</v>
      </c>
      <c r="BR266" s="1" t="s">
        <v>145</v>
      </c>
      <c r="BS266" s="1" t="s">
        <v>146</v>
      </c>
      <c r="BT266" s="1" t="s">
        <v>145</v>
      </c>
      <c r="BU266" s="1" t="s">
        <v>145</v>
      </c>
      <c r="BV266" s="1">
        <v>129.8894573</v>
      </c>
      <c r="BW266" s="1">
        <v>2.289075478</v>
      </c>
      <c r="BX266" s="1">
        <v>0.80989315799999995</v>
      </c>
      <c r="BY266" s="1">
        <v>0.43889361999999998</v>
      </c>
      <c r="BZ266" s="1">
        <v>0.10529000299999999</v>
      </c>
      <c r="CA266" s="1">
        <v>-1.3460334359999999</v>
      </c>
      <c r="CB266" s="1">
        <v>-0.60604837300000003</v>
      </c>
      <c r="CC266" s="19" t="str">
        <f t="shared" si="11"/>
        <v>Low</v>
      </c>
      <c r="CD266" s="1" t="s">
        <v>625</v>
      </c>
      <c r="CE266" s="1">
        <v>28.781704779999998</v>
      </c>
      <c r="CF266" s="1" t="s">
        <v>148</v>
      </c>
      <c r="CG266" s="1" t="s">
        <v>147</v>
      </c>
      <c r="CH266" s="1" t="s">
        <v>147</v>
      </c>
      <c r="CI266" s="1" t="s">
        <v>147</v>
      </c>
      <c r="CJ266" s="1" t="s">
        <v>147</v>
      </c>
      <c r="CK266" s="1" t="s">
        <v>147</v>
      </c>
      <c r="CL266" s="1">
        <v>1287.3689999999999</v>
      </c>
      <c r="CM266" s="2" t="s">
        <v>621</v>
      </c>
      <c r="CN266" s="1">
        <v>377.71100000000001</v>
      </c>
      <c r="CO266" s="1">
        <v>334.923</v>
      </c>
      <c r="CP266" s="1">
        <v>42.786999999999999</v>
      </c>
      <c r="CQ266" s="1">
        <v>264.37799999999999</v>
      </c>
      <c r="CR266" s="1">
        <v>94.12</v>
      </c>
      <c r="CS266" s="1">
        <v>2.7E-2</v>
      </c>
      <c r="CT266" s="1">
        <v>0</v>
      </c>
      <c r="CU266" s="1">
        <v>2.7E-2</v>
      </c>
      <c r="CV266" s="1">
        <v>0</v>
      </c>
      <c r="CW266" s="1">
        <v>19.184999999999999</v>
      </c>
      <c r="CX266" s="1">
        <v>19.184999999999999</v>
      </c>
      <c r="CY266" s="1">
        <v>0</v>
      </c>
      <c r="CZ266" s="1">
        <v>1E-3</v>
      </c>
      <c r="DA266" s="1">
        <v>0</v>
      </c>
      <c r="DB266" s="1">
        <v>0</v>
      </c>
      <c r="DC266" s="1">
        <v>225.749</v>
      </c>
      <c r="DD266" s="1">
        <v>1.3320000000000001</v>
      </c>
      <c r="DE266" s="1">
        <v>0.61599999999999999</v>
      </c>
      <c r="DF266" s="1">
        <v>1.9490000000000001</v>
      </c>
      <c r="DG266" s="1">
        <v>0</v>
      </c>
      <c r="DH266" s="1">
        <v>0.14899999999999999</v>
      </c>
      <c r="DI266" s="1">
        <v>0.14899999999999999</v>
      </c>
      <c r="DJ266" s="1">
        <v>28.521000000000001</v>
      </c>
      <c r="DK266" s="1">
        <v>7.6959999999999997</v>
      </c>
      <c r="DL266" s="1">
        <v>36.216999999999999</v>
      </c>
      <c r="DM266" s="1">
        <v>0.86099999999999999</v>
      </c>
      <c r="DN266" s="1">
        <v>5.242</v>
      </c>
      <c r="DO266" s="1">
        <v>6.1029999999999998</v>
      </c>
      <c r="DP266" s="1">
        <v>78.284999999999997</v>
      </c>
      <c r="DQ266" s="1">
        <v>9.7319999999999993</v>
      </c>
      <c r="DR266" s="1">
        <v>88.016999999999996</v>
      </c>
      <c r="DS266" s="1">
        <v>0</v>
      </c>
      <c r="DT266" s="1">
        <v>19.184999999999999</v>
      </c>
      <c r="DU266" s="1">
        <v>19.184999999999999</v>
      </c>
      <c r="DV266" s="7" t="s">
        <v>637</v>
      </c>
      <c r="DW266" s="1" t="s">
        <v>149</v>
      </c>
      <c r="DX266" s="1" t="s">
        <v>157</v>
      </c>
      <c r="DY266" s="1">
        <v>579.69500000000005</v>
      </c>
      <c r="DZ266" s="1" t="s">
        <v>623</v>
      </c>
      <c r="EA266" s="1">
        <v>170.08099999999999</v>
      </c>
      <c r="EB266" s="1">
        <v>119.048</v>
      </c>
      <c r="EC266" s="1">
        <v>42.381999999999998</v>
      </c>
      <c r="ED266" s="1" t="s">
        <v>156</v>
      </c>
      <c r="EE266" s="1" t="s">
        <v>157</v>
      </c>
      <c r="EF266" s="1" t="s">
        <v>156</v>
      </c>
      <c r="EG266" s="1" t="s">
        <v>157</v>
      </c>
      <c r="EH266" s="1" t="s">
        <v>621</v>
      </c>
      <c r="EI266" s="1" t="s">
        <v>628</v>
      </c>
      <c r="EJ266" s="1" t="s">
        <v>142</v>
      </c>
      <c r="EK266" s="1" t="s">
        <v>628</v>
      </c>
      <c r="EL266" s="1" t="s">
        <v>150</v>
      </c>
      <c r="EM266" s="1" t="s">
        <v>150</v>
      </c>
    </row>
    <row r="267" spans="1:143" ht="14.25" customHeight="1">
      <c r="A267" s="1" t="s">
        <v>549</v>
      </c>
      <c r="B267" s="1" t="str">
        <f>VLOOKUP(A267,DB_integrated_polypenols_intake!A:B,2,FALSE)</f>
        <v>Cali</v>
      </c>
      <c r="C267" s="1" t="s">
        <v>152</v>
      </c>
      <c r="D267" s="1">
        <v>51</v>
      </c>
      <c r="E267" s="4" t="s">
        <v>159</v>
      </c>
      <c r="F267" s="1">
        <v>112</v>
      </c>
      <c r="G267" s="1">
        <v>65</v>
      </c>
      <c r="H267" s="1" t="s">
        <v>153</v>
      </c>
      <c r="I267" s="1">
        <v>22.4</v>
      </c>
      <c r="J267" s="1">
        <v>146</v>
      </c>
      <c r="K267" s="1">
        <v>233</v>
      </c>
      <c r="L267" s="1">
        <v>112</v>
      </c>
      <c r="M267" s="10">
        <v>3.5846153850000002</v>
      </c>
      <c r="N267" s="14">
        <f t="shared" si="10"/>
        <v>0.23630466602732605</v>
      </c>
      <c r="O267" s="12">
        <v>158.80000000000001</v>
      </c>
      <c r="P267" s="40">
        <v>2.2999999999999998</v>
      </c>
      <c r="Q267" s="1">
        <v>80</v>
      </c>
      <c r="R267" s="1">
        <v>5.2</v>
      </c>
      <c r="S267" s="1">
        <v>6.16</v>
      </c>
      <c r="T267" s="1">
        <v>10.51</v>
      </c>
      <c r="U267" s="1">
        <v>0.58610846800000005</v>
      </c>
      <c r="V267" s="1">
        <v>9.9600000000000009</v>
      </c>
      <c r="W267" s="1">
        <v>4.4400000000000004</v>
      </c>
      <c r="X267" s="1">
        <v>143.4</v>
      </c>
      <c r="Y267" s="1">
        <f t="shared" si="0"/>
        <v>211.91489361702119</v>
      </c>
      <c r="Z267" s="1">
        <v>80.099999999999994</v>
      </c>
      <c r="AA267" s="1">
        <v>50.879192449999998</v>
      </c>
      <c r="AB267" s="1">
        <f t="shared" si="1"/>
        <v>1.9654400000000003</v>
      </c>
      <c r="AC267" s="1">
        <v>0.34420094800000001</v>
      </c>
      <c r="AD267" s="1">
        <v>59.2</v>
      </c>
      <c r="AE267" s="1">
        <v>1.5289999999999999</v>
      </c>
      <c r="AF267" s="1">
        <v>25.322509100000001</v>
      </c>
      <c r="AG267" s="1" t="s">
        <v>139</v>
      </c>
      <c r="AH267" s="1">
        <v>38.846631639999998</v>
      </c>
      <c r="AI267" s="1">
        <v>81.400000000000006</v>
      </c>
      <c r="AJ267" s="1" t="s">
        <v>140</v>
      </c>
      <c r="AK267" s="1" t="s">
        <v>153</v>
      </c>
      <c r="AL267" s="1" t="s">
        <v>142</v>
      </c>
      <c r="AM267" s="1" t="s">
        <v>142</v>
      </c>
      <c r="AN267" s="1" t="s">
        <v>143</v>
      </c>
      <c r="AO267" s="1">
        <v>120</v>
      </c>
      <c r="AP267" s="1">
        <v>72</v>
      </c>
      <c r="AQ267" s="1">
        <v>1711.58</v>
      </c>
      <c r="AR267" s="1">
        <v>23.617799999999999</v>
      </c>
      <c r="AS267" s="1">
        <v>597.38400000000001</v>
      </c>
      <c r="AT267" s="1">
        <v>914.06399999999996</v>
      </c>
      <c r="AU267" s="1">
        <v>16.305599999999998</v>
      </c>
      <c r="AV267" s="1">
        <v>1602.4</v>
      </c>
      <c r="AW267" s="1">
        <v>2606.02</v>
      </c>
      <c r="AX267" s="1">
        <v>245.232</v>
      </c>
      <c r="AY267" s="1">
        <v>11.3589</v>
      </c>
      <c r="AZ267" s="1">
        <v>1.5739700000000001</v>
      </c>
      <c r="BA267" s="1">
        <v>4.1628100000000003</v>
      </c>
      <c r="BB267" s="1">
        <v>1044.6500000000001</v>
      </c>
      <c r="BC267" s="1">
        <v>1.42977</v>
      </c>
      <c r="BD267" s="1">
        <v>2.1432000000000002</v>
      </c>
      <c r="BE267" s="1">
        <v>20.480799999999999</v>
      </c>
      <c r="BF267" s="1">
        <v>3.4558800000000001</v>
      </c>
      <c r="BG267" s="1">
        <v>1.7470600000000001</v>
      </c>
      <c r="BH267" s="1">
        <v>407.83</v>
      </c>
      <c r="BI267" s="1">
        <v>6.66805</v>
      </c>
      <c r="BJ267" s="1">
        <v>156.16999999999999</v>
      </c>
      <c r="BK267" s="1">
        <v>3.3858492469999999</v>
      </c>
      <c r="BL267" s="1">
        <v>0.97153457399999998</v>
      </c>
      <c r="BM267" s="1">
        <v>0.40737711199999999</v>
      </c>
      <c r="BN267" s="1">
        <v>1.689034E-2</v>
      </c>
      <c r="BO267" s="1" t="s">
        <v>155</v>
      </c>
      <c r="BP267" s="1" t="s">
        <v>146</v>
      </c>
      <c r="BQ267" s="1" t="s">
        <v>146</v>
      </c>
      <c r="BR267" s="1" t="s">
        <v>146</v>
      </c>
      <c r="BS267" s="1" t="s">
        <v>146</v>
      </c>
      <c r="BT267" s="1" t="s">
        <v>146</v>
      </c>
      <c r="BU267" s="1" t="s">
        <v>146</v>
      </c>
      <c r="BV267" s="1">
        <v>30.93505395</v>
      </c>
      <c r="BW267" s="1">
        <v>1.4878019170000001</v>
      </c>
      <c r="BX267" s="1">
        <v>0.43586357100000001</v>
      </c>
      <c r="BY267" s="1">
        <v>0.19192273900000001</v>
      </c>
      <c r="BZ267" s="1">
        <v>5.6288585000000002E-2</v>
      </c>
      <c r="CA267" s="1">
        <v>-2.0171091699999999</v>
      </c>
      <c r="CB267" s="1">
        <v>-1.178217973</v>
      </c>
      <c r="CC267" s="19" t="str">
        <f t="shared" si="11"/>
        <v>Low</v>
      </c>
      <c r="CD267" s="1" t="s">
        <v>625</v>
      </c>
      <c r="CE267" s="1">
        <v>38.432432429999999</v>
      </c>
      <c r="CF267" s="1" t="s">
        <v>148</v>
      </c>
      <c r="CG267" s="1">
        <v>8.5160530000000009E-3</v>
      </c>
      <c r="CH267" s="1">
        <v>0.15416993000000001</v>
      </c>
      <c r="CI267" s="1">
        <v>1.9772905E-2</v>
      </c>
      <c r="CJ267" s="1">
        <v>0.76419342199999996</v>
      </c>
      <c r="CK267" s="1">
        <v>5.5794829999999997E-3</v>
      </c>
      <c r="CL267" s="1">
        <v>1514.325</v>
      </c>
      <c r="CM267" s="2" t="s">
        <v>621</v>
      </c>
      <c r="CN267" s="1">
        <v>932.74900000000002</v>
      </c>
      <c r="CO267" s="1">
        <v>841.80700000000002</v>
      </c>
      <c r="CP267" s="1">
        <v>90.941999999999993</v>
      </c>
      <c r="CQ267" s="1">
        <v>724.84500000000003</v>
      </c>
      <c r="CR267" s="1">
        <v>198.22300000000001</v>
      </c>
      <c r="CS267" s="1">
        <v>4.2359999999999998</v>
      </c>
      <c r="CT267" s="1">
        <v>0</v>
      </c>
      <c r="CU267" s="1">
        <v>4.2359999999999998</v>
      </c>
      <c r="CV267" s="1">
        <v>0</v>
      </c>
      <c r="CW267" s="1">
        <v>5.4450000000000003</v>
      </c>
      <c r="CX267" s="1">
        <v>5.4450000000000003</v>
      </c>
      <c r="CY267" s="1">
        <v>0</v>
      </c>
      <c r="CZ267" s="1">
        <v>4.2359999999999998</v>
      </c>
      <c r="DA267" s="1">
        <v>83.805999999999997</v>
      </c>
      <c r="DB267" s="1">
        <v>0</v>
      </c>
      <c r="DC267" s="1">
        <v>561.25699999999995</v>
      </c>
      <c r="DD267" s="1">
        <v>0</v>
      </c>
      <c r="DE267" s="1">
        <v>3.13</v>
      </c>
      <c r="DF267" s="1">
        <v>3.13</v>
      </c>
      <c r="DG267" s="1">
        <v>0.155</v>
      </c>
      <c r="DH267" s="1">
        <v>0.94599999999999995</v>
      </c>
      <c r="DI267" s="1">
        <v>1.101</v>
      </c>
      <c r="DJ267" s="1">
        <v>37.322000000000003</v>
      </c>
      <c r="DK267" s="1">
        <v>14.760999999999999</v>
      </c>
      <c r="DL267" s="1">
        <v>52.082999999999998</v>
      </c>
      <c r="DM267" s="1">
        <v>28.138999999999999</v>
      </c>
      <c r="DN267" s="1">
        <v>21.553000000000001</v>
      </c>
      <c r="DO267" s="1">
        <v>49.692</v>
      </c>
      <c r="DP267" s="1">
        <v>103.407</v>
      </c>
      <c r="DQ267" s="1">
        <v>45.088999999999999</v>
      </c>
      <c r="DR267" s="1">
        <v>148.49700000000001</v>
      </c>
      <c r="DS267" s="1">
        <v>0</v>
      </c>
      <c r="DT267" s="1">
        <v>5.4450000000000003</v>
      </c>
      <c r="DU267" s="1">
        <v>5.4450000000000003</v>
      </c>
      <c r="DV267" s="7" t="s">
        <v>621</v>
      </c>
      <c r="DW267" s="1" t="s">
        <v>149</v>
      </c>
      <c r="DX267" s="1" t="s">
        <v>156</v>
      </c>
      <c r="DY267" s="1">
        <v>884.75300000000004</v>
      </c>
      <c r="DZ267" s="1" t="s">
        <v>623</v>
      </c>
      <c r="EA267" s="1">
        <v>544.96400000000006</v>
      </c>
      <c r="EB267" s="1">
        <v>423.495</v>
      </c>
      <c r="EC267" s="1">
        <v>115.813</v>
      </c>
      <c r="ED267" s="1" t="s">
        <v>149</v>
      </c>
      <c r="EE267" s="1" t="s">
        <v>149</v>
      </c>
      <c r="EF267" s="1" t="s">
        <v>149</v>
      </c>
      <c r="EG267" s="1" t="s">
        <v>156</v>
      </c>
      <c r="EH267" s="1" t="s">
        <v>621</v>
      </c>
      <c r="EI267" s="1" t="s">
        <v>628</v>
      </c>
      <c r="EJ267" s="1" t="s">
        <v>142</v>
      </c>
      <c r="EK267" s="1" t="s">
        <v>628</v>
      </c>
      <c r="EL267" s="1" t="s">
        <v>150</v>
      </c>
      <c r="EM267" s="1" t="s">
        <v>150</v>
      </c>
    </row>
    <row r="268" spans="1:143" ht="14.25" customHeight="1">
      <c r="A268" s="1" t="s">
        <v>550</v>
      </c>
      <c r="B268" s="1" t="str">
        <f>VLOOKUP(A268,DB_integrated_polypenols_intake!A:B,2,FALSE)</f>
        <v>Cali</v>
      </c>
      <c r="C268" s="1" t="s">
        <v>152</v>
      </c>
      <c r="D268" s="1">
        <v>26</v>
      </c>
      <c r="E268" s="4" t="s">
        <v>137</v>
      </c>
      <c r="F268" s="1">
        <v>69.3</v>
      </c>
      <c r="G268" s="1">
        <v>49</v>
      </c>
      <c r="H268" s="1" t="s">
        <v>153</v>
      </c>
      <c r="I268" s="1">
        <v>17.8</v>
      </c>
      <c r="J268" s="1">
        <v>93</v>
      </c>
      <c r="K268" s="1">
        <v>159</v>
      </c>
      <c r="L268" s="1">
        <v>89</v>
      </c>
      <c r="M268" s="10">
        <v>3.2448979590000002</v>
      </c>
      <c r="N268" s="14">
        <f t="shared" si="10"/>
        <v>0.25919392661639912</v>
      </c>
      <c r="O268" s="12">
        <v>75</v>
      </c>
      <c r="P268" s="40">
        <v>10.9</v>
      </c>
      <c r="Q268" s="1">
        <v>87</v>
      </c>
      <c r="R268" s="1">
        <v>5.7</v>
      </c>
      <c r="S268" s="1">
        <v>23.3</v>
      </c>
      <c r="T268" s="1">
        <v>7.16</v>
      </c>
      <c r="U268" s="1">
        <v>3.2541899440000002</v>
      </c>
      <c r="V268" s="1">
        <v>23</v>
      </c>
      <c r="W268" s="1">
        <v>4.8285</v>
      </c>
      <c r="X268" s="1">
        <v>214</v>
      </c>
      <c r="Y268" s="1">
        <f t="shared" si="0"/>
        <v>346.25517500940913</v>
      </c>
      <c r="Z268" s="1">
        <v>34.799999999999997</v>
      </c>
      <c r="AA268" s="1">
        <v>20.260140199999999</v>
      </c>
      <c r="AB268" s="1">
        <f t="shared" si="1"/>
        <v>4.9357999999999995</v>
      </c>
      <c r="AC268" s="1">
        <v>0.30255562200000002</v>
      </c>
      <c r="AD268" s="1">
        <v>79.900000000000006</v>
      </c>
      <c r="AE268" s="1">
        <v>1.544</v>
      </c>
      <c r="AF268" s="1">
        <v>33.516000429999998</v>
      </c>
      <c r="AG268" s="1" t="s">
        <v>154</v>
      </c>
      <c r="AH268" s="1">
        <v>41.595572709999999</v>
      </c>
      <c r="AI268" s="1">
        <v>93.4</v>
      </c>
      <c r="AJ268" s="1" t="s">
        <v>140</v>
      </c>
      <c r="AK268" s="1" t="s">
        <v>141</v>
      </c>
      <c r="AL268" s="1" t="s">
        <v>142</v>
      </c>
      <c r="AM268" s="1" t="s">
        <v>163</v>
      </c>
      <c r="AN268" s="1" t="s">
        <v>167</v>
      </c>
      <c r="AO268" s="1">
        <v>124</v>
      </c>
      <c r="AP268" s="1">
        <v>82</v>
      </c>
      <c r="AQ268" s="1">
        <v>2142.4499999999998</v>
      </c>
      <c r="AR268" s="1">
        <v>27.137699999999999</v>
      </c>
      <c r="AS268" s="1">
        <v>461.02600000000001</v>
      </c>
      <c r="AT268" s="1">
        <v>1006.11</v>
      </c>
      <c r="AU268" s="1">
        <v>13.7439</v>
      </c>
      <c r="AV268" s="1">
        <v>1316.85</v>
      </c>
      <c r="AW268" s="1">
        <v>3477.43</v>
      </c>
      <c r="AX268" s="1">
        <v>265.37400000000002</v>
      </c>
      <c r="AY268" s="1">
        <v>10.141</v>
      </c>
      <c r="AZ268" s="1">
        <v>1.9179900000000001</v>
      </c>
      <c r="BA268" s="1">
        <v>3.0776699999999999</v>
      </c>
      <c r="BB268" s="1">
        <v>888.90099999999995</v>
      </c>
      <c r="BC268" s="1">
        <v>1.5013700000000001</v>
      </c>
      <c r="BD268" s="1">
        <v>1.86111</v>
      </c>
      <c r="BE268" s="1">
        <v>14.7569</v>
      </c>
      <c r="BF268" s="1">
        <v>5.9540899999999999</v>
      </c>
      <c r="BG268" s="1">
        <v>1.43319</v>
      </c>
      <c r="BH268" s="1">
        <v>435.59699999999998</v>
      </c>
      <c r="BI268" s="1">
        <v>7.0571700000000002</v>
      </c>
      <c r="BJ268" s="1">
        <v>315.23700000000002</v>
      </c>
      <c r="BK268" s="1">
        <v>3.7697579409999999</v>
      </c>
      <c r="BL268" s="1">
        <v>0.88610368699999997</v>
      </c>
      <c r="BM268" s="1">
        <v>0.477724704</v>
      </c>
      <c r="BN268" s="1">
        <v>2.2322614000000001E-2</v>
      </c>
      <c r="BO268" s="1" t="s">
        <v>144</v>
      </c>
      <c r="BP268" s="1" t="s">
        <v>146</v>
      </c>
      <c r="BQ268" s="1" t="s">
        <v>146</v>
      </c>
      <c r="BR268" s="1" t="s">
        <v>145</v>
      </c>
      <c r="BS268" s="1" t="s">
        <v>146</v>
      </c>
      <c r="BT268" s="1" t="s">
        <v>145</v>
      </c>
      <c r="BU268" s="1" t="s">
        <v>145</v>
      </c>
      <c r="BV268" s="1" t="s">
        <v>147</v>
      </c>
      <c r="BW268" s="1" t="s">
        <v>147</v>
      </c>
      <c r="BX268" s="1" t="s">
        <v>147</v>
      </c>
      <c r="BY268" s="1" t="s">
        <v>147</v>
      </c>
      <c r="BZ268" s="1" t="s">
        <v>147</v>
      </c>
      <c r="CA268" s="1">
        <v>-1.376904788</v>
      </c>
      <c r="CB268" s="1">
        <v>-0.64281269299999999</v>
      </c>
      <c r="CC268" s="19" t="str">
        <f t="shared" si="11"/>
        <v>Low</v>
      </c>
      <c r="CD268" s="1" t="s">
        <v>625</v>
      </c>
      <c r="CE268" s="1">
        <v>42.937901500000002</v>
      </c>
      <c r="CF268" s="1" t="s">
        <v>148</v>
      </c>
      <c r="CG268" s="1">
        <v>0.89249882400000002</v>
      </c>
      <c r="CH268" s="1">
        <v>2.4180905999999999E-2</v>
      </c>
      <c r="CI268" s="1">
        <v>8.4652770000000002E-3</v>
      </c>
      <c r="CJ268" s="1">
        <v>2.4298479000000001E-2</v>
      </c>
      <c r="CK268" s="1">
        <v>1.2815488E-2</v>
      </c>
      <c r="CL268" s="1">
        <v>1480.095</v>
      </c>
      <c r="CM268" s="2" t="s">
        <v>621</v>
      </c>
      <c r="CN268" s="1">
        <v>982.49099999999999</v>
      </c>
      <c r="CO268" s="1">
        <v>696.95799999999997</v>
      </c>
      <c r="CP268" s="1">
        <v>285.53199999999998</v>
      </c>
      <c r="CQ268" s="1">
        <v>447.40300000000002</v>
      </c>
      <c r="CR268" s="1">
        <v>496.15</v>
      </c>
      <c r="CS268" s="1">
        <v>18.646999999999998</v>
      </c>
      <c r="CT268" s="1">
        <v>0</v>
      </c>
      <c r="CU268" s="1">
        <v>18.646999999999998</v>
      </c>
      <c r="CV268" s="1">
        <v>0</v>
      </c>
      <c r="CW268" s="1">
        <v>20.291</v>
      </c>
      <c r="CX268" s="1">
        <v>20.291</v>
      </c>
      <c r="CY268" s="1">
        <v>0</v>
      </c>
      <c r="CZ268" s="1">
        <v>1.0309999999999999</v>
      </c>
      <c r="DA268" s="1">
        <v>0</v>
      </c>
      <c r="DB268" s="1">
        <v>0</v>
      </c>
      <c r="DC268" s="1">
        <v>67.566000000000003</v>
      </c>
      <c r="DD268" s="1">
        <v>249.209</v>
      </c>
      <c r="DE268" s="1">
        <v>67.063999999999993</v>
      </c>
      <c r="DF268" s="1">
        <v>316.27300000000002</v>
      </c>
      <c r="DG268" s="1">
        <v>44.649000000000001</v>
      </c>
      <c r="DH268" s="1">
        <v>0.316</v>
      </c>
      <c r="DI268" s="1">
        <v>44.965000000000003</v>
      </c>
      <c r="DJ268" s="1">
        <v>15.62</v>
      </c>
      <c r="DK268" s="1">
        <v>2.9620000000000002</v>
      </c>
      <c r="DL268" s="1">
        <v>18.582000000000001</v>
      </c>
      <c r="DM268" s="1">
        <v>0.186</v>
      </c>
      <c r="DN268" s="1">
        <v>3.7639999999999998</v>
      </c>
      <c r="DO268" s="1">
        <v>3.95</v>
      </c>
      <c r="DP268" s="1">
        <v>301.05900000000003</v>
      </c>
      <c r="DQ268" s="1">
        <v>191.13</v>
      </c>
      <c r="DR268" s="1">
        <v>492.18900000000002</v>
      </c>
      <c r="DS268" s="1">
        <v>0</v>
      </c>
      <c r="DT268" s="1">
        <v>20.291</v>
      </c>
      <c r="DU268" s="1">
        <v>20.291</v>
      </c>
      <c r="DV268" s="7" t="s">
        <v>621</v>
      </c>
      <c r="DW268" s="1" t="s">
        <v>149</v>
      </c>
      <c r="DX268" s="1" t="s">
        <v>149</v>
      </c>
      <c r="DY268" s="1">
        <v>690.84199999999998</v>
      </c>
      <c r="DZ268" s="1" t="s">
        <v>623</v>
      </c>
      <c r="EA268" s="1">
        <v>458.58300000000003</v>
      </c>
      <c r="EB268" s="1">
        <v>208.828</v>
      </c>
      <c r="EC268" s="1">
        <v>231.58099999999999</v>
      </c>
      <c r="ED268" s="1" t="s">
        <v>149</v>
      </c>
      <c r="EE268" s="1" t="s">
        <v>149</v>
      </c>
      <c r="EF268" s="1" t="s">
        <v>149</v>
      </c>
      <c r="EG268" s="1" t="s">
        <v>156</v>
      </c>
      <c r="EH268" s="1" t="s">
        <v>138</v>
      </c>
      <c r="EI268" s="1" t="s">
        <v>635</v>
      </c>
      <c r="EJ268" s="1" t="s">
        <v>142</v>
      </c>
      <c r="EK268" s="1" t="s">
        <v>629</v>
      </c>
      <c r="EL268" s="1" t="s">
        <v>150</v>
      </c>
      <c r="EM268" s="1" t="s">
        <v>150</v>
      </c>
    </row>
    <row r="269" spans="1:143" ht="14.25" customHeight="1">
      <c r="A269" s="1" t="s">
        <v>552</v>
      </c>
      <c r="B269" s="1" t="str">
        <f>VLOOKUP(A269,DB_integrated_polypenols_intake!A:B,2,FALSE)</f>
        <v>Cali</v>
      </c>
      <c r="C269" s="1" t="s">
        <v>136</v>
      </c>
      <c r="D269" s="1">
        <v>32</v>
      </c>
      <c r="E269" s="4" t="s">
        <v>137</v>
      </c>
      <c r="F269" s="1">
        <v>60.2</v>
      </c>
      <c r="G269" s="1">
        <v>38</v>
      </c>
      <c r="H269" s="1" t="s">
        <v>138</v>
      </c>
      <c r="I269" s="1">
        <v>16.399999999999999</v>
      </c>
      <c r="J269" s="1">
        <v>83</v>
      </c>
      <c r="K269" s="1">
        <v>138</v>
      </c>
      <c r="L269" s="1">
        <v>82</v>
      </c>
      <c r="M269" s="10">
        <v>3.6315789469999999</v>
      </c>
      <c r="N269" s="14">
        <f t="shared" si="10"/>
        <v>0.33403025576690654</v>
      </c>
      <c r="O269" s="12">
        <v>197.6</v>
      </c>
      <c r="P269" s="40">
        <v>0.9</v>
      </c>
      <c r="Q269" s="1">
        <v>87</v>
      </c>
      <c r="R269" s="1">
        <v>5.3</v>
      </c>
      <c r="S269" s="1">
        <v>0.54</v>
      </c>
      <c r="T269" s="1">
        <v>7.04</v>
      </c>
      <c r="U269" s="1">
        <v>7.6704544999999999E-2</v>
      </c>
      <c r="V269" s="1">
        <v>7.57</v>
      </c>
      <c r="W269" s="1">
        <v>4.8285</v>
      </c>
      <c r="X269" s="1">
        <v>100.9</v>
      </c>
      <c r="Y269" s="1">
        <f t="shared" si="0"/>
        <v>113.96311629657509</v>
      </c>
      <c r="Z269" s="1">
        <v>102.6</v>
      </c>
      <c r="AA269" s="1">
        <v>61.556568640000002</v>
      </c>
      <c r="AB269" s="1">
        <f t="shared" si="1"/>
        <v>1.6245220000000002</v>
      </c>
      <c r="AC269" s="1">
        <v>0.35429013500000001</v>
      </c>
      <c r="AD269" s="1">
        <v>58</v>
      </c>
      <c r="AE269" s="1">
        <v>1.7</v>
      </c>
      <c r="AF269" s="1">
        <v>20.069204150000001</v>
      </c>
      <c r="AG269" s="1" t="s">
        <v>153</v>
      </c>
      <c r="AH269" s="1">
        <v>21.792381219999999</v>
      </c>
      <c r="AI269" s="1">
        <v>73.400000000000006</v>
      </c>
      <c r="AJ269" s="1" t="s">
        <v>153</v>
      </c>
      <c r="AK269" s="1" t="s">
        <v>153</v>
      </c>
      <c r="AL269" s="1" t="s">
        <v>142</v>
      </c>
      <c r="AM269" s="1" t="s">
        <v>163</v>
      </c>
      <c r="AN269" s="1" t="s">
        <v>143</v>
      </c>
      <c r="AO269" s="1">
        <v>99</v>
      </c>
      <c r="AP269" s="1">
        <v>65</v>
      </c>
      <c r="AQ269" s="1">
        <v>2355.6</v>
      </c>
      <c r="AR269" s="1">
        <v>27.853100000000001</v>
      </c>
      <c r="AS269" s="1">
        <v>612.803</v>
      </c>
      <c r="AT269" s="1">
        <v>1159.8</v>
      </c>
      <c r="AU269" s="1">
        <v>13.556800000000001</v>
      </c>
      <c r="AV269" s="1">
        <v>918.53499999999997</v>
      </c>
      <c r="AW269" s="1">
        <v>3637.34</v>
      </c>
      <c r="AX269" s="1">
        <v>314.62099999999998</v>
      </c>
      <c r="AY269" s="1">
        <v>10.551600000000001</v>
      </c>
      <c r="AZ269" s="1">
        <v>2.3169499999999998</v>
      </c>
      <c r="BA269" s="1">
        <v>3.3168899999999999</v>
      </c>
      <c r="BB269" s="1">
        <v>883.13599999999997</v>
      </c>
      <c r="BC269" s="1">
        <v>1.38435</v>
      </c>
      <c r="BD269" s="1">
        <v>1.5512300000000001</v>
      </c>
      <c r="BE269" s="1">
        <v>17.7103</v>
      </c>
      <c r="BF269" s="1">
        <v>6.0734500000000002</v>
      </c>
      <c r="BG269" s="1">
        <v>1.5186999999999999</v>
      </c>
      <c r="BH269" s="1">
        <v>446.05200000000002</v>
      </c>
      <c r="BI269" s="1">
        <v>6.9822600000000001</v>
      </c>
      <c r="BJ269" s="1">
        <v>161.67599999999999</v>
      </c>
      <c r="BK269" s="1">
        <v>2.0236895220000002</v>
      </c>
      <c r="BL269" s="1">
        <v>0.52466394000000005</v>
      </c>
      <c r="BM269" s="1">
        <v>0.41601218400000001</v>
      </c>
      <c r="BN269" s="1">
        <v>4.0904295E-2</v>
      </c>
      <c r="BO269" s="1" t="s">
        <v>155</v>
      </c>
      <c r="BP269" s="1" t="s">
        <v>146</v>
      </c>
      <c r="BQ269" s="1" t="s">
        <v>146</v>
      </c>
      <c r="BR269" s="1" t="s">
        <v>145</v>
      </c>
      <c r="BS269" s="1" t="s">
        <v>146</v>
      </c>
      <c r="BT269" s="1" t="s">
        <v>146</v>
      </c>
      <c r="BU269" s="1" t="s">
        <v>146</v>
      </c>
      <c r="BV269" s="1">
        <v>38.778074189999998</v>
      </c>
      <c r="BW269" s="1">
        <v>1.42691572</v>
      </c>
      <c r="BX269" s="1">
        <v>0.58181694699999997</v>
      </c>
      <c r="BY269" s="1">
        <v>0.26184005300000002</v>
      </c>
      <c r="BZ269" s="1">
        <v>6.6912242999999996E-2</v>
      </c>
      <c r="CA269" s="1">
        <v>-0.84555895199999997</v>
      </c>
      <c r="CB269" s="1">
        <v>-0.35889599</v>
      </c>
      <c r="CC269" s="19" t="str">
        <f t="shared" si="11"/>
        <v>Low</v>
      </c>
      <c r="CD269" s="1" t="s">
        <v>625</v>
      </c>
      <c r="CE269" s="1">
        <v>17.67847411</v>
      </c>
      <c r="CF269" s="1" t="s">
        <v>153</v>
      </c>
      <c r="CG269" s="1">
        <v>1.0162162000000001E-2</v>
      </c>
      <c r="CH269" s="1">
        <v>0.53607207199999996</v>
      </c>
      <c r="CI269" s="1">
        <v>9.4630631000000007E-2</v>
      </c>
      <c r="CJ269" s="1">
        <v>0.22190990999999999</v>
      </c>
      <c r="CK269" s="1">
        <v>6.7243242999999994E-2</v>
      </c>
      <c r="CL269" s="1">
        <v>1651.4090000000001</v>
      </c>
      <c r="CM269" s="2" t="s">
        <v>621</v>
      </c>
      <c r="CN269" s="1">
        <v>1127.586</v>
      </c>
      <c r="CO269" s="1">
        <v>855.63800000000003</v>
      </c>
      <c r="CP269" s="1">
        <v>271.947</v>
      </c>
      <c r="CQ269" s="1">
        <v>287.2</v>
      </c>
      <c r="CR269" s="1">
        <v>821.29</v>
      </c>
      <c r="CS269" s="1">
        <v>4.141</v>
      </c>
      <c r="CT269" s="1">
        <v>0</v>
      </c>
      <c r="CU269" s="1">
        <v>4.141</v>
      </c>
      <c r="CV269" s="1">
        <v>0</v>
      </c>
      <c r="CW269" s="1">
        <v>14.954000000000001</v>
      </c>
      <c r="CX269" s="1">
        <v>14.954000000000001</v>
      </c>
      <c r="CY269" s="1">
        <v>0</v>
      </c>
      <c r="CZ269" s="1">
        <v>0.42099999999999999</v>
      </c>
      <c r="DA269" s="1">
        <v>67.792000000000002</v>
      </c>
      <c r="DB269" s="1">
        <v>0</v>
      </c>
      <c r="DC269" s="1">
        <v>139.148</v>
      </c>
      <c r="DD269" s="1">
        <v>0.185</v>
      </c>
      <c r="DE269" s="1">
        <v>1.3220000000000001</v>
      </c>
      <c r="DF269" s="1">
        <v>1.5069999999999999</v>
      </c>
      <c r="DG269" s="1">
        <v>0</v>
      </c>
      <c r="DH269" s="1">
        <v>0.17399999999999999</v>
      </c>
      <c r="DI269" s="1">
        <v>0.17399999999999999</v>
      </c>
      <c r="DJ269" s="1">
        <v>63.09</v>
      </c>
      <c r="DK269" s="1">
        <v>15.445</v>
      </c>
      <c r="DL269" s="1">
        <v>78.534999999999997</v>
      </c>
      <c r="DM269" s="1">
        <v>20.619</v>
      </c>
      <c r="DN269" s="1">
        <v>15.74</v>
      </c>
      <c r="DO269" s="1">
        <v>36.359000000000002</v>
      </c>
      <c r="DP269" s="1">
        <v>560.59100000000001</v>
      </c>
      <c r="DQ269" s="1">
        <v>224.28399999999999</v>
      </c>
      <c r="DR269" s="1">
        <v>784.875</v>
      </c>
      <c r="DS269" s="1">
        <v>0</v>
      </c>
      <c r="DT269" s="1">
        <v>14.954000000000001</v>
      </c>
      <c r="DU269" s="1">
        <v>14.954000000000001</v>
      </c>
      <c r="DV269" s="7" t="s">
        <v>621</v>
      </c>
      <c r="DW269" s="1" t="s">
        <v>149</v>
      </c>
      <c r="DX269" s="1" t="s">
        <v>149</v>
      </c>
      <c r="DY269" s="1">
        <v>701.05700000000002</v>
      </c>
      <c r="DZ269" s="1" t="s">
        <v>623</v>
      </c>
      <c r="EA269" s="1">
        <v>478.68299999999999</v>
      </c>
      <c r="EB269" s="1">
        <v>121.922</v>
      </c>
      <c r="EC269" s="1">
        <v>348.654</v>
      </c>
      <c r="ED269" s="1" t="s">
        <v>149</v>
      </c>
      <c r="EE269" s="1" t="s">
        <v>149</v>
      </c>
      <c r="EF269" s="1" t="s">
        <v>156</v>
      </c>
      <c r="EG269" s="1" t="s">
        <v>149</v>
      </c>
      <c r="EH269" s="1" t="s">
        <v>621</v>
      </c>
      <c r="EI269" s="1" t="s">
        <v>635</v>
      </c>
      <c r="EJ269" s="1" t="s">
        <v>142</v>
      </c>
      <c r="EK269" s="1" t="s">
        <v>628</v>
      </c>
      <c r="EL269" s="1" t="s">
        <v>150</v>
      </c>
      <c r="EM269" s="1" t="s">
        <v>150</v>
      </c>
    </row>
    <row r="270" spans="1:143" ht="14.25" customHeight="1">
      <c r="A270" s="1" t="s">
        <v>553</v>
      </c>
      <c r="B270" s="1" t="str">
        <f>VLOOKUP(A270,DB_integrated_polypenols_intake!A:B,2,FALSE)</f>
        <v>Cali</v>
      </c>
      <c r="C270" s="1" t="s">
        <v>136</v>
      </c>
      <c r="D270" s="1">
        <v>28</v>
      </c>
      <c r="E270" s="4" t="s">
        <v>137</v>
      </c>
      <c r="F270" s="1">
        <v>76.900000000000006</v>
      </c>
      <c r="G270" s="1">
        <v>35</v>
      </c>
      <c r="H270" s="1" t="s">
        <v>138</v>
      </c>
      <c r="I270" s="1">
        <v>16.399999999999999</v>
      </c>
      <c r="J270" s="1">
        <v>101</v>
      </c>
      <c r="K270" s="1">
        <v>153</v>
      </c>
      <c r="L270" s="1">
        <v>82</v>
      </c>
      <c r="M270" s="10">
        <v>4.371428571</v>
      </c>
      <c r="N270" s="14">
        <f t="shared" si="10"/>
        <v>0.36974580803344109</v>
      </c>
      <c r="O270" s="12">
        <v>180</v>
      </c>
      <c r="P270" s="40">
        <v>0.5</v>
      </c>
      <c r="Q270" s="1">
        <v>82</v>
      </c>
      <c r="R270" s="1">
        <v>5.3</v>
      </c>
      <c r="S270" s="1">
        <v>0.44</v>
      </c>
      <c r="T270" s="1">
        <v>4.87</v>
      </c>
      <c r="U270" s="1">
        <v>9.0349076E-2</v>
      </c>
      <c r="V270" s="1">
        <v>5.5</v>
      </c>
      <c r="W270" s="1">
        <v>4.5510000000000002</v>
      </c>
      <c r="X270" s="1">
        <v>91.7</v>
      </c>
      <c r="Y270" s="1">
        <f t="shared" si="0"/>
        <v>104.66222645099903</v>
      </c>
      <c r="Z270" s="1">
        <v>142.9</v>
      </c>
      <c r="AA270" s="1">
        <v>89.890333769999998</v>
      </c>
      <c r="AB270" s="1">
        <f t="shared" si="1"/>
        <v>1.1124666666666667</v>
      </c>
      <c r="AC270" s="1">
        <v>0.376207603</v>
      </c>
      <c r="AD270" s="1">
        <v>53.4</v>
      </c>
      <c r="AE270" s="1">
        <v>1.611</v>
      </c>
      <c r="AF270" s="1">
        <v>20.575489510000001</v>
      </c>
      <c r="AG270" s="1" t="s">
        <v>153</v>
      </c>
      <c r="AH270" s="1">
        <v>26.551297699999999</v>
      </c>
      <c r="AI270" s="1">
        <v>73.599999999999994</v>
      </c>
      <c r="AJ270" s="1" t="s">
        <v>153</v>
      </c>
      <c r="AK270" s="1" t="s">
        <v>153</v>
      </c>
      <c r="AL270" s="1" t="s">
        <v>142</v>
      </c>
      <c r="AM270" s="1" t="s">
        <v>163</v>
      </c>
      <c r="AN270" s="1" t="s">
        <v>143</v>
      </c>
      <c r="AO270" s="1">
        <v>108</v>
      </c>
      <c r="AP270" s="1">
        <v>70</v>
      </c>
      <c r="AQ270" s="1">
        <v>2051.81</v>
      </c>
      <c r="AR270" s="1">
        <v>20.133700000000001</v>
      </c>
      <c r="AS270" s="1">
        <v>515.67700000000002</v>
      </c>
      <c r="AT270" s="1">
        <v>1018.4</v>
      </c>
      <c r="AU270" s="1">
        <v>13.384</v>
      </c>
      <c r="AV270" s="1">
        <v>977.62099999999998</v>
      </c>
      <c r="AW270" s="1">
        <v>3346.6</v>
      </c>
      <c r="AX270" s="1">
        <v>278.60700000000003</v>
      </c>
      <c r="AY270" s="1">
        <v>11.276999999999999</v>
      </c>
      <c r="AZ270" s="1">
        <v>1.3138700000000001</v>
      </c>
      <c r="BA270" s="1">
        <v>3.3034500000000002</v>
      </c>
      <c r="BB270" s="1">
        <v>621.673</v>
      </c>
      <c r="BC270" s="1">
        <v>1.1221000000000001</v>
      </c>
      <c r="BD270" s="1">
        <v>1.3546800000000001</v>
      </c>
      <c r="BE270" s="1">
        <v>13.767899999999999</v>
      </c>
      <c r="BF270" s="1">
        <v>5.30403</v>
      </c>
      <c r="BG270" s="1">
        <v>2.06657</v>
      </c>
      <c r="BH270" s="1">
        <v>330.24400000000003</v>
      </c>
      <c r="BI270" s="1">
        <v>7.50631</v>
      </c>
      <c r="BJ270" s="1">
        <v>74.078699999999998</v>
      </c>
      <c r="BK270" s="1">
        <v>4.1525968569999998</v>
      </c>
      <c r="BL270" s="1">
        <v>0.54867133700000004</v>
      </c>
      <c r="BM270" s="1">
        <v>0.323882318</v>
      </c>
      <c r="BN270" s="1">
        <v>2.3441882000000001E-2</v>
      </c>
      <c r="BO270" s="1" t="s">
        <v>155</v>
      </c>
      <c r="BP270" s="1" t="s">
        <v>146</v>
      </c>
      <c r="BQ270" s="1" t="s">
        <v>146</v>
      </c>
      <c r="BR270" s="1" t="s">
        <v>145</v>
      </c>
      <c r="BS270" s="1" t="s">
        <v>146</v>
      </c>
      <c r="BT270" s="1" t="s">
        <v>146</v>
      </c>
      <c r="BU270" s="1" t="s">
        <v>146</v>
      </c>
      <c r="BV270" s="1">
        <v>22.74886747</v>
      </c>
      <c r="BW270" s="1">
        <v>1.6330047190000001</v>
      </c>
      <c r="BX270" s="1">
        <v>0.455718067</v>
      </c>
      <c r="BY270" s="1">
        <v>0.194733235</v>
      </c>
      <c r="BZ270" s="1">
        <v>5.4124473999999999E-2</v>
      </c>
      <c r="CA270" s="1">
        <v>0.50149804099999995</v>
      </c>
      <c r="CB270" s="1">
        <v>0.24439475699999999</v>
      </c>
      <c r="CC270" s="19" t="str">
        <f t="shared" si="11"/>
        <v>Medium</v>
      </c>
      <c r="CD270" s="1" t="s">
        <v>622</v>
      </c>
      <c r="CE270" s="1">
        <v>20.222826090000002</v>
      </c>
      <c r="CF270" s="1" t="s">
        <v>148</v>
      </c>
      <c r="CG270" s="1">
        <v>0.43005070299999998</v>
      </c>
      <c r="CH270" s="1">
        <v>1.9924302000000001E-2</v>
      </c>
      <c r="CI270" s="1">
        <v>6.1772479999999998E-3</v>
      </c>
      <c r="CJ270" s="1">
        <v>4.8025422999999998E-2</v>
      </c>
      <c r="CK270" s="1">
        <v>0.17685496000000001</v>
      </c>
      <c r="CL270" s="1">
        <v>873.18200000000002</v>
      </c>
      <c r="CM270" s="2" t="s">
        <v>624</v>
      </c>
      <c r="CN270" s="1">
        <v>439.57400000000001</v>
      </c>
      <c r="CO270" s="1">
        <v>301.06799999999998</v>
      </c>
      <c r="CP270" s="1">
        <v>138.506</v>
      </c>
      <c r="CQ270" s="1">
        <v>14.824</v>
      </c>
      <c r="CR270" s="1">
        <v>415.601</v>
      </c>
      <c r="CS270" s="1">
        <v>7.4710000000000001</v>
      </c>
      <c r="CT270" s="1">
        <v>0</v>
      </c>
      <c r="CU270" s="1">
        <v>7.4710000000000001</v>
      </c>
      <c r="CV270" s="1">
        <v>0</v>
      </c>
      <c r="CW270" s="1">
        <v>1.677</v>
      </c>
      <c r="CX270" s="1">
        <v>1.677</v>
      </c>
      <c r="CY270" s="1">
        <v>0</v>
      </c>
      <c r="CZ270" s="1">
        <v>4.5650000000000004</v>
      </c>
      <c r="DA270" s="1">
        <v>0</v>
      </c>
      <c r="DB270" s="1">
        <v>0</v>
      </c>
      <c r="DC270" s="1">
        <v>8.7149999999999999</v>
      </c>
      <c r="DD270" s="1">
        <v>0</v>
      </c>
      <c r="DE270" s="1">
        <v>4.2300000000000004</v>
      </c>
      <c r="DF270" s="1">
        <v>4.2300000000000004</v>
      </c>
      <c r="DG270" s="1">
        <v>0</v>
      </c>
      <c r="DH270" s="1">
        <v>0.154</v>
      </c>
      <c r="DI270" s="1">
        <v>0.154</v>
      </c>
      <c r="DJ270" s="1">
        <v>1.649</v>
      </c>
      <c r="DK270" s="1">
        <v>7.6999999999999999E-2</v>
      </c>
      <c r="DL270" s="1">
        <v>1.7250000000000001</v>
      </c>
      <c r="DM270" s="1">
        <v>1.8160000000000001</v>
      </c>
      <c r="DN270" s="1">
        <v>0.621</v>
      </c>
      <c r="DO270" s="1">
        <v>2.4359999999999999</v>
      </c>
      <c r="DP270" s="1">
        <v>281.41699999999997</v>
      </c>
      <c r="DQ270" s="1">
        <v>131.74799999999999</v>
      </c>
      <c r="DR270" s="1">
        <v>413.16500000000002</v>
      </c>
      <c r="DS270" s="1">
        <v>0</v>
      </c>
      <c r="DT270" s="1">
        <v>1.677</v>
      </c>
      <c r="DU270" s="1">
        <v>1.677</v>
      </c>
      <c r="DV270" s="7" t="s">
        <v>637</v>
      </c>
      <c r="DW270" s="1" t="s">
        <v>157</v>
      </c>
      <c r="DX270" s="1" t="s">
        <v>156</v>
      </c>
      <c r="DY270" s="1">
        <v>425.56599999999997</v>
      </c>
      <c r="DZ270" s="1" t="s">
        <v>624</v>
      </c>
      <c r="EA270" s="1">
        <v>214.23699999999999</v>
      </c>
      <c r="EB270" s="1">
        <v>7.2249999999999996</v>
      </c>
      <c r="EC270" s="1">
        <v>202.554</v>
      </c>
      <c r="ED270" s="1" t="s">
        <v>156</v>
      </c>
      <c r="EE270" s="1" t="s">
        <v>156</v>
      </c>
      <c r="EF270" s="1" t="s">
        <v>157</v>
      </c>
      <c r="EG270" s="1" t="s">
        <v>156</v>
      </c>
      <c r="EH270" s="1" t="s">
        <v>621</v>
      </c>
      <c r="EI270" s="1" t="s">
        <v>635</v>
      </c>
      <c r="EJ270" s="1" t="s">
        <v>142</v>
      </c>
      <c r="EK270" s="1" t="s">
        <v>628</v>
      </c>
      <c r="EL270" s="1" t="s">
        <v>150</v>
      </c>
      <c r="EM270" s="1" t="s">
        <v>150</v>
      </c>
    </row>
    <row r="271" spans="1:143" ht="14.25" customHeight="1">
      <c r="A271" s="1" t="s">
        <v>554</v>
      </c>
      <c r="B271" s="1" t="str">
        <f>VLOOKUP(A271,DB_integrated_polypenols_intake!A:B,2,FALSE)</f>
        <v>Cali</v>
      </c>
      <c r="C271" s="1" t="s">
        <v>136</v>
      </c>
      <c r="D271" s="1">
        <v>56</v>
      </c>
      <c r="E271" s="4" t="s">
        <v>159</v>
      </c>
      <c r="F271" s="1">
        <v>94.6</v>
      </c>
      <c r="G271" s="1">
        <v>39</v>
      </c>
      <c r="H271" s="1" t="s">
        <v>138</v>
      </c>
      <c r="I271" s="1">
        <v>51.4</v>
      </c>
      <c r="J271" s="1">
        <v>101</v>
      </c>
      <c r="K271" s="1">
        <v>191</v>
      </c>
      <c r="L271" s="1">
        <v>257</v>
      </c>
      <c r="M271" s="10">
        <v>4.8974358970000003</v>
      </c>
      <c r="N271" s="14">
        <f t="shared" si="10"/>
        <v>0.81886851630479529</v>
      </c>
      <c r="O271" s="12">
        <v>141.5</v>
      </c>
      <c r="P271" s="40">
        <v>0.3</v>
      </c>
      <c r="Q271" s="1">
        <v>88</v>
      </c>
      <c r="R271" s="1">
        <v>5.5</v>
      </c>
      <c r="S271" s="1">
        <v>0.53</v>
      </c>
      <c r="T271" s="1">
        <v>6.85</v>
      </c>
      <c r="U271" s="1">
        <v>7.7372262999999997E-2</v>
      </c>
      <c r="V271" s="1">
        <v>6.71</v>
      </c>
      <c r="W271" s="1">
        <v>4.8840000000000003</v>
      </c>
      <c r="X271" s="1">
        <v>90.9</v>
      </c>
      <c r="Y271" s="1">
        <f t="shared" si="0"/>
        <v>96.965317919075119</v>
      </c>
      <c r="Z271" s="1">
        <v>115.2</v>
      </c>
      <c r="AA271" s="1">
        <v>68.656924110000006</v>
      </c>
      <c r="AB271" s="1">
        <f t="shared" si="1"/>
        <v>1.4565173333333337</v>
      </c>
      <c r="AC271" s="1">
        <v>0.36034276700000001</v>
      </c>
      <c r="AD271" s="1">
        <v>67.400000000000006</v>
      </c>
      <c r="AE271" s="1">
        <v>1.6279999999999999</v>
      </c>
      <c r="AF271" s="1">
        <v>25.430277270000001</v>
      </c>
      <c r="AG271" s="1" t="s">
        <v>139</v>
      </c>
      <c r="AH271" s="1">
        <v>39.70980393</v>
      </c>
      <c r="AI271" s="1">
        <v>89.6</v>
      </c>
      <c r="AJ271" s="1" t="s">
        <v>140</v>
      </c>
      <c r="AK271" s="1" t="s">
        <v>141</v>
      </c>
      <c r="AL271" s="1" t="s">
        <v>142</v>
      </c>
      <c r="AM271" s="1" t="s">
        <v>142</v>
      </c>
      <c r="AN271" s="1" t="s">
        <v>143</v>
      </c>
      <c r="AO271" s="1">
        <v>122</v>
      </c>
      <c r="AP271" s="1">
        <v>77</v>
      </c>
      <c r="AQ271" s="1">
        <v>1797.66</v>
      </c>
      <c r="AR271" s="1">
        <v>16.839099999999998</v>
      </c>
      <c r="AS271" s="1">
        <v>346.774</v>
      </c>
      <c r="AT271" s="1">
        <v>801.64099999999996</v>
      </c>
      <c r="AU271" s="1">
        <v>11.382400000000001</v>
      </c>
      <c r="AV271" s="1">
        <v>951.92100000000005</v>
      </c>
      <c r="AW271" s="1">
        <v>3250.42</v>
      </c>
      <c r="AX271" s="1">
        <v>252.90100000000001</v>
      </c>
      <c r="AY271" s="1">
        <v>9.3923699999999997</v>
      </c>
      <c r="AZ271" s="1">
        <v>1.39028</v>
      </c>
      <c r="BA271" s="1">
        <v>2.83873</v>
      </c>
      <c r="BB271" s="1">
        <v>1048.69</v>
      </c>
      <c r="BC271" s="1">
        <v>0.92038699999999996</v>
      </c>
      <c r="BD271" s="1">
        <v>1.5222500000000001</v>
      </c>
      <c r="BE271" s="1">
        <v>15.2386</v>
      </c>
      <c r="BF271" s="1">
        <v>4.7929000000000004</v>
      </c>
      <c r="BG271" s="1">
        <v>1.01881</v>
      </c>
      <c r="BH271" s="1">
        <v>299.45400000000001</v>
      </c>
      <c r="BI271" s="1">
        <v>7.7405999999999997</v>
      </c>
      <c r="BJ271" s="1">
        <v>202.17699999999999</v>
      </c>
      <c r="BK271" s="1">
        <v>1.220919554</v>
      </c>
      <c r="BL271" s="1">
        <v>0.47998025700000002</v>
      </c>
      <c r="BM271" s="1">
        <v>0.29307263700000002</v>
      </c>
      <c r="BN271" s="1">
        <v>0</v>
      </c>
      <c r="BO271" s="1" t="s">
        <v>144</v>
      </c>
      <c r="BP271" s="1" t="s">
        <v>146</v>
      </c>
      <c r="BQ271" s="1" t="s">
        <v>145</v>
      </c>
      <c r="BR271" s="1" t="s">
        <v>145</v>
      </c>
      <c r="BS271" s="1" t="s">
        <v>146</v>
      </c>
      <c r="BT271" s="1" t="s">
        <v>146</v>
      </c>
      <c r="BU271" s="1" t="s">
        <v>146</v>
      </c>
      <c r="BV271" s="1">
        <v>34.531625230000003</v>
      </c>
      <c r="BW271" s="1">
        <v>2.1126901280000001</v>
      </c>
      <c r="BX271" s="1">
        <v>0.67284407400000001</v>
      </c>
      <c r="BY271" s="1">
        <v>0.233478201</v>
      </c>
      <c r="BZ271" s="1">
        <v>5.4603179000000002E-2</v>
      </c>
      <c r="CA271" s="1">
        <v>9.2467249000000001E-2</v>
      </c>
      <c r="CB271" s="1">
        <v>5.1427835999999998E-2</v>
      </c>
      <c r="CC271" s="19" t="str">
        <f t="shared" si="11"/>
        <v>Medium</v>
      </c>
      <c r="CD271" s="1" t="s">
        <v>622</v>
      </c>
      <c r="CE271" s="1">
        <v>27.660714290000001</v>
      </c>
      <c r="CF271" s="1" t="s">
        <v>148</v>
      </c>
      <c r="CG271" s="1">
        <v>0.28781632299999999</v>
      </c>
      <c r="CH271" s="1">
        <v>0.35455002499999999</v>
      </c>
      <c r="CI271" s="1">
        <v>5.4432713000000001E-2</v>
      </c>
      <c r="CJ271" s="1">
        <v>0.126864421</v>
      </c>
      <c r="CK271" s="1">
        <v>9.4586895000000004E-2</v>
      </c>
      <c r="CL271" s="1">
        <v>1845.26</v>
      </c>
      <c r="CM271" s="2" t="s">
        <v>621</v>
      </c>
      <c r="CN271" s="1">
        <v>2658.4609999999998</v>
      </c>
      <c r="CO271" s="1">
        <v>2143.0610000000001</v>
      </c>
      <c r="CP271" s="1">
        <v>515.4</v>
      </c>
      <c r="CQ271" s="1">
        <v>659.96199999999999</v>
      </c>
      <c r="CR271" s="1">
        <v>1982.3230000000001</v>
      </c>
      <c r="CS271" s="1">
        <v>11.452999999999999</v>
      </c>
      <c r="CT271" s="1">
        <v>0</v>
      </c>
      <c r="CU271" s="1">
        <v>11.452999999999999</v>
      </c>
      <c r="CV271" s="1">
        <v>0</v>
      </c>
      <c r="CW271" s="1">
        <v>4.7229999999999999</v>
      </c>
      <c r="CX271" s="1">
        <v>4.7229999999999999</v>
      </c>
      <c r="CY271" s="1">
        <v>0</v>
      </c>
      <c r="CZ271" s="1">
        <v>1.165</v>
      </c>
      <c r="DA271" s="1">
        <v>525.78700000000003</v>
      </c>
      <c r="DB271" s="1">
        <v>0</v>
      </c>
      <c r="DC271" s="1">
        <v>7.1280000000000001</v>
      </c>
      <c r="DD271" s="1">
        <v>2.5000000000000001E-2</v>
      </c>
      <c r="DE271" s="1">
        <v>0.17499999999999999</v>
      </c>
      <c r="DF271" s="1">
        <v>0.2</v>
      </c>
      <c r="DG271" s="1">
        <v>0</v>
      </c>
      <c r="DH271" s="1">
        <v>0.24399999999999999</v>
      </c>
      <c r="DI271" s="1">
        <v>0.24399999999999999</v>
      </c>
      <c r="DJ271" s="1">
        <v>122.81399999999999</v>
      </c>
      <c r="DK271" s="1">
        <v>3.7879999999999998</v>
      </c>
      <c r="DL271" s="1">
        <v>126.602</v>
      </c>
      <c r="DM271" s="1">
        <v>2.2839999999999998</v>
      </c>
      <c r="DN271" s="1">
        <v>1.921</v>
      </c>
      <c r="DO271" s="1">
        <v>4.2050000000000001</v>
      </c>
      <c r="DP271" s="1">
        <v>1473.549</v>
      </c>
      <c r="DQ271" s="1">
        <v>504.52699999999999</v>
      </c>
      <c r="DR271" s="1">
        <v>1978.076</v>
      </c>
      <c r="DS271" s="1">
        <v>0</v>
      </c>
      <c r="DT271" s="1">
        <v>4.7229999999999999</v>
      </c>
      <c r="DU271" s="1">
        <v>4.7229999999999999</v>
      </c>
      <c r="DV271" s="7" t="s">
        <v>621</v>
      </c>
      <c r="DW271" s="1" t="s">
        <v>149</v>
      </c>
      <c r="DX271" s="1" t="s">
        <v>149</v>
      </c>
      <c r="DY271" s="1">
        <v>1026.479</v>
      </c>
      <c r="DZ271" s="1" t="s">
        <v>623</v>
      </c>
      <c r="EA271" s="1">
        <v>1478.845</v>
      </c>
      <c r="EB271" s="1">
        <v>367.12299999999999</v>
      </c>
      <c r="EC271" s="1">
        <v>1102.7239999999999</v>
      </c>
      <c r="ED271" s="1" t="s">
        <v>149</v>
      </c>
      <c r="EE271" s="1" t="s">
        <v>149</v>
      </c>
      <c r="EF271" s="1" t="s">
        <v>149</v>
      </c>
      <c r="EG271" s="1" t="s">
        <v>149</v>
      </c>
      <c r="EH271" s="1" t="s">
        <v>621</v>
      </c>
      <c r="EI271" s="1" t="s">
        <v>628</v>
      </c>
      <c r="EJ271" s="1" t="s">
        <v>142</v>
      </c>
      <c r="EK271" s="1" t="s">
        <v>630</v>
      </c>
      <c r="EL271" s="1" t="s">
        <v>150</v>
      </c>
      <c r="EM271" s="1" t="s">
        <v>150</v>
      </c>
    </row>
    <row r="272" spans="1:143" ht="14.25" customHeight="1">
      <c r="A272" s="1" t="s">
        <v>555</v>
      </c>
      <c r="B272" s="1" t="str">
        <f>VLOOKUP(A272,DB_integrated_polypenols_intake!A:B,2,FALSE)</f>
        <v>Cali</v>
      </c>
      <c r="C272" s="1" t="s">
        <v>152</v>
      </c>
      <c r="D272" s="1">
        <v>27</v>
      </c>
      <c r="E272" s="4" t="s">
        <v>137</v>
      </c>
      <c r="F272" s="1">
        <v>97.8</v>
      </c>
      <c r="G272" s="1">
        <v>37</v>
      </c>
      <c r="H272" s="1" t="s">
        <v>153</v>
      </c>
      <c r="I272" s="1">
        <v>22.2</v>
      </c>
      <c r="J272" s="1">
        <v>124</v>
      </c>
      <c r="K272" s="1">
        <v>183</v>
      </c>
      <c r="L272" s="1">
        <v>111</v>
      </c>
      <c r="M272" s="10">
        <v>4.9459459460000001</v>
      </c>
      <c r="N272" s="14">
        <f t="shared" si="10"/>
        <v>0.47712125471966244</v>
      </c>
      <c r="O272" s="12">
        <v>249.4</v>
      </c>
      <c r="P272" s="40">
        <v>3.9</v>
      </c>
      <c r="Q272" s="1">
        <v>89</v>
      </c>
      <c r="R272" s="1">
        <v>5.5</v>
      </c>
      <c r="S272" s="1">
        <v>23.7</v>
      </c>
      <c r="T272" s="1">
        <v>0.62</v>
      </c>
      <c r="U272" s="1">
        <v>38.22580645</v>
      </c>
      <c r="V272" s="1">
        <v>22.99</v>
      </c>
      <c r="W272" s="1">
        <v>4.9394999999999998</v>
      </c>
      <c r="X272" s="1">
        <v>204.7</v>
      </c>
      <c r="Y272" s="1">
        <f t="shared" si="0"/>
        <v>319.4164640500174</v>
      </c>
      <c r="Z272" s="1">
        <v>34.6</v>
      </c>
      <c r="AA272" s="1">
        <v>19.8134707</v>
      </c>
      <c r="AB272" s="1">
        <f t="shared" si="1"/>
        <v>5.0470713333333332</v>
      </c>
      <c r="AC272" s="1">
        <v>0.30167193199999998</v>
      </c>
      <c r="AD272" s="1">
        <v>99.5</v>
      </c>
      <c r="AE272" s="1">
        <v>1.63</v>
      </c>
      <c r="AF272" s="1">
        <v>37.44965938</v>
      </c>
      <c r="AG272" s="1" t="s">
        <v>154</v>
      </c>
      <c r="AH272" s="1">
        <v>43.19129349</v>
      </c>
      <c r="AI272" s="1">
        <v>114.2</v>
      </c>
      <c r="AJ272" s="1" t="s">
        <v>140</v>
      </c>
      <c r="AK272" s="1" t="s">
        <v>141</v>
      </c>
      <c r="AL272" s="1" t="s">
        <v>142</v>
      </c>
      <c r="AM272" s="1" t="s">
        <v>142</v>
      </c>
      <c r="AN272" s="1" t="s">
        <v>167</v>
      </c>
      <c r="AO272" s="1">
        <v>125</v>
      </c>
      <c r="AP272" s="1">
        <v>85</v>
      </c>
      <c r="AQ272" s="1">
        <v>1680.97</v>
      </c>
      <c r="AR272" s="1">
        <v>14.8262</v>
      </c>
      <c r="AS272" s="1">
        <v>779.69100000000003</v>
      </c>
      <c r="AT272" s="1">
        <v>1164.78</v>
      </c>
      <c r="AU272" s="1">
        <v>14.479100000000001</v>
      </c>
      <c r="AV272" s="1">
        <v>1285.2</v>
      </c>
      <c r="AW272" s="1">
        <v>3036.26</v>
      </c>
      <c r="AX272" s="1">
        <v>238.02600000000001</v>
      </c>
      <c r="AY272" s="1">
        <v>10.880699999999999</v>
      </c>
      <c r="AZ272" s="1">
        <v>1.2167300000000001</v>
      </c>
      <c r="BA272" s="1">
        <v>3.0304500000000001</v>
      </c>
      <c r="BB272" s="1">
        <v>1159.46</v>
      </c>
      <c r="BC272" s="1">
        <v>1.40669</v>
      </c>
      <c r="BD272" s="1">
        <v>2.3269199999999999</v>
      </c>
      <c r="BE272" s="1">
        <v>17.075299999999999</v>
      </c>
      <c r="BF272" s="1">
        <v>5.7455499999999997</v>
      </c>
      <c r="BG272" s="1">
        <v>1.6710700000000001</v>
      </c>
      <c r="BH272" s="1">
        <v>350.81900000000002</v>
      </c>
      <c r="BI272" s="1">
        <v>7.5892600000000003</v>
      </c>
      <c r="BJ272" s="1">
        <v>138.02000000000001</v>
      </c>
      <c r="BK272" s="1">
        <v>7.469939664</v>
      </c>
      <c r="BL272" s="1">
        <v>1.682743978</v>
      </c>
      <c r="BM272" s="1">
        <v>0.76567033699999998</v>
      </c>
      <c r="BN272" s="1">
        <v>0</v>
      </c>
      <c r="BO272" s="1" t="s">
        <v>144</v>
      </c>
      <c r="BP272" s="1" t="s">
        <v>145</v>
      </c>
      <c r="BQ272" s="1" t="s">
        <v>146</v>
      </c>
      <c r="BR272" s="1" t="s">
        <v>145</v>
      </c>
      <c r="BS272" s="1" t="s">
        <v>146</v>
      </c>
      <c r="BT272" s="1" t="s">
        <v>145</v>
      </c>
      <c r="BU272" s="1" t="s">
        <v>145</v>
      </c>
      <c r="BV272" s="1">
        <v>33.755466579999997</v>
      </c>
      <c r="BW272" s="1">
        <v>1.509946746</v>
      </c>
      <c r="BX272" s="1">
        <v>0.55432914300000002</v>
      </c>
      <c r="BY272" s="1">
        <v>0.24675232999999999</v>
      </c>
      <c r="BZ272" s="1">
        <v>6.5506834999999999E-2</v>
      </c>
      <c r="CA272" s="1">
        <v>-0.84586462900000003</v>
      </c>
      <c r="CB272" s="1">
        <v>-0.50319133199999999</v>
      </c>
      <c r="CC272" s="19" t="str">
        <f t="shared" si="11"/>
        <v>Low</v>
      </c>
      <c r="CD272" s="1" t="s">
        <v>625</v>
      </c>
      <c r="CE272" s="1">
        <v>47.45359019</v>
      </c>
      <c r="CF272" s="1" t="s">
        <v>148</v>
      </c>
      <c r="CG272" s="1">
        <v>4.7939380000000002E-3</v>
      </c>
      <c r="CH272" s="1">
        <v>3.0658007000000001E-2</v>
      </c>
      <c r="CI272" s="1">
        <v>0.89607979599999998</v>
      </c>
      <c r="CJ272" s="1">
        <v>1.3260651E-2</v>
      </c>
      <c r="CK272" s="1">
        <v>2.3853708000000001E-2</v>
      </c>
      <c r="CL272" s="1">
        <v>584.6</v>
      </c>
      <c r="CM272" s="2" t="s">
        <v>624</v>
      </c>
      <c r="CN272" s="1">
        <v>543.20699999999999</v>
      </c>
      <c r="CO272" s="1">
        <v>327.26499999999999</v>
      </c>
      <c r="CP272" s="1">
        <v>215.94200000000001</v>
      </c>
      <c r="CQ272" s="1">
        <v>62.183999999999997</v>
      </c>
      <c r="CR272" s="1">
        <v>457.90300000000002</v>
      </c>
      <c r="CS272" s="1">
        <v>3.2349999999999999</v>
      </c>
      <c r="CT272" s="1">
        <v>0</v>
      </c>
      <c r="CU272" s="1">
        <v>3.2349999999999999</v>
      </c>
      <c r="CV272" s="1">
        <v>0</v>
      </c>
      <c r="CW272" s="1">
        <v>19.884</v>
      </c>
      <c r="CX272" s="1">
        <v>19.884</v>
      </c>
      <c r="CY272" s="1">
        <v>0</v>
      </c>
      <c r="CZ272" s="1">
        <v>0.32900000000000001</v>
      </c>
      <c r="DA272" s="1">
        <v>0</v>
      </c>
      <c r="DB272" s="1">
        <v>0</v>
      </c>
      <c r="DC272" s="1">
        <v>27.234000000000002</v>
      </c>
      <c r="DD272" s="1">
        <v>9.6000000000000002E-2</v>
      </c>
      <c r="DE272" s="1">
        <v>0.68300000000000005</v>
      </c>
      <c r="DF272" s="1">
        <v>0.77900000000000003</v>
      </c>
      <c r="DG272" s="1">
        <v>0</v>
      </c>
      <c r="DH272" s="1">
        <v>0.193</v>
      </c>
      <c r="DI272" s="1">
        <v>0.193</v>
      </c>
      <c r="DJ272" s="1">
        <v>19.568999999999999</v>
      </c>
      <c r="DK272" s="1">
        <v>6.9770000000000003</v>
      </c>
      <c r="DL272" s="1">
        <v>26.545999999999999</v>
      </c>
      <c r="DM272" s="1">
        <v>0.61499999999999999</v>
      </c>
      <c r="DN272" s="1">
        <v>4.0970000000000004</v>
      </c>
      <c r="DO272" s="1">
        <v>4.7110000000000003</v>
      </c>
      <c r="DP272" s="1">
        <v>274.745</v>
      </c>
      <c r="DQ272" s="1">
        <v>178.41200000000001</v>
      </c>
      <c r="DR272" s="1">
        <v>453.15699999999998</v>
      </c>
      <c r="DS272" s="1">
        <v>0</v>
      </c>
      <c r="DT272" s="1">
        <v>19.884</v>
      </c>
      <c r="DU272" s="1">
        <v>19.884</v>
      </c>
      <c r="DV272" s="7" t="s">
        <v>138</v>
      </c>
      <c r="DW272" s="1" t="s">
        <v>156</v>
      </c>
      <c r="DX272" s="1" t="s">
        <v>156</v>
      </c>
      <c r="DY272" s="1">
        <v>347.77499999999998</v>
      </c>
      <c r="DZ272" s="1" t="s">
        <v>624</v>
      </c>
      <c r="EA272" s="1">
        <v>323.15100000000001</v>
      </c>
      <c r="EB272" s="1">
        <v>36.993000000000002</v>
      </c>
      <c r="EC272" s="1">
        <v>272.404</v>
      </c>
      <c r="ED272" s="1" t="s">
        <v>157</v>
      </c>
      <c r="EE272" s="1" t="s">
        <v>156</v>
      </c>
      <c r="EF272" s="1" t="s">
        <v>156</v>
      </c>
      <c r="EG272" s="1" t="s">
        <v>149</v>
      </c>
      <c r="EH272" s="1" t="s">
        <v>138</v>
      </c>
      <c r="EI272" s="1" t="s">
        <v>628</v>
      </c>
      <c r="EJ272" s="1" t="s">
        <v>142</v>
      </c>
      <c r="EK272" s="1" t="s">
        <v>628</v>
      </c>
      <c r="EL272" s="1" t="s">
        <v>150</v>
      </c>
      <c r="EM272" s="1" t="s">
        <v>150</v>
      </c>
    </row>
    <row r="273" spans="1:143" ht="14.25" customHeight="1">
      <c r="A273" s="1" t="s">
        <v>556</v>
      </c>
      <c r="B273" s="1" t="str">
        <f>VLOOKUP(A273,DB_integrated_polypenols_intake!A:B,2,FALSE)</f>
        <v>Cali</v>
      </c>
      <c r="C273" s="1" t="s">
        <v>136</v>
      </c>
      <c r="D273" s="1">
        <v>21</v>
      </c>
      <c r="E273" s="4" t="s">
        <v>137</v>
      </c>
      <c r="F273" s="1">
        <v>67.7</v>
      </c>
      <c r="G273" s="1">
        <v>30</v>
      </c>
      <c r="H273" s="1" t="s">
        <v>138</v>
      </c>
      <c r="I273" s="1">
        <v>50.2</v>
      </c>
      <c r="J273" s="1">
        <v>59</v>
      </c>
      <c r="K273" s="1">
        <v>139</v>
      </c>
      <c r="L273" s="1">
        <v>251</v>
      </c>
      <c r="M273" s="10">
        <v>4.6333333330000004</v>
      </c>
      <c r="N273" s="14">
        <f t="shared" si="10"/>
        <v>0.9225524667613757</v>
      </c>
      <c r="O273" s="12">
        <v>182.5</v>
      </c>
      <c r="P273" s="40">
        <v>1.5</v>
      </c>
      <c r="Q273" s="1">
        <v>97</v>
      </c>
      <c r="R273" s="1">
        <v>5.6</v>
      </c>
      <c r="S273" s="1">
        <v>4.3</v>
      </c>
      <c r="T273" s="1">
        <v>6.32</v>
      </c>
      <c r="U273" s="1">
        <v>0.68037974700000003</v>
      </c>
      <c r="V273" s="1">
        <v>20.22</v>
      </c>
      <c r="W273" s="1">
        <v>5.3834999999999997</v>
      </c>
      <c r="X273" s="1">
        <v>158.9</v>
      </c>
      <c r="Y273" s="1">
        <f t="shared" si="0"/>
        <v>214.7066631271569</v>
      </c>
      <c r="Z273" s="1">
        <v>38.200000000000003</v>
      </c>
      <c r="AA273" s="1">
        <v>20.669817850000001</v>
      </c>
      <c r="AB273" s="1">
        <f t="shared" si="1"/>
        <v>4.8379719999999997</v>
      </c>
      <c r="AC273" s="1">
        <v>0.30335358800000001</v>
      </c>
      <c r="AD273" s="1">
        <v>84.6</v>
      </c>
      <c r="AE273" s="1">
        <v>1.746</v>
      </c>
      <c r="AF273" s="1">
        <v>27.751207470000001</v>
      </c>
      <c r="AG273" s="1" t="s">
        <v>139</v>
      </c>
      <c r="AH273" s="1">
        <v>36.965076240000002</v>
      </c>
      <c r="AI273" s="1">
        <v>95.8</v>
      </c>
      <c r="AJ273" s="1" t="s">
        <v>140</v>
      </c>
      <c r="AK273" s="1" t="s">
        <v>141</v>
      </c>
      <c r="AL273" s="1" t="s">
        <v>163</v>
      </c>
      <c r="AM273" s="1" t="s">
        <v>163</v>
      </c>
      <c r="AN273" s="1" t="s">
        <v>165</v>
      </c>
      <c r="AO273" s="1">
        <v>130</v>
      </c>
      <c r="AP273" s="1">
        <v>77</v>
      </c>
      <c r="AQ273" s="1">
        <v>2351.0300000000002</v>
      </c>
      <c r="AR273" s="1">
        <v>14.0098</v>
      </c>
      <c r="AS273" s="1">
        <v>284.23399999999998</v>
      </c>
      <c r="AT273" s="1">
        <v>836.02099999999996</v>
      </c>
      <c r="AU273" s="1">
        <v>11.409599999999999</v>
      </c>
      <c r="AV273" s="1">
        <v>1279.99</v>
      </c>
      <c r="AW273" s="1">
        <v>3012.55</v>
      </c>
      <c r="AX273" s="1">
        <v>221.328</v>
      </c>
      <c r="AY273" s="1">
        <v>9.9415499999999994</v>
      </c>
      <c r="AZ273" s="1">
        <v>2.56874</v>
      </c>
      <c r="BA273" s="1">
        <v>3.11171</v>
      </c>
      <c r="BB273" s="1">
        <v>591.03</v>
      </c>
      <c r="BC273" s="1">
        <v>1.14964</v>
      </c>
      <c r="BD273" s="1">
        <v>1.29226</v>
      </c>
      <c r="BE273" s="1">
        <v>20.592600000000001</v>
      </c>
      <c r="BF273" s="1">
        <v>4.6770399999999999</v>
      </c>
      <c r="BG273" s="1">
        <v>0.95007299999999995</v>
      </c>
      <c r="BH273" s="1">
        <v>304.02600000000001</v>
      </c>
      <c r="BI273" s="1">
        <v>6.62826</v>
      </c>
      <c r="BJ273" s="1">
        <v>217.68600000000001</v>
      </c>
      <c r="BK273" s="1">
        <v>0.53722308799999996</v>
      </c>
      <c r="BL273" s="1">
        <v>0.121817047</v>
      </c>
      <c r="BM273" s="1">
        <v>4.5204770999999998E-2</v>
      </c>
      <c r="BN273" s="1">
        <v>0</v>
      </c>
      <c r="BO273" s="1" t="s">
        <v>144</v>
      </c>
      <c r="BP273" s="1" t="s">
        <v>145</v>
      </c>
      <c r="BQ273" s="1" t="s">
        <v>145</v>
      </c>
      <c r="BR273" s="1" t="s">
        <v>145</v>
      </c>
      <c r="BS273" s="1" t="s">
        <v>146</v>
      </c>
      <c r="BT273" s="1" t="s">
        <v>146</v>
      </c>
      <c r="BU273" s="1" t="s">
        <v>145</v>
      </c>
      <c r="BV273" s="1">
        <v>38.470692329999999</v>
      </c>
      <c r="BW273" s="1">
        <v>1.6204099080000001</v>
      </c>
      <c r="BX273" s="1">
        <v>0.58940089500000004</v>
      </c>
      <c r="BY273" s="1">
        <v>0.26689357699999999</v>
      </c>
      <c r="BZ273" s="1">
        <v>7.9737948000000003E-2</v>
      </c>
      <c r="CA273" s="1">
        <v>0.73448985600000005</v>
      </c>
      <c r="CB273" s="1">
        <v>0.31241593200000001</v>
      </c>
      <c r="CC273" s="19" t="str">
        <f t="shared" si="11"/>
        <v>High</v>
      </c>
      <c r="CD273" s="1" t="s">
        <v>622</v>
      </c>
      <c r="CE273" s="1">
        <v>27.549060539999999</v>
      </c>
      <c r="CF273" s="1" t="s">
        <v>148</v>
      </c>
      <c r="CG273" s="1">
        <v>0.66711394400000001</v>
      </c>
      <c r="CH273" s="1">
        <v>6.3625182000000002E-2</v>
      </c>
      <c r="CI273" s="1">
        <v>0.190316449</v>
      </c>
      <c r="CJ273" s="1">
        <v>1.2076484E-2</v>
      </c>
      <c r="CK273" s="1">
        <v>2.2475678999999998E-2</v>
      </c>
      <c r="CL273" s="1">
        <v>542.92600000000004</v>
      </c>
      <c r="CM273" s="2" t="s">
        <v>624</v>
      </c>
      <c r="CN273" s="1">
        <v>467.03500000000003</v>
      </c>
      <c r="CO273" s="1">
        <v>377.48599999999999</v>
      </c>
      <c r="CP273" s="1">
        <v>89.549000000000007</v>
      </c>
      <c r="CQ273" s="1">
        <v>356.34800000000001</v>
      </c>
      <c r="CR273" s="1">
        <v>92.366</v>
      </c>
      <c r="CS273" s="1">
        <v>9.0950000000000006</v>
      </c>
      <c r="CT273" s="1">
        <v>0</v>
      </c>
      <c r="CU273" s="1">
        <v>9.0950000000000006</v>
      </c>
      <c r="CV273" s="1">
        <v>0</v>
      </c>
      <c r="CW273" s="1">
        <v>8.8379999999999992</v>
      </c>
      <c r="CX273" s="1">
        <v>8.8379999999999992</v>
      </c>
      <c r="CY273" s="1">
        <v>0.38800000000000001</v>
      </c>
      <c r="CZ273" s="1">
        <v>0</v>
      </c>
      <c r="DA273" s="1">
        <v>0.36799999999999999</v>
      </c>
      <c r="DB273" s="1">
        <v>0</v>
      </c>
      <c r="DC273" s="1">
        <v>125.724</v>
      </c>
      <c r="DD273" s="1">
        <v>154.36199999999999</v>
      </c>
      <c r="DE273" s="1">
        <v>40.121000000000002</v>
      </c>
      <c r="DF273" s="1">
        <v>194.483</v>
      </c>
      <c r="DG273" s="1">
        <v>23.332000000000001</v>
      </c>
      <c r="DH273" s="1">
        <v>3.0000000000000001E-3</v>
      </c>
      <c r="DI273" s="1">
        <v>23.335000000000001</v>
      </c>
      <c r="DJ273" s="1">
        <v>8.7560000000000002</v>
      </c>
      <c r="DK273" s="1">
        <v>3.6829999999999998</v>
      </c>
      <c r="DL273" s="1">
        <v>12.439</v>
      </c>
      <c r="DM273" s="1">
        <v>0.13600000000000001</v>
      </c>
      <c r="DN273" s="1">
        <v>7.4279999999999999</v>
      </c>
      <c r="DO273" s="1">
        <v>7.5640000000000001</v>
      </c>
      <c r="DP273" s="1">
        <v>55.326999999999998</v>
      </c>
      <c r="DQ273" s="1">
        <v>29.475000000000001</v>
      </c>
      <c r="DR273" s="1">
        <v>84.802000000000007</v>
      </c>
      <c r="DS273" s="1">
        <v>0</v>
      </c>
      <c r="DT273" s="1">
        <v>8.8379999999999992</v>
      </c>
      <c r="DU273" s="1">
        <v>8.8379999999999992</v>
      </c>
      <c r="DV273" s="7" t="s">
        <v>138</v>
      </c>
      <c r="DW273" s="1" t="s">
        <v>149</v>
      </c>
      <c r="DX273" s="1" t="s">
        <v>157</v>
      </c>
      <c r="DY273" s="1">
        <v>230.93100000000001</v>
      </c>
      <c r="DZ273" s="1" t="s">
        <v>624</v>
      </c>
      <c r="EA273" s="1">
        <v>198.65100000000001</v>
      </c>
      <c r="EB273" s="1">
        <v>151.571</v>
      </c>
      <c r="EC273" s="1">
        <v>39.287999999999997</v>
      </c>
      <c r="ED273" s="1" t="s">
        <v>157</v>
      </c>
      <c r="EE273" s="1" t="s">
        <v>156</v>
      </c>
      <c r="EF273" s="1" t="s">
        <v>149</v>
      </c>
      <c r="EG273" s="1" t="s">
        <v>157</v>
      </c>
      <c r="EH273" s="1" t="s">
        <v>165</v>
      </c>
      <c r="EI273" s="1" t="s">
        <v>635</v>
      </c>
      <c r="EJ273" s="1" t="s">
        <v>163</v>
      </c>
      <c r="EK273" s="1" t="s">
        <v>629</v>
      </c>
      <c r="EL273" s="1" t="s">
        <v>150</v>
      </c>
      <c r="EM273" s="1" t="s">
        <v>150</v>
      </c>
    </row>
    <row r="274" spans="1:143" ht="14.25" customHeight="1">
      <c r="A274" s="1" t="s">
        <v>559</v>
      </c>
      <c r="B274" s="1" t="str">
        <f>VLOOKUP(A274,DB_integrated_polypenols_intake!A:B,2,FALSE)</f>
        <v>Cali</v>
      </c>
      <c r="C274" s="1" t="s">
        <v>152</v>
      </c>
      <c r="D274" s="1">
        <v>50</v>
      </c>
      <c r="E274" s="4" t="s">
        <v>159</v>
      </c>
      <c r="F274" s="1">
        <v>89.9</v>
      </c>
      <c r="G274" s="1">
        <v>59</v>
      </c>
      <c r="H274" s="1" t="s">
        <v>153</v>
      </c>
      <c r="I274" s="1">
        <v>21.8</v>
      </c>
      <c r="J274" s="1">
        <v>115</v>
      </c>
      <c r="K274" s="1">
        <v>196</v>
      </c>
      <c r="L274" s="1">
        <v>109</v>
      </c>
      <c r="M274" s="10">
        <v>3.3220338979999999</v>
      </c>
      <c r="N274" s="14">
        <f t="shared" si="10"/>
        <v>0.26657448629847946</v>
      </c>
      <c r="O274" s="12">
        <v>41.9</v>
      </c>
      <c r="P274" s="40">
        <v>1.8</v>
      </c>
      <c r="Q274" s="1">
        <v>84</v>
      </c>
      <c r="R274" s="1">
        <v>5.6</v>
      </c>
      <c r="S274" s="1">
        <v>9.75</v>
      </c>
      <c r="T274" s="1">
        <v>15.9</v>
      </c>
      <c r="U274" s="1">
        <v>0.61320754700000002</v>
      </c>
      <c r="V274" s="1">
        <v>8.44</v>
      </c>
      <c r="W274" s="1">
        <v>4.6619999999999999</v>
      </c>
      <c r="X274" s="1">
        <v>116.4</v>
      </c>
      <c r="Y274" s="1">
        <f t="shared" si="0"/>
        <v>145.26678141135972</v>
      </c>
      <c r="Z274" s="1">
        <v>93</v>
      </c>
      <c r="AA274" s="1">
        <v>57.183114060000001</v>
      </c>
      <c r="AB274" s="1">
        <f t="shared" si="1"/>
        <v>1.7487679999999999</v>
      </c>
      <c r="AC274" s="1">
        <v>0.350317665</v>
      </c>
      <c r="AD274" s="1">
        <v>65.2</v>
      </c>
      <c r="AE274" s="1">
        <v>1.641</v>
      </c>
      <c r="AF274" s="1">
        <v>24.211987090000001</v>
      </c>
      <c r="AG274" s="1" t="s">
        <v>153</v>
      </c>
      <c r="AH274" s="1">
        <v>40.043522490000001</v>
      </c>
      <c r="AI274" s="1">
        <v>85.2</v>
      </c>
      <c r="AJ274" s="1" t="s">
        <v>140</v>
      </c>
      <c r="AK274" s="1" t="s">
        <v>153</v>
      </c>
      <c r="AL274" s="1" t="s">
        <v>142</v>
      </c>
      <c r="AM274" s="1" t="s">
        <v>163</v>
      </c>
      <c r="AN274" s="1" t="s">
        <v>143</v>
      </c>
      <c r="AO274" s="1">
        <v>130</v>
      </c>
      <c r="AP274" s="1">
        <v>76</v>
      </c>
      <c r="AQ274" s="1">
        <v>2028.36</v>
      </c>
      <c r="AR274" s="1">
        <v>28.188300000000002</v>
      </c>
      <c r="AS274" s="1">
        <v>889.94500000000005</v>
      </c>
      <c r="AT274" s="1">
        <v>1010.66</v>
      </c>
      <c r="AU274" s="1">
        <v>13.413399999999999</v>
      </c>
      <c r="AV274" s="1">
        <v>1170.96</v>
      </c>
      <c r="AW274" s="1">
        <v>4133.8599999999997</v>
      </c>
      <c r="AX274" s="1">
        <v>299.755</v>
      </c>
      <c r="AY274" s="1">
        <v>10.0723</v>
      </c>
      <c r="AZ274" s="1">
        <v>2.7297099999999999</v>
      </c>
      <c r="BA274" s="1">
        <v>2.9960100000000001</v>
      </c>
      <c r="BB274" s="1">
        <v>1002.31</v>
      </c>
      <c r="BC274" s="1">
        <v>1.48153</v>
      </c>
      <c r="BD274" s="1">
        <v>2.04189</v>
      </c>
      <c r="BE274" s="1">
        <v>12.7577</v>
      </c>
      <c r="BF274" s="1">
        <v>5.3295500000000002</v>
      </c>
      <c r="BG274" s="1">
        <v>1.28688</v>
      </c>
      <c r="BH274" s="1">
        <v>387.30700000000002</v>
      </c>
      <c r="BI274" s="1">
        <v>6.8157399999999999</v>
      </c>
      <c r="BJ274" s="1">
        <v>375.31599999999997</v>
      </c>
      <c r="BK274" s="1">
        <v>1.2759407810000001</v>
      </c>
      <c r="BL274" s="1">
        <v>0.57335259000000005</v>
      </c>
      <c r="BM274" s="1">
        <v>0.56600642400000001</v>
      </c>
      <c r="BN274" s="1">
        <v>1.431791E-2</v>
      </c>
      <c r="BO274" s="1" t="s">
        <v>155</v>
      </c>
      <c r="BP274" s="1" t="s">
        <v>145</v>
      </c>
      <c r="BQ274" s="1" t="s">
        <v>146</v>
      </c>
      <c r="BR274" s="1" t="s">
        <v>146</v>
      </c>
      <c r="BS274" s="1" t="s">
        <v>146</v>
      </c>
      <c r="BT274" s="1" t="s">
        <v>146</v>
      </c>
      <c r="BU274" s="1" t="s">
        <v>146</v>
      </c>
      <c r="BV274" s="1">
        <v>33.05009854</v>
      </c>
      <c r="BW274" s="1">
        <v>7.0340810969999996</v>
      </c>
      <c r="BX274" s="1">
        <v>6.1044567409999999</v>
      </c>
      <c r="BY274" s="1">
        <v>6.1862271839999998</v>
      </c>
      <c r="BZ274" s="1">
        <v>2.3470678180000002</v>
      </c>
      <c r="CA274" s="1">
        <v>-0.97032120300000002</v>
      </c>
      <c r="CB274" s="1">
        <v>-0.47846213199999998</v>
      </c>
      <c r="CC274" s="19" t="str">
        <f t="shared" si="11"/>
        <v>Low</v>
      </c>
      <c r="CD274" s="1" t="s">
        <v>625</v>
      </c>
      <c r="CE274" s="1">
        <v>37.478873239999999</v>
      </c>
      <c r="CF274" s="1" t="s">
        <v>148</v>
      </c>
      <c r="CG274" s="1">
        <v>9.8497496000000004E-2</v>
      </c>
      <c r="CH274" s="1">
        <v>0.22704507500000001</v>
      </c>
      <c r="CI274" s="1">
        <v>0.24373956599999999</v>
      </c>
      <c r="CJ274" s="1">
        <v>7.0116861000000003E-2</v>
      </c>
      <c r="CK274" s="1">
        <v>3.5296923000000001E-2</v>
      </c>
      <c r="CL274" s="1">
        <v>3676.308</v>
      </c>
      <c r="CM274" s="2" t="s">
        <v>621</v>
      </c>
      <c r="CN274" s="1">
        <v>1257.954</v>
      </c>
      <c r="CO274" s="1">
        <v>1120.0889999999999</v>
      </c>
      <c r="CP274" s="1">
        <v>137.86500000000001</v>
      </c>
      <c r="CQ274" s="1">
        <v>94.855000000000004</v>
      </c>
      <c r="CR274" s="1">
        <v>1085.5920000000001</v>
      </c>
      <c r="CS274" s="1">
        <v>12.917</v>
      </c>
      <c r="CT274" s="1">
        <v>0</v>
      </c>
      <c r="CU274" s="1">
        <v>12.917</v>
      </c>
      <c r="CV274" s="1">
        <v>0</v>
      </c>
      <c r="CW274" s="1">
        <v>64.59</v>
      </c>
      <c r="CX274" s="1">
        <v>64.59</v>
      </c>
      <c r="CY274" s="1">
        <v>0</v>
      </c>
      <c r="CZ274" s="1">
        <v>4.1959999999999997</v>
      </c>
      <c r="DA274" s="1">
        <v>0</v>
      </c>
      <c r="DB274" s="1">
        <v>0</v>
      </c>
      <c r="DC274" s="1">
        <v>55.570999999999998</v>
      </c>
      <c r="DD274" s="1">
        <v>0</v>
      </c>
      <c r="DE274" s="1">
        <v>37.540999999999997</v>
      </c>
      <c r="DF274" s="1">
        <v>37.540999999999997</v>
      </c>
      <c r="DG274" s="1">
        <v>0</v>
      </c>
      <c r="DH274" s="1">
        <v>1.353</v>
      </c>
      <c r="DI274" s="1">
        <v>1.353</v>
      </c>
      <c r="DJ274" s="1">
        <v>0</v>
      </c>
      <c r="DK274" s="1">
        <v>0.39100000000000001</v>
      </c>
      <c r="DL274" s="1">
        <v>0.39100000000000001</v>
      </c>
      <c r="DM274" s="1">
        <v>6.2E-2</v>
      </c>
      <c r="DN274" s="1">
        <v>0.40899999999999997</v>
      </c>
      <c r="DO274" s="1">
        <v>0.47099999999999997</v>
      </c>
      <c r="DP274" s="1">
        <v>1051.52</v>
      </c>
      <c r="DQ274" s="1">
        <v>33.561999999999998</v>
      </c>
      <c r="DR274" s="1">
        <v>1085.0820000000001</v>
      </c>
      <c r="DS274" s="1">
        <v>0</v>
      </c>
      <c r="DT274" s="1">
        <v>64.59</v>
      </c>
      <c r="DU274" s="1">
        <v>64.59</v>
      </c>
      <c r="DV274" s="7" t="s">
        <v>621</v>
      </c>
      <c r="DW274" s="1" t="s">
        <v>156</v>
      </c>
      <c r="DX274" s="1" t="s">
        <v>149</v>
      </c>
      <c r="DY274" s="1">
        <v>1812.454</v>
      </c>
      <c r="DZ274" s="1" t="s">
        <v>623</v>
      </c>
      <c r="EA274" s="1">
        <v>620.18299999999999</v>
      </c>
      <c r="EB274" s="1">
        <v>46.765000000000001</v>
      </c>
      <c r="EC274" s="1">
        <v>535.20699999999999</v>
      </c>
      <c r="ED274" s="1" t="s">
        <v>149</v>
      </c>
      <c r="EE274" s="1" t="s">
        <v>149</v>
      </c>
      <c r="EF274" s="1" t="s">
        <v>156</v>
      </c>
      <c r="EG274" s="1" t="s">
        <v>149</v>
      </c>
      <c r="EH274" s="1" t="s">
        <v>621</v>
      </c>
      <c r="EI274" s="1" t="s">
        <v>635</v>
      </c>
      <c r="EJ274" s="1" t="s">
        <v>142</v>
      </c>
      <c r="EK274" s="1" t="s">
        <v>628</v>
      </c>
      <c r="EL274" s="1" t="s">
        <v>150</v>
      </c>
      <c r="EM274" s="1" t="s">
        <v>150</v>
      </c>
    </row>
    <row r="275" spans="1:143" ht="14.25" customHeight="1">
      <c r="A275" s="1" t="s">
        <v>561</v>
      </c>
      <c r="B275" s="1" t="str">
        <f>VLOOKUP(A275,DB_integrated_polypenols_intake!A:B,2,FALSE)</f>
        <v>Cali</v>
      </c>
      <c r="C275" s="1" t="s">
        <v>152</v>
      </c>
      <c r="D275" s="1">
        <v>37</v>
      </c>
      <c r="E275" s="4" t="s">
        <v>137</v>
      </c>
      <c r="F275" s="1">
        <v>66.900000000000006</v>
      </c>
      <c r="G275" s="1">
        <v>64</v>
      </c>
      <c r="H275" s="1" t="s">
        <v>153</v>
      </c>
      <c r="I275" s="1">
        <v>18.2</v>
      </c>
      <c r="J275" s="1">
        <v>79</v>
      </c>
      <c r="K275" s="1">
        <v>178</v>
      </c>
      <c r="L275" s="1">
        <v>175</v>
      </c>
      <c r="M275" s="10">
        <v>2.78125</v>
      </c>
      <c r="N275" s="14">
        <f t="shared" si="10"/>
        <v>0.43685807470240728</v>
      </c>
      <c r="O275" s="12">
        <v>127.8</v>
      </c>
      <c r="P275" s="40">
        <v>5.5</v>
      </c>
      <c r="Q275" s="1">
        <v>91</v>
      </c>
      <c r="R275" s="1">
        <v>5</v>
      </c>
      <c r="S275" s="1">
        <v>34.9</v>
      </c>
      <c r="T275" s="1">
        <v>5.43</v>
      </c>
      <c r="U275" s="1">
        <v>6.4272559850000004</v>
      </c>
      <c r="V275" s="1">
        <v>33.33</v>
      </c>
      <c r="W275" s="1">
        <v>5.0505000000000004</v>
      </c>
      <c r="X275" s="1">
        <v>252.9</v>
      </c>
      <c r="Y275" s="1">
        <f t="shared" si="0"/>
        <v>429.92583037729747</v>
      </c>
      <c r="Z275" s="1">
        <v>24.1</v>
      </c>
      <c r="AA275" s="1">
        <v>13.366350000000001</v>
      </c>
      <c r="AB275" s="1">
        <f t="shared" si="1"/>
        <v>7.4814740000000004</v>
      </c>
      <c r="AC275" s="1">
        <v>0.28687761499999997</v>
      </c>
      <c r="AD275" s="1">
        <v>69.7</v>
      </c>
      <c r="AE275" s="1">
        <v>1.5669999999999999</v>
      </c>
      <c r="AF275" s="1">
        <v>28.385384739999999</v>
      </c>
      <c r="AG275" s="1" t="s">
        <v>139</v>
      </c>
      <c r="AH275" s="1">
        <v>40.31671437</v>
      </c>
      <c r="AI275" s="1">
        <v>87.5</v>
      </c>
      <c r="AJ275" s="1" t="s">
        <v>140</v>
      </c>
      <c r="AK275" s="1" t="s">
        <v>141</v>
      </c>
      <c r="AL275" s="1" t="s">
        <v>142</v>
      </c>
      <c r="AM275" s="1" t="s">
        <v>142</v>
      </c>
      <c r="AN275" s="1" t="s">
        <v>167</v>
      </c>
      <c r="AO275" s="1">
        <v>110</v>
      </c>
      <c r="AP275" s="1">
        <v>75</v>
      </c>
      <c r="AQ275" s="1">
        <v>1997.51</v>
      </c>
      <c r="AR275" s="1">
        <v>12.569900000000001</v>
      </c>
      <c r="AS275" s="1">
        <v>591.89499999999998</v>
      </c>
      <c r="AT275" s="1">
        <v>1061.1199999999999</v>
      </c>
      <c r="AU275" s="1">
        <v>14.350899999999999</v>
      </c>
      <c r="AV275" s="1">
        <v>942.99800000000005</v>
      </c>
      <c r="AW275" s="1">
        <v>3043.61</v>
      </c>
      <c r="AX275" s="1">
        <v>216.46700000000001</v>
      </c>
      <c r="AY275" s="1">
        <v>10.845499999999999</v>
      </c>
      <c r="AZ275" s="1">
        <v>0.76403699999999997</v>
      </c>
      <c r="BA275" s="1">
        <v>2.2486999999999999</v>
      </c>
      <c r="BB275" s="1">
        <v>647.62800000000004</v>
      </c>
      <c r="BC275" s="1">
        <v>0.77196399999999998</v>
      </c>
      <c r="BD275" s="1">
        <v>1.7006600000000001</v>
      </c>
      <c r="BE275" s="1">
        <v>15.199199999999999</v>
      </c>
      <c r="BF275" s="1">
        <v>5.0641499999999997</v>
      </c>
      <c r="BG275" s="1">
        <v>1.42279</v>
      </c>
      <c r="BH275" s="1">
        <v>293.08300000000003</v>
      </c>
      <c r="BI275" s="1">
        <v>7.7217700000000002</v>
      </c>
      <c r="BJ275" s="1">
        <v>171.64699999999999</v>
      </c>
      <c r="BK275" s="1">
        <v>0</v>
      </c>
      <c r="BL275" s="1">
        <v>0.22352487900000001</v>
      </c>
      <c r="BM275" s="1">
        <v>0.106792018</v>
      </c>
      <c r="BN275" s="1">
        <v>9.8631880000000002E-3</v>
      </c>
      <c r="BO275" s="1" t="s">
        <v>144</v>
      </c>
      <c r="BP275" s="1" t="s">
        <v>146</v>
      </c>
      <c r="BQ275" s="1" t="s">
        <v>145</v>
      </c>
      <c r="BR275" s="1" t="s">
        <v>146</v>
      </c>
      <c r="BS275" s="1" t="s">
        <v>146</v>
      </c>
      <c r="BT275" s="1" t="s">
        <v>145</v>
      </c>
      <c r="BU275" s="1" t="s">
        <v>145</v>
      </c>
      <c r="BV275" s="1">
        <v>31.440064469999999</v>
      </c>
      <c r="BW275" s="1">
        <v>3.851601617</v>
      </c>
      <c r="BX275" s="1">
        <v>3.774855257</v>
      </c>
      <c r="BY275" s="1">
        <v>3.1606539890000001</v>
      </c>
      <c r="BZ275" s="1">
        <v>1.261186835</v>
      </c>
      <c r="CA275" s="1">
        <v>1.071375285</v>
      </c>
      <c r="CB275" s="1">
        <v>0.53622386600000005</v>
      </c>
      <c r="CC275" s="19" t="str">
        <f t="shared" si="11"/>
        <v>High</v>
      </c>
      <c r="CD275" s="1" t="s">
        <v>622</v>
      </c>
      <c r="CE275" s="1">
        <v>40.182857140000003</v>
      </c>
      <c r="CF275" s="1" t="s">
        <v>148</v>
      </c>
      <c r="CG275" s="1">
        <v>1.0682809999999999E-3</v>
      </c>
      <c r="CH275" s="1">
        <v>5.721238E-2</v>
      </c>
      <c r="CI275" s="1">
        <v>7.7747110000000001E-3</v>
      </c>
      <c r="CJ275" s="1">
        <v>0.83622659399999999</v>
      </c>
      <c r="CK275" s="1">
        <v>3.9852815E-2</v>
      </c>
      <c r="CL275" s="1">
        <v>1119.586</v>
      </c>
      <c r="CM275" s="2" t="s">
        <v>621</v>
      </c>
      <c r="CN275" s="1">
        <v>99.6</v>
      </c>
      <c r="CO275" s="1">
        <v>8.0719999999999992</v>
      </c>
      <c r="CP275" s="1">
        <v>91.528000000000006</v>
      </c>
      <c r="CQ275" s="1">
        <v>67.525000000000006</v>
      </c>
      <c r="CR275" s="1">
        <v>28.637</v>
      </c>
      <c r="CS275" s="1">
        <v>0.47599999999999998</v>
      </c>
      <c r="CT275" s="1">
        <v>0</v>
      </c>
      <c r="CU275" s="1">
        <v>0.47599999999999998</v>
      </c>
      <c r="CV275" s="1">
        <v>0</v>
      </c>
      <c r="CW275" s="1">
        <v>2.9609999999999999</v>
      </c>
      <c r="CX275" s="1">
        <v>2.9609999999999999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0.13900000000000001</v>
      </c>
      <c r="DE275" s="1">
        <v>59.921999999999997</v>
      </c>
      <c r="DF275" s="1">
        <v>60.061</v>
      </c>
      <c r="DG275" s="1">
        <v>0.10199999999999999</v>
      </c>
      <c r="DH275" s="1">
        <v>2.2069999999999999</v>
      </c>
      <c r="DI275" s="1">
        <v>2.3090000000000002</v>
      </c>
      <c r="DJ275" s="1">
        <v>2.8180000000000001</v>
      </c>
      <c r="DK275" s="1">
        <v>2.339</v>
      </c>
      <c r="DL275" s="1">
        <v>5.1559999999999997</v>
      </c>
      <c r="DM275" s="1">
        <v>0.11</v>
      </c>
      <c r="DN275" s="1">
        <v>0.35399999999999998</v>
      </c>
      <c r="DO275" s="1">
        <v>0.46400000000000002</v>
      </c>
      <c r="DP275" s="1">
        <v>4.4160000000000004</v>
      </c>
      <c r="DQ275" s="1">
        <v>23.733000000000001</v>
      </c>
      <c r="DR275" s="1">
        <v>28.149000000000001</v>
      </c>
      <c r="DS275" s="1">
        <v>0</v>
      </c>
      <c r="DT275" s="1">
        <v>2.9609999999999999</v>
      </c>
      <c r="DU275" s="1">
        <v>2.9609999999999999</v>
      </c>
      <c r="DV275" s="7" t="s">
        <v>637</v>
      </c>
      <c r="DW275" s="1" t="s">
        <v>156</v>
      </c>
      <c r="DX275" s="1" t="s">
        <v>157</v>
      </c>
      <c r="DY275" s="1">
        <v>560.49099999999999</v>
      </c>
      <c r="DZ275" s="1" t="s">
        <v>623</v>
      </c>
      <c r="EA275" s="1">
        <v>49.862000000000002</v>
      </c>
      <c r="EB275" s="1">
        <v>33.805</v>
      </c>
      <c r="EC275" s="1">
        <v>14.336</v>
      </c>
      <c r="ED275" s="1" t="s">
        <v>156</v>
      </c>
      <c r="EE275" s="1" t="s">
        <v>157</v>
      </c>
      <c r="EF275" s="1" t="s">
        <v>156</v>
      </c>
      <c r="EG275" s="1" t="s">
        <v>157</v>
      </c>
      <c r="EH275" s="1" t="s">
        <v>138</v>
      </c>
      <c r="EI275" s="1" t="s">
        <v>628</v>
      </c>
      <c r="EJ275" s="1" t="s">
        <v>142</v>
      </c>
      <c r="EK275" s="1" t="s">
        <v>628</v>
      </c>
      <c r="EL275" s="1" t="s">
        <v>150</v>
      </c>
      <c r="EM275" s="1" t="s">
        <v>150</v>
      </c>
    </row>
    <row r="276" spans="1:143" ht="14.25" customHeight="1">
      <c r="A276" s="1" t="s">
        <v>562</v>
      </c>
      <c r="B276" s="1" t="str">
        <f>VLOOKUP(A276,DB_integrated_polypenols_intake!A:B,2,FALSE)</f>
        <v>Cali</v>
      </c>
      <c r="C276" s="1" t="s">
        <v>136</v>
      </c>
      <c r="D276" s="1">
        <v>31</v>
      </c>
      <c r="E276" s="4" t="s">
        <v>137</v>
      </c>
      <c r="F276" s="1">
        <v>89.2</v>
      </c>
      <c r="G276" s="1">
        <v>61</v>
      </c>
      <c r="H276" s="1" t="s">
        <v>153</v>
      </c>
      <c r="I276" s="1">
        <v>51.8</v>
      </c>
      <c r="J276" s="1">
        <v>88</v>
      </c>
      <c r="K276" s="1">
        <v>200</v>
      </c>
      <c r="L276" s="1">
        <v>259</v>
      </c>
      <c r="M276" s="10">
        <v>3.2786885250000002</v>
      </c>
      <c r="N276" s="14">
        <f t="shared" si="10"/>
        <v>0.62796992907048477</v>
      </c>
      <c r="O276" s="12">
        <v>152.6</v>
      </c>
      <c r="P276" s="40">
        <v>2.4</v>
      </c>
      <c r="Q276" s="1">
        <v>84</v>
      </c>
      <c r="R276" s="1">
        <v>5.0999999999999996</v>
      </c>
      <c r="S276" s="1">
        <v>0.89</v>
      </c>
      <c r="T276" s="1">
        <v>8.8000000000000007</v>
      </c>
      <c r="U276" s="1">
        <v>0.10113636400000001</v>
      </c>
      <c r="V276" s="1">
        <v>5.66</v>
      </c>
      <c r="W276" s="1">
        <v>4.6619999999999999</v>
      </c>
      <c r="X276" s="1">
        <v>89</v>
      </c>
      <c r="Y276" s="1">
        <f t="shared" si="0"/>
        <v>97.418244406196223</v>
      </c>
      <c r="Z276" s="1">
        <v>138</v>
      </c>
      <c r="AA276" s="1">
        <v>85.269519900000006</v>
      </c>
      <c r="AB276" s="1">
        <f t="shared" si="1"/>
        <v>1.172752</v>
      </c>
      <c r="AC276" s="1">
        <v>0.37299153200000001</v>
      </c>
      <c r="AD276" s="1">
        <v>78</v>
      </c>
      <c r="AE276" s="1">
        <v>1.6339999999999999</v>
      </c>
      <c r="AF276" s="1">
        <v>29.213964570000002</v>
      </c>
      <c r="AG276" s="1" t="s">
        <v>139</v>
      </c>
      <c r="AH276" s="1">
        <v>32.315229590000001</v>
      </c>
      <c r="AI276" s="1">
        <v>89.8</v>
      </c>
      <c r="AJ276" s="1" t="s">
        <v>140</v>
      </c>
      <c r="AK276" s="1" t="s">
        <v>141</v>
      </c>
      <c r="AL276" s="1" t="s">
        <v>163</v>
      </c>
      <c r="AM276" s="1" t="s">
        <v>163</v>
      </c>
      <c r="AN276" s="1" t="s">
        <v>143</v>
      </c>
      <c r="AO276" s="1">
        <v>139</v>
      </c>
      <c r="AP276" s="1">
        <v>99</v>
      </c>
      <c r="AQ276" s="1">
        <v>2352.83</v>
      </c>
      <c r="AR276" s="1">
        <v>17.691199999999998</v>
      </c>
      <c r="AS276" s="1">
        <v>521.13199999999995</v>
      </c>
      <c r="AT276" s="1">
        <v>1157.06</v>
      </c>
      <c r="AU276" s="1">
        <v>13.438800000000001</v>
      </c>
      <c r="AV276" s="1">
        <v>1039.31</v>
      </c>
      <c r="AW276" s="1">
        <v>3396.17</v>
      </c>
      <c r="AX276" s="1">
        <v>272.37700000000001</v>
      </c>
      <c r="AY276" s="1">
        <v>10.745100000000001</v>
      </c>
      <c r="AZ276" s="1">
        <v>2.6713</v>
      </c>
      <c r="BA276" s="1">
        <v>3.35676</v>
      </c>
      <c r="BB276" s="1">
        <v>913.95799999999997</v>
      </c>
      <c r="BC276" s="1">
        <v>1.40801</v>
      </c>
      <c r="BD276" s="1">
        <v>1.60493</v>
      </c>
      <c r="BE276" s="1">
        <v>21.784099999999999</v>
      </c>
      <c r="BF276" s="1">
        <v>5.3684099999999999</v>
      </c>
      <c r="BG276" s="1">
        <v>1.05375</v>
      </c>
      <c r="BH276" s="1">
        <v>355.56200000000001</v>
      </c>
      <c r="BI276" s="1">
        <v>7.7352499999999997</v>
      </c>
      <c r="BJ276" s="1">
        <v>169.36600000000001</v>
      </c>
      <c r="BK276" s="1">
        <v>2.434704982</v>
      </c>
      <c r="BL276" s="1">
        <v>0.34049402499999998</v>
      </c>
      <c r="BM276" s="1">
        <v>0.18049516900000001</v>
      </c>
      <c r="BN276" s="1">
        <v>0</v>
      </c>
      <c r="BO276" s="1" t="s">
        <v>144</v>
      </c>
      <c r="BP276" s="1" t="s">
        <v>145</v>
      </c>
      <c r="BQ276" s="1" t="s">
        <v>145</v>
      </c>
      <c r="BR276" s="1" t="s">
        <v>146</v>
      </c>
      <c r="BS276" s="1" t="s">
        <v>146</v>
      </c>
      <c r="BT276" s="1" t="s">
        <v>146</v>
      </c>
      <c r="BU276" s="1" t="s">
        <v>146</v>
      </c>
      <c r="BV276" s="1">
        <v>55.377817620000002</v>
      </c>
      <c r="BW276" s="1">
        <v>1.062228314</v>
      </c>
      <c r="BX276" s="1">
        <v>1.17481111</v>
      </c>
      <c r="BY276" s="1">
        <v>0.410177664</v>
      </c>
      <c r="BZ276" s="1">
        <v>5.2547310999999999E-2</v>
      </c>
      <c r="CA276" s="1">
        <v>-0.36970918600000002</v>
      </c>
      <c r="CB276" s="1">
        <v>-0.15712247600000001</v>
      </c>
      <c r="CC276" s="19" t="str">
        <f t="shared" si="11"/>
        <v>Medium</v>
      </c>
      <c r="CD276" s="1" t="s">
        <v>625</v>
      </c>
      <c r="CE276" s="1">
        <v>27.608017820000001</v>
      </c>
      <c r="CF276" s="1" t="s">
        <v>148</v>
      </c>
      <c r="CG276" s="1">
        <v>8.2071472000000006E-2</v>
      </c>
      <c r="CH276" s="1">
        <v>0.29845548199999999</v>
      </c>
      <c r="CI276" s="1">
        <v>0.30496668700000001</v>
      </c>
      <c r="CJ276" s="1">
        <v>9.9182313999999994E-2</v>
      </c>
      <c r="CK276" s="1">
        <v>6.6323439999999997E-2</v>
      </c>
      <c r="CL276" s="1">
        <v>465.51400000000001</v>
      </c>
      <c r="CM276" s="2" t="s">
        <v>624</v>
      </c>
      <c r="CN276" s="1">
        <v>347.66199999999998</v>
      </c>
      <c r="CO276" s="1">
        <v>262.08</v>
      </c>
      <c r="CP276" s="1">
        <v>85.581000000000003</v>
      </c>
      <c r="CQ276" s="1">
        <v>27.66</v>
      </c>
      <c r="CR276" s="1">
        <v>260.79000000000002</v>
      </c>
      <c r="CS276" s="1">
        <v>2.3759999999999999</v>
      </c>
      <c r="CT276" s="1">
        <v>0</v>
      </c>
      <c r="CU276" s="1">
        <v>2.3759999999999999</v>
      </c>
      <c r="CV276" s="1">
        <v>0</v>
      </c>
      <c r="CW276" s="1">
        <v>56.835999999999999</v>
      </c>
      <c r="CX276" s="1">
        <v>56.835999999999999</v>
      </c>
      <c r="CY276" s="1">
        <v>0</v>
      </c>
      <c r="CZ276" s="1">
        <v>2.3759999999999999</v>
      </c>
      <c r="DA276" s="1">
        <v>0</v>
      </c>
      <c r="DB276" s="1">
        <v>0</v>
      </c>
      <c r="DC276" s="1">
        <v>0.63400000000000001</v>
      </c>
      <c r="DD276" s="1">
        <v>0</v>
      </c>
      <c r="DE276" s="1">
        <v>0</v>
      </c>
      <c r="DF276" s="1">
        <v>0</v>
      </c>
      <c r="DG276" s="1">
        <v>23.143000000000001</v>
      </c>
      <c r="DH276" s="1">
        <v>0.38700000000000001</v>
      </c>
      <c r="DI276" s="1">
        <v>23.53</v>
      </c>
      <c r="DJ276" s="1">
        <v>1.4550000000000001</v>
      </c>
      <c r="DK276" s="1">
        <v>2.0409999999999999</v>
      </c>
      <c r="DL276" s="1">
        <v>3.496</v>
      </c>
      <c r="DM276" s="1">
        <v>0.22700000000000001</v>
      </c>
      <c r="DN276" s="1">
        <v>4.8689999999999998</v>
      </c>
      <c r="DO276" s="1">
        <v>5.0960000000000001</v>
      </c>
      <c r="DP276" s="1">
        <v>234.24600000000001</v>
      </c>
      <c r="DQ276" s="1">
        <v>21.448</v>
      </c>
      <c r="DR276" s="1">
        <v>255.69399999999999</v>
      </c>
      <c r="DS276" s="1">
        <v>0</v>
      </c>
      <c r="DT276" s="1">
        <v>56.835999999999999</v>
      </c>
      <c r="DU276" s="1">
        <v>56.835999999999999</v>
      </c>
      <c r="DV276" s="7" t="s">
        <v>138</v>
      </c>
      <c r="DW276" s="1" t="s">
        <v>157</v>
      </c>
      <c r="DX276" s="1" t="s">
        <v>156</v>
      </c>
      <c r="DY276" s="1">
        <v>197.85300000000001</v>
      </c>
      <c r="DZ276" s="1" t="s">
        <v>624</v>
      </c>
      <c r="EA276" s="1">
        <v>147.76300000000001</v>
      </c>
      <c r="EB276" s="1">
        <v>11.756</v>
      </c>
      <c r="EC276" s="1">
        <v>110.84099999999999</v>
      </c>
      <c r="ED276" s="1" t="s">
        <v>157</v>
      </c>
      <c r="EE276" s="1" t="s">
        <v>157</v>
      </c>
      <c r="EF276" s="1" t="s">
        <v>157</v>
      </c>
      <c r="EG276" s="1" t="s">
        <v>156</v>
      </c>
      <c r="EH276" s="1" t="s">
        <v>621</v>
      </c>
      <c r="EI276" s="1" t="s">
        <v>635</v>
      </c>
      <c r="EJ276" s="1" t="s">
        <v>163</v>
      </c>
      <c r="EK276" s="1" t="s">
        <v>629</v>
      </c>
      <c r="EL276" s="1" t="s">
        <v>150</v>
      </c>
      <c r="EM276" s="1" t="s">
        <v>150</v>
      </c>
    </row>
    <row r="277" spans="1:143" ht="14.25" customHeight="1">
      <c r="A277" s="1" t="s">
        <v>563</v>
      </c>
      <c r="B277" s="1" t="str">
        <f>VLOOKUP(A277,DB_integrated_polypenols_intake!A:B,2,FALSE)</f>
        <v>Cali</v>
      </c>
      <c r="C277" s="1" t="s">
        <v>136</v>
      </c>
      <c r="D277" s="1">
        <v>31</v>
      </c>
      <c r="E277" s="4" t="s">
        <v>137</v>
      </c>
      <c r="F277" s="1">
        <v>95.6</v>
      </c>
      <c r="G277" s="1">
        <v>61</v>
      </c>
      <c r="H277" s="1" t="s">
        <v>153</v>
      </c>
      <c r="I277" s="1">
        <v>12.8</v>
      </c>
      <c r="J277" s="1">
        <v>137</v>
      </c>
      <c r="K277" s="1">
        <v>210</v>
      </c>
      <c r="L277" s="1">
        <v>64</v>
      </c>
      <c r="M277" s="10">
        <v>3.4426229510000002</v>
      </c>
      <c r="N277" s="14">
        <f t="shared" si="10"/>
        <v>2.0850138973120162E-2</v>
      </c>
      <c r="O277" s="12">
        <v>173.6</v>
      </c>
      <c r="P277" s="40">
        <v>0.7</v>
      </c>
      <c r="Q277" s="1">
        <v>76</v>
      </c>
      <c r="R277" s="1">
        <v>5.0999999999999996</v>
      </c>
      <c r="S277" s="1">
        <v>0.39</v>
      </c>
      <c r="T277" s="1">
        <v>11.47</v>
      </c>
      <c r="U277" s="1">
        <v>3.4001744E-2</v>
      </c>
      <c r="V277" s="1">
        <v>3.74</v>
      </c>
      <c r="W277" s="1">
        <v>4.218</v>
      </c>
      <c r="X277" s="1">
        <v>82.8</v>
      </c>
      <c r="Y277" s="1">
        <f t="shared" si="0"/>
        <v>104.17827298050142</v>
      </c>
      <c r="Z277" s="1">
        <v>214</v>
      </c>
      <c r="AA277" s="1">
        <v>142.62785170000001</v>
      </c>
      <c r="AB277" s="1">
        <f t="shared" si="1"/>
        <v>0.70112533333333338</v>
      </c>
      <c r="AC277" s="1">
        <v>0.40689847699999998</v>
      </c>
      <c r="AD277" s="1">
        <v>59.8</v>
      </c>
      <c r="AE277" s="1">
        <v>1.77</v>
      </c>
      <c r="AF277" s="1">
        <v>19.08774618</v>
      </c>
      <c r="AG277" s="1" t="s">
        <v>153</v>
      </c>
      <c r="AH277" s="1">
        <v>22.57177368</v>
      </c>
      <c r="AI277" s="1">
        <v>75.5</v>
      </c>
      <c r="AJ277" s="1" t="s">
        <v>153</v>
      </c>
      <c r="AK277" s="1" t="s">
        <v>153</v>
      </c>
      <c r="AL277" s="1" t="s">
        <v>163</v>
      </c>
      <c r="AM277" s="1" t="s">
        <v>163</v>
      </c>
      <c r="AN277" s="1" t="s">
        <v>165</v>
      </c>
      <c r="AO277" s="1">
        <v>114</v>
      </c>
      <c r="AP277" s="1">
        <v>73</v>
      </c>
      <c r="AQ277" s="1">
        <v>2261.3200000000002</v>
      </c>
      <c r="AR277" s="1">
        <v>21.570699999999999</v>
      </c>
      <c r="AS277" s="1">
        <v>492.54899999999998</v>
      </c>
      <c r="AT277" s="1">
        <v>1183.3599999999999</v>
      </c>
      <c r="AU277" s="1">
        <v>14.3538</v>
      </c>
      <c r="AV277" s="1">
        <v>1657.31</v>
      </c>
      <c r="AW277" s="1">
        <v>3253.47</v>
      </c>
      <c r="AX277" s="1">
        <v>285.11900000000003</v>
      </c>
      <c r="AY277" s="1">
        <v>10.9756</v>
      </c>
      <c r="AZ277" s="1">
        <v>3.0806900000000002</v>
      </c>
      <c r="BA277" s="1">
        <v>3.37378</v>
      </c>
      <c r="BB277" s="1">
        <v>755.36500000000001</v>
      </c>
      <c r="BC277" s="1">
        <v>1.4438599999999999</v>
      </c>
      <c r="BD277" s="1">
        <v>1.97688</v>
      </c>
      <c r="BE277" s="1">
        <v>20.8841</v>
      </c>
      <c r="BF277" s="1">
        <v>5.3978400000000004</v>
      </c>
      <c r="BG277" s="1">
        <v>1.4435100000000001</v>
      </c>
      <c r="BH277" s="1">
        <v>352.51299999999998</v>
      </c>
      <c r="BI277" s="1">
        <v>7.2156900000000004</v>
      </c>
      <c r="BJ277" s="1">
        <v>182.626</v>
      </c>
      <c r="BK277" s="1">
        <v>3.3089244949999999</v>
      </c>
      <c r="BL277" s="1">
        <v>0.76652944300000003</v>
      </c>
      <c r="BM277" s="1">
        <v>0.750957333</v>
      </c>
      <c r="BN277" s="1">
        <v>3.9529370000000001E-2</v>
      </c>
      <c r="BO277" s="1" t="s">
        <v>155</v>
      </c>
      <c r="BP277" s="1" t="s">
        <v>146</v>
      </c>
      <c r="BQ277" s="1" t="s">
        <v>146</v>
      </c>
      <c r="BR277" s="1" t="s">
        <v>146</v>
      </c>
      <c r="BS277" s="1" t="s">
        <v>146</v>
      </c>
      <c r="BT277" s="1" t="s">
        <v>146</v>
      </c>
      <c r="BU277" s="1" t="s">
        <v>146</v>
      </c>
      <c r="BV277" s="1">
        <v>30.612451159999999</v>
      </c>
      <c r="BW277" s="1">
        <v>1.093600243</v>
      </c>
      <c r="BX277" s="1">
        <v>0.92366442999999998</v>
      </c>
      <c r="BY277" s="1">
        <v>0.94130603999999996</v>
      </c>
      <c r="BZ277" s="1">
        <v>0.34988437900000002</v>
      </c>
      <c r="CA277" s="1">
        <v>-0.64192344999999995</v>
      </c>
      <c r="CB277" s="1">
        <v>-0.28391129999999998</v>
      </c>
      <c r="CC277" s="19" t="str">
        <f t="shared" si="11"/>
        <v>Low</v>
      </c>
      <c r="CD277" s="1" t="s">
        <v>625</v>
      </c>
      <c r="CE277" s="1">
        <v>17.11258278</v>
      </c>
      <c r="CF277" s="1" t="s">
        <v>153</v>
      </c>
      <c r="CG277" s="1" t="s">
        <v>147</v>
      </c>
      <c r="CH277" s="1" t="s">
        <v>147</v>
      </c>
      <c r="CI277" s="1" t="s">
        <v>147</v>
      </c>
      <c r="CJ277" s="1" t="s">
        <v>147</v>
      </c>
      <c r="CK277" s="1" t="s">
        <v>147</v>
      </c>
      <c r="CL277" s="1">
        <v>2112.7469999999998</v>
      </c>
      <c r="CM277" s="2" t="s">
        <v>621</v>
      </c>
      <c r="CN277" s="1">
        <v>1248.6079999999999</v>
      </c>
      <c r="CO277" s="1">
        <v>1186.8589999999999</v>
      </c>
      <c r="CP277" s="1">
        <v>61.749000000000002</v>
      </c>
      <c r="CQ277" s="1">
        <v>1161.2919999999999</v>
      </c>
      <c r="CR277" s="1">
        <v>77.381</v>
      </c>
      <c r="CS277" s="1">
        <v>7.5620000000000003</v>
      </c>
      <c r="CT277" s="1">
        <v>0</v>
      </c>
      <c r="CU277" s="1">
        <v>7.5620000000000003</v>
      </c>
      <c r="CV277" s="1">
        <v>7.0000000000000001E-3</v>
      </c>
      <c r="CW277" s="1">
        <v>2.355</v>
      </c>
      <c r="CX277" s="1">
        <v>2.3620000000000001</v>
      </c>
      <c r="CY277" s="1">
        <v>1.0999999999999999E-2</v>
      </c>
      <c r="CZ277" s="1">
        <v>1.9590000000000001</v>
      </c>
      <c r="DA277" s="1">
        <v>0</v>
      </c>
      <c r="DB277" s="1">
        <v>0</v>
      </c>
      <c r="DC277" s="1">
        <v>1009.146</v>
      </c>
      <c r="DD277" s="1">
        <v>91.804000000000002</v>
      </c>
      <c r="DE277" s="1">
        <v>23.898</v>
      </c>
      <c r="DF277" s="1">
        <v>115.702</v>
      </c>
      <c r="DG277" s="1">
        <v>32.927999999999997</v>
      </c>
      <c r="DH277" s="1">
        <v>1E-3</v>
      </c>
      <c r="DI277" s="1">
        <v>32.93</v>
      </c>
      <c r="DJ277" s="1">
        <v>2.8010000000000002</v>
      </c>
      <c r="DK277" s="1">
        <v>0.71299999999999997</v>
      </c>
      <c r="DL277" s="1">
        <v>3.5139999999999998</v>
      </c>
      <c r="DM277" s="1">
        <v>0.13400000000000001</v>
      </c>
      <c r="DN277" s="1">
        <v>13.62</v>
      </c>
      <c r="DO277" s="1">
        <v>13.753</v>
      </c>
      <c r="DP277" s="1">
        <v>42.466000000000001</v>
      </c>
      <c r="DQ277" s="1">
        <v>21.161999999999999</v>
      </c>
      <c r="DR277" s="1">
        <v>63.628</v>
      </c>
      <c r="DS277" s="1">
        <v>7.0000000000000001E-3</v>
      </c>
      <c r="DT277" s="1">
        <v>2.355</v>
      </c>
      <c r="DU277" s="1">
        <v>2.3620000000000001</v>
      </c>
      <c r="DV277" s="7" t="s">
        <v>621</v>
      </c>
      <c r="DW277" s="1" t="s">
        <v>149</v>
      </c>
      <c r="DX277" s="1" t="s">
        <v>157</v>
      </c>
      <c r="DY277" s="1">
        <v>934.298</v>
      </c>
      <c r="DZ277" s="1" t="s">
        <v>623</v>
      </c>
      <c r="EA277" s="1">
        <v>552.15899999999999</v>
      </c>
      <c r="EB277" s="1">
        <v>513.54600000000005</v>
      </c>
      <c r="EC277" s="1">
        <v>34.219000000000001</v>
      </c>
      <c r="ED277" s="1" t="s">
        <v>149</v>
      </c>
      <c r="EE277" s="1" t="s">
        <v>149</v>
      </c>
      <c r="EF277" s="1" t="s">
        <v>149</v>
      </c>
      <c r="EG277" s="1" t="s">
        <v>157</v>
      </c>
      <c r="EH277" s="1" t="s">
        <v>165</v>
      </c>
      <c r="EI277" s="1" t="s">
        <v>635</v>
      </c>
      <c r="EJ277" s="1" t="s">
        <v>163</v>
      </c>
      <c r="EK277" s="1" t="s">
        <v>629</v>
      </c>
      <c r="EL277" s="1" t="s">
        <v>150</v>
      </c>
      <c r="EM277" s="1" t="s">
        <v>150</v>
      </c>
    </row>
    <row r="278" spans="1:143" ht="14.25" customHeight="1">
      <c r="A278" s="1" t="s">
        <v>564</v>
      </c>
      <c r="B278" s="1" t="str">
        <f>VLOOKUP(A278,DB_integrated_polypenols_intake!A:B,2,FALSE)</f>
        <v>Cali</v>
      </c>
      <c r="C278" s="1" t="s">
        <v>136</v>
      </c>
      <c r="D278" s="1">
        <v>49</v>
      </c>
      <c r="E278" s="4" t="s">
        <v>159</v>
      </c>
      <c r="F278" s="1">
        <v>92.3</v>
      </c>
      <c r="G278" s="1">
        <v>38</v>
      </c>
      <c r="H278" s="1" t="s">
        <v>138</v>
      </c>
      <c r="I278" s="1">
        <v>19.8</v>
      </c>
      <c r="J278" s="1">
        <v>89</v>
      </c>
      <c r="K278" s="1">
        <v>146</v>
      </c>
      <c r="L278" s="1">
        <v>99</v>
      </c>
      <c r="M278" s="10">
        <v>3.8421052630000001</v>
      </c>
      <c r="N278" s="14">
        <f t="shared" si="10"/>
        <v>0.41585159798073973</v>
      </c>
      <c r="O278" s="12">
        <v>148.1</v>
      </c>
      <c r="P278" s="40">
        <v>1.7</v>
      </c>
      <c r="Q278" s="1">
        <v>96</v>
      </c>
      <c r="R278" s="1">
        <v>5.8</v>
      </c>
      <c r="S278" s="1">
        <v>0.87</v>
      </c>
      <c r="T278" s="1">
        <v>4.53</v>
      </c>
      <c r="U278" s="1">
        <v>0.19205298000000001</v>
      </c>
      <c r="V278" s="1">
        <v>33.6</v>
      </c>
      <c r="W278" s="1">
        <v>5.3280000000000003</v>
      </c>
      <c r="X278" s="1">
        <v>230</v>
      </c>
      <c r="Y278" s="1">
        <f t="shared" si="0"/>
        <v>367.61487964989055</v>
      </c>
      <c r="Z278" s="1">
        <v>23.6</v>
      </c>
      <c r="AA278" s="1">
        <v>12.56837194</v>
      </c>
      <c r="AB278" s="1">
        <f t="shared" si="1"/>
        <v>7.95648</v>
      </c>
      <c r="AC278" s="1">
        <v>0.28469420200000001</v>
      </c>
      <c r="AD278" s="1">
        <v>68.2</v>
      </c>
      <c r="AE278" s="1">
        <v>1.587</v>
      </c>
      <c r="AF278" s="1">
        <v>27.07886899</v>
      </c>
      <c r="AG278" s="1" t="s">
        <v>139</v>
      </c>
      <c r="AH278" s="1">
        <v>35.644238119999997</v>
      </c>
      <c r="AI278" s="1">
        <v>95.6</v>
      </c>
      <c r="AJ278" s="1" t="s">
        <v>140</v>
      </c>
      <c r="AK278" s="1" t="s">
        <v>141</v>
      </c>
      <c r="AL278" s="1" t="s">
        <v>142</v>
      </c>
      <c r="AM278" s="1" t="s">
        <v>163</v>
      </c>
      <c r="AN278" s="1" t="s">
        <v>143</v>
      </c>
      <c r="AO278" s="1">
        <v>168</v>
      </c>
      <c r="AP278" s="1">
        <v>104</v>
      </c>
      <c r="AQ278" s="1">
        <v>1925.7</v>
      </c>
      <c r="AR278" s="1">
        <v>16.384599999999999</v>
      </c>
      <c r="AS278" s="1">
        <v>304.54700000000003</v>
      </c>
      <c r="AT278" s="1">
        <v>825.01900000000001</v>
      </c>
      <c r="AU278" s="1">
        <v>11.4366</v>
      </c>
      <c r="AV278" s="1">
        <v>975.35500000000002</v>
      </c>
      <c r="AW278" s="1">
        <v>2780.3</v>
      </c>
      <c r="AX278" s="1">
        <v>230.02099999999999</v>
      </c>
      <c r="AY278" s="1">
        <v>9.6042199999999998</v>
      </c>
      <c r="AZ278" s="1">
        <v>1.3475600000000001</v>
      </c>
      <c r="BA278" s="1">
        <v>3.0061499999999999</v>
      </c>
      <c r="BB278" s="1">
        <v>843.03200000000004</v>
      </c>
      <c r="BC278" s="1">
        <v>1.1625000000000001</v>
      </c>
      <c r="BD278" s="1">
        <v>1.72743</v>
      </c>
      <c r="BE278" s="1">
        <v>16.4404</v>
      </c>
      <c r="BF278" s="1">
        <v>5.1677200000000001</v>
      </c>
      <c r="BG278" s="1">
        <v>1.7203999999999999</v>
      </c>
      <c r="BH278" s="1">
        <v>297.72199999999998</v>
      </c>
      <c r="BI278" s="1">
        <v>6.76511</v>
      </c>
      <c r="BJ278" s="1">
        <v>287.733</v>
      </c>
      <c r="BK278" s="1">
        <v>2.1583364600000001</v>
      </c>
      <c r="BL278" s="1">
        <v>0.325188755</v>
      </c>
      <c r="BM278" s="1">
        <v>0.22555069</v>
      </c>
      <c r="BN278" s="1">
        <v>2.1966408E-2</v>
      </c>
      <c r="BO278" s="1" t="s">
        <v>144</v>
      </c>
      <c r="BP278" s="1" t="s">
        <v>145</v>
      </c>
      <c r="BQ278" s="1" t="s">
        <v>146</v>
      </c>
      <c r="BR278" s="1" t="s">
        <v>145</v>
      </c>
      <c r="BS278" s="1" t="s">
        <v>145</v>
      </c>
      <c r="BT278" s="1" t="s">
        <v>146</v>
      </c>
      <c r="BU278" s="1" t="s">
        <v>145</v>
      </c>
      <c r="BV278" s="1">
        <v>39.698724679999998</v>
      </c>
      <c r="BW278" s="1">
        <v>1.772765433</v>
      </c>
      <c r="BX278" s="1">
        <v>1.0180081620000001</v>
      </c>
      <c r="BY278" s="1">
        <v>0.88100509100000002</v>
      </c>
      <c r="BZ278" s="1">
        <v>0.234979625</v>
      </c>
      <c r="CA278" s="1">
        <v>-0.33043264999999999</v>
      </c>
      <c r="CB278" s="1">
        <v>-0.171564201</v>
      </c>
      <c r="CC278" s="19" t="str">
        <f t="shared" si="11"/>
        <v>Medium</v>
      </c>
      <c r="CD278" s="1" t="s">
        <v>625</v>
      </c>
      <c r="CE278" s="1">
        <v>30.799163180000001</v>
      </c>
      <c r="CF278" s="1" t="s">
        <v>148</v>
      </c>
      <c r="CG278" s="1">
        <v>9.0829180000000006E-3</v>
      </c>
      <c r="CH278" s="1">
        <v>0.206449198</v>
      </c>
      <c r="CI278" s="1">
        <v>0.109515903</v>
      </c>
      <c r="CJ278" s="1">
        <v>0.53131816300000001</v>
      </c>
      <c r="CK278" s="1">
        <v>3.0797278000000001E-2</v>
      </c>
      <c r="CL278" s="1">
        <v>1560.587</v>
      </c>
      <c r="CM278" s="2" t="s">
        <v>621</v>
      </c>
      <c r="CN278" s="1">
        <v>770.33100000000002</v>
      </c>
      <c r="CO278" s="1">
        <v>524.70000000000005</v>
      </c>
      <c r="CP278" s="1">
        <v>245.631</v>
      </c>
      <c r="CQ278" s="1">
        <v>47.167999999999999</v>
      </c>
      <c r="CR278" s="1">
        <v>714.17399999999998</v>
      </c>
      <c r="CS278" s="1">
        <v>5.5620000000000003</v>
      </c>
      <c r="CT278" s="1">
        <v>0</v>
      </c>
      <c r="CU278" s="1">
        <v>5.5620000000000003</v>
      </c>
      <c r="CV278" s="1">
        <v>0</v>
      </c>
      <c r="CW278" s="1">
        <v>3.427</v>
      </c>
      <c r="CX278" s="1">
        <v>3.427</v>
      </c>
      <c r="CY278" s="1">
        <v>0</v>
      </c>
      <c r="CZ278" s="1">
        <v>0.68</v>
      </c>
      <c r="DA278" s="1">
        <v>0</v>
      </c>
      <c r="DB278" s="1">
        <v>0</v>
      </c>
      <c r="DC278" s="1">
        <v>42.817</v>
      </c>
      <c r="DD278" s="1">
        <v>3.4000000000000002E-2</v>
      </c>
      <c r="DE278" s="1">
        <v>0.24399999999999999</v>
      </c>
      <c r="DF278" s="1">
        <v>0.27800000000000002</v>
      </c>
      <c r="DG278" s="1">
        <v>1.232</v>
      </c>
      <c r="DH278" s="1">
        <v>2.5000000000000001E-2</v>
      </c>
      <c r="DI278" s="1">
        <v>1.2569999999999999</v>
      </c>
      <c r="DJ278" s="1">
        <v>1.986</v>
      </c>
      <c r="DK278" s="1">
        <v>0.83</v>
      </c>
      <c r="DL278" s="1">
        <v>2.8159999999999998</v>
      </c>
      <c r="DM278" s="1">
        <v>1.454</v>
      </c>
      <c r="DN278" s="1">
        <v>1.06</v>
      </c>
      <c r="DO278" s="1">
        <v>2.5139999999999998</v>
      </c>
      <c r="DP278" s="1">
        <v>471.60300000000001</v>
      </c>
      <c r="DQ278" s="1">
        <v>240.03299999999999</v>
      </c>
      <c r="DR278" s="1">
        <v>711.63499999999999</v>
      </c>
      <c r="DS278" s="1">
        <v>0</v>
      </c>
      <c r="DT278" s="1">
        <v>3.427</v>
      </c>
      <c r="DU278" s="1">
        <v>3.427</v>
      </c>
      <c r="DV278" s="7" t="s">
        <v>621</v>
      </c>
      <c r="DW278" s="1" t="s">
        <v>157</v>
      </c>
      <c r="DX278" s="1" t="s">
        <v>149</v>
      </c>
      <c r="DY278" s="1">
        <v>810.4</v>
      </c>
      <c r="DZ278" s="1" t="s">
        <v>623</v>
      </c>
      <c r="EA278" s="1">
        <v>400.02699999999999</v>
      </c>
      <c r="EB278" s="1">
        <v>24.494</v>
      </c>
      <c r="EC278" s="1">
        <v>370.86500000000001</v>
      </c>
      <c r="ED278" s="1" t="s">
        <v>149</v>
      </c>
      <c r="EE278" s="1" t="s">
        <v>156</v>
      </c>
      <c r="EF278" s="1" t="s">
        <v>157</v>
      </c>
      <c r="EG278" s="1" t="s">
        <v>149</v>
      </c>
      <c r="EH278" s="1" t="s">
        <v>621</v>
      </c>
      <c r="EI278" s="1" t="s">
        <v>635</v>
      </c>
      <c r="EJ278" s="1" t="s">
        <v>142</v>
      </c>
      <c r="EK278" s="1" t="s">
        <v>628</v>
      </c>
      <c r="EL278" s="1" t="s">
        <v>150</v>
      </c>
      <c r="EM278" s="1" t="s">
        <v>150</v>
      </c>
    </row>
    <row r="279" spans="1:143" ht="14.25" customHeight="1">
      <c r="A279" s="1" t="s">
        <v>568</v>
      </c>
      <c r="B279" s="1" t="str">
        <f>VLOOKUP(A279,DB_integrated_polypenols_intake!A:B,2,FALSE)</f>
        <v>Cali</v>
      </c>
      <c r="C279" s="1" t="s">
        <v>136</v>
      </c>
      <c r="D279" s="1">
        <v>38</v>
      </c>
      <c r="E279" s="4" t="s">
        <v>137</v>
      </c>
      <c r="F279" s="1">
        <v>115</v>
      </c>
      <c r="G279" s="1">
        <v>52</v>
      </c>
      <c r="H279" s="1" t="s">
        <v>153</v>
      </c>
      <c r="I279" s="1">
        <v>18.2</v>
      </c>
      <c r="J279" s="1">
        <v>154</v>
      </c>
      <c r="K279" s="1">
        <v>224</v>
      </c>
      <c r="L279" s="1">
        <v>91</v>
      </c>
      <c r="M279" s="10">
        <v>4.307692308</v>
      </c>
      <c r="N279" s="14">
        <f t="shared" si="10"/>
        <v>0.24303804868629444</v>
      </c>
      <c r="O279" s="12">
        <v>275</v>
      </c>
      <c r="P279" s="40">
        <v>2.1</v>
      </c>
      <c r="Q279" s="1">
        <v>76</v>
      </c>
      <c r="R279" s="1">
        <v>5.3</v>
      </c>
      <c r="S279" s="1">
        <v>2.2200000000000002</v>
      </c>
      <c r="T279" s="1">
        <v>5.0199999999999996</v>
      </c>
      <c r="U279" s="1">
        <v>0.442231076</v>
      </c>
      <c r="V279" s="1">
        <v>9.19</v>
      </c>
      <c r="W279" s="1">
        <v>4.218</v>
      </c>
      <c r="X279" s="1">
        <v>150.6</v>
      </c>
      <c r="Y279" s="1">
        <f t="shared" si="0"/>
        <v>255.98885793871864</v>
      </c>
      <c r="Z279" s="1">
        <v>88</v>
      </c>
      <c r="AA279" s="1">
        <v>58.044414029999999</v>
      </c>
      <c r="AB279" s="1">
        <f t="shared" si="1"/>
        <v>1.7228186666666665</v>
      </c>
      <c r="AC279" s="1">
        <v>0.35111627299999998</v>
      </c>
      <c r="AD279" s="1">
        <v>83.5</v>
      </c>
      <c r="AE279" s="1">
        <v>1.6479999999999999</v>
      </c>
      <c r="AF279" s="1">
        <v>30.7448275</v>
      </c>
      <c r="AG279" s="1" t="s">
        <v>154</v>
      </c>
      <c r="AH279" s="1">
        <v>37.40641712</v>
      </c>
      <c r="AI279" s="1">
        <v>101.7</v>
      </c>
      <c r="AJ279" s="1" t="s">
        <v>140</v>
      </c>
      <c r="AK279" s="1" t="s">
        <v>141</v>
      </c>
      <c r="AL279" s="1" t="s">
        <v>142</v>
      </c>
      <c r="AM279" s="1" t="s">
        <v>142</v>
      </c>
      <c r="AN279" s="1" t="s">
        <v>167</v>
      </c>
      <c r="AO279" s="1">
        <v>123</v>
      </c>
      <c r="AP279" s="1">
        <v>84</v>
      </c>
      <c r="AQ279" s="1">
        <v>1995.38</v>
      </c>
      <c r="AR279" s="1">
        <v>11.520200000000001</v>
      </c>
      <c r="AS279" s="1">
        <v>378.08800000000002</v>
      </c>
      <c r="AT279" s="1">
        <v>939.99099999999999</v>
      </c>
      <c r="AU279" s="1">
        <v>13.517799999999999</v>
      </c>
      <c r="AV279" s="1">
        <v>1172.57</v>
      </c>
      <c r="AW279" s="1">
        <v>1916.09</v>
      </c>
      <c r="AX279" s="1">
        <v>208.98099999999999</v>
      </c>
      <c r="AY279" s="1">
        <v>11.361499999999999</v>
      </c>
      <c r="AZ279" s="1">
        <v>1.0504</v>
      </c>
      <c r="BA279" s="1">
        <v>2.5417299999999998</v>
      </c>
      <c r="BB279" s="1">
        <v>547.04600000000005</v>
      </c>
      <c r="BC279" s="1">
        <v>0.77907800000000005</v>
      </c>
      <c r="BD279" s="1">
        <v>1.4937199999999999</v>
      </c>
      <c r="BE279" s="1">
        <v>18.0214</v>
      </c>
      <c r="BF279" s="1">
        <v>3.6013500000000001</v>
      </c>
      <c r="BG279" s="1">
        <v>0.73901899999999998</v>
      </c>
      <c r="BH279" s="1">
        <v>308.56599999999997</v>
      </c>
      <c r="BI279" s="1">
        <v>7.3714700000000004</v>
      </c>
      <c r="BJ279" s="1">
        <v>138.63200000000001</v>
      </c>
      <c r="BK279" s="1">
        <v>2.4411937180000001</v>
      </c>
      <c r="BL279" s="1">
        <v>0.53940839500000004</v>
      </c>
      <c r="BM279" s="1">
        <v>0.81732670100000004</v>
      </c>
      <c r="BN279" s="1">
        <v>3.9230024000000002E-2</v>
      </c>
      <c r="BO279" s="1" t="s">
        <v>155</v>
      </c>
      <c r="BP279" s="1" t="s">
        <v>146</v>
      </c>
      <c r="BQ279" s="1" t="s">
        <v>146</v>
      </c>
      <c r="BR279" s="1" t="s">
        <v>146</v>
      </c>
      <c r="BS279" s="1" t="s">
        <v>146</v>
      </c>
      <c r="BT279" s="1" t="s">
        <v>146</v>
      </c>
      <c r="BU279" s="1" t="s">
        <v>146</v>
      </c>
      <c r="BV279" s="1">
        <v>20.674489529999999</v>
      </c>
      <c r="BW279" s="1">
        <v>1.33817271</v>
      </c>
      <c r="BX279" s="1">
        <v>0.443909318</v>
      </c>
      <c r="BY279" s="1">
        <v>0.293946337</v>
      </c>
      <c r="BZ279" s="1">
        <v>6.6475126999999995E-2</v>
      </c>
      <c r="CA279" s="1">
        <v>1.884673646</v>
      </c>
      <c r="CB279" s="1">
        <v>0.94469856900000004</v>
      </c>
      <c r="CC279" s="19" t="str">
        <f t="shared" si="11"/>
        <v>High</v>
      </c>
      <c r="CD279" s="1" t="s">
        <v>622</v>
      </c>
      <c r="CE279" s="1">
        <v>31.59095379</v>
      </c>
      <c r="CF279" s="1" t="s">
        <v>148</v>
      </c>
      <c r="CG279" s="1" t="s">
        <v>147</v>
      </c>
      <c r="CH279" s="1" t="s">
        <v>147</v>
      </c>
      <c r="CI279" s="1" t="s">
        <v>147</v>
      </c>
      <c r="CJ279" s="1" t="s">
        <v>147</v>
      </c>
      <c r="CK279" s="1" t="s">
        <v>147</v>
      </c>
      <c r="CL279" s="1">
        <v>481.57100000000003</v>
      </c>
      <c r="CM279" s="2" t="s">
        <v>624</v>
      </c>
      <c r="CN279" s="1">
        <v>450.89299999999997</v>
      </c>
      <c r="CO279" s="1">
        <v>287.19900000000001</v>
      </c>
      <c r="CP279" s="1">
        <v>163.69399999999999</v>
      </c>
      <c r="CQ279" s="1">
        <v>25.663</v>
      </c>
      <c r="CR279" s="1">
        <v>409.327</v>
      </c>
      <c r="CS279" s="1">
        <v>4.556</v>
      </c>
      <c r="CT279" s="1">
        <v>0</v>
      </c>
      <c r="CU279" s="1">
        <v>4.556</v>
      </c>
      <c r="CV279" s="1">
        <v>0</v>
      </c>
      <c r="CW279" s="1">
        <v>11.346</v>
      </c>
      <c r="CX279" s="1">
        <v>11.346</v>
      </c>
      <c r="CY279" s="1">
        <v>2E-3</v>
      </c>
      <c r="CZ279" s="1">
        <v>1.766</v>
      </c>
      <c r="DA279" s="1">
        <v>0</v>
      </c>
      <c r="DB279" s="1">
        <v>0</v>
      </c>
      <c r="DC279" s="1">
        <v>5.1509999999999998</v>
      </c>
      <c r="DD279" s="1">
        <v>1.4E-2</v>
      </c>
      <c r="DE279" s="1">
        <v>4.3330000000000002</v>
      </c>
      <c r="DF279" s="1">
        <v>4.3470000000000004</v>
      </c>
      <c r="DG279" s="1">
        <v>14.124000000000001</v>
      </c>
      <c r="DH279" s="1">
        <v>0.17599999999999999</v>
      </c>
      <c r="DI279" s="1">
        <v>14.301</v>
      </c>
      <c r="DJ279" s="1">
        <v>1.256</v>
      </c>
      <c r="DK279" s="1">
        <v>0.60799999999999998</v>
      </c>
      <c r="DL279" s="1">
        <v>1.8640000000000001</v>
      </c>
      <c r="DM279" s="1">
        <v>0.23</v>
      </c>
      <c r="DN279" s="1">
        <v>1.1579999999999999</v>
      </c>
      <c r="DO279" s="1">
        <v>1.3879999999999999</v>
      </c>
      <c r="DP279" s="1">
        <v>261.85599999999999</v>
      </c>
      <c r="DQ279" s="1">
        <v>146.06299999999999</v>
      </c>
      <c r="DR279" s="1">
        <v>407.91800000000001</v>
      </c>
      <c r="DS279" s="1">
        <v>0</v>
      </c>
      <c r="DT279" s="1">
        <v>11.346</v>
      </c>
      <c r="DU279" s="1">
        <v>11.346</v>
      </c>
      <c r="DV279" s="7" t="s">
        <v>138</v>
      </c>
      <c r="DW279" s="1" t="s">
        <v>157</v>
      </c>
      <c r="DX279" s="1" t="s">
        <v>156</v>
      </c>
      <c r="DY279" s="1">
        <v>241.34299999999999</v>
      </c>
      <c r="DZ279" s="1" t="s">
        <v>624</v>
      </c>
      <c r="EA279" s="1">
        <v>225.96899999999999</v>
      </c>
      <c r="EB279" s="1">
        <v>12.861000000000001</v>
      </c>
      <c r="EC279" s="1">
        <v>205.137</v>
      </c>
      <c r="ED279" s="1" t="s">
        <v>157</v>
      </c>
      <c r="EE279" s="1" t="s">
        <v>156</v>
      </c>
      <c r="EF279" s="1" t="s">
        <v>157</v>
      </c>
      <c r="EG279" s="1" t="s">
        <v>156</v>
      </c>
      <c r="EH279" s="1" t="s">
        <v>138</v>
      </c>
      <c r="EI279" s="1" t="s">
        <v>628</v>
      </c>
      <c r="EJ279" s="1" t="s">
        <v>142</v>
      </c>
      <c r="EK279" s="1" t="s">
        <v>630</v>
      </c>
      <c r="EL279" s="1" t="s">
        <v>150</v>
      </c>
      <c r="EM279" s="1" t="s">
        <v>150</v>
      </c>
    </row>
    <row r="280" spans="1:143" ht="14.25" customHeight="1">
      <c r="A280" s="1" t="s">
        <v>570</v>
      </c>
      <c r="B280" s="1" t="str">
        <f>VLOOKUP(A280,DB_integrated_polypenols_intake!A:B,2,FALSE)</f>
        <v>Cali</v>
      </c>
      <c r="C280" s="1" t="s">
        <v>152</v>
      </c>
      <c r="D280" s="1">
        <v>44</v>
      </c>
      <c r="E280" s="4" t="s">
        <v>159</v>
      </c>
      <c r="F280" s="1">
        <v>90.5</v>
      </c>
      <c r="G280" s="1">
        <v>39</v>
      </c>
      <c r="H280" s="1" t="s">
        <v>153</v>
      </c>
      <c r="I280" s="1">
        <v>62.8</v>
      </c>
      <c r="J280" s="1">
        <v>62</v>
      </c>
      <c r="K280" s="1">
        <v>164</v>
      </c>
      <c r="L280" s="1">
        <v>314</v>
      </c>
      <c r="M280" s="10">
        <v>4.2051282050000003</v>
      </c>
      <c r="N280" s="14">
        <f t="shared" si="10"/>
        <v>0.90586504104671572</v>
      </c>
      <c r="O280" s="12">
        <v>112.57</v>
      </c>
      <c r="P280" s="40">
        <v>2.8</v>
      </c>
      <c r="Q280" s="1">
        <v>86</v>
      </c>
      <c r="R280" s="1">
        <v>5</v>
      </c>
      <c r="S280" s="1">
        <v>13.6</v>
      </c>
      <c r="T280" s="1">
        <v>5.83</v>
      </c>
      <c r="U280" s="1">
        <v>2.3327615779999999</v>
      </c>
      <c r="V280" s="1">
        <v>16.8</v>
      </c>
      <c r="W280" s="1">
        <v>4.7729999999999997</v>
      </c>
      <c r="X280" s="1">
        <v>176.8</v>
      </c>
      <c r="Y280" s="1">
        <f t="shared" si="0"/>
        <v>263.9434406912805</v>
      </c>
      <c r="Z280" s="1">
        <v>47.2</v>
      </c>
      <c r="AA280" s="1">
        <v>28.059621079999999</v>
      </c>
      <c r="AB280" s="1">
        <f t="shared" si="1"/>
        <v>3.5638399999999995</v>
      </c>
      <c r="AC280" s="1">
        <v>0.316081797</v>
      </c>
      <c r="AD280" s="1">
        <v>86.2</v>
      </c>
      <c r="AE280" s="1">
        <v>1.585</v>
      </c>
      <c r="AF280" s="1">
        <v>34.312213280000002</v>
      </c>
      <c r="AG280" s="1" t="s">
        <v>154</v>
      </c>
      <c r="AH280" s="1">
        <v>39.790814159999996</v>
      </c>
      <c r="AI280" s="1">
        <v>97.9</v>
      </c>
      <c r="AJ280" s="1" t="s">
        <v>140</v>
      </c>
      <c r="AK280" s="1" t="s">
        <v>141</v>
      </c>
      <c r="AL280" s="1" t="s">
        <v>142</v>
      </c>
      <c r="AM280" s="1" t="s">
        <v>142</v>
      </c>
      <c r="AN280" s="1" t="s">
        <v>167</v>
      </c>
      <c r="AO280" s="1">
        <v>149</v>
      </c>
      <c r="AP280" s="1">
        <v>103</v>
      </c>
      <c r="AQ280" s="1">
        <v>1719.26</v>
      </c>
      <c r="AR280" s="1">
        <v>12.4026</v>
      </c>
      <c r="AS280" s="1">
        <v>740.62400000000002</v>
      </c>
      <c r="AT280" s="1">
        <v>1174.3599999999999</v>
      </c>
      <c r="AU280" s="1">
        <v>12.219099999999999</v>
      </c>
      <c r="AV280" s="1">
        <v>1432.05</v>
      </c>
      <c r="AW280" s="1">
        <v>3649.21</v>
      </c>
      <c r="AX280" s="1">
        <v>241.643</v>
      </c>
      <c r="AY280" s="1">
        <v>10.1464</v>
      </c>
      <c r="AZ280" s="1">
        <v>1.1233299999999999</v>
      </c>
      <c r="BA280" s="1">
        <v>3.37378</v>
      </c>
      <c r="BB280" s="1">
        <v>846.98199999999997</v>
      </c>
      <c r="BC280" s="1">
        <v>1.08531</v>
      </c>
      <c r="BD280" s="1">
        <v>1.9538</v>
      </c>
      <c r="BE280" s="1">
        <v>23.483899999999998</v>
      </c>
      <c r="BF280" s="1">
        <v>5.3054600000000001</v>
      </c>
      <c r="BG280" s="1">
        <v>1.25254</v>
      </c>
      <c r="BH280" s="1">
        <v>305.67200000000003</v>
      </c>
      <c r="BI280" s="1">
        <v>7.42483</v>
      </c>
      <c r="BJ280" s="1">
        <v>161.67599999999999</v>
      </c>
      <c r="BK280" s="1">
        <v>0.61430352300000002</v>
      </c>
      <c r="BL280" s="1">
        <v>0.31925267299999999</v>
      </c>
      <c r="BM280" s="1">
        <v>0.320213725</v>
      </c>
      <c r="BN280" s="1">
        <v>0</v>
      </c>
      <c r="BO280" s="1" t="s">
        <v>144</v>
      </c>
      <c r="BP280" s="1" t="s">
        <v>145</v>
      </c>
      <c r="BQ280" s="1" t="s">
        <v>145</v>
      </c>
      <c r="BR280" s="1" t="s">
        <v>145</v>
      </c>
      <c r="BS280" s="1" t="s">
        <v>146</v>
      </c>
      <c r="BT280" s="1" t="s">
        <v>146</v>
      </c>
      <c r="BU280" s="1" t="s">
        <v>145</v>
      </c>
      <c r="BV280" s="1">
        <v>25.843328369999998</v>
      </c>
      <c r="BW280" s="1">
        <v>1.3521503539999999</v>
      </c>
      <c r="BX280" s="1">
        <v>1.5227888350000001</v>
      </c>
      <c r="BY280" s="1">
        <v>1.5182099149999999</v>
      </c>
      <c r="BZ280" s="1">
        <v>0.517197821</v>
      </c>
      <c r="CA280" s="1">
        <v>0.57597260500000003</v>
      </c>
      <c r="CB280" s="1">
        <v>0.33506259700000002</v>
      </c>
      <c r="CC280" s="19" t="str">
        <f t="shared" si="11"/>
        <v>High</v>
      </c>
      <c r="CD280" s="1" t="s">
        <v>622</v>
      </c>
      <c r="CE280" s="1">
        <v>43.620020429999997</v>
      </c>
      <c r="CF280" s="1" t="s">
        <v>148</v>
      </c>
      <c r="CG280" s="1">
        <v>0.34599221800000002</v>
      </c>
      <c r="CH280" s="1">
        <v>0.15221789899999999</v>
      </c>
      <c r="CI280" s="1">
        <v>4.1089493999999997E-2</v>
      </c>
      <c r="CJ280" s="1">
        <v>0.13237354100000001</v>
      </c>
      <c r="CK280" s="1">
        <v>0.04</v>
      </c>
      <c r="CL280" s="1">
        <v>435.80700000000002</v>
      </c>
      <c r="CM280" s="2" t="s">
        <v>624</v>
      </c>
      <c r="CN280" s="1">
        <v>152.215</v>
      </c>
      <c r="CO280" s="1">
        <v>106.46299999999999</v>
      </c>
      <c r="CP280" s="1">
        <v>45.752000000000002</v>
      </c>
      <c r="CQ280" s="1">
        <v>116.70399999999999</v>
      </c>
      <c r="CR280" s="1">
        <v>26.547999999999998</v>
      </c>
      <c r="CS280" s="1">
        <v>6.03</v>
      </c>
      <c r="CT280" s="1">
        <v>0</v>
      </c>
      <c r="CU280" s="1">
        <v>6.03</v>
      </c>
      <c r="CV280" s="1">
        <v>0</v>
      </c>
      <c r="CW280" s="1">
        <v>2.9340000000000002</v>
      </c>
      <c r="CX280" s="1">
        <v>2.9340000000000002</v>
      </c>
      <c r="CY280" s="1">
        <v>0</v>
      </c>
      <c r="CZ280" s="1">
        <v>0.38</v>
      </c>
      <c r="DA280" s="1">
        <v>0</v>
      </c>
      <c r="DB280" s="1">
        <v>0</v>
      </c>
      <c r="DC280" s="1">
        <v>9.4440000000000008</v>
      </c>
      <c r="DD280" s="1">
        <v>67.040999999999997</v>
      </c>
      <c r="DE280" s="1">
        <v>17.809999999999999</v>
      </c>
      <c r="DF280" s="1">
        <v>84.850999999999999</v>
      </c>
      <c r="DG280" s="1">
        <v>13.843999999999999</v>
      </c>
      <c r="DH280" s="1">
        <v>3.5000000000000003E-2</v>
      </c>
      <c r="DI280" s="1">
        <v>13.879</v>
      </c>
      <c r="DJ280" s="1">
        <v>6.5220000000000002</v>
      </c>
      <c r="DK280" s="1">
        <v>2.008</v>
      </c>
      <c r="DL280" s="1">
        <v>8.5299999999999994</v>
      </c>
      <c r="DM280" s="1">
        <v>0.249</v>
      </c>
      <c r="DN280" s="1">
        <v>0.42</v>
      </c>
      <c r="DO280" s="1">
        <v>0.67</v>
      </c>
      <c r="DP280" s="1">
        <v>3.3330000000000002</v>
      </c>
      <c r="DQ280" s="1">
        <v>22.545000000000002</v>
      </c>
      <c r="DR280" s="1">
        <v>25.878</v>
      </c>
      <c r="DS280" s="1">
        <v>0</v>
      </c>
      <c r="DT280" s="1">
        <v>2.9340000000000002</v>
      </c>
      <c r="DU280" s="1">
        <v>2.9340000000000002</v>
      </c>
      <c r="DV280" s="7" t="s">
        <v>138</v>
      </c>
      <c r="DW280" s="1" t="s">
        <v>156</v>
      </c>
      <c r="DX280" s="1" t="s">
        <v>157</v>
      </c>
      <c r="DY280" s="1">
        <v>253.48500000000001</v>
      </c>
      <c r="DZ280" s="1" t="s">
        <v>624</v>
      </c>
      <c r="EA280" s="1">
        <v>88.534999999999997</v>
      </c>
      <c r="EB280" s="1">
        <v>67.88</v>
      </c>
      <c r="EC280" s="1">
        <v>15.441000000000001</v>
      </c>
      <c r="ED280" s="1" t="s">
        <v>157</v>
      </c>
      <c r="EE280" s="1" t="s">
        <v>157</v>
      </c>
      <c r="EF280" s="1" t="s">
        <v>156</v>
      </c>
      <c r="EG280" s="1" t="s">
        <v>157</v>
      </c>
      <c r="EH280" s="1" t="s">
        <v>138</v>
      </c>
      <c r="EI280" s="1" t="s">
        <v>628</v>
      </c>
      <c r="EJ280" s="1" t="s">
        <v>142</v>
      </c>
      <c r="EK280" s="1" t="s">
        <v>628</v>
      </c>
      <c r="EL280" s="1" t="s">
        <v>150</v>
      </c>
      <c r="EM280" s="1" t="s">
        <v>150</v>
      </c>
    </row>
    <row r="281" spans="1:143" ht="14.25" customHeight="1">
      <c r="A281" s="1" t="s">
        <v>571</v>
      </c>
      <c r="B281" s="1" t="str">
        <f>VLOOKUP(A281,DB_integrated_polypenols_intake!A:B,2,FALSE)</f>
        <v>Cali</v>
      </c>
      <c r="C281" s="1" t="s">
        <v>152</v>
      </c>
      <c r="D281" s="1">
        <v>49</v>
      </c>
      <c r="E281" s="4" t="s">
        <v>159</v>
      </c>
      <c r="F281" s="1">
        <v>118</v>
      </c>
      <c r="G281" s="1">
        <v>44</v>
      </c>
      <c r="H281" s="1" t="s">
        <v>153</v>
      </c>
      <c r="I281" s="1">
        <v>32.4</v>
      </c>
      <c r="J281" s="1">
        <v>153</v>
      </c>
      <c r="K281" s="1">
        <v>229</v>
      </c>
      <c r="L281" s="1">
        <v>162</v>
      </c>
      <c r="M281" s="10">
        <v>5.2045454549999999</v>
      </c>
      <c r="N281" s="14">
        <f t="shared" si="10"/>
        <v>0.56606233805644346</v>
      </c>
      <c r="O281" s="12">
        <v>151.19999999999999</v>
      </c>
      <c r="P281" s="40">
        <v>2.9</v>
      </c>
      <c r="Q281" s="1">
        <v>86</v>
      </c>
      <c r="R281" s="1">
        <v>5.9</v>
      </c>
      <c r="S281" s="1">
        <v>15</v>
      </c>
      <c r="T281" s="1">
        <v>3.13</v>
      </c>
      <c r="U281" s="1">
        <v>4.792332268</v>
      </c>
      <c r="V281" s="1">
        <v>18.41</v>
      </c>
      <c r="W281" s="1">
        <v>4.7729999999999997</v>
      </c>
      <c r="X281" s="1">
        <v>188.2</v>
      </c>
      <c r="Y281" s="1">
        <f t="shared" si="0"/>
        <v>289.23802042419487</v>
      </c>
      <c r="Z281" s="1">
        <v>43.2</v>
      </c>
      <c r="AA281" s="1">
        <v>25.605737869999999</v>
      </c>
      <c r="AB281" s="1">
        <f t="shared" si="1"/>
        <v>3.9053746666666669</v>
      </c>
      <c r="AC281" s="1">
        <v>0.31216027899999998</v>
      </c>
      <c r="AD281" s="1">
        <v>65.2</v>
      </c>
      <c r="AE281" s="1">
        <v>1.514</v>
      </c>
      <c r="AF281" s="1">
        <v>28.44433897</v>
      </c>
      <c r="AG281" s="1" t="s">
        <v>139</v>
      </c>
      <c r="AH281" s="1">
        <v>39.790814159999996</v>
      </c>
      <c r="AI281" s="1">
        <v>94.8</v>
      </c>
      <c r="AJ281" s="1" t="s">
        <v>140</v>
      </c>
      <c r="AK281" s="1" t="s">
        <v>141</v>
      </c>
      <c r="AL281" s="1" t="s">
        <v>142</v>
      </c>
      <c r="AM281" s="1" t="s">
        <v>142</v>
      </c>
      <c r="AN281" s="1" t="s">
        <v>143</v>
      </c>
      <c r="AO281" s="1">
        <v>160</v>
      </c>
      <c r="AP281" s="1">
        <v>103</v>
      </c>
      <c r="AQ281" s="1">
        <v>1655.55</v>
      </c>
      <c r="AR281" s="1">
        <v>11.349399999999999</v>
      </c>
      <c r="AS281" s="1">
        <v>436.03800000000001</v>
      </c>
      <c r="AT281" s="1">
        <v>709.76400000000001</v>
      </c>
      <c r="AU281" s="1">
        <v>10.1473</v>
      </c>
      <c r="AV281" s="1">
        <v>990.77499999999998</v>
      </c>
      <c r="AW281" s="1">
        <v>1876.04</v>
      </c>
      <c r="AX281" s="1">
        <v>166.74600000000001</v>
      </c>
      <c r="AY281" s="1">
        <v>9.6767900000000004</v>
      </c>
      <c r="AZ281" s="1">
        <v>0.76403699999999997</v>
      </c>
      <c r="BA281" s="1">
        <v>2.5363699999999998</v>
      </c>
      <c r="BB281" s="1">
        <v>870.43</v>
      </c>
      <c r="BC281" s="1">
        <v>0.62178699999999998</v>
      </c>
      <c r="BD281" s="1">
        <v>1.3318399999999999</v>
      </c>
      <c r="BE281" s="1">
        <v>12.7125</v>
      </c>
      <c r="BF281" s="1">
        <v>3.7111800000000001</v>
      </c>
      <c r="BG281" s="1">
        <v>1.26406</v>
      </c>
      <c r="BH281" s="1">
        <v>213.232</v>
      </c>
      <c r="BI281" s="1">
        <v>6.5197700000000003</v>
      </c>
      <c r="BJ281" s="1">
        <v>146.52500000000001</v>
      </c>
      <c r="BK281" s="1">
        <v>1.502212028</v>
      </c>
      <c r="BL281" s="1">
        <v>0.73991583800000005</v>
      </c>
      <c r="BM281" s="1">
        <v>1.5901656930000001</v>
      </c>
      <c r="BN281" s="1">
        <v>2.9210158E-2</v>
      </c>
      <c r="BO281" s="1" t="s">
        <v>144</v>
      </c>
      <c r="BP281" s="1" t="s">
        <v>145</v>
      </c>
      <c r="BQ281" s="1" t="s">
        <v>145</v>
      </c>
      <c r="BR281" s="1" t="s">
        <v>145</v>
      </c>
      <c r="BS281" s="1" t="s">
        <v>146</v>
      </c>
      <c r="BT281" s="1" t="s">
        <v>146</v>
      </c>
      <c r="BU281" s="1" t="s">
        <v>145</v>
      </c>
      <c r="BV281" s="1" t="s">
        <v>147</v>
      </c>
      <c r="BW281" s="1" t="s">
        <v>147</v>
      </c>
      <c r="BX281" s="1" t="s">
        <v>147</v>
      </c>
      <c r="BY281" s="1" t="s">
        <v>147</v>
      </c>
      <c r="BZ281" s="1" t="s">
        <v>147</v>
      </c>
      <c r="CA281" s="1">
        <v>0.65279039299999997</v>
      </c>
      <c r="CB281" s="1">
        <v>0.394197097</v>
      </c>
      <c r="CC281" s="19" t="str">
        <f t="shared" si="11"/>
        <v>High</v>
      </c>
      <c r="CD281" s="1" t="s">
        <v>622</v>
      </c>
      <c r="CE281" s="1">
        <v>44.059071729999999</v>
      </c>
      <c r="CF281" s="1" t="s">
        <v>148</v>
      </c>
      <c r="CG281" s="1">
        <v>1.3430030000000001E-2</v>
      </c>
      <c r="CH281" s="1">
        <v>0.602471125</v>
      </c>
      <c r="CI281" s="1">
        <v>0.130808488</v>
      </c>
      <c r="CJ281" s="1">
        <v>9.3473005999999997E-2</v>
      </c>
      <c r="CK281" s="1">
        <v>4.3513296E-2</v>
      </c>
      <c r="CL281" s="1">
        <v>405.37700000000001</v>
      </c>
      <c r="CM281" s="2" t="s">
        <v>624</v>
      </c>
      <c r="CN281" s="1">
        <v>660.58399999999995</v>
      </c>
      <c r="CO281" s="1">
        <v>604.86699999999996</v>
      </c>
      <c r="CP281" s="1">
        <v>55.718000000000004</v>
      </c>
      <c r="CQ281" s="1">
        <v>353.29500000000002</v>
      </c>
      <c r="CR281" s="1">
        <v>306.85199999999998</v>
      </c>
      <c r="CS281" s="1">
        <v>4.0000000000000001E-3</v>
      </c>
      <c r="CT281" s="1">
        <v>0</v>
      </c>
      <c r="CU281" s="1">
        <v>4.0000000000000001E-3</v>
      </c>
      <c r="CV281" s="1">
        <v>0</v>
      </c>
      <c r="CW281" s="1">
        <v>0.432</v>
      </c>
      <c r="CX281" s="1">
        <v>0.432</v>
      </c>
      <c r="CY281" s="1">
        <v>0</v>
      </c>
      <c r="CZ281" s="1">
        <v>0</v>
      </c>
      <c r="DA281" s="1">
        <v>262.89400000000001</v>
      </c>
      <c r="DB281" s="1">
        <v>0</v>
      </c>
      <c r="DC281" s="1">
        <v>40.131999999999998</v>
      </c>
      <c r="DD281" s="1">
        <v>6.0000000000000001E-3</v>
      </c>
      <c r="DE281" s="1">
        <v>4.2000000000000003E-2</v>
      </c>
      <c r="DF281" s="1">
        <v>4.8000000000000001E-2</v>
      </c>
      <c r="DG281" s="1">
        <v>0</v>
      </c>
      <c r="DH281" s="1">
        <v>4.0000000000000001E-3</v>
      </c>
      <c r="DI281" s="1">
        <v>4.0000000000000001E-3</v>
      </c>
      <c r="DJ281" s="1">
        <v>49.765000000000001</v>
      </c>
      <c r="DK281" s="1">
        <v>0.45200000000000001</v>
      </c>
      <c r="DL281" s="1">
        <v>50.216999999999999</v>
      </c>
      <c r="DM281" s="1">
        <v>1.329</v>
      </c>
      <c r="DN281" s="1">
        <v>1.365</v>
      </c>
      <c r="DO281" s="1">
        <v>2.694</v>
      </c>
      <c r="DP281" s="1">
        <v>250.70699999999999</v>
      </c>
      <c r="DQ281" s="1">
        <v>53.392000000000003</v>
      </c>
      <c r="DR281" s="1">
        <v>304.09800000000001</v>
      </c>
      <c r="DS281" s="1">
        <v>0</v>
      </c>
      <c r="DT281" s="1">
        <v>0.432</v>
      </c>
      <c r="DU281" s="1">
        <v>0.432</v>
      </c>
      <c r="DV281" s="7" t="s">
        <v>138</v>
      </c>
      <c r="DW281" s="1" t="s">
        <v>149</v>
      </c>
      <c r="DX281" s="1" t="s">
        <v>156</v>
      </c>
      <c r="DY281" s="1">
        <v>244.85900000000001</v>
      </c>
      <c r="DZ281" s="1" t="s">
        <v>624</v>
      </c>
      <c r="EA281" s="1">
        <v>399.012</v>
      </c>
      <c r="EB281" s="1">
        <v>213.40100000000001</v>
      </c>
      <c r="EC281" s="1">
        <v>185.34800000000001</v>
      </c>
      <c r="ED281" s="1" t="s">
        <v>157</v>
      </c>
      <c r="EE281" s="1" t="s">
        <v>156</v>
      </c>
      <c r="EF281" s="1" t="s">
        <v>149</v>
      </c>
      <c r="EG281" s="1" t="s">
        <v>156</v>
      </c>
      <c r="EH281" s="1" t="s">
        <v>621</v>
      </c>
      <c r="EI281" s="1" t="s">
        <v>628</v>
      </c>
      <c r="EJ281" s="1" t="s">
        <v>142</v>
      </c>
      <c r="EK281" s="1" t="s">
        <v>628</v>
      </c>
      <c r="EL281" s="1" t="s">
        <v>150</v>
      </c>
      <c r="EM281" s="1" t="s">
        <v>150</v>
      </c>
    </row>
    <row r="282" spans="1:143" ht="14.25" customHeight="1">
      <c r="A282" s="1" t="s">
        <v>572</v>
      </c>
      <c r="B282" s="1" t="str">
        <f>VLOOKUP(A282,DB_integrated_polypenols_intake!A:B,2,FALSE)</f>
        <v>Cali</v>
      </c>
      <c r="C282" s="1" t="s">
        <v>152</v>
      </c>
      <c r="D282" s="1">
        <v>51</v>
      </c>
      <c r="E282" s="4" t="s">
        <v>159</v>
      </c>
      <c r="F282" s="1">
        <v>93.5</v>
      </c>
      <c r="G282" s="1">
        <v>37</v>
      </c>
      <c r="H282" s="1" t="s">
        <v>153</v>
      </c>
      <c r="I282" s="1">
        <v>41.8</v>
      </c>
      <c r="J282" s="1">
        <v>98</v>
      </c>
      <c r="K282" s="1">
        <v>177</v>
      </c>
      <c r="L282" s="1">
        <v>209</v>
      </c>
      <c r="M282" s="10">
        <v>4.7837837839999997</v>
      </c>
      <c r="N282" s="14">
        <f t="shared" si="10"/>
        <v>0.75194456204405902</v>
      </c>
      <c r="O282" s="12">
        <v>33.68</v>
      </c>
      <c r="P282" s="40">
        <v>8.3000000000000007</v>
      </c>
      <c r="Q282" s="1">
        <v>100</v>
      </c>
      <c r="R282" s="1">
        <v>6.6</v>
      </c>
      <c r="S282" s="1">
        <v>12.5</v>
      </c>
      <c r="T282" s="1">
        <v>2.91</v>
      </c>
      <c r="U282" s="1">
        <v>4.2955326459999998</v>
      </c>
      <c r="V282" s="1">
        <v>18.64</v>
      </c>
      <c r="W282" s="1">
        <v>5.55</v>
      </c>
      <c r="X282" s="1">
        <v>141.69999999999999</v>
      </c>
      <c r="Y282" s="1">
        <f t="shared" si="0"/>
        <v>181.85365853658539</v>
      </c>
      <c r="Z282" s="1">
        <v>41.1</v>
      </c>
      <c r="AA282" s="1">
        <v>21.749217030000001</v>
      </c>
      <c r="AB282" s="1">
        <f t="shared" si="1"/>
        <v>4.5978666666666665</v>
      </c>
      <c r="AC282" s="1">
        <v>0.30540168200000001</v>
      </c>
      <c r="AD282" s="1">
        <v>80.2</v>
      </c>
      <c r="AE282" s="1">
        <v>1.5529999999999999</v>
      </c>
      <c r="AF282" s="1">
        <v>33.253047819999999</v>
      </c>
      <c r="AG282" s="1" t="s">
        <v>154</v>
      </c>
      <c r="AH282" s="1">
        <v>41.883022160000003</v>
      </c>
      <c r="AI282" s="1">
        <v>98.2</v>
      </c>
      <c r="AJ282" s="1" t="s">
        <v>140</v>
      </c>
      <c r="AK282" s="1" t="s">
        <v>141</v>
      </c>
      <c r="AL282" s="1" t="s">
        <v>142</v>
      </c>
      <c r="AM282" s="1" t="s">
        <v>142</v>
      </c>
      <c r="AN282" s="1" t="s">
        <v>143</v>
      </c>
      <c r="AO282" s="1">
        <v>125</v>
      </c>
      <c r="AP282" s="1">
        <v>86</v>
      </c>
      <c r="AQ282" s="1">
        <v>1686.51</v>
      </c>
      <c r="AR282" s="1">
        <v>18.040299999999998</v>
      </c>
      <c r="AS282" s="1">
        <v>709.78700000000003</v>
      </c>
      <c r="AT282" s="1">
        <v>974.78200000000004</v>
      </c>
      <c r="AU282" s="1">
        <v>11.838900000000001</v>
      </c>
      <c r="AV282" s="1">
        <v>1499.4</v>
      </c>
      <c r="AW282" s="1">
        <v>3258.03</v>
      </c>
      <c r="AX282" s="1">
        <v>243.17099999999999</v>
      </c>
      <c r="AY282" s="1">
        <v>9.5522600000000004</v>
      </c>
      <c r="AZ282" s="1">
        <v>1.56908</v>
      </c>
      <c r="BA282" s="1">
        <v>2.4979900000000002</v>
      </c>
      <c r="BB282" s="1">
        <v>806.495</v>
      </c>
      <c r="BC282" s="1">
        <v>1.0600799999999999</v>
      </c>
      <c r="BD282" s="1">
        <v>1.7882</v>
      </c>
      <c r="BE282" s="1">
        <v>15.99</v>
      </c>
      <c r="BF282" s="1">
        <v>4.9117100000000002</v>
      </c>
      <c r="BG282" s="1">
        <v>1.87961</v>
      </c>
      <c r="BH282" s="1">
        <v>339.05099999999999</v>
      </c>
      <c r="BI282" s="1">
        <v>6.88232</v>
      </c>
      <c r="BJ282" s="1">
        <v>282.66699999999997</v>
      </c>
      <c r="BK282" s="1">
        <v>3.0808318400000001</v>
      </c>
      <c r="BL282" s="1">
        <v>0.47410143100000002</v>
      </c>
      <c r="BM282" s="1">
        <v>0.344373598</v>
      </c>
      <c r="BN282" s="1">
        <v>1.0064586E-2</v>
      </c>
      <c r="BO282" s="1" t="s">
        <v>144</v>
      </c>
      <c r="BP282" s="1" t="s">
        <v>145</v>
      </c>
      <c r="BQ282" s="1" t="s">
        <v>145</v>
      </c>
      <c r="BR282" s="1" t="s">
        <v>145</v>
      </c>
      <c r="BS282" s="1" t="s">
        <v>145</v>
      </c>
      <c r="BT282" s="1" t="s">
        <v>145</v>
      </c>
      <c r="BU282" s="1" t="s">
        <v>145</v>
      </c>
      <c r="BV282" s="1">
        <v>26.221881289999999</v>
      </c>
      <c r="BW282" s="1">
        <v>1.552498304</v>
      </c>
      <c r="BX282" s="1">
        <v>0.93459353700000003</v>
      </c>
      <c r="BY282" s="1">
        <v>0.72643424300000004</v>
      </c>
      <c r="BZ282" s="1">
        <v>0.230130008</v>
      </c>
      <c r="CA282" s="1">
        <v>-0.85805152500000004</v>
      </c>
      <c r="CB282" s="1">
        <v>-0.50862568100000005</v>
      </c>
      <c r="CC282" s="19" t="str">
        <f t="shared" si="11"/>
        <v>Low</v>
      </c>
      <c r="CD282" s="1" t="s">
        <v>625</v>
      </c>
      <c r="CE282" s="1">
        <v>44.3706721</v>
      </c>
      <c r="CF282" s="1" t="s">
        <v>148</v>
      </c>
      <c r="CG282" s="1">
        <v>8.0548303000000002E-2</v>
      </c>
      <c r="CH282" s="1">
        <v>0.184334204</v>
      </c>
      <c r="CI282" s="1">
        <v>0.111586162</v>
      </c>
      <c r="CJ282" s="1">
        <v>0.34203655399999999</v>
      </c>
      <c r="CK282" s="1">
        <v>9.2819842999999999E-2</v>
      </c>
      <c r="CL282" s="1">
        <v>2441.1669999999999</v>
      </c>
      <c r="CM282" s="2" t="s">
        <v>621</v>
      </c>
      <c r="CN282" s="1">
        <v>1354.489</v>
      </c>
      <c r="CO282" s="1">
        <v>763.64700000000005</v>
      </c>
      <c r="CP282" s="1">
        <v>590.84299999999996</v>
      </c>
      <c r="CQ282" s="1">
        <v>236.95099999999999</v>
      </c>
      <c r="CR282" s="1">
        <v>1083.7370000000001</v>
      </c>
      <c r="CS282" s="1">
        <v>8.6280000000000001</v>
      </c>
      <c r="CT282" s="1">
        <v>0</v>
      </c>
      <c r="CU282" s="1">
        <v>8.6280000000000001</v>
      </c>
      <c r="CV282" s="1">
        <v>0</v>
      </c>
      <c r="CW282" s="1">
        <v>25.167999999999999</v>
      </c>
      <c r="CX282" s="1">
        <v>25.167999999999999</v>
      </c>
      <c r="CY282" s="1">
        <v>5.0000000000000001E-3</v>
      </c>
      <c r="CZ282" s="1">
        <v>0.878</v>
      </c>
      <c r="DA282" s="1">
        <v>0</v>
      </c>
      <c r="DB282" s="1">
        <v>0</v>
      </c>
      <c r="DC282" s="1">
        <v>12.686</v>
      </c>
      <c r="DD282" s="1">
        <v>0.14399999999999999</v>
      </c>
      <c r="DE282" s="1">
        <v>185.07499999999999</v>
      </c>
      <c r="DF282" s="1">
        <v>185.21899999999999</v>
      </c>
      <c r="DG282" s="1">
        <v>0</v>
      </c>
      <c r="DH282" s="1">
        <v>0.498</v>
      </c>
      <c r="DI282" s="1">
        <v>0.498</v>
      </c>
      <c r="DJ282" s="1">
        <v>29.588000000000001</v>
      </c>
      <c r="DK282" s="1">
        <v>8.9600000000000009</v>
      </c>
      <c r="DL282" s="1">
        <v>38.548000000000002</v>
      </c>
      <c r="DM282" s="1">
        <v>1.0900000000000001</v>
      </c>
      <c r="DN282" s="1">
        <v>0.80100000000000005</v>
      </c>
      <c r="DO282" s="1">
        <v>1.891</v>
      </c>
      <c r="DP282" s="1">
        <v>711.48800000000006</v>
      </c>
      <c r="DQ282" s="1">
        <v>370.32299999999998</v>
      </c>
      <c r="DR282" s="1">
        <v>1081.8109999999999</v>
      </c>
      <c r="DS282" s="1">
        <v>0</v>
      </c>
      <c r="DT282" s="1">
        <v>25.167999999999999</v>
      </c>
      <c r="DU282" s="1">
        <v>25.167999999999999</v>
      </c>
      <c r="DV282" s="7" t="s">
        <v>621</v>
      </c>
      <c r="DW282" s="1" t="s">
        <v>156</v>
      </c>
      <c r="DX282" s="1" t="s">
        <v>149</v>
      </c>
      <c r="DY282" s="1">
        <v>1447.4670000000001</v>
      </c>
      <c r="DZ282" s="1" t="s">
        <v>623</v>
      </c>
      <c r="EA282" s="1">
        <v>803.13199999999995</v>
      </c>
      <c r="EB282" s="1">
        <v>140.49799999999999</v>
      </c>
      <c r="EC282" s="1">
        <v>642.59199999999998</v>
      </c>
      <c r="ED282" s="1" t="s">
        <v>149</v>
      </c>
      <c r="EE282" s="1" t="s">
        <v>149</v>
      </c>
      <c r="EF282" s="1" t="s">
        <v>149</v>
      </c>
      <c r="EG282" s="1" t="s">
        <v>149</v>
      </c>
      <c r="EH282" s="1" t="s">
        <v>621</v>
      </c>
      <c r="EI282" s="1" t="s">
        <v>628</v>
      </c>
      <c r="EJ282" s="1" t="s">
        <v>142</v>
      </c>
      <c r="EK282" s="1" t="s">
        <v>628</v>
      </c>
      <c r="EL282" s="1" t="s">
        <v>150</v>
      </c>
      <c r="EM282" s="1" t="s">
        <v>150</v>
      </c>
    </row>
    <row r="283" spans="1:143" ht="14.25" customHeight="1">
      <c r="A283" s="1" t="s">
        <v>575</v>
      </c>
      <c r="B283" s="1" t="str">
        <f>VLOOKUP(A283,DB_integrated_polypenols_intake!A:B,2,FALSE)</f>
        <v>Cali</v>
      </c>
      <c r="C283" s="1" t="s">
        <v>152</v>
      </c>
      <c r="D283" s="1">
        <v>54</v>
      </c>
      <c r="E283" s="4" t="s">
        <v>159</v>
      </c>
      <c r="F283" s="1">
        <v>85.3</v>
      </c>
      <c r="G283" s="1">
        <v>51</v>
      </c>
      <c r="H283" s="1" t="s">
        <v>153</v>
      </c>
      <c r="I283" s="1">
        <v>36</v>
      </c>
      <c r="J283" s="1">
        <v>83</v>
      </c>
      <c r="K283" s="1">
        <v>170</v>
      </c>
      <c r="L283" s="1">
        <v>180</v>
      </c>
      <c r="M283" s="10">
        <v>3.3333333330000001</v>
      </c>
      <c r="N283" s="14">
        <f t="shared" si="10"/>
        <v>0.54770232900536964</v>
      </c>
      <c r="O283" s="12">
        <v>191.4</v>
      </c>
      <c r="P283" s="40">
        <v>3.5</v>
      </c>
      <c r="Q283" s="1">
        <v>92</v>
      </c>
      <c r="R283" s="1">
        <v>5.4</v>
      </c>
      <c r="S283" s="1">
        <v>6.23</v>
      </c>
      <c r="T283" s="1">
        <v>7.41</v>
      </c>
      <c r="U283" s="1">
        <v>0.840755735</v>
      </c>
      <c r="V283" s="1">
        <v>5.13</v>
      </c>
      <c r="W283" s="1">
        <v>5.1059999999999999</v>
      </c>
      <c r="X283" s="1">
        <v>69.400000000000006</v>
      </c>
      <c r="Y283" s="1">
        <f t="shared" si="0"/>
        <v>63.885429638854298</v>
      </c>
      <c r="Z283" s="1">
        <v>148.5</v>
      </c>
      <c r="AA283" s="1">
        <v>85.898255230000004</v>
      </c>
      <c r="AB283" s="1">
        <f t="shared" si="1"/>
        <v>1.1641680000000001</v>
      </c>
      <c r="AC283" s="1">
        <v>0.37343593600000002</v>
      </c>
      <c r="AD283" s="1">
        <v>50</v>
      </c>
      <c r="AE283" s="1">
        <v>1.5649999999999999</v>
      </c>
      <c r="AF283" s="1">
        <v>20.41462095</v>
      </c>
      <c r="AG283" s="1" t="s">
        <v>153</v>
      </c>
      <c r="AH283" s="1">
        <v>36.946194249999998</v>
      </c>
      <c r="AI283" s="1">
        <v>73.099999999999994</v>
      </c>
      <c r="AJ283" s="1" t="s">
        <v>153</v>
      </c>
      <c r="AK283" s="1" t="s">
        <v>153</v>
      </c>
      <c r="AL283" s="1" t="s">
        <v>142</v>
      </c>
      <c r="AM283" s="1" t="s">
        <v>142</v>
      </c>
      <c r="AN283" s="1" t="s">
        <v>143</v>
      </c>
      <c r="AO283" s="1">
        <v>135</v>
      </c>
      <c r="AP283" s="1">
        <v>95</v>
      </c>
      <c r="AQ283" s="1">
        <v>1595.47</v>
      </c>
      <c r="AR283" s="1">
        <v>26.113299999999999</v>
      </c>
      <c r="AS283" s="1">
        <v>353.81599999999997</v>
      </c>
      <c r="AT283" s="1">
        <v>1119.77</v>
      </c>
      <c r="AU283" s="1">
        <v>15.0556</v>
      </c>
      <c r="AV283" s="1">
        <v>681.95600000000002</v>
      </c>
      <c r="AW283" s="1">
        <v>2514.38</v>
      </c>
      <c r="AX283" s="1">
        <v>236.59100000000001</v>
      </c>
      <c r="AY283" s="1">
        <v>10.294600000000001</v>
      </c>
      <c r="AZ283" s="1">
        <v>1.8175300000000001</v>
      </c>
      <c r="BA283" s="1">
        <v>3.2381799999999998</v>
      </c>
      <c r="BB283" s="1">
        <v>623.70799999999997</v>
      </c>
      <c r="BC283" s="1">
        <v>1.0414600000000001</v>
      </c>
      <c r="BD283" s="1">
        <v>1.4097999999999999</v>
      </c>
      <c r="BE283" s="1">
        <v>15.214</v>
      </c>
      <c r="BF283" s="1">
        <v>5.3489300000000002</v>
      </c>
      <c r="BG283" s="1">
        <v>0.98183900000000002</v>
      </c>
      <c r="BH283" s="1">
        <v>473.71199999999999</v>
      </c>
      <c r="BI283" s="1">
        <v>6.8485699999999996</v>
      </c>
      <c r="BJ283" s="1">
        <v>80.057199999999995</v>
      </c>
      <c r="BK283" s="1">
        <v>1.8676839759999999</v>
      </c>
      <c r="BL283" s="1">
        <v>0.54282859000000006</v>
      </c>
      <c r="BM283" s="1">
        <v>0.39757712099999998</v>
      </c>
      <c r="BN283" s="1">
        <v>2.7163159999999999E-2</v>
      </c>
      <c r="BO283" s="1" t="s">
        <v>144</v>
      </c>
      <c r="BP283" s="1" t="s">
        <v>145</v>
      </c>
      <c r="BQ283" s="1" t="s">
        <v>145</v>
      </c>
      <c r="BR283" s="1" t="s">
        <v>145</v>
      </c>
      <c r="BS283" s="1" t="s">
        <v>146</v>
      </c>
      <c r="BT283" s="1" t="s">
        <v>145</v>
      </c>
      <c r="BU283" s="1" t="s">
        <v>146</v>
      </c>
      <c r="BV283" s="1">
        <v>20.084329910000001</v>
      </c>
      <c r="BW283" s="1">
        <v>1.0725819320000001</v>
      </c>
      <c r="BX283" s="1">
        <v>0.49229552900000001</v>
      </c>
      <c r="BY283" s="1">
        <v>0.35710710000000001</v>
      </c>
      <c r="BZ283" s="1">
        <v>8.8609473999999994E-2</v>
      </c>
      <c r="CA283" s="1">
        <v>0.121617661</v>
      </c>
      <c r="CB283" s="1">
        <v>7.6249316999999997E-2</v>
      </c>
      <c r="CC283" s="19" t="str">
        <f t="shared" si="11"/>
        <v>Medium</v>
      </c>
      <c r="CD283" s="1" t="s">
        <v>622</v>
      </c>
      <c r="CE283" s="1">
        <v>33.181942540000001</v>
      </c>
      <c r="CF283" s="1" t="s">
        <v>148</v>
      </c>
      <c r="CG283" s="1">
        <v>2.416161E-2</v>
      </c>
      <c r="CH283" s="1">
        <v>0.112051739</v>
      </c>
      <c r="CI283" s="1">
        <v>2.8921266000000001E-2</v>
      </c>
      <c r="CJ283" s="1">
        <v>0.68212040799999996</v>
      </c>
      <c r="CK283" s="1">
        <v>4.2437233999999997E-2</v>
      </c>
      <c r="CL283" s="1">
        <v>2626.3449999999998</v>
      </c>
      <c r="CM283" s="2" t="s">
        <v>621</v>
      </c>
      <c r="CN283" s="1">
        <v>821.55799999999999</v>
      </c>
      <c r="CO283" s="1">
        <v>558.76400000000001</v>
      </c>
      <c r="CP283" s="1">
        <v>262.79399999999998</v>
      </c>
      <c r="CQ283" s="1">
        <v>4.577</v>
      </c>
      <c r="CR283" s="1">
        <v>809.83399999999995</v>
      </c>
      <c r="CS283" s="1">
        <v>6.6</v>
      </c>
      <c r="CT283" s="1">
        <v>0</v>
      </c>
      <c r="CU283" s="1">
        <v>6.6</v>
      </c>
      <c r="CV283" s="1">
        <v>0</v>
      </c>
      <c r="CW283" s="1">
        <v>0.501</v>
      </c>
      <c r="CX283" s="1">
        <v>0.501</v>
      </c>
      <c r="CY283" s="1">
        <v>4.5999999999999999E-2</v>
      </c>
      <c r="CZ283" s="1">
        <v>0.67200000000000004</v>
      </c>
      <c r="DA283" s="1">
        <v>4.9000000000000002E-2</v>
      </c>
      <c r="DB283" s="1">
        <v>0</v>
      </c>
      <c r="DC283" s="1">
        <v>2.6909999999999998</v>
      </c>
      <c r="DD283" s="1">
        <v>0.249</v>
      </c>
      <c r="DE283" s="1">
        <v>0</v>
      </c>
      <c r="DF283" s="1">
        <v>0.249</v>
      </c>
      <c r="DG283" s="1">
        <v>0.48699999999999999</v>
      </c>
      <c r="DH283" s="1">
        <v>0</v>
      </c>
      <c r="DI283" s="1">
        <v>0.48799999999999999</v>
      </c>
      <c r="DJ283" s="1">
        <v>1.091</v>
      </c>
      <c r="DK283" s="1">
        <v>8.9999999999999993E-3</v>
      </c>
      <c r="DL283" s="1">
        <v>1.1000000000000001</v>
      </c>
      <c r="DM283" s="1">
        <v>0.41099999999999998</v>
      </c>
      <c r="DN283" s="1">
        <v>1.4890000000000001</v>
      </c>
      <c r="DO283" s="1">
        <v>1.9</v>
      </c>
      <c r="DP283" s="1">
        <v>547.13900000000001</v>
      </c>
      <c r="DQ283" s="1">
        <v>260.79500000000002</v>
      </c>
      <c r="DR283" s="1">
        <v>807.93399999999997</v>
      </c>
      <c r="DS283" s="1">
        <v>0</v>
      </c>
      <c r="DT283" s="1">
        <v>0.501</v>
      </c>
      <c r="DU283" s="1">
        <v>0.501</v>
      </c>
      <c r="DV283" s="7" t="s">
        <v>621</v>
      </c>
      <c r="DW283" s="1" t="s">
        <v>157</v>
      </c>
      <c r="DX283" s="1" t="s">
        <v>149</v>
      </c>
      <c r="DY283" s="1">
        <v>1646.127</v>
      </c>
      <c r="DZ283" s="1" t="s">
        <v>623</v>
      </c>
      <c r="EA283" s="1">
        <v>514.93200000000002</v>
      </c>
      <c r="EB283" s="1">
        <v>2.8690000000000002</v>
      </c>
      <c r="EC283" s="1">
        <v>507.58300000000003</v>
      </c>
      <c r="ED283" s="1" t="s">
        <v>149</v>
      </c>
      <c r="EE283" s="1" t="s">
        <v>149</v>
      </c>
      <c r="EF283" s="1" t="s">
        <v>157</v>
      </c>
      <c r="EG283" s="1" t="s">
        <v>149</v>
      </c>
      <c r="EH283" s="1" t="s">
        <v>621</v>
      </c>
      <c r="EI283" s="1" t="s">
        <v>628</v>
      </c>
      <c r="EJ283" s="1" t="s">
        <v>142</v>
      </c>
      <c r="EK283" s="1" t="s">
        <v>628</v>
      </c>
      <c r="EL283" s="1" t="s">
        <v>161</v>
      </c>
      <c r="EM283" s="1" t="s">
        <v>150</v>
      </c>
    </row>
    <row r="284" spans="1:143" ht="14.25" customHeight="1">
      <c r="A284" s="1" t="s">
        <v>576</v>
      </c>
      <c r="B284" s="1" t="str">
        <f>VLOOKUP(A284,DB_integrated_polypenols_intake!A:B,2,FALSE)</f>
        <v>Cali</v>
      </c>
      <c r="C284" s="1" t="s">
        <v>136</v>
      </c>
      <c r="D284" s="1">
        <v>54</v>
      </c>
      <c r="E284" s="4" t="s">
        <v>159</v>
      </c>
      <c r="F284" s="1">
        <v>89.4</v>
      </c>
      <c r="G284" s="1">
        <v>45</v>
      </c>
      <c r="H284" s="1" t="s">
        <v>153</v>
      </c>
      <c r="I284" s="1">
        <v>24.8</v>
      </c>
      <c r="J284" s="1">
        <v>101</v>
      </c>
      <c r="K284" s="1">
        <v>171</v>
      </c>
      <c r="L284" s="1">
        <v>124</v>
      </c>
      <c r="M284" s="10">
        <v>3.8</v>
      </c>
      <c r="N284" s="14">
        <f t="shared" si="10"/>
        <v>0.44020917138689136</v>
      </c>
      <c r="O284" s="12">
        <v>117.1</v>
      </c>
      <c r="P284" s="40">
        <v>1.5</v>
      </c>
      <c r="Q284" s="1">
        <v>93</v>
      </c>
      <c r="R284" s="1">
        <v>5.7</v>
      </c>
      <c r="S284" s="1">
        <v>0.92</v>
      </c>
      <c r="T284" s="1">
        <v>6.01</v>
      </c>
      <c r="U284" s="1">
        <v>0.153078203</v>
      </c>
      <c r="V284" s="1">
        <v>9.1</v>
      </c>
      <c r="W284" s="1">
        <v>5.1615000000000002</v>
      </c>
      <c r="X284" s="1">
        <v>100</v>
      </c>
      <c r="Y284" s="1">
        <f t="shared" si="0"/>
        <v>109.5395726752934</v>
      </c>
      <c r="Z284" s="1">
        <v>84.1</v>
      </c>
      <c r="AA284" s="1">
        <v>47.903273710000001</v>
      </c>
      <c r="AB284" s="1">
        <f t="shared" si="1"/>
        <v>2.0875400000000002</v>
      </c>
      <c r="AC284" s="1">
        <v>0.34112757100000002</v>
      </c>
      <c r="AD284" s="1">
        <v>66.400000000000006</v>
      </c>
      <c r="AE284" s="1">
        <v>1.659</v>
      </c>
      <c r="AF284" s="1">
        <v>24.12544359</v>
      </c>
      <c r="AG284" s="1" t="s">
        <v>153</v>
      </c>
      <c r="AH284" s="1">
        <v>36.741415330000002</v>
      </c>
      <c r="AI284" s="1">
        <v>91.4</v>
      </c>
      <c r="AJ284" s="1" t="s">
        <v>140</v>
      </c>
      <c r="AK284" s="1" t="s">
        <v>141</v>
      </c>
      <c r="AL284" s="1" t="s">
        <v>142</v>
      </c>
      <c r="AM284" s="1" t="s">
        <v>163</v>
      </c>
      <c r="AN284" s="1" t="s">
        <v>165</v>
      </c>
      <c r="AO284" s="1">
        <v>160</v>
      </c>
      <c r="AP284" s="1">
        <v>99</v>
      </c>
      <c r="AQ284" s="1">
        <v>1838.39</v>
      </c>
      <c r="AR284" s="1">
        <v>27.577100000000002</v>
      </c>
      <c r="AS284" s="1">
        <v>524.49800000000005</v>
      </c>
      <c r="AT284" s="1">
        <v>1221.1199999999999</v>
      </c>
      <c r="AU284" s="1">
        <v>15.8627</v>
      </c>
      <c r="AV284" s="1">
        <v>1668.94</v>
      </c>
      <c r="AW284" s="1">
        <v>3156.73</v>
      </c>
      <c r="AX284" s="1">
        <v>358.88200000000001</v>
      </c>
      <c r="AY284" s="1">
        <v>10.421099999999999</v>
      </c>
      <c r="AZ284" s="1">
        <v>2.1592099999999999</v>
      </c>
      <c r="BA284" s="1">
        <v>4.19876</v>
      </c>
      <c r="BB284" s="1">
        <v>931.27800000000002</v>
      </c>
      <c r="BC284" s="1">
        <v>1.2254</v>
      </c>
      <c r="BD284" s="1">
        <v>1.2865500000000001</v>
      </c>
      <c r="BE284" s="1">
        <v>24.611699999999999</v>
      </c>
      <c r="BF284" s="1">
        <v>4.4369699999999996</v>
      </c>
      <c r="BG284" s="1">
        <v>2.06772</v>
      </c>
      <c r="BH284" s="1">
        <v>398.04300000000001</v>
      </c>
      <c r="BI284" s="1">
        <v>7.0132899999999996</v>
      </c>
      <c r="BJ284" s="1">
        <v>217.39500000000001</v>
      </c>
      <c r="BK284" s="1">
        <v>2.3724672330000001</v>
      </c>
      <c r="BL284" s="1">
        <v>0.54847847000000005</v>
      </c>
      <c r="BM284" s="1">
        <v>0.29615655200000002</v>
      </c>
      <c r="BN284" s="1">
        <v>6.2617259999999996E-3</v>
      </c>
      <c r="BO284" s="1" t="s">
        <v>155</v>
      </c>
      <c r="BP284" s="1" t="s">
        <v>145</v>
      </c>
      <c r="BQ284" s="1" t="s">
        <v>146</v>
      </c>
      <c r="BR284" s="1" t="s">
        <v>146</v>
      </c>
      <c r="BS284" s="1" t="s">
        <v>146</v>
      </c>
      <c r="BT284" s="1" t="s">
        <v>146</v>
      </c>
      <c r="BU284" s="1" t="s">
        <v>146</v>
      </c>
      <c r="BV284" s="1">
        <v>19.069985290000002</v>
      </c>
      <c r="BW284" s="1">
        <v>1.801700606</v>
      </c>
      <c r="BX284" s="1">
        <v>1.094572206</v>
      </c>
      <c r="BY284" s="1">
        <v>1.0005998169999999</v>
      </c>
      <c r="BZ284" s="1">
        <v>0.34291659000000002</v>
      </c>
      <c r="CA284" s="1">
        <v>-2.297244541</v>
      </c>
      <c r="CB284" s="1">
        <v>-1.2498610130000001</v>
      </c>
      <c r="CC284" s="19" t="str">
        <f t="shared" si="11"/>
        <v>Low</v>
      </c>
      <c r="CD284" s="1" t="s">
        <v>625</v>
      </c>
      <c r="CE284" s="1">
        <v>27.698030630000002</v>
      </c>
      <c r="CF284" s="1" t="s">
        <v>148</v>
      </c>
      <c r="CG284" s="1">
        <v>7.7689969999999997E-2</v>
      </c>
      <c r="CH284" s="1">
        <v>0.115136778</v>
      </c>
      <c r="CI284" s="1">
        <v>5.4224924000000001E-2</v>
      </c>
      <c r="CJ284" s="1">
        <v>6.5653495000000006E-2</v>
      </c>
      <c r="CK284" s="1">
        <v>1.5683890999999998E-2</v>
      </c>
      <c r="CL284" s="1">
        <v>704.41</v>
      </c>
      <c r="CM284" s="2" t="s">
        <v>624</v>
      </c>
      <c r="CN284" s="1">
        <v>671.11699999999996</v>
      </c>
      <c r="CO284" s="1">
        <v>621.59400000000005</v>
      </c>
      <c r="CP284" s="1">
        <v>49.523000000000003</v>
      </c>
      <c r="CQ284" s="1">
        <v>335.74400000000003</v>
      </c>
      <c r="CR284" s="1">
        <v>297.8</v>
      </c>
      <c r="CS284" s="1">
        <v>22.893000000000001</v>
      </c>
      <c r="CT284" s="1">
        <v>0</v>
      </c>
      <c r="CU284" s="1">
        <v>22.893000000000001</v>
      </c>
      <c r="CV284" s="1">
        <v>0</v>
      </c>
      <c r="CW284" s="1">
        <v>14.68</v>
      </c>
      <c r="CX284" s="1">
        <v>14.68</v>
      </c>
      <c r="CY284" s="1">
        <v>0</v>
      </c>
      <c r="CZ284" s="1">
        <v>22.893000000000001</v>
      </c>
      <c r="DA284" s="1">
        <v>262.89400000000001</v>
      </c>
      <c r="DB284" s="1">
        <v>0</v>
      </c>
      <c r="DC284" s="1">
        <v>8.17</v>
      </c>
      <c r="DD284" s="1">
        <v>0.22700000000000001</v>
      </c>
      <c r="DE284" s="1">
        <v>7.9630000000000001</v>
      </c>
      <c r="DF284" s="1">
        <v>8.1890000000000001</v>
      </c>
      <c r="DG284" s="1">
        <v>3.2000000000000001E-2</v>
      </c>
      <c r="DH284" s="1">
        <v>0.51400000000000001</v>
      </c>
      <c r="DI284" s="1">
        <v>0.54600000000000004</v>
      </c>
      <c r="DJ284" s="1">
        <v>52.658999999999999</v>
      </c>
      <c r="DK284" s="1">
        <v>3.2530000000000001</v>
      </c>
      <c r="DL284" s="1">
        <v>55.911999999999999</v>
      </c>
      <c r="DM284" s="1">
        <v>1.952</v>
      </c>
      <c r="DN284" s="1">
        <v>3.1789999999999998</v>
      </c>
      <c r="DO284" s="1">
        <v>5.1310000000000002</v>
      </c>
      <c r="DP284" s="1">
        <v>272.73599999999999</v>
      </c>
      <c r="DQ284" s="1">
        <v>19.934000000000001</v>
      </c>
      <c r="DR284" s="1">
        <v>292.67</v>
      </c>
      <c r="DS284" s="1">
        <v>0</v>
      </c>
      <c r="DT284" s="1">
        <v>14.68</v>
      </c>
      <c r="DU284" s="1">
        <v>14.68</v>
      </c>
      <c r="DV284" s="7" t="s">
        <v>138</v>
      </c>
      <c r="DW284" s="1" t="s">
        <v>149</v>
      </c>
      <c r="DX284" s="1" t="s">
        <v>156</v>
      </c>
      <c r="DY284" s="1">
        <v>383.16699999999997</v>
      </c>
      <c r="DZ284" s="1" t="s">
        <v>624</v>
      </c>
      <c r="EA284" s="1">
        <v>365.05700000000002</v>
      </c>
      <c r="EB284" s="1">
        <v>182.62899999999999</v>
      </c>
      <c r="EC284" s="1">
        <v>161.99</v>
      </c>
      <c r="ED284" s="1" t="s">
        <v>157</v>
      </c>
      <c r="EE284" s="1" t="s">
        <v>156</v>
      </c>
      <c r="EF284" s="1" t="s">
        <v>149</v>
      </c>
      <c r="EG284" s="1" t="s">
        <v>156</v>
      </c>
      <c r="EH284" s="1" t="s">
        <v>165</v>
      </c>
      <c r="EI284" s="1" t="s">
        <v>635</v>
      </c>
      <c r="EJ284" s="1" t="s">
        <v>142</v>
      </c>
      <c r="EK284" s="1" t="s">
        <v>628</v>
      </c>
      <c r="EL284" s="1" t="s">
        <v>150</v>
      </c>
      <c r="EM284" s="1" t="s">
        <v>150</v>
      </c>
    </row>
    <row r="285" spans="1:143" ht="14.25" customHeight="1">
      <c r="A285" s="1" t="s">
        <v>577</v>
      </c>
      <c r="B285" s="1" t="str">
        <f>VLOOKUP(A285,DB_integrated_polypenols_intake!A:B,2,FALSE)</f>
        <v>Cali</v>
      </c>
      <c r="C285" s="1" t="s">
        <v>136</v>
      </c>
      <c r="D285" s="1">
        <v>43</v>
      </c>
      <c r="E285" s="4" t="s">
        <v>159</v>
      </c>
      <c r="F285" s="1">
        <v>103</v>
      </c>
      <c r="G285" s="1">
        <v>41</v>
      </c>
      <c r="H285" s="1" t="s">
        <v>153</v>
      </c>
      <c r="I285" s="1">
        <v>58.4</v>
      </c>
      <c r="J285" s="1">
        <v>96</v>
      </c>
      <c r="K285" s="1">
        <v>195</v>
      </c>
      <c r="L285" s="1">
        <v>292</v>
      </c>
      <c r="M285" s="10">
        <v>4.7560975609999998</v>
      </c>
      <c r="N285" s="14">
        <f t="shared" si="10"/>
        <v>0.85259899472868284</v>
      </c>
      <c r="O285" s="12">
        <v>87</v>
      </c>
      <c r="P285" s="40">
        <v>0.8</v>
      </c>
      <c r="Q285" s="1">
        <v>77</v>
      </c>
      <c r="R285" s="1">
        <v>5.6</v>
      </c>
      <c r="S285" s="1">
        <v>0.53</v>
      </c>
      <c r="T285" s="1">
        <v>3.32</v>
      </c>
      <c r="U285" s="1">
        <v>0.15963855399999999</v>
      </c>
      <c r="V285" s="1">
        <v>7.97</v>
      </c>
      <c r="W285" s="1">
        <v>4.2735000000000003</v>
      </c>
      <c r="X285" s="1">
        <v>133.4</v>
      </c>
      <c r="Y285" s="1">
        <f t="shared" si="0"/>
        <v>206.07627666451188</v>
      </c>
      <c r="Z285" s="1">
        <v>100.9</v>
      </c>
      <c r="AA285" s="1">
        <v>66.060291890000002</v>
      </c>
      <c r="AB285" s="1">
        <f t="shared" si="1"/>
        <v>1.5137686666666668</v>
      </c>
      <c r="AC285" s="1">
        <v>0.35818166800000001</v>
      </c>
      <c r="AD285" s="1">
        <v>100.2</v>
      </c>
      <c r="AE285" s="1">
        <v>1.766</v>
      </c>
      <c r="AF285" s="1">
        <v>32.128194700000002</v>
      </c>
      <c r="AG285" s="1" t="s">
        <v>154</v>
      </c>
      <c r="AH285" s="1">
        <v>40.291624169999999</v>
      </c>
      <c r="AI285" s="1">
        <v>101.3</v>
      </c>
      <c r="AJ285" s="1" t="s">
        <v>140</v>
      </c>
      <c r="AK285" s="1" t="s">
        <v>141</v>
      </c>
      <c r="AL285" s="1" t="s">
        <v>142</v>
      </c>
      <c r="AM285" s="1" t="s">
        <v>163</v>
      </c>
      <c r="AN285" s="1" t="s">
        <v>167</v>
      </c>
      <c r="AO285" s="1">
        <v>129</v>
      </c>
      <c r="AP285" s="1">
        <v>78</v>
      </c>
      <c r="AQ285" s="1">
        <v>2055.12</v>
      </c>
      <c r="AR285" s="1">
        <v>18.2788</v>
      </c>
      <c r="AS285" s="1">
        <v>764.68399999999997</v>
      </c>
      <c r="AT285" s="1">
        <v>1146.75</v>
      </c>
      <c r="AU285" s="1">
        <v>14.804500000000001</v>
      </c>
      <c r="AV285" s="1">
        <v>1148.3399999999999</v>
      </c>
      <c r="AW285" s="1">
        <v>3498.47</v>
      </c>
      <c r="AX285" s="1">
        <v>251.53399999999999</v>
      </c>
      <c r="AY285" s="1">
        <v>10.9727</v>
      </c>
      <c r="AZ285" s="1">
        <v>2.2797299999999998</v>
      </c>
      <c r="BA285" s="1">
        <v>3.5061499999999999</v>
      </c>
      <c r="BB285" s="1">
        <v>938.09699999999998</v>
      </c>
      <c r="BC285" s="1">
        <v>1.39394</v>
      </c>
      <c r="BD285" s="1">
        <v>1.9711700000000001</v>
      </c>
      <c r="BE285" s="1">
        <v>15.833</v>
      </c>
      <c r="BF285" s="1">
        <v>5.3978400000000004</v>
      </c>
      <c r="BG285" s="1">
        <v>1.3751500000000001</v>
      </c>
      <c r="BH285" s="1">
        <v>428.36700000000002</v>
      </c>
      <c r="BI285" s="1">
        <v>7.3547399999999996</v>
      </c>
      <c r="BJ285" s="1">
        <v>268.59800000000001</v>
      </c>
      <c r="BK285" s="1">
        <v>2.4651675310000001</v>
      </c>
      <c r="BL285" s="1">
        <v>0.63547772499999999</v>
      </c>
      <c r="BM285" s="1">
        <v>0.377877458</v>
      </c>
      <c r="BN285" s="1">
        <v>8.2210768000000004E-2</v>
      </c>
      <c r="BO285" s="1" t="s">
        <v>155</v>
      </c>
      <c r="BP285" s="1" t="s">
        <v>146</v>
      </c>
      <c r="BQ285" s="1" t="s">
        <v>145</v>
      </c>
      <c r="BR285" s="1" t="s">
        <v>146</v>
      </c>
      <c r="BS285" s="1" t="s">
        <v>146</v>
      </c>
      <c r="BT285" s="1" t="s">
        <v>146</v>
      </c>
      <c r="BU285" s="1" t="s">
        <v>146</v>
      </c>
      <c r="BV285" s="1">
        <v>17.946713519999999</v>
      </c>
      <c r="BW285" s="1">
        <v>1.360590859</v>
      </c>
      <c r="BX285" s="1">
        <v>1.018869091</v>
      </c>
      <c r="BY285" s="1">
        <v>0.75368794400000005</v>
      </c>
      <c r="BZ285" s="1">
        <v>0.29527767199999999</v>
      </c>
      <c r="CA285" s="1">
        <v>-0.58766047099999996</v>
      </c>
      <c r="CB285" s="1">
        <v>-0.28596616600000002</v>
      </c>
      <c r="CC285" s="19" t="str">
        <f t="shared" si="11"/>
        <v>Low</v>
      </c>
      <c r="CD285" s="1" t="s">
        <v>625</v>
      </c>
      <c r="CE285" s="1">
        <v>29.13326752</v>
      </c>
      <c r="CF285" s="1" t="s">
        <v>148</v>
      </c>
      <c r="CG285" s="1">
        <v>0.11166931099999999</v>
      </c>
      <c r="CH285" s="1">
        <v>0.36973382700000001</v>
      </c>
      <c r="CI285" s="1">
        <v>0.117133792</v>
      </c>
      <c r="CJ285" s="1">
        <v>5.7553323000000003E-2</v>
      </c>
      <c r="CK285" s="1">
        <v>0.13352723399999999</v>
      </c>
      <c r="CL285" s="1">
        <v>1119.3119999999999</v>
      </c>
      <c r="CM285" s="2" t="s">
        <v>621</v>
      </c>
      <c r="CN285" s="1">
        <v>643.95000000000005</v>
      </c>
      <c r="CO285" s="1">
        <v>606.65</v>
      </c>
      <c r="CP285" s="1">
        <v>37.299999999999997</v>
      </c>
      <c r="CQ285" s="1">
        <v>430.27300000000002</v>
      </c>
      <c r="CR285" s="1">
        <v>200.99100000000001</v>
      </c>
      <c r="CS285" s="1">
        <v>2.2450000000000001</v>
      </c>
      <c r="CT285" s="1">
        <v>0</v>
      </c>
      <c r="CU285" s="1">
        <v>2.2450000000000001</v>
      </c>
      <c r="CV285" s="1">
        <v>0</v>
      </c>
      <c r="CW285" s="1">
        <v>10.441000000000001</v>
      </c>
      <c r="CX285" s="1">
        <v>10.441000000000001</v>
      </c>
      <c r="CY285" s="1">
        <v>0</v>
      </c>
      <c r="CZ285" s="1">
        <v>1.0649999999999999</v>
      </c>
      <c r="DA285" s="1">
        <v>0</v>
      </c>
      <c r="DB285" s="1">
        <v>0</v>
      </c>
      <c r="DC285" s="1">
        <v>414.92099999999999</v>
      </c>
      <c r="DD285" s="1">
        <v>0.11899999999999999</v>
      </c>
      <c r="DE285" s="1">
        <v>0.84699999999999998</v>
      </c>
      <c r="DF285" s="1">
        <v>0.96599999999999997</v>
      </c>
      <c r="DG285" s="1">
        <v>1.6E-2</v>
      </c>
      <c r="DH285" s="1">
        <v>0.22700000000000001</v>
      </c>
      <c r="DI285" s="1">
        <v>0.24299999999999999</v>
      </c>
      <c r="DJ285" s="1">
        <v>10.276999999999999</v>
      </c>
      <c r="DK285" s="1">
        <v>3.8660000000000001</v>
      </c>
      <c r="DL285" s="1">
        <v>14.143000000000001</v>
      </c>
      <c r="DM285" s="1">
        <v>0.35299999999999998</v>
      </c>
      <c r="DN285" s="1">
        <v>8.8759999999999994</v>
      </c>
      <c r="DO285" s="1">
        <v>9.2289999999999992</v>
      </c>
      <c r="DP285" s="1">
        <v>178.71899999999999</v>
      </c>
      <c r="DQ285" s="1">
        <v>13.042999999999999</v>
      </c>
      <c r="DR285" s="1">
        <v>191.762</v>
      </c>
      <c r="DS285" s="1">
        <v>0</v>
      </c>
      <c r="DT285" s="1">
        <v>10.441000000000001</v>
      </c>
      <c r="DU285" s="1">
        <v>10.441000000000001</v>
      </c>
      <c r="DV285" s="7" t="s">
        <v>637</v>
      </c>
      <c r="DW285" s="1" t="s">
        <v>149</v>
      </c>
      <c r="DX285" s="1" t="s">
        <v>156</v>
      </c>
      <c r="DY285" s="1">
        <v>544.64499999999998</v>
      </c>
      <c r="DZ285" s="1" t="s">
        <v>623</v>
      </c>
      <c r="EA285" s="1">
        <v>313.339</v>
      </c>
      <c r="EB285" s="1">
        <v>209.36600000000001</v>
      </c>
      <c r="EC285" s="1">
        <v>97.8</v>
      </c>
      <c r="ED285" s="1" t="s">
        <v>156</v>
      </c>
      <c r="EE285" s="1" t="s">
        <v>156</v>
      </c>
      <c r="EF285" s="1" t="s">
        <v>149</v>
      </c>
      <c r="EG285" s="1" t="s">
        <v>156</v>
      </c>
      <c r="EH285" s="1" t="s">
        <v>138</v>
      </c>
      <c r="EI285" s="1" t="s">
        <v>635</v>
      </c>
      <c r="EJ285" s="1" t="s">
        <v>142</v>
      </c>
      <c r="EK285" s="1" t="s">
        <v>628</v>
      </c>
      <c r="EL285" s="1" t="s">
        <v>150</v>
      </c>
      <c r="EM285" s="1" t="s">
        <v>150</v>
      </c>
    </row>
    <row r="286" spans="1:143" ht="14.25" customHeight="1">
      <c r="A286" s="1" t="s">
        <v>578</v>
      </c>
      <c r="B286" s="1" t="str">
        <f>VLOOKUP(A286,DB_integrated_polypenols_intake!A:B,2,FALSE)</f>
        <v>Cali</v>
      </c>
      <c r="C286" s="1" t="s">
        <v>136</v>
      </c>
      <c r="D286" s="1">
        <v>54</v>
      </c>
      <c r="E286" s="4" t="s">
        <v>159</v>
      </c>
      <c r="F286" s="1">
        <v>103</v>
      </c>
      <c r="G286" s="1">
        <v>33</v>
      </c>
      <c r="H286" s="1" t="s">
        <v>138</v>
      </c>
      <c r="I286" s="1">
        <v>87.5</v>
      </c>
      <c r="J286" s="1">
        <v>72</v>
      </c>
      <c r="K286" s="1">
        <v>193</v>
      </c>
      <c r="L286" s="1">
        <v>439</v>
      </c>
      <c r="M286" s="10">
        <v>5.848484848</v>
      </c>
      <c r="N286" s="14">
        <f t="shared" si="10"/>
        <v>1.1239505803642338</v>
      </c>
      <c r="O286" s="12">
        <v>226</v>
      </c>
      <c r="P286" s="40">
        <v>3.3</v>
      </c>
      <c r="Q286" s="1">
        <v>80</v>
      </c>
      <c r="R286" s="1">
        <v>5.5</v>
      </c>
      <c r="S286" s="1">
        <v>0.43</v>
      </c>
      <c r="T286" s="1">
        <v>4.22</v>
      </c>
      <c r="U286" s="1">
        <v>0.101895735</v>
      </c>
      <c r="V286" s="1">
        <v>9.15</v>
      </c>
      <c r="W286" s="1">
        <v>4.4400000000000004</v>
      </c>
      <c r="X286" s="1">
        <v>135.5</v>
      </c>
      <c r="Y286" s="1">
        <f t="shared" si="0"/>
        <v>194.68085106382969</v>
      </c>
      <c r="Z286" s="1">
        <v>87.1</v>
      </c>
      <c r="AA286" s="1">
        <v>55.3832521</v>
      </c>
      <c r="AB286" s="1">
        <f t="shared" si="1"/>
        <v>1.8056000000000003</v>
      </c>
      <c r="AC286" s="1">
        <v>0.34862138300000001</v>
      </c>
      <c r="AD286" s="1">
        <v>75</v>
      </c>
      <c r="AE286" s="1">
        <v>1.675</v>
      </c>
      <c r="AF286" s="1">
        <v>26.732011580000002</v>
      </c>
      <c r="AG286" s="1" t="s">
        <v>139</v>
      </c>
      <c r="AH286" s="1">
        <v>37.73702196</v>
      </c>
      <c r="AI286" s="1">
        <v>99.6</v>
      </c>
      <c r="AJ286" s="1" t="s">
        <v>140</v>
      </c>
      <c r="AK286" s="1" t="s">
        <v>141</v>
      </c>
      <c r="AL286" s="1" t="s">
        <v>163</v>
      </c>
      <c r="AM286" s="1" t="s">
        <v>163</v>
      </c>
      <c r="AN286" s="1" t="s">
        <v>143</v>
      </c>
      <c r="AO286" s="1">
        <v>135</v>
      </c>
      <c r="AP286" s="1">
        <v>85</v>
      </c>
      <c r="AQ286" s="1">
        <v>2210.3000000000002</v>
      </c>
      <c r="AR286" s="1">
        <v>17.2987</v>
      </c>
      <c r="AS286" s="1">
        <v>365.48099999999999</v>
      </c>
      <c r="AT286" s="1">
        <v>910.52700000000004</v>
      </c>
      <c r="AU286" s="1">
        <v>13.6823</v>
      </c>
      <c r="AV286" s="1">
        <v>1134.23</v>
      </c>
      <c r="AW286" s="1">
        <v>3397.29</v>
      </c>
      <c r="AX286" s="1">
        <v>213.21700000000001</v>
      </c>
      <c r="AY286" s="1">
        <v>10.754</v>
      </c>
      <c r="AZ286" s="1">
        <v>1.46946</v>
      </c>
      <c r="BA286" s="1">
        <v>3.0713599999999999</v>
      </c>
      <c r="BB286" s="1">
        <v>582.98299999999995</v>
      </c>
      <c r="BC286" s="1">
        <v>0.938523</v>
      </c>
      <c r="BD286" s="1">
        <v>1.17937</v>
      </c>
      <c r="BE286" s="1">
        <v>27.3872</v>
      </c>
      <c r="BF286" s="1">
        <v>7.95749</v>
      </c>
      <c r="BG286" s="1">
        <v>0.79869199999999996</v>
      </c>
      <c r="BH286" s="1">
        <v>297.64299999999997</v>
      </c>
      <c r="BI286" s="1">
        <v>7.5920100000000001</v>
      </c>
      <c r="BJ286" s="1">
        <v>232.74</v>
      </c>
      <c r="BK286" s="1">
        <v>3.8930204800000001</v>
      </c>
      <c r="BL286" s="1">
        <v>1.26483765</v>
      </c>
      <c r="BM286" s="1">
        <v>0.64982112599999997</v>
      </c>
      <c r="BN286" s="1">
        <v>4.7208120999999999E-2</v>
      </c>
      <c r="BO286" s="1" t="s">
        <v>144</v>
      </c>
      <c r="BP286" s="1" t="s">
        <v>145</v>
      </c>
      <c r="BQ286" s="1" t="s">
        <v>145</v>
      </c>
      <c r="BR286" s="1" t="s">
        <v>145</v>
      </c>
      <c r="BS286" s="1" t="s">
        <v>146</v>
      </c>
      <c r="BT286" s="1" t="s">
        <v>145</v>
      </c>
      <c r="BU286" s="1" t="s">
        <v>146</v>
      </c>
      <c r="BV286" s="1">
        <v>18.736420020000001</v>
      </c>
      <c r="BW286" s="1">
        <v>1.270627926</v>
      </c>
      <c r="BX286" s="1">
        <v>0.70702357800000004</v>
      </c>
      <c r="BY286" s="1">
        <v>0.39703591900000001</v>
      </c>
      <c r="BZ286" s="1">
        <v>0.149896741</v>
      </c>
      <c r="CA286" s="1">
        <v>0.624021834</v>
      </c>
      <c r="CB286" s="1">
        <v>0.28236282099999999</v>
      </c>
      <c r="CC286" s="19" t="str">
        <f t="shared" si="11"/>
        <v>High</v>
      </c>
      <c r="CD286" s="1" t="s">
        <v>622</v>
      </c>
      <c r="CE286" s="1">
        <v>30.365461849999999</v>
      </c>
      <c r="CF286" s="1" t="s">
        <v>148</v>
      </c>
      <c r="CG286" s="1">
        <v>0.111570932</v>
      </c>
      <c r="CH286" s="1">
        <v>0.12514484400000001</v>
      </c>
      <c r="CI286" s="1">
        <v>0.53219665599999999</v>
      </c>
      <c r="CJ286" s="1">
        <v>1.3739447E-2</v>
      </c>
      <c r="CK286" s="1">
        <v>7.1842409999999995E-2</v>
      </c>
      <c r="CL286" s="1">
        <v>779.76700000000005</v>
      </c>
      <c r="CM286" s="2" t="s">
        <v>624</v>
      </c>
      <c r="CN286" s="1">
        <v>584.99599999999998</v>
      </c>
      <c r="CO286" s="1">
        <v>360.06400000000002</v>
      </c>
      <c r="CP286" s="1">
        <v>224.93299999999999</v>
      </c>
      <c r="CQ286" s="1">
        <v>13.06</v>
      </c>
      <c r="CR286" s="1">
        <v>546.87199999999996</v>
      </c>
      <c r="CS286" s="1">
        <v>3.6880000000000002</v>
      </c>
      <c r="CT286" s="1">
        <v>0</v>
      </c>
      <c r="CU286" s="1">
        <v>3.6880000000000002</v>
      </c>
      <c r="CV286" s="1">
        <v>0</v>
      </c>
      <c r="CW286" s="1">
        <v>21.376000000000001</v>
      </c>
      <c r="CX286" s="1">
        <v>21.376000000000001</v>
      </c>
      <c r="CY286" s="1">
        <v>0</v>
      </c>
      <c r="CZ286" s="1">
        <v>0.375</v>
      </c>
      <c r="DA286" s="1">
        <v>0</v>
      </c>
      <c r="DB286" s="1">
        <v>0</v>
      </c>
      <c r="DC286" s="1">
        <v>0.438</v>
      </c>
      <c r="DD286" s="1">
        <v>0.623</v>
      </c>
      <c r="DE286" s="1">
        <v>0</v>
      </c>
      <c r="DF286" s="1">
        <v>0.623</v>
      </c>
      <c r="DG286" s="1">
        <v>0</v>
      </c>
      <c r="DH286" s="1">
        <v>2.5000000000000001E-2</v>
      </c>
      <c r="DI286" s="1">
        <v>2.5000000000000001E-2</v>
      </c>
      <c r="DJ286" s="1">
        <v>10.582000000000001</v>
      </c>
      <c r="DK286" s="1">
        <v>1.391</v>
      </c>
      <c r="DL286" s="1">
        <v>11.974</v>
      </c>
      <c r="DM286" s="1">
        <v>0.45700000000000002</v>
      </c>
      <c r="DN286" s="1">
        <v>1.099</v>
      </c>
      <c r="DO286" s="1">
        <v>1.556</v>
      </c>
      <c r="DP286" s="1">
        <v>344.24299999999999</v>
      </c>
      <c r="DQ286" s="1">
        <v>201.00899999999999</v>
      </c>
      <c r="DR286" s="1">
        <v>545.25199999999995</v>
      </c>
      <c r="DS286" s="1">
        <v>0</v>
      </c>
      <c r="DT286" s="1">
        <v>21.376000000000001</v>
      </c>
      <c r="DU286" s="1">
        <v>21.376000000000001</v>
      </c>
      <c r="DV286" s="7" t="s">
        <v>637</v>
      </c>
      <c r="DW286" s="1" t="s">
        <v>157</v>
      </c>
      <c r="DX286" s="1" t="s">
        <v>149</v>
      </c>
      <c r="DY286" s="1">
        <v>352.78800000000001</v>
      </c>
      <c r="DZ286" s="1" t="s">
        <v>624</v>
      </c>
      <c r="EA286" s="1">
        <v>264.66800000000001</v>
      </c>
      <c r="EB286" s="1">
        <v>5.9089999999999998</v>
      </c>
      <c r="EC286" s="1">
        <v>247.42</v>
      </c>
      <c r="ED286" s="1" t="s">
        <v>157</v>
      </c>
      <c r="EE286" s="1" t="s">
        <v>156</v>
      </c>
      <c r="EF286" s="1" t="s">
        <v>157</v>
      </c>
      <c r="EG286" s="1" t="s">
        <v>149</v>
      </c>
      <c r="EH286" s="1" t="s">
        <v>621</v>
      </c>
      <c r="EI286" s="1" t="s">
        <v>635</v>
      </c>
      <c r="EJ286" s="1" t="s">
        <v>163</v>
      </c>
      <c r="EK286" s="1" t="s">
        <v>629</v>
      </c>
      <c r="EL286" s="1" t="s">
        <v>150</v>
      </c>
      <c r="EM286" s="1" t="s">
        <v>150</v>
      </c>
    </row>
    <row r="287" spans="1:143" ht="14.25" customHeight="1">
      <c r="A287" s="1" t="s">
        <v>579</v>
      </c>
      <c r="B287" s="1" t="str">
        <f>VLOOKUP(A287,DB_integrated_polypenols_intake!A:B,2,FALSE)</f>
        <v>Cali</v>
      </c>
      <c r="C287" s="1" t="s">
        <v>136</v>
      </c>
      <c r="D287" s="1">
        <v>59</v>
      </c>
      <c r="E287" s="4" t="s">
        <v>159</v>
      </c>
      <c r="F287" s="1">
        <v>109</v>
      </c>
      <c r="G287" s="1">
        <v>35</v>
      </c>
      <c r="H287" s="1" t="s">
        <v>138</v>
      </c>
      <c r="I287" s="1">
        <v>32.6</v>
      </c>
      <c r="J287" s="1">
        <v>138</v>
      </c>
      <c r="K287" s="1">
        <v>205</v>
      </c>
      <c r="L287" s="1">
        <v>163</v>
      </c>
      <c r="M287" s="10">
        <v>5.8571428570000004</v>
      </c>
      <c r="N287" s="14">
        <f t="shared" si="10"/>
        <v>0.66811956005368223</v>
      </c>
      <c r="O287" s="12">
        <v>131</v>
      </c>
      <c r="P287" s="40">
        <v>1.8</v>
      </c>
      <c r="Q287" s="1">
        <v>94</v>
      </c>
      <c r="R287" s="1">
        <v>5.7</v>
      </c>
      <c r="S287" s="1">
        <v>4.5999999999999996</v>
      </c>
      <c r="T287" s="1">
        <v>5.3</v>
      </c>
      <c r="U287" s="1">
        <v>0.86792452799999997</v>
      </c>
      <c r="V287" s="1">
        <v>10.210000000000001</v>
      </c>
      <c r="W287" s="1">
        <v>5.2169999999999996</v>
      </c>
      <c r="X287" s="1">
        <v>105.9</v>
      </c>
      <c r="Y287" s="1">
        <f t="shared" si="0"/>
        <v>118.92836342457778</v>
      </c>
      <c r="Z287" s="1">
        <v>74.900000000000006</v>
      </c>
      <c r="AA287" s="1">
        <v>42.24117004</v>
      </c>
      <c r="AB287" s="1">
        <f t="shared" si="1"/>
        <v>2.3673586666666671</v>
      </c>
      <c r="AC287" s="1">
        <v>0.334886774</v>
      </c>
      <c r="AD287" s="1">
        <v>71.599999999999994</v>
      </c>
      <c r="AE287" s="1">
        <v>1.712</v>
      </c>
      <c r="AF287" s="1">
        <v>24.428989430000001</v>
      </c>
      <c r="AG287" s="1" t="s">
        <v>153</v>
      </c>
      <c r="AH287" s="1">
        <v>36.946194249999998</v>
      </c>
      <c r="AI287" s="1">
        <v>104</v>
      </c>
      <c r="AJ287" s="1" t="s">
        <v>140</v>
      </c>
      <c r="AK287" s="1" t="s">
        <v>141</v>
      </c>
      <c r="AL287" s="1" t="s">
        <v>142</v>
      </c>
      <c r="AM287" s="1" t="s">
        <v>163</v>
      </c>
      <c r="AN287" s="1" t="s">
        <v>165</v>
      </c>
      <c r="AO287" s="1">
        <v>140</v>
      </c>
      <c r="AP287" s="1">
        <v>90</v>
      </c>
      <c r="AQ287" s="1">
        <v>1871.4</v>
      </c>
      <c r="AR287" s="1">
        <v>20.738900000000001</v>
      </c>
      <c r="AS287" s="1">
        <v>657.98900000000003</v>
      </c>
      <c r="AT287" s="1">
        <v>1010.47</v>
      </c>
      <c r="AU287" s="1">
        <v>13.6027</v>
      </c>
      <c r="AV287" s="1">
        <v>1329.55</v>
      </c>
      <c r="AW287" s="1">
        <v>3471.15</v>
      </c>
      <c r="AX287" s="1">
        <v>285.91800000000001</v>
      </c>
      <c r="AY287" s="1">
        <v>10.0205</v>
      </c>
      <c r="AZ287" s="1">
        <v>1.27508</v>
      </c>
      <c r="BA287" s="1">
        <v>3.0903800000000001</v>
      </c>
      <c r="BB287" s="1">
        <v>700.36400000000003</v>
      </c>
      <c r="BC287" s="1">
        <v>1.29792</v>
      </c>
      <c r="BD287" s="1">
        <v>1.8635299999999999</v>
      </c>
      <c r="BE287" s="1">
        <v>14.116199999999999</v>
      </c>
      <c r="BF287" s="1">
        <v>4.4690700000000003</v>
      </c>
      <c r="BG287" s="1">
        <v>1.3998900000000001</v>
      </c>
      <c r="BH287" s="1">
        <v>371.23899999999998</v>
      </c>
      <c r="BI287" s="1">
        <v>7.6362699999999997</v>
      </c>
      <c r="BJ287" s="1">
        <v>91.637699999999995</v>
      </c>
      <c r="BK287" s="1">
        <v>1.296135064</v>
      </c>
      <c r="BL287" s="1">
        <v>0.39422506600000001</v>
      </c>
      <c r="BM287" s="1">
        <v>0.500976474</v>
      </c>
      <c r="BN287" s="1">
        <v>2.0041554E-2</v>
      </c>
      <c r="BO287" s="1" t="s">
        <v>144</v>
      </c>
      <c r="BP287" s="1" t="s">
        <v>145</v>
      </c>
      <c r="BQ287" s="1" t="s">
        <v>145</v>
      </c>
      <c r="BR287" s="1" t="s">
        <v>145</v>
      </c>
      <c r="BS287" s="1" t="s">
        <v>146</v>
      </c>
      <c r="BT287" s="1" t="s">
        <v>146</v>
      </c>
      <c r="BU287" s="1" t="s">
        <v>146</v>
      </c>
      <c r="BV287" s="1">
        <v>21.014649219999999</v>
      </c>
      <c r="BW287" s="1">
        <v>1.1920192359999999</v>
      </c>
      <c r="BX287" s="1">
        <v>0.61985034500000002</v>
      </c>
      <c r="BY287" s="1">
        <v>0.401083087</v>
      </c>
      <c r="BZ287" s="1">
        <v>0.131035026</v>
      </c>
      <c r="CA287" s="1">
        <v>0.26276843799999999</v>
      </c>
      <c r="CB287" s="1">
        <v>0.14044277799999999</v>
      </c>
      <c r="CC287" s="19" t="str">
        <f t="shared" si="11"/>
        <v>Medium</v>
      </c>
      <c r="CD287" s="1" t="s">
        <v>622</v>
      </c>
      <c r="CE287" s="1">
        <v>31.07692308</v>
      </c>
      <c r="CF287" s="1" t="s">
        <v>148</v>
      </c>
      <c r="CG287" s="1">
        <v>8.4730088999999995E-2</v>
      </c>
      <c r="CH287" s="1">
        <v>7.2130390000000003E-2</v>
      </c>
      <c r="CI287" s="1">
        <v>6.6235116999999996E-2</v>
      </c>
      <c r="CJ287" s="1">
        <v>0.37198011800000003</v>
      </c>
      <c r="CK287" s="1">
        <v>8.9122645E-2</v>
      </c>
      <c r="CL287" s="1">
        <v>3392.9090000000001</v>
      </c>
      <c r="CM287" s="2" t="s">
        <v>621</v>
      </c>
      <c r="CN287" s="1">
        <v>2590.4490000000001</v>
      </c>
      <c r="CO287" s="1">
        <v>2061.4499999999998</v>
      </c>
      <c r="CP287" s="1">
        <v>528.99900000000002</v>
      </c>
      <c r="CQ287" s="1">
        <v>1020.3869999999999</v>
      </c>
      <c r="CR287" s="1">
        <v>1557.45</v>
      </c>
      <c r="CS287" s="1">
        <v>12.545</v>
      </c>
      <c r="CT287" s="1">
        <v>0</v>
      </c>
      <c r="CU287" s="1">
        <v>12.545</v>
      </c>
      <c r="CV287" s="1">
        <v>0</v>
      </c>
      <c r="CW287" s="1">
        <v>6.7000000000000004E-2</v>
      </c>
      <c r="CX287" s="1">
        <v>6.7000000000000004E-2</v>
      </c>
      <c r="CY287" s="1">
        <v>0</v>
      </c>
      <c r="CZ287" s="1">
        <v>1.27</v>
      </c>
      <c r="DA287" s="1">
        <v>0</v>
      </c>
      <c r="DB287" s="1">
        <v>0</v>
      </c>
      <c r="DC287" s="1">
        <v>1020.3869999999999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7.0999999999999994E-2</v>
      </c>
      <c r="DN287" s="1">
        <v>13.794</v>
      </c>
      <c r="DO287" s="1">
        <v>13.864000000000001</v>
      </c>
      <c r="DP287" s="1">
        <v>1028.43</v>
      </c>
      <c r="DQ287" s="1">
        <v>515.12099999999998</v>
      </c>
      <c r="DR287" s="1">
        <v>1543.5509999999999</v>
      </c>
      <c r="DS287" s="1">
        <v>0</v>
      </c>
      <c r="DT287" s="1">
        <v>6.7000000000000004E-2</v>
      </c>
      <c r="DU287" s="1">
        <v>6.7000000000000004E-2</v>
      </c>
      <c r="DV287" s="7" t="s">
        <v>621</v>
      </c>
      <c r="DW287" s="1" t="s">
        <v>149</v>
      </c>
      <c r="DX287" s="1" t="s">
        <v>149</v>
      </c>
      <c r="DY287" s="1">
        <v>1813.0329999999999</v>
      </c>
      <c r="DZ287" s="1" t="s">
        <v>623</v>
      </c>
      <c r="EA287" s="1">
        <v>1384.23</v>
      </c>
      <c r="EB287" s="1">
        <v>545.25300000000004</v>
      </c>
      <c r="EC287" s="1">
        <v>832.23800000000006</v>
      </c>
      <c r="ED287" s="1" t="s">
        <v>149</v>
      </c>
      <c r="EE287" s="1" t="s">
        <v>149</v>
      </c>
      <c r="EF287" s="1" t="s">
        <v>149</v>
      </c>
      <c r="EG287" s="1" t="s">
        <v>149</v>
      </c>
      <c r="EH287" s="1" t="s">
        <v>165</v>
      </c>
      <c r="EI287" s="1" t="s">
        <v>635</v>
      </c>
      <c r="EJ287" s="1" t="s">
        <v>142</v>
      </c>
      <c r="EK287" s="1" t="s">
        <v>628</v>
      </c>
      <c r="EL287" s="1" t="s">
        <v>150</v>
      </c>
      <c r="EM287" s="1" t="s">
        <v>150</v>
      </c>
    </row>
    <row r="288" spans="1:143" ht="14.25" customHeight="1">
      <c r="A288" s="1" t="s">
        <v>580</v>
      </c>
      <c r="B288" s="1" t="str">
        <f>VLOOKUP(A288,DB_integrated_polypenols_intake!A:B,2,FALSE)</f>
        <v>Cali</v>
      </c>
      <c r="C288" s="1" t="s">
        <v>136</v>
      </c>
      <c r="D288" s="1">
        <v>52</v>
      </c>
      <c r="E288" s="4" t="s">
        <v>159</v>
      </c>
      <c r="F288" s="1">
        <v>101</v>
      </c>
      <c r="G288" s="1">
        <v>45</v>
      </c>
      <c r="H288" s="1" t="s">
        <v>153</v>
      </c>
      <c r="I288" s="1">
        <v>41.6</v>
      </c>
      <c r="J288" s="1">
        <v>117</v>
      </c>
      <c r="K288" s="1">
        <v>203</v>
      </c>
      <c r="L288" s="1">
        <v>205</v>
      </c>
      <c r="M288" s="10">
        <v>4.511111111</v>
      </c>
      <c r="N288" s="14">
        <f t="shared" si="10"/>
        <v>0.65854134728041058</v>
      </c>
      <c r="O288" s="12">
        <v>188</v>
      </c>
      <c r="P288" s="40">
        <v>1.1000000000000001</v>
      </c>
      <c r="Q288" s="1">
        <v>93</v>
      </c>
      <c r="R288" s="1">
        <v>5.9</v>
      </c>
      <c r="S288" s="1">
        <v>0.7</v>
      </c>
      <c r="T288" s="1">
        <v>7.5</v>
      </c>
      <c r="U288" s="1">
        <v>9.3333333000000004E-2</v>
      </c>
      <c r="V288" s="1">
        <v>8.11</v>
      </c>
      <c r="W288" s="1">
        <v>5.1615000000000002</v>
      </c>
      <c r="X288" s="1">
        <v>92.5</v>
      </c>
      <c r="Y288" s="1">
        <f t="shared" si="0"/>
        <v>97.622630153475754</v>
      </c>
      <c r="Z288" s="1">
        <v>94.2</v>
      </c>
      <c r="AA288" s="1">
        <v>53.750898980000002</v>
      </c>
      <c r="AB288" s="1">
        <f t="shared" si="1"/>
        <v>1.8604339999999999</v>
      </c>
      <c r="AC288" s="1">
        <v>0.34704940899999998</v>
      </c>
      <c r="AD288" s="1">
        <v>67</v>
      </c>
      <c r="AE288" s="1">
        <v>1.6659999999999999</v>
      </c>
      <c r="AF288" s="1">
        <v>24.139307580000001</v>
      </c>
      <c r="AG288" s="1" t="s">
        <v>153</v>
      </c>
      <c r="AH288" s="1">
        <v>39.54127415</v>
      </c>
      <c r="AI288" s="1">
        <v>94.1</v>
      </c>
      <c r="AJ288" s="1" t="s">
        <v>140</v>
      </c>
      <c r="AK288" s="1" t="s">
        <v>141</v>
      </c>
      <c r="AL288" s="1" t="s">
        <v>142</v>
      </c>
      <c r="AM288" s="1" t="s">
        <v>142</v>
      </c>
      <c r="AN288" s="1" t="s">
        <v>143</v>
      </c>
      <c r="AO288" s="1">
        <v>131</v>
      </c>
      <c r="AP288" s="1">
        <v>90</v>
      </c>
      <c r="AQ288" s="1">
        <v>1978.34</v>
      </c>
      <c r="AR288" s="1">
        <v>28.4053</v>
      </c>
      <c r="AS288" s="1">
        <v>598.41099999999994</v>
      </c>
      <c r="AT288" s="1">
        <v>1108.03</v>
      </c>
      <c r="AU288" s="1">
        <v>14.581799999999999</v>
      </c>
      <c r="AV288" s="1">
        <v>687.36</v>
      </c>
      <c r="AW288" s="1">
        <v>3306.04</v>
      </c>
      <c r="AX288" s="1">
        <v>288.36</v>
      </c>
      <c r="AY288" s="1">
        <v>10.7667</v>
      </c>
      <c r="AZ288" s="1">
        <v>1.8365100000000001</v>
      </c>
      <c r="BA288" s="1">
        <v>3.04251</v>
      </c>
      <c r="BB288" s="1">
        <v>649.03599999999994</v>
      </c>
      <c r="BC288" s="1">
        <v>1.25552</v>
      </c>
      <c r="BD288" s="1">
        <v>1.4994000000000001</v>
      </c>
      <c r="BE288" s="1">
        <v>11.741</v>
      </c>
      <c r="BF288" s="1">
        <v>4.5161699999999998</v>
      </c>
      <c r="BG288" s="1">
        <v>1.57134</v>
      </c>
      <c r="BH288" s="1">
        <v>484.78699999999998</v>
      </c>
      <c r="BI288" s="1">
        <v>7.15604</v>
      </c>
      <c r="BJ288" s="1">
        <v>175.97900000000001</v>
      </c>
      <c r="BK288" s="1">
        <v>3.4499446680000001</v>
      </c>
      <c r="BL288" s="1">
        <v>0.83815958899999998</v>
      </c>
      <c r="BM288" s="1">
        <v>0.30658677200000001</v>
      </c>
      <c r="BN288" s="1">
        <v>2.5328712E-2</v>
      </c>
      <c r="BO288" s="1" t="s">
        <v>144</v>
      </c>
      <c r="BP288" s="1" t="s">
        <v>145</v>
      </c>
      <c r="BQ288" s="1" t="s">
        <v>145</v>
      </c>
      <c r="BR288" s="1" t="s">
        <v>146</v>
      </c>
      <c r="BS288" s="1" t="s">
        <v>146</v>
      </c>
      <c r="BT288" s="1" t="s">
        <v>146</v>
      </c>
      <c r="BU288" s="1" t="s">
        <v>146</v>
      </c>
      <c r="BV288" s="1">
        <v>19.173690529999998</v>
      </c>
      <c r="BW288" s="1">
        <v>1.01120162</v>
      </c>
      <c r="BX288" s="1">
        <v>0.47983216000000001</v>
      </c>
      <c r="BY288" s="1">
        <v>0.31447554799999999</v>
      </c>
      <c r="BZ288" s="1">
        <v>9.0084432000000006E-2</v>
      </c>
      <c r="CA288" s="1">
        <v>-0.616126638</v>
      </c>
      <c r="CB288" s="1">
        <v>-0.31148970599999998</v>
      </c>
      <c r="CC288" s="19" t="str">
        <f t="shared" si="11"/>
        <v>Low</v>
      </c>
      <c r="CD288" s="1" t="s">
        <v>625</v>
      </c>
      <c r="CE288" s="1">
        <v>28.590860790000001</v>
      </c>
      <c r="CF288" s="1" t="s">
        <v>148</v>
      </c>
      <c r="CG288" s="1">
        <v>0.29570682599999998</v>
      </c>
      <c r="CH288" s="1">
        <v>0.228573215</v>
      </c>
      <c r="CI288" s="1">
        <v>0.13048372499999999</v>
      </c>
      <c r="CJ288" s="1">
        <v>3.3488634000000003E-2</v>
      </c>
      <c r="CK288" s="1">
        <v>7.6013883000000004E-2</v>
      </c>
      <c r="CL288" s="1">
        <v>954.54600000000005</v>
      </c>
      <c r="CM288" s="2" t="s">
        <v>624</v>
      </c>
      <c r="CN288" s="1">
        <v>225.012</v>
      </c>
      <c r="CO288" s="1">
        <v>214.97399999999999</v>
      </c>
      <c r="CP288" s="1">
        <v>10.037000000000001</v>
      </c>
      <c r="CQ288" s="1">
        <v>214.239</v>
      </c>
      <c r="CR288" s="1">
        <v>10.725</v>
      </c>
      <c r="CS288" s="1">
        <v>0</v>
      </c>
      <c r="CT288" s="1">
        <v>0</v>
      </c>
      <c r="CU288" s="1">
        <v>0</v>
      </c>
      <c r="CV288" s="1">
        <v>0</v>
      </c>
      <c r="CW288" s="1">
        <v>4.7E-2</v>
      </c>
      <c r="CX288" s="1">
        <v>4.7E-2</v>
      </c>
      <c r="CY288" s="1">
        <v>0</v>
      </c>
      <c r="CZ288" s="1">
        <v>0</v>
      </c>
      <c r="DA288" s="1">
        <v>0</v>
      </c>
      <c r="DB288" s="1">
        <v>0</v>
      </c>
      <c r="DC288" s="1">
        <v>193.358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20.254000000000001</v>
      </c>
      <c r="DK288" s="1">
        <v>0.56799999999999995</v>
      </c>
      <c r="DL288" s="1">
        <v>20.821999999999999</v>
      </c>
      <c r="DM288" s="1">
        <v>1.26</v>
      </c>
      <c r="DN288" s="1">
        <v>0.24199999999999999</v>
      </c>
      <c r="DO288" s="1">
        <v>1.502</v>
      </c>
      <c r="DP288" s="1">
        <v>4.2999999999999997E-2</v>
      </c>
      <c r="DQ288" s="1">
        <v>9.1809999999999992</v>
      </c>
      <c r="DR288" s="1">
        <v>9.2230000000000008</v>
      </c>
      <c r="DS288" s="1">
        <v>0</v>
      </c>
      <c r="DT288" s="1">
        <v>4.7E-2</v>
      </c>
      <c r="DU288" s="1">
        <v>4.7E-2</v>
      </c>
      <c r="DV288" s="7" t="s">
        <v>637</v>
      </c>
      <c r="DW288" s="1" t="s">
        <v>156</v>
      </c>
      <c r="DX288" s="1" t="s">
        <v>157</v>
      </c>
      <c r="DY288" s="1">
        <v>482.49799999999999</v>
      </c>
      <c r="DZ288" s="1" t="s">
        <v>624</v>
      </c>
      <c r="EA288" s="1">
        <v>113.738</v>
      </c>
      <c r="EB288" s="1">
        <v>108.292</v>
      </c>
      <c r="EC288" s="1">
        <v>5.4210000000000003</v>
      </c>
      <c r="ED288" s="1" t="s">
        <v>156</v>
      </c>
      <c r="EE288" s="1" t="s">
        <v>157</v>
      </c>
      <c r="EF288" s="1" t="s">
        <v>156</v>
      </c>
      <c r="EG288" s="1" t="s">
        <v>157</v>
      </c>
      <c r="EH288" s="1" t="s">
        <v>621</v>
      </c>
      <c r="EI288" s="1" t="s">
        <v>628</v>
      </c>
      <c r="EJ288" s="1" t="s">
        <v>142</v>
      </c>
      <c r="EK288" s="1" t="s">
        <v>630</v>
      </c>
      <c r="EL288" s="1" t="s">
        <v>150</v>
      </c>
      <c r="EM288" s="1" t="s">
        <v>150</v>
      </c>
    </row>
    <row r="289" spans="1:143" ht="14.25" customHeight="1">
      <c r="A289" s="1" t="s">
        <v>582</v>
      </c>
      <c r="B289" s="1" t="str">
        <f>VLOOKUP(A289,DB_integrated_polypenols_intake!A:B,2,FALSE)</f>
        <v>Cali</v>
      </c>
      <c r="C289" s="1" t="s">
        <v>152</v>
      </c>
      <c r="D289" s="1">
        <v>24</v>
      </c>
      <c r="E289" s="4" t="s">
        <v>137</v>
      </c>
      <c r="F289" s="1">
        <v>53.2</v>
      </c>
      <c r="G289" s="1">
        <v>40</v>
      </c>
      <c r="H289" s="1" t="s">
        <v>153</v>
      </c>
      <c r="I289" s="1">
        <v>9.6</v>
      </c>
      <c r="J289" s="1">
        <v>77</v>
      </c>
      <c r="K289" s="1">
        <v>127</v>
      </c>
      <c r="L289" s="1">
        <v>48</v>
      </c>
      <c r="M289" s="10">
        <v>3.1749999999999998</v>
      </c>
      <c r="N289" s="14">
        <f t="shared" si="10"/>
        <v>7.9181246047624818E-2</v>
      </c>
      <c r="O289" s="12">
        <v>99</v>
      </c>
      <c r="P289" s="40">
        <v>3</v>
      </c>
      <c r="Q289" s="1">
        <v>77</v>
      </c>
      <c r="R289" s="1">
        <v>4.9000000000000004</v>
      </c>
      <c r="S289" s="1">
        <v>8.5</v>
      </c>
      <c r="T289" s="1">
        <v>6.17</v>
      </c>
      <c r="U289" s="1">
        <v>1.377633712</v>
      </c>
      <c r="V289" s="1">
        <v>10.97</v>
      </c>
      <c r="W289" s="1">
        <v>4.2735000000000003</v>
      </c>
      <c r="X289" s="1">
        <v>165.2</v>
      </c>
      <c r="Y289" s="1">
        <f t="shared" si="0"/>
        <v>283.64576599870708</v>
      </c>
      <c r="Z289" s="1">
        <v>73.7</v>
      </c>
      <c r="AA289" s="1">
        <v>47.994578519999997</v>
      </c>
      <c r="AB289" s="1">
        <f t="shared" si="1"/>
        <v>2.0835686666666668</v>
      </c>
      <c r="AC289" s="1">
        <v>0.34122383299999998</v>
      </c>
      <c r="AD289" s="1">
        <v>68.400000000000006</v>
      </c>
      <c r="AE289" s="1">
        <v>1.58</v>
      </c>
      <c r="AF289" s="1">
        <v>27.39945522</v>
      </c>
      <c r="AG289" s="1" t="s">
        <v>139</v>
      </c>
      <c r="AH289" s="1">
        <v>39.44670824</v>
      </c>
      <c r="AI289" s="1">
        <v>83</v>
      </c>
      <c r="AJ289" s="1" t="s">
        <v>140</v>
      </c>
      <c r="AK289" s="1" t="s">
        <v>153</v>
      </c>
      <c r="AL289" s="1" t="s">
        <v>142</v>
      </c>
      <c r="AM289" s="1" t="s">
        <v>163</v>
      </c>
      <c r="AN289" s="1" t="s">
        <v>143</v>
      </c>
      <c r="AO289" s="1">
        <v>113</v>
      </c>
      <c r="AP289" s="1">
        <v>63</v>
      </c>
      <c r="AQ289" s="1">
        <v>1909.92</v>
      </c>
      <c r="AR289" s="1">
        <v>17.825199999999999</v>
      </c>
      <c r="AS289" s="1">
        <v>498.69200000000001</v>
      </c>
      <c r="AT289" s="1">
        <v>1078.31</v>
      </c>
      <c r="AU289" s="1">
        <v>14.303599999999999</v>
      </c>
      <c r="AV289" s="1">
        <v>1116.93</v>
      </c>
      <c r="AW289" s="1">
        <v>3434.05</v>
      </c>
      <c r="AX289" s="1">
        <v>242.53</v>
      </c>
      <c r="AY289" s="1">
        <v>10.779199999999999</v>
      </c>
      <c r="AZ289" s="1">
        <v>4.1792299999999996</v>
      </c>
      <c r="BA289" s="1">
        <v>2.9037899999999999</v>
      </c>
      <c r="BB289" s="1">
        <v>1318.39</v>
      </c>
      <c r="BC289" s="1">
        <v>1.40801</v>
      </c>
      <c r="BD289" s="1">
        <v>2.6396799999999998</v>
      </c>
      <c r="BE289" s="1">
        <v>21.114599999999999</v>
      </c>
      <c r="BF289" s="1">
        <v>6.2731500000000002</v>
      </c>
      <c r="BG289" s="1">
        <v>1.7039599999999999</v>
      </c>
      <c r="BH289" s="1">
        <v>382.416</v>
      </c>
      <c r="BI289" s="1">
        <v>7.83561</v>
      </c>
      <c r="BJ289" s="1">
        <v>264.48899999999998</v>
      </c>
      <c r="BK289" s="1">
        <v>0</v>
      </c>
      <c r="BL289" s="1">
        <v>0</v>
      </c>
      <c r="BM289" s="1">
        <v>0</v>
      </c>
      <c r="BN289" s="1">
        <v>0</v>
      </c>
      <c r="BO289" s="1" t="s">
        <v>155</v>
      </c>
      <c r="BP289" s="1" t="s">
        <v>146</v>
      </c>
      <c r="BQ289" s="1" t="s">
        <v>146</v>
      </c>
      <c r="BR289" s="1" t="s">
        <v>145</v>
      </c>
      <c r="BS289" s="1" t="s">
        <v>146</v>
      </c>
      <c r="BT289" s="1" t="s">
        <v>146</v>
      </c>
      <c r="BU289" s="1" t="s">
        <v>146</v>
      </c>
      <c r="BV289" s="1" t="s">
        <v>147</v>
      </c>
      <c r="BW289" s="1" t="s">
        <v>147</v>
      </c>
      <c r="BX289" s="1" t="s">
        <v>147</v>
      </c>
      <c r="BY289" s="1" t="s">
        <v>147</v>
      </c>
      <c r="BZ289" s="1" t="s">
        <v>147</v>
      </c>
      <c r="CA289" s="1">
        <v>-1.4472838429999999</v>
      </c>
      <c r="CB289" s="1">
        <v>-0.75774023199999996</v>
      </c>
      <c r="CC289" s="19" t="str">
        <f t="shared" si="11"/>
        <v>Low</v>
      </c>
      <c r="CD289" s="1" t="s">
        <v>625</v>
      </c>
      <c r="CE289" s="1">
        <v>37.927710840000003</v>
      </c>
      <c r="CF289" s="1" t="s">
        <v>148</v>
      </c>
      <c r="CG289" s="1">
        <v>0.47619998000000002</v>
      </c>
      <c r="CH289" s="1">
        <v>7.3778398999999995E-2</v>
      </c>
      <c r="CI289" s="1">
        <v>9.9457810000000008E-3</v>
      </c>
      <c r="CJ289" s="1">
        <v>0.110567808</v>
      </c>
      <c r="CK289" s="1">
        <v>0.16052955499999999</v>
      </c>
      <c r="CL289" s="1">
        <v>1146.9280000000001</v>
      </c>
      <c r="CM289" s="2" t="s">
        <v>621</v>
      </c>
      <c r="CN289" s="1">
        <v>1017.35</v>
      </c>
      <c r="CO289" s="1">
        <v>757.86300000000006</v>
      </c>
      <c r="CP289" s="1">
        <v>259.48599999999999</v>
      </c>
      <c r="CQ289" s="1">
        <v>89.908000000000001</v>
      </c>
      <c r="CR289" s="1">
        <v>880.78</v>
      </c>
      <c r="CS289" s="1">
        <v>5.2690000000000001</v>
      </c>
      <c r="CT289" s="1">
        <v>0</v>
      </c>
      <c r="CU289" s="1">
        <v>5.2690000000000001</v>
      </c>
      <c r="CV289" s="1">
        <v>0</v>
      </c>
      <c r="CW289" s="1">
        <v>41.393000000000001</v>
      </c>
      <c r="CX289" s="1">
        <v>41.393000000000001</v>
      </c>
      <c r="CY289" s="1">
        <v>0</v>
      </c>
      <c r="CZ289" s="1">
        <v>0.85099999999999998</v>
      </c>
      <c r="DA289" s="1">
        <v>0</v>
      </c>
      <c r="DB289" s="1">
        <v>0</v>
      </c>
      <c r="DC289" s="1">
        <v>11.635</v>
      </c>
      <c r="DD289" s="1">
        <v>0.498</v>
      </c>
      <c r="DE289" s="1">
        <v>4.2300000000000004</v>
      </c>
      <c r="DF289" s="1">
        <v>4.7279999999999998</v>
      </c>
      <c r="DG289" s="1">
        <v>3.4180000000000001</v>
      </c>
      <c r="DH289" s="1">
        <v>0.26700000000000002</v>
      </c>
      <c r="DI289" s="1">
        <v>3.6850000000000001</v>
      </c>
      <c r="DJ289" s="1">
        <v>55.92</v>
      </c>
      <c r="DK289" s="1">
        <v>13.94</v>
      </c>
      <c r="DL289" s="1">
        <v>69.86</v>
      </c>
      <c r="DM289" s="1">
        <v>1.0820000000000001</v>
      </c>
      <c r="DN289" s="1">
        <v>2</v>
      </c>
      <c r="DO289" s="1">
        <v>3.0819999999999999</v>
      </c>
      <c r="DP289" s="1">
        <v>680.04200000000003</v>
      </c>
      <c r="DQ289" s="1">
        <v>197.65600000000001</v>
      </c>
      <c r="DR289" s="1">
        <v>877.69799999999998</v>
      </c>
      <c r="DS289" s="1">
        <v>0</v>
      </c>
      <c r="DT289" s="1">
        <v>41.393000000000001</v>
      </c>
      <c r="DU289" s="1">
        <v>41.393000000000001</v>
      </c>
      <c r="DV289" s="7" t="s">
        <v>637</v>
      </c>
      <c r="DW289" s="1" t="s">
        <v>156</v>
      </c>
      <c r="DX289" s="1" t="s">
        <v>149</v>
      </c>
      <c r="DY289" s="1">
        <v>600.51099999999997</v>
      </c>
      <c r="DZ289" s="1" t="s">
        <v>623</v>
      </c>
      <c r="EA289" s="1">
        <v>532.66600000000005</v>
      </c>
      <c r="EB289" s="1">
        <v>47.073999999999998</v>
      </c>
      <c r="EC289" s="1">
        <v>461.161</v>
      </c>
      <c r="ED289" s="1" t="s">
        <v>156</v>
      </c>
      <c r="EE289" s="1" t="s">
        <v>149</v>
      </c>
      <c r="EF289" s="1" t="s">
        <v>156</v>
      </c>
      <c r="EG289" s="1" t="s">
        <v>149</v>
      </c>
      <c r="EH289" s="1" t="s">
        <v>621</v>
      </c>
      <c r="EI289" s="1" t="s">
        <v>635</v>
      </c>
      <c r="EJ289" s="1" t="s">
        <v>142</v>
      </c>
      <c r="EK289" s="1" t="s">
        <v>628</v>
      </c>
      <c r="EL289" s="1" t="s">
        <v>150</v>
      </c>
      <c r="EM289" s="1" t="s">
        <v>150</v>
      </c>
    </row>
    <row r="290" spans="1:143" ht="14.25" customHeight="1">
      <c r="A290" s="1" t="s">
        <v>583</v>
      </c>
      <c r="B290" s="1" t="str">
        <f>VLOOKUP(A290,DB_integrated_polypenols_intake!A:B,2,FALSE)</f>
        <v>Cali</v>
      </c>
      <c r="C290" s="1" t="s">
        <v>136</v>
      </c>
      <c r="D290" s="1">
        <v>34</v>
      </c>
      <c r="E290" s="4" t="s">
        <v>137</v>
      </c>
      <c r="F290" s="1">
        <v>82.7</v>
      </c>
      <c r="G290" s="1">
        <v>37</v>
      </c>
      <c r="H290" s="1" t="s">
        <v>138</v>
      </c>
      <c r="I290" s="1">
        <v>35</v>
      </c>
      <c r="J290" s="1">
        <v>103</v>
      </c>
      <c r="K290" s="1">
        <v>175</v>
      </c>
      <c r="L290" s="1">
        <v>175</v>
      </c>
      <c r="M290" s="10">
        <v>4.7297297299999999</v>
      </c>
      <c r="N290" s="14">
        <f t="shared" si="10"/>
        <v>0.67483632461929943</v>
      </c>
      <c r="O290" s="12">
        <v>280</v>
      </c>
      <c r="P290" s="40">
        <v>5.2</v>
      </c>
      <c r="Q290" s="1">
        <v>83</v>
      </c>
      <c r="R290" s="1">
        <v>5.7</v>
      </c>
      <c r="S290" s="1">
        <v>1.76</v>
      </c>
      <c r="T290" s="1">
        <v>7.1</v>
      </c>
      <c r="U290" s="1">
        <v>0.24788732399999999</v>
      </c>
      <c r="V290" s="1">
        <v>10.89</v>
      </c>
      <c r="W290" s="1">
        <v>4.6064999999999996</v>
      </c>
      <c r="X290" s="1">
        <v>141.5</v>
      </c>
      <c r="Y290" s="1">
        <f t="shared" si="0"/>
        <v>196.83687302304571</v>
      </c>
      <c r="Z290" s="1">
        <v>72.7</v>
      </c>
      <c r="AA290" s="1">
        <v>44.852180670000003</v>
      </c>
      <c r="AB290" s="1">
        <f t="shared" si="1"/>
        <v>2.2295459999999996</v>
      </c>
      <c r="AC290" s="1">
        <v>0.33783369899999999</v>
      </c>
      <c r="AD290" s="1">
        <v>85.2</v>
      </c>
      <c r="AE290" s="1">
        <v>1.6279999999999999</v>
      </c>
      <c r="AF290" s="1">
        <v>32.146285220000003</v>
      </c>
      <c r="AG290" s="1" t="s">
        <v>154</v>
      </c>
      <c r="AH290" s="1">
        <v>36.815197240000003</v>
      </c>
      <c r="AI290" s="1">
        <v>99.3</v>
      </c>
      <c r="AJ290" s="1" t="s">
        <v>140</v>
      </c>
      <c r="AK290" s="1" t="s">
        <v>141</v>
      </c>
      <c r="AL290" s="1" t="s">
        <v>142</v>
      </c>
      <c r="AM290" s="1" t="s">
        <v>163</v>
      </c>
      <c r="AN290" s="1" t="s">
        <v>143</v>
      </c>
      <c r="AO290" s="1">
        <v>125</v>
      </c>
      <c r="AP290" s="1">
        <v>79</v>
      </c>
      <c r="AQ290" s="1">
        <v>2023.23</v>
      </c>
      <c r="AR290" s="1">
        <v>14.726100000000001</v>
      </c>
      <c r="AS290" s="1">
        <v>864.41399999999999</v>
      </c>
      <c r="AT290" s="1">
        <v>1262.28</v>
      </c>
      <c r="AU290" s="1">
        <v>14.547499999999999</v>
      </c>
      <c r="AV290" s="1">
        <v>1137.24</v>
      </c>
      <c r="AW290" s="1">
        <v>3818.95</v>
      </c>
      <c r="AX290" s="1">
        <v>251.042</v>
      </c>
      <c r="AY290" s="1">
        <v>11.7714</v>
      </c>
      <c r="AZ290" s="1">
        <v>1.3835</v>
      </c>
      <c r="BA290" s="1">
        <v>2.5482999999999998</v>
      </c>
      <c r="BB290" s="1">
        <v>988.07899999999995</v>
      </c>
      <c r="BC290" s="1">
        <v>1.08121</v>
      </c>
      <c r="BD290" s="1">
        <v>2.0524499999999999</v>
      </c>
      <c r="BE290" s="1">
        <v>15.808299999999999</v>
      </c>
      <c r="BF290" s="1">
        <v>4.8415299999999997</v>
      </c>
      <c r="BG290" s="1">
        <v>0.94387500000000002</v>
      </c>
      <c r="BH290" s="1">
        <v>338.07100000000003</v>
      </c>
      <c r="BI290" s="1">
        <v>7.8662299999999998</v>
      </c>
      <c r="BJ290" s="1">
        <v>94.293199999999999</v>
      </c>
      <c r="BK290" s="1">
        <v>3.7460059879999998</v>
      </c>
      <c r="BL290" s="1">
        <v>0.65172297199999996</v>
      </c>
      <c r="BM290" s="1">
        <v>0.42719138899999998</v>
      </c>
      <c r="BN290" s="1">
        <v>0</v>
      </c>
      <c r="BO290" s="1" t="s">
        <v>144</v>
      </c>
      <c r="BP290" s="1" t="s">
        <v>146</v>
      </c>
      <c r="BQ290" s="1" t="s">
        <v>145</v>
      </c>
      <c r="BR290" s="1" t="s">
        <v>145</v>
      </c>
      <c r="BS290" s="1" t="s">
        <v>146</v>
      </c>
      <c r="BT290" s="1" t="s">
        <v>145</v>
      </c>
      <c r="BU290" s="1" t="s">
        <v>146</v>
      </c>
      <c r="BV290" s="1" t="s">
        <v>147</v>
      </c>
      <c r="BW290" s="1" t="s">
        <v>147</v>
      </c>
      <c r="BX290" s="1" t="s">
        <v>147</v>
      </c>
      <c r="BY290" s="1" t="s">
        <v>147</v>
      </c>
      <c r="BZ290" s="1" t="s">
        <v>147</v>
      </c>
      <c r="CA290" s="1">
        <v>1.0885305839999999</v>
      </c>
      <c r="CB290" s="1">
        <v>0.53807740199999998</v>
      </c>
      <c r="CC290" s="19" t="str">
        <f t="shared" si="11"/>
        <v>High</v>
      </c>
      <c r="CD290" s="1" t="s">
        <v>622</v>
      </c>
      <c r="CE290" s="1">
        <v>31.210473310000001</v>
      </c>
      <c r="CF290" s="1" t="s">
        <v>148</v>
      </c>
      <c r="CG290" s="1" t="s">
        <v>147</v>
      </c>
      <c r="CH290" s="1" t="s">
        <v>147</v>
      </c>
      <c r="CI290" s="1" t="s">
        <v>147</v>
      </c>
      <c r="CJ290" s="1" t="s">
        <v>147</v>
      </c>
      <c r="CK290" s="1" t="s">
        <v>147</v>
      </c>
      <c r="CL290" s="1">
        <v>781.23599999999999</v>
      </c>
      <c r="CM290" s="2" t="s">
        <v>624</v>
      </c>
      <c r="CN290" s="1">
        <v>326.976</v>
      </c>
      <c r="CO290" s="1">
        <v>230.096</v>
      </c>
      <c r="CP290" s="1">
        <v>96.881</v>
      </c>
      <c r="CQ290" s="1">
        <v>94.587000000000003</v>
      </c>
      <c r="CR290" s="1">
        <v>229.75200000000001</v>
      </c>
      <c r="CS290" s="1">
        <v>2.5990000000000002</v>
      </c>
      <c r="CT290" s="1">
        <v>0</v>
      </c>
      <c r="CU290" s="1">
        <v>2.5990000000000002</v>
      </c>
      <c r="CV290" s="1">
        <v>0</v>
      </c>
      <c r="CW290" s="1">
        <v>3.9E-2</v>
      </c>
      <c r="CX290" s="1">
        <v>3.9E-2</v>
      </c>
      <c r="CY290" s="1">
        <v>0</v>
      </c>
      <c r="CZ290" s="1">
        <v>0.16500000000000001</v>
      </c>
      <c r="DA290" s="1">
        <v>0</v>
      </c>
      <c r="DB290" s="1">
        <v>0</v>
      </c>
      <c r="DC290" s="1">
        <v>90.614000000000004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3.8530000000000002</v>
      </c>
      <c r="DK290" s="1">
        <v>0.108</v>
      </c>
      <c r="DL290" s="1">
        <v>3.9609999999999999</v>
      </c>
      <c r="DM290" s="1">
        <v>0.185</v>
      </c>
      <c r="DN290" s="1">
        <v>0.62</v>
      </c>
      <c r="DO290" s="1">
        <v>0.80500000000000005</v>
      </c>
      <c r="DP290" s="1">
        <v>132.816</v>
      </c>
      <c r="DQ290" s="1">
        <v>96.094999999999999</v>
      </c>
      <c r="DR290" s="1">
        <v>228.911</v>
      </c>
      <c r="DS290" s="1">
        <v>0</v>
      </c>
      <c r="DT290" s="1">
        <v>3.9E-2</v>
      </c>
      <c r="DU290" s="1">
        <v>3.9E-2</v>
      </c>
      <c r="DV290" s="7" t="s">
        <v>637</v>
      </c>
      <c r="DW290" s="1" t="s">
        <v>156</v>
      </c>
      <c r="DX290" s="1" t="s">
        <v>156</v>
      </c>
      <c r="DY290" s="1">
        <v>386.13299999999998</v>
      </c>
      <c r="DZ290" s="1" t="s">
        <v>624</v>
      </c>
      <c r="EA290" s="1">
        <v>161.61099999999999</v>
      </c>
      <c r="EB290" s="1">
        <v>46.75</v>
      </c>
      <c r="EC290" s="1">
        <v>113.557</v>
      </c>
      <c r="ED290" s="1" t="s">
        <v>157</v>
      </c>
      <c r="EE290" s="1" t="s">
        <v>157</v>
      </c>
      <c r="EF290" s="1" t="s">
        <v>156</v>
      </c>
      <c r="EG290" s="1" t="s">
        <v>156</v>
      </c>
      <c r="EH290" s="1" t="s">
        <v>621</v>
      </c>
      <c r="EI290" s="1" t="s">
        <v>635</v>
      </c>
      <c r="EJ290" s="1" t="s">
        <v>142</v>
      </c>
      <c r="EK290" s="1" t="s">
        <v>628</v>
      </c>
      <c r="EL290" s="1" t="s">
        <v>150</v>
      </c>
      <c r="EM290" s="1" t="s">
        <v>150</v>
      </c>
    </row>
    <row r="291" spans="1:143" ht="14.25" customHeight="1">
      <c r="A291" s="1" t="s">
        <v>584</v>
      </c>
      <c r="B291" s="1" t="str">
        <f>VLOOKUP(A291,DB_integrated_polypenols_intake!A:B,2,FALSE)</f>
        <v>Cali</v>
      </c>
      <c r="C291" s="1" t="s">
        <v>152</v>
      </c>
      <c r="D291" s="1">
        <v>21</v>
      </c>
      <c r="E291" s="4" t="s">
        <v>137</v>
      </c>
      <c r="F291" s="1">
        <v>61.2</v>
      </c>
      <c r="G291" s="1">
        <v>59</v>
      </c>
      <c r="H291" s="1" t="s">
        <v>153</v>
      </c>
      <c r="I291" s="1">
        <v>20.6</v>
      </c>
      <c r="J291" s="1">
        <v>73</v>
      </c>
      <c r="K291" s="1">
        <v>153</v>
      </c>
      <c r="L291" s="1">
        <v>103</v>
      </c>
      <c r="M291" s="10">
        <v>2.5932203390000002</v>
      </c>
      <c r="N291" s="14">
        <f t="shared" si="10"/>
        <v>0.241985213063028</v>
      </c>
      <c r="O291" s="12">
        <v>439</v>
      </c>
      <c r="P291" s="40">
        <v>1.9</v>
      </c>
      <c r="Q291" s="1">
        <v>78</v>
      </c>
      <c r="R291" s="1">
        <v>5.2</v>
      </c>
      <c r="S291" s="1">
        <v>9.75</v>
      </c>
      <c r="T291" s="1">
        <v>7.38</v>
      </c>
      <c r="U291" s="1">
        <v>1.3211382110000001</v>
      </c>
      <c r="V291" s="1">
        <v>14.98</v>
      </c>
      <c r="W291" s="1">
        <v>4.3289999999999997</v>
      </c>
      <c r="X291" s="1">
        <v>198.4</v>
      </c>
      <c r="Y291" s="1">
        <f t="shared" si="0"/>
        <v>361.39927623642956</v>
      </c>
      <c r="Z291" s="1">
        <v>54.2</v>
      </c>
      <c r="AA291" s="1">
        <v>34.69629638</v>
      </c>
      <c r="AB291" s="1">
        <f t="shared" si="1"/>
        <v>2.882152</v>
      </c>
      <c r="AC291" s="1">
        <v>0.32556993299999998</v>
      </c>
      <c r="AD291" s="1">
        <v>59.8</v>
      </c>
      <c r="AE291" s="1">
        <v>1.5660000000000001</v>
      </c>
      <c r="AF291" s="1">
        <v>24.384714129999999</v>
      </c>
      <c r="AG291" s="1" t="s">
        <v>153</v>
      </c>
      <c r="AH291" s="1">
        <v>36.201112709999997</v>
      </c>
      <c r="AI291" s="1">
        <v>78.400000000000006</v>
      </c>
      <c r="AJ291" s="1" t="s">
        <v>153</v>
      </c>
      <c r="AK291" s="1" t="s">
        <v>153</v>
      </c>
      <c r="AL291" s="1" t="s">
        <v>142</v>
      </c>
      <c r="AM291" s="1" t="s">
        <v>142</v>
      </c>
      <c r="AN291" s="1" t="s">
        <v>143</v>
      </c>
      <c r="AO291" s="1">
        <v>110</v>
      </c>
      <c r="AP291" s="1">
        <v>71</v>
      </c>
      <c r="AQ291" s="1">
        <v>1802.77</v>
      </c>
      <c r="AR291" s="1">
        <v>16.147600000000001</v>
      </c>
      <c r="AS291" s="1">
        <v>374.29300000000001</v>
      </c>
      <c r="AT291" s="1">
        <v>744.81200000000001</v>
      </c>
      <c r="AU291" s="1">
        <v>12.990399999999999</v>
      </c>
      <c r="AV291" s="1">
        <v>1300.33</v>
      </c>
      <c r="AW291" s="1">
        <v>2433.73</v>
      </c>
      <c r="AX291" s="1">
        <v>262.786</v>
      </c>
      <c r="AY291" s="1">
        <v>10.4512</v>
      </c>
      <c r="AZ291" s="1">
        <v>1.54308</v>
      </c>
      <c r="BA291" s="1">
        <v>3.8714</v>
      </c>
      <c r="BB291" s="1">
        <v>567.18799999999999</v>
      </c>
      <c r="BC291" s="1">
        <v>0.87748999999999999</v>
      </c>
      <c r="BD291" s="1">
        <v>1.3820399999999999</v>
      </c>
      <c r="BE291" s="1">
        <v>13.494899999999999</v>
      </c>
      <c r="BF291" s="1">
        <v>4.1690800000000001</v>
      </c>
      <c r="BG291" s="1">
        <v>1.57602</v>
      </c>
      <c r="BH291" s="1">
        <v>337.255</v>
      </c>
      <c r="BI291" s="1">
        <v>7.0020699999999998</v>
      </c>
      <c r="BJ291" s="1">
        <v>108.044</v>
      </c>
      <c r="BK291" s="1">
        <v>4.5117083060000001</v>
      </c>
      <c r="BL291" s="1">
        <v>0.86602734000000003</v>
      </c>
      <c r="BM291" s="1">
        <v>0.45328392899999997</v>
      </c>
      <c r="BN291" s="1">
        <v>7.2004555999999997E-2</v>
      </c>
      <c r="BO291" s="1" t="s">
        <v>155</v>
      </c>
      <c r="BP291" s="1" t="s">
        <v>146</v>
      </c>
      <c r="BQ291" s="1" t="s">
        <v>146</v>
      </c>
      <c r="BR291" s="1" t="s">
        <v>146</v>
      </c>
      <c r="BS291" s="1" t="s">
        <v>146</v>
      </c>
      <c r="BT291" s="1" t="s">
        <v>146</v>
      </c>
      <c r="BU291" s="1" t="s">
        <v>146</v>
      </c>
      <c r="BV291" s="1">
        <v>29.086002409999999</v>
      </c>
      <c r="BW291" s="1">
        <v>2.049890236</v>
      </c>
      <c r="BX291" s="1">
        <v>1.479580455</v>
      </c>
      <c r="BY291" s="1">
        <v>1.2311400770000001</v>
      </c>
      <c r="BZ291" s="1">
        <v>0.46950384299999998</v>
      </c>
      <c r="CA291" s="1">
        <v>0.59772723800000005</v>
      </c>
      <c r="CB291" s="1">
        <v>0.33151815800000001</v>
      </c>
      <c r="CC291" s="19" t="str">
        <f t="shared" si="11"/>
        <v>High</v>
      </c>
      <c r="CD291" s="1" t="s">
        <v>622</v>
      </c>
      <c r="CE291" s="1">
        <v>36.05102041</v>
      </c>
      <c r="CF291" s="1" t="s">
        <v>148</v>
      </c>
      <c r="CG291" s="1">
        <v>6.9766103999999995E-2</v>
      </c>
      <c r="CH291" s="1">
        <v>4.6635403999999998E-2</v>
      </c>
      <c r="CI291" s="1">
        <v>6.3954658999999997E-2</v>
      </c>
      <c r="CJ291" s="1">
        <v>5.4604563000000002E-2</v>
      </c>
      <c r="CK291" s="1">
        <v>0.26306855800000001</v>
      </c>
      <c r="CL291" s="1">
        <v>722.79100000000005</v>
      </c>
      <c r="CM291" s="2" t="s">
        <v>624</v>
      </c>
      <c r="CN291" s="1">
        <v>369.76499999999999</v>
      </c>
      <c r="CO291" s="1">
        <v>320.88200000000001</v>
      </c>
      <c r="CP291" s="1">
        <v>48.884</v>
      </c>
      <c r="CQ291" s="1">
        <v>188.24299999999999</v>
      </c>
      <c r="CR291" s="1">
        <v>177.422</v>
      </c>
      <c r="CS291" s="1">
        <v>0</v>
      </c>
      <c r="CT291" s="1">
        <v>0</v>
      </c>
      <c r="CU291" s="1">
        <v>0</v>
      </c>
      <c r="CV291" s="1">
        <v>0</v>
      </c>
      <c r="CW291" s="1">
        <v>4.101</v>
      </c>
      <c r="CX291" s="1">
        <v>4.101</v>
      </c>
      <c r="CY291" s="1">
        <v>0</v>
      </c>
      <c r="CZ291" s="1">
        <v>0</v>
      </c>
      <c r="DA291" s="1">
        <v>143.56</v>
      </c>
      <c r="DB291" s="1">
        <v>0</v>
      </c>
      <c r="DC291" s="1">
        <v>28.327999999999999</v>
      </c>
      <c r="DD291" s="1">
        <v>0</v>
      </c>
      <c r="DE291" s="1">
        <v>0</v>
      </c>
      <c r="DF291" s="1">
        <v>0</v>
      </c>
      <c r="DG291" s="1">
        <v>0</v>
      </c>
      <c r="DH291" s="1">
        <v>2E-3</v>
      </c>
      <c r="DI291" s="1">
        <v>2E-3</v>
      </c>
      <c r="DJ291" s="1">
        <v>10.624000000000001</v>
      </c>
      <c r="DK291" s="1">
        <v>5.7279999999999998</v>
      </c>
      <c r="DL291" s="1">
        <v>16.352</v>
      </c>
      <c r="DM291" s="1">
        <v>41.811999999999998</v>
      </c>
      <c r="DN291" s="1">
        <v>31.117999999999999</v>
      </c>
      <c r="DO291" s="1">
        <v>72.930000000000007</v>
      </c>
      <c r="DP291" s="1">
        <v>96.557000000000002</v>
      </c>
      <c r="DQ291" s="1">
        <v>7.9349999999999996</v>
      </c>
      <c r="DR291" s="1">
        <v>104.492</v>
      </c>
      <c r="DS291" s="1">
        <v>0</v>
      </c>
      <c r="DT291" s="1">
        <v>4.101</v>
      </c>
      <c r="DU291" s="1">
        <v>4.101</v>
      </c>
      <c r="DV291" s="7" t="s">
        <v>138</v>
      </c>
      <c r="DW291" s="1" t="s">
        <v>156</v>
      </c>
      <c r="DX291" s="1" t="s">
        <v>156</v>
      </c>
      <c r="DY291" s="1">
        <v>400.93299999999999</v>
      </c>
      <c r="DZ291" s="1" t="s">
        <v>624</v>
      </c>
      <c r="EA291" s="1">
        <v>205.11</v>
      </c>
      <c r="EB291" s="1">
        <v>104.419</v>
      </c>
      <c r="EC291" s="1">
        <v>98.415999999999997</v>
      </c>
      <c r="ED291" s="1" t="s">
        <v>156</v>
      </c>
      <c r="EE291" s="1" t="s">
        <v>156</v>
      </c>
      <c r="EF291" s="1" t="s">
        <v>156</v>
      </c>
      <c r="EG291" s="1" t="s">
        <v>156</v>
      </c>
      <c r="EH291" s="1" t="s">
        <v>621</v>
      </c>
      <c r="EI291" s="1" t="s">
        <v>628</v>
      </c>
      <c r="EJ291" s="1" t="s">
        <v>142</v>
      </c>
      <c r="EK291" s="1" t="s">
        <v>628</v>
      </c>
      <c r="EL291" s="1" t="s">
        <v>150</v>
      </c>
      <c r="EM291" s="1" t="s">
        <v>150</v>
      </c>
    </row>
    <row r="292" spans="1:143" ht="14.25" customHeight="1">
      <c r="A292" s="1" t="s">
        <v>586</v>
      </c>
      <c r="B292" s="1" t="str">
        <f>VLOOKUP(A292,DB_integrated_polypenols_intake!A:B,2,FALSE)</f>
        <v>Cali</v>
      </c>
      <c r="C292" s="1" t="s">
        <v>136</v>
      </c>
      <c r="D292" s="1">
        <v>43</v>
      </c>
      <c r="E292" s="4" t="s">
        <v>159</v>
      </c>
      <c r="F292" s="1">
        <v>94.8</v>
      </c>
      <c r="G292" s="1">
        <v>35</v>
      </c>
      <c r="H292" s="1" t="s">
        <v>138</v>
      </c>
      <c r="I292" s="1">
        <v>24.4</v>
      </c>
      <c r="J292" s="1">
        <v>107</v>
      </c>
      <c r="K292" s="1">
        <v>166</v>
      </c>
      <c r="L292" s="1">
        <v>122</v>
      </c>
      <c r="M292" s="10">
        <v>4.7428571430000002</v>
      </c>
      <c r="N292" s="14">
        <f t="shared" si="10"/>
        <v>0.54229178632447261</v>
      </c>
      <c r="O292" s="12">
        <v>180</v>
      </c>
      <c r="P292" s="40">
        <v>2.2000000000000002</v>
      </c>
      <c r="Q292" s="1">
        <v>105</v>
      </c>
      <c r="R292" s="1">
        <v>6.9</v>
      </c>
      <c r="S292" s="1">
        <v>8.7100000000000009</v>
      </c>
      <c r="T292" s="1">
        <v>3.53</v>
      </c>
      <c r="U292" s="1">
        <v>2.467422096</v>
      </c>
      <c r="V292" s="1">
        <v>46.44</v>
      </c>
      <c r="W292" s="1">
        <v>5.8274999999999997</v>
      </c>
      <c r="X292" s="1">
        <v>244.3</v>
      </c>
      <c r="Y292" s="1">
        <f t="shared" si="0"/>
        <v>399.05477980665955</v>
      </c>
      <c r="Z292" s="1">
        <v>17.100000000000001</v>
      </c>
      <c r="AA292" s="1">
        <v>8.3139618019999997</v>
      </c>
      <c r="AB292" s="1">
        <f t="shared" si="1"/>
        <v>12.02796</v>
      </c>
      <c r="AC292" s="1">
        <v>0.27085503900000002</v>
      </c>
      <c r="AD292" s="1">
        <v>117.7</v>
      </c>
      <c r="AE292" s="1">
        <v>1.764</v>
      </c>
      <c r="AF292" s="1">
        <v>37.825031750000001</v>
      </c>
      <c r="AG292" s="1" t="s">
        <v>154</v>
      </c>
      <c r="AH292" s="1">
        <v>41.126067800000001</v>
      </c>
      <c r="AI292" s="1">
        <v>118.4</v>
      </c>
      <c r="AJ292" s="1" t="s">
        <v>140</v>
      </c>
      <c r="AK292" s="1" t="s">
        <v>141</v>
      </c>
      <c r="AL292" s="1" t="s">
        <v>142</v>
      </c>
      <c r="AM292" s="1" t="s">
        <v>142</v>
      </c>
      <c r="AN292" s="1" t="s">
        <v>143</v>
      </c>
      <c r="AO292" s="1">
        <v>143</v>
      </c>
      <c r="AP292" s="1">
        <v>92</v>
      </c>
      <c r="AQ292" s="1">
        <v>1851.79</v>
      </c>
      <c r="AR292" s="1">
        <v>26.27</v>
      </c>
      <c r="AS292" s="1">
        <v>538.13300000000004</v>
      </c>
      <c r="AT292" s="1">
        <v>1014.04</v>
      </c>
      <c r="AU292" s="1">
        <v>13.375400000000001</v>
      </c>
      <c r="AV292" s="1">
        <v>1210.74</v>
      </c>
      <c r="AW292" s="1">
        <v>2964.09</v>
      </c>
      <c r="AX292" s="1">
        <v>272.185</v>
      </c>
      <c r="AY292" s="1">
        <v>10.2186</v>
      </c>
      <c r="AZ292" s="1">
        <v>1.5372300000000001</v>
      </c>
      <c r="BA292" s="1">
        <v>3.2416499999999999</v>
      </c>
      <c r="BB292" s="1">
        <v>623.78</v>
      </c>
      <c r="BC292" s="1">
        <v>1.3308599999999999</v>
      </c>
      <c r="BD292" s="1">
        <v>1.7490699999999999</v>
      </c>
      <c r="BE292" s="1">
        <v>12.563599999999999</v>
      </c>
      <c r="BF292" s="1">
        <v>4.7548500000000002</v>
      </c>
      <c r="BG292" s="1">
        <v>0.99957300000000004</v>
      </c>
      <c r="BH292" s="1">
        <v>477.18099999999998</v>
      </c>
      <c r="BI292" s="1">
        <v>6.8635299999999999</v>
      </c>
      <c r="BJ292" s="1">
        <v>131.35300000000001</v>
      </c>
      <c r="BK292" s="1">
        <v>7.3472098219999999</v>
      </c>
      <c r="BL292" s="1">
        <v>1.38357358</v>
      </c>
      <c r="BM292" s="1">
        <v>0.69207147499999999</v>
      </c>
      <c r="BN292" s="1">
        <v>5.9718203999999997E-2</v>
      </c>
      <c r="BO292" s="1" t="s">
        <v>144</v>
      </c>
      <c r="BP292" s="1" t="s">
        <v>145</v>
      </c>
      <c r="BQ292" s="1" t="s">
        <v>146</v>
      </c>
      <c r="BR292" s="1" t="s">
        <v>145</v>
      </c>
      <c r="BS292" s="1" t="s">
        <v>145</v>
      </c>
      <c r="BT292" s="1" t="s">
        <v>146</v>
      </c>
      <c r="BU292" s="1" t="s">
        <v>145</v>
      </c>
      <c r="BV292" s="1" t="s">
        <v>147</v>
      </c>
      <c r="BW292" s="1" t="s">
        <v>147</v>
      </c>
      <c r="BX292" s="1" t="s">
        <v>147</v>
      </c>
      <c r="BY292" s="1" t="s">
        <v>147</v>
      </c>
      <c r="BZ292" s="1" t="s">
        <v>147</v>
      </c>
      <c r="CA292" s="1">
        <v>-1.0182690270000001</v>
      </c>
      <c r="CB292" s="1">
        <v>-0.54982128900000005</v>
      </c>
      <c r="CC292" s="19" t="str">
        <f t="shared" si="11"/>
        <v>Low</v>
      </c>
      <c r="CD292" s="1" t="s">
        <v>625</v>
      </c>
      <c r="CE292" s="1">
        <v>34.202702700000003</v>
      </c>
      <c r="CF292" s="1" t="s">
        <v>148</v>
      </c>
      <c r="CG292" s="1">
        <v>5.9654369999999998E-2</v>
      </c>
      <c r="CH292" s="1">
        <v>0.270521768</v>
      </c>
      <c r="CI292" s="1">
        <v>0.34828846800000002</v>
      </c>
      <c r="CJ292" s="1">
        <v>0.143901628</v>
      </c>
      <c r="CK292" s="1">
        <v>3.2735128000000002E-2</v>
      </c>
      <c r="CL292" s="1">
        <v>1104.671</v>
      </c>
      <c r="CM292" s="2" t="s">
        <v>621</v>
      </c>
      <c r="CN292" s="1">
        <v>91.236999999999995</v>
      </c>
      <c r="CO292" s="1">
        <v>45.030999999999999</v>
      </c>
      <c r="CP292" s="1">
        <v>46.206000000000003</v>
      </c>
      <c r="CQ292" s="1">
        <v>18.13</v>
      </c>
      <c r="CR292" s="1">
        <v>69.316999999999993</v>
      </c>
      <c r="CS292" s="1">
        <v>1.8620000000000001</v>
      </c>
      <c r="CT292" s="1">
        <v>0</v>
      </c>
      <c r="CU292" s="1">
        <v>1.8620000000000001</v>
      </c>
      <c r="CV292" s="1">
        <v>8.9999999999999993E-3</v>
      </c>
      <c r="CW292" s="1">
        <v>1.9039999999999999</v>
      </c>
      <c r="CX292" s="1">
        <v>1.913</v>
      </c>
      <c r="CY292" s="1">
        <v>1.4999999999999999E-2</v>
      </c>
      <c r="CZ292" s="1">
        <v>1.7310000000000001</v>
      </c>
      <c r="DA292" s="1">
        <v>0</v>
      </c>
      <c r="DB292" s="1">
        <v>0</v>
      </c>
      <c r="DC292" s="1">
        <v>0.88500000000000001</v>
      </c>
      <c r="DD292" s="1">
        <v>0</v>
      </c>
      <c r="DE292" s="1">
        <v>0</v>
      </c>
      <c r="DF292" s="1">
        <v>0</v>
      </c>
      <c r="DG292" s="1">
        <v>17.024000000000001</v>
      </c>
      <c r="DH292" s="1">
        <v>1E-3</v>
      </c>
      <c r="DI292" s="1">
        <v>17.026</v>
      </c>
      <c r="DJ292" s="1">
        <v>0.186</v>
      </c>
      <c r="DK292" s="1">
        <v>3.3000000000000002E-2</v>
      </c>
      <c r="DL292" s="1">
        <v>0.22</v>
      </c>
      <c r="DM292" s="1">
        <v>0.33400000000000002</v>
      </c>
      <c r="DN292" s="1">
        <v>1.306</v>
      </c>
      <c r="DO292" s="1">
        <v>1.64</v>
      </c>
      <c r="DP292" s="1">
        <v>24.693999999999999</v>
      </c>
      <c r="DQ292" s="1">
        <v>42.941000000000003</v>
      </c>
      <c r="DR292" s="1">
        <v>67.635000000000005</v>
      </c>
      <c r="DS292" s="1">
        <v>8.9999999999999993E-3</v>
      </c>
      <c r="DT292" s="1">
        <v>1.9039999999999999</v>
      </c>
      <c r="DU292" s="1">
        <v>1.913</v>
      </c>
      <c r="DV292" s="7" t="s">
        <v>637</v>
      </c>
      <c r="DW292" s="1" t="s">
        <v>157</v>
      </c>
      <c r="DX292" s="1" t="s">
        <v>157</v>
      </c>
      <c r="DY292" s="1">
        <v>596.54200000000003</v>
      </c>
      <c r="DZ292" s="1" t="s">
        <v>623</v>
      </c>
      <c r="EA292" s="1">
        <v>49.27</v>
      </c>
      <c r="EB292" s="1">
        <v>9.7910000000000004</v>
      </c>
      <c r="EC292" s="1">
        <v>37.433</v>
      </c>
      <c r="ED292" s="1" t="s">
        <v>156</v>
      </c>
      <c r="EE292" s="1" t="s">
        <v>157</v>
      </c>
      <c r="EF292" s="1" t="s">
        <v>157</v>
      </c>
      <c r="EG292" s="1" t="s">
        <v>157</v>
      </c>
      <c r="EH292" s="1" t="s">
        <v>621</v>
      </c>
      <c r="EI292" s="1" t="s">
        <v>628</v>
      </c>
      <c r="EJ292" s="1" t="s">
        <v>142</v>
      </c>
      <c r="EK292" s="1" t="s">
        <v>628</v>
      </c>
      <c r="EL292" s="1" t="s">
        <v>150</v>
      </c>
      <c r="EM292" s="1" t="s">
        <v>150</v>
      </c>
    </row>
    <row r="293" spans="1:143" ht="14.25" customHeight="1">
      <c r="A293" s="1" t="s">
        <v>587</v>
      </c>
      <c r="B293" s="1" t="str">
        <f>VLOOKUP(A293,DB_integrated_polypenols_intake!A:B,2,FALSE)</f>
        <v>Cali</v>
      </c>
      <c r="C293" s="1" t="s">
        <v>152</v>
      </c>
      <c r="D293" s="1">
        <v>57</v>
      </c>
      <c r="E293" s="4" t="s">
        <v>159</v>
      </c>
      <c r="F293" s="1">
        <v>142</v>
      </c>
      <c r="G293" s="1">
        <v>56</v>
      </c>
      <c r="H293" s="1" t="s">
        <v>153</v>
      </c>
      <c r="I293" s="1">
        <v>17.600000000000001</v>
      </c>
      <c r="J293" s="1">
        <v>206</v>
      </c>
      <c r="K293" s="1">
        <v>280</v>
      </c>
      <c r="L293" s="1">
        <v>88</v>
      </c>
      <c r="M293" s="10">
        <v>5</v>
      </c>
      <c r="N293" s="14">
        <f t="shared" si="10"/>
        <v>0.19629464514396819</v>
      </c>
      <c r="O293" s="12">
        <v>40</v>
      </c>
      <c r="P293" s="40">
        <v>2.4</v>
      </c>
      <c r="Q293" s="1">
        <v>89</v>
      </c>
      <c r="R293" s="1">
        <v>5.6</v>
      </c>
      <c r="S293" s="1">
        <v>8.6199999999999992</v>
      </c>
      <c r="T293" s="1">
        <v>19.62</v>
      </c>
      <c r="U293" s="1">
        <v>0.439347604</v>
      </c>
      <c r="V293" s="1">
        <v>9.7100000000000009</v>
      </c>
      <c r="W293" s="1">
        <v>4.9394999999999998</v>
      </c>
      <c r="X293" s="1">
        <v>114</v>
      </c>
      <c r="Y293" s="1">
        <f t="shared" si="0"/>
        <v>134.90795415074683</v>
      </c>
      <c r="Z293" s="1">
        <v>79.8</v>
      </c>
      <c r="AA293" s="1">
        <v>46.911605700000003</v>
      </c>
      <c r="AB293" s="1">
        <f t="shared" si="1"/>
        <v>2.1316686666666667</v>
      </c>
      <c r="AC293" s="1">
        <v>0.34007364600000001</v>
      </c>
      <c r="AD293" s="1">
        <v>56</v>
      </c>
      <c r="AE293" s="1">
        <v>1.5640000000000001</v>
      </c>
      <c r="AF293" s="1">
        <v>22.893623139999999</v>
      </c>
      <c r="AG293" s="1" t="s">
        <v>153</v>
      </c>
      <c r="AH293" s="1">
        <v>42.16844511</v>
      </c>
      <c r="AI293" s="1">
        <v>77.5</v>
      </c>
      <c r="AJ293" s="1" t="s">
        <v>153</v>
      </c>
      <c r="AK293" s="1" t="s">
        <v>153</v>
      </c>
      <c r="AL293" s="1" t="s">
        <v>142</v>
      </c>
      <c r="AM293" s="1" t="s">
        <v>142</v>
      </c>
      <c r="AN293" s="1" t="s">
        <v>143</v>
      </c>
      <c r="AO293" s="1">
        <v>116</v>
      </c>
      <c r="AP293" s="1">
        <v>59</v>
      </c>
      <c r="AQ293" s="1">
        <v>1797.03</v>
      </c>
      <c r="AR293" s="1">
        <v>17.387899999999998</v>
      </c>
      <c r="AS293" s="1">
        <v>842.80700000000002</v>
      </c>
      <c r="AT293" s="1">
        <v>1083.77</v>
      </c>
      <c r="AU293" s="1">
        <v>14.1366</v>
      </c>
      <c r="AV293" s="1">
        <v>1367.33</v>
      </c>
      <c r="AW293" s="1">
        <v>2934.29</v>
      </c>
      <c r="AX293" s="1">
        <v>239.874</v>
      </c>
      <c r="AY293" s="1">
        <v>10.626799999999999</v>
      </c>
      <c r="AZ293" s="1">
        <v>1.5055000000000001</v>
      </c>
      <c r="BA293" s="1">
        <v>3.1298400000000002</v>
      </c>
      <c r="BB293" s="1">
        <v>895.20799999999997</v>
      </c>
      <c r="BC293" s="1">
        <v>1.0414600000000001</v>
      </c>
      <c r="BD293" s="1">
        <v>1.5988500000000001</v>
      </c>
      <c r="BE293" s="1">
        <v>13.9955</v>
      </c>
      <c r="BF293" s="1">
        <v>4.3182700000000001</v>
      </c>
      <c r="BG293" s="1">
        <v>0.97411599999999998</v>
      </c>
      <c r="BH293" s="1">
        <v>328.10199999999998</v>
      </c>
      <c r="BI293" s="1">
        <v>7.28979</v>
      </c>
      <c r="BJ293" s="1">
        <v>123.18300000000001</v>
      </c>
      <c r="BK293" s="1">
        <v>2.9547490729999999</v>
      </c>
      <c r="BL293" s="1">
        <v>0.71352791199999999</v>
      </c>
      <c r="BM293" s="1">
        <v>1.384085308</v>
      </c>
      <c r="BN293" s="1">
        <v>7.6566015000000001E-2</v>
      </c>
      <c r="BO293" s="1" t="s">
        <v>155</v>
      </c>
      <c r="BP293" s="1" t="s">
        <v>146</v>
      </c>
      <c r="BQ293" s="1" t="s">
        <v>146</v>
      </c>
      <c r="BR293" s="1" t="s">
        <v>146</v>
      </c>
      <c r="BS293" s="1" t="s">
        <v>146</v>
      </c>
      <c r="BT293" s="1" t="s">
        <v>146</v>
      </c>
      <c r="BU293" s="1" t="s">
        <v>146</v>
      </c>
      <c r="BV293" s="1" t="s">
        <v>147</v>
      </c>
      <c r="BW293" s="1" t="s">
        <v>147</v>
      </c>
      <c r="BX293" s="1" t="s">
        <v>147</v>
      </c>
      <c r="BY293" s="1" t="s">
        <v>147</v>
      </c>
      <c r="BZ293" s="1" t="s">
        <v>147</v>
      </c>
      <c r="CA293" s="1">
        <v>0.91297794200000004</v>
      </c>
      <c r="CB293" s="1">
        <v>0.50805672899999998</v>
      </c>
      <c r="CC293" s="19" t="str">
        <f t="shared" si="11"/>
        <v>High</v>
      </c>
      <c r="CD293" s="1" t="s">
        <v>622</v>
      </c>
      <c r="CE293" s="1">
        <v>35.638709679999998</v>
      </c>
      <c r="CF293" s="1" t="s">
        <v>148</v>
      </c>
      <c r="CG293" s="1">
        <v>2.0560933999999999E-2</v>
      </c>
      <c r="CH293" s="1">
        <v>0.24233955500000001</v>
      </c>
      <c r="CI293" s="1">
        <v>2.4653159000000001E-2</v>
      </c>
      <c r="CJ293" s="1">
        <v>0.61363409499999999</v>
      </c>
      <c r="CK293" s="1">
        <v>4.2918455000000001E-2</v>
      </c>
      <c r="CL293" s="1">
        <v>1740.38</v>
      </c>
      <c r="CM293" s="2" t="s">
        <v>621</v>
      </c>
      <c r="CN293" s="1">
        <v>1158.8230000000001</v>
      </c>
      <c r="CO293" s="1">
        <v>878.13199999999995</v>
      </c>
      <c r="CP293" s="1">
        <v>280.69099999999997</v>
      </c>
      <c r="CQ293" s="1">
        <v>444.25299999999999</v>
      </c>
      <c r="CR293" s="1">
        <v>683.79100000000005</v>
      </c>
      <c r="CS293" s="1">
        <v>4.9720000000000004</v>
      </c>
      <c r="CT293" s="1">
        <v>0</v>
      </c>
      <c r="CU293" s="1">
        <v>4.9720000000000004</v>
      </c>
      <c r="CV293" s="1">
        <v>11.647</v>
      </c>
      <c r="CW293" s="1">
        <v>14.157</v>
      </c>
      <c r="CX293" s="1">
        <v>25.805</v>
      </c>
      <c r="CY293" s="1">
        <v>3.0000000000000001E-3</v>
      </c>
      <c r="CZ293" s="1">
        <v>0.503</v>
      </c>
      <c r="DA293" s="1">
        <v>0</v>
      </c>
      <c r="DB293" s="1">
        <v>0</v>
      </c>
      <c r="DC293" s="1">
        <v>439.53</v>
      </c>
      <c r="DD293" s="1">
        <v>0.27300000000000002</v>
      </c>
      <c r="DE293" s="1">
        <v>0.16900000000000001</v>
      </c>
      <c r="DF293" s="1">
        <v>0.442</v>
      </c>
      <c r="DG293" s="1">
        <v>3.3000000000000002E-2</v>
      </c>
      <c r="DH293" s="1">
        <v>0.16400000000000001</v>
      </c>
      <c r="DI293" s="1">
        <v>0.19700000000000001</v>
      </c>
      <c r="DJ293" s="1">
        <v>2.625</v>
      </c>
      <c r="DK293" s="1">
        <v>1.458</v>
      </c>
      <c r="DL293" s="1">
        <v>4.0830000000000002</v>
      </c>
      <c r="DM293" s="1">
        <v>0.24199999999999999</v>
      </c>
      <c r="DN293" s="1">
        <v>10.176</v>
      </c>
      <c r="DO293" s="1">
        <v>10.417999999999999</v>
      </c>
      <c r="DP293" s="1">
        <v>418.77499999999998</v>
      </c>
      <c r="DQ293" s="1">
        <v>254.535</v>
      </c>
      <c r="DR293" s="1">
        <v>673.31</v>
      </c>
      <c r="DS293" s="1">
        <v>11.647</v>
      </c>
      <c r="DT293" s="1">
        <v>14.157</v>
      </c>
      <c r="DU293" s="1">
        <v>25.805</v>
      </c>
      <c r="DV293" s="7" t="s">
        <v>621</v>
      </c>
      <c r="DW293" s="1" t="s">
        <v>149</v>
      </c>
      <c r="DX293" s="1" t="s">
        <v>149</v>
      </c>
      <c r="DY293" s="1">
        <v>968.476</v>
      </c>
      <c r="DZ293" s="1" t="s">
        <v>623</v>
      </c>
      <c r="EA293" s="1">
        <v>644.85500000000002</v>
      </c>
      <c r="EB293" s="1">
        <v>247.215</v>
      </c>
      <c r="EC293" s="1">
        <v>380.512</v>
      </c>
      <c r="ED293" s="1" t="s">
        <v>149</v>
      </c>
      <c r="EE293" s="1" t="s">
        <v>149</v>
      </c>
      <c r="EF293" s="1" t="s">
        <v>149</v>
      </c>
      <c r="EG293" s="1" t="s">
        <v>149</v>
      </c>
      <c r="EH293" s="1" t="s">
        <v>621</v>
      </c>
      <c r="EI293" s="1" t="s">
        <v>628</v>
      </c>
      <c r="EJ293" s="1" t="s">
        <v>142</v>
      </c>
      <c r="EK293" s="1" t="s">
        <v>628</v>
      </c>
      <c r="EL293" s="1" t="s">
        <v>150</v>
      </c>
      <c r="EM293" s="1" t="s">
        <v>150</v>
      </c>
    </row>
    <row r="294" spans="1:143" ht="14.25" customHeight="1">
      <c r="A294" s="1" t="s">
        <v>588</v>
      </c>
      <c r="B294" s="1" t="str">
        <f>VLOOKUP(A294,DB_integrated_polypenols_intake!A:B,2,FALSE)</f>
        <v>Cali</v>
      </c>
      <c r="C294" s="1" t="s">
        <v>152</v>
      </c>
      <c r="D294" s="1">
        <v>60</v>
      </c>
      <c r="E294" s="4" t="s">
        <v>159</v>
      </c>
      <c r="F294" s="1">
        <v>95</v>
      </c>
      <c r="G294" s="1">
        <v>60</v>
      </c>
      <c r="H294" s="1" t="s">
        <v>153</v>
      </c>
      <c r="I294" s="1">
        <v>29</v>
      </c>
      <c r="J294" s="1">
        <v>118</v>
      </c>
      <c r="K294" s="1">
        <v>207</v>
      </c>
      <c r="L294" s="1">
        <v>145</v>
      </c>
      <c r="M294" s="10">
        <v>3.45</v>
      </c>
      <c r="N294" s="14">
        <f t="shared" si="10"/>
        <v>0.38321675185133125</v>
      </c>
      <c r="O294" s="12">
        <v>59</v>
      </c>
      <c r="P294" s="40">
        <v>1.2</v>
      </c>
      <c r="Q294" s="1">
        <v>88</v>
      </c>
      <c r="R294" s="1">
        <v>5.9</v>
      </c>
      <c r="S294" s="1">
        <v>9.7100000000000009</v>
      </c>
      <c r="T294" s="1">
        <v>8.99</v>
      </c>
      <c r="U294" s="1">
        <v>1.080088988</v>
      </c>
      <c r="V294" s="1">
        <v>14.91</v>
      </c>
      <c r="W294" s="1">
        <v>4.8840000000000003</v>
      </c>
      <c r="X294" s="1">
        <v>155.9</v>
      </c>
      <c r="Y294" s="1">
        <f t="shared" si="0"/>
        <v>215.46242774566468</v>
      </c>
      <c r="Z294" s="1">
        <v>52.7</v>
      </c>
      <c r="AA294" s="1">
        <v>30.897918220000001</v>
      </c>
      <c r="AB294" s="1">
        <f t="shared" si="1"/>
        <v>3.2364640000000002</v>
      </c>
      <c r="AC294" s="1">
        <v>0.32031871899999997</v>
      </c>
      <c r="AD294" s="1">
        <v>64.599999999999994</v>
      </c>
      <c r="AE294" s="1">
        <v>1.6160000000000001</v>
      </c>
      <c r="AF294" s="1">
        <v>24.73715812</v>
      </c>
      <c r="AG294" s="1" t="s">
        <v>153</v>
      </c>
      <c r="AH294" s="1">
        <v>39.023473840000001</v>
      </c>
      <c r="AI294" s="1">
        <v>92.5</v>
      </c>
      <c r="AJ294" s="1" t="s">
        <v>140</v>
      </c>
      <c r="AK294" s="1" t="s">
        <v>141</v>
      </c>
      <c r="AL294" s="1" t="s">
        <v>142</v>
      </c>
      <c r="AM294" s="1" t="s">
        <v>163</v>
      </c>
      <c r="AN294" s="1" t="s">
        <v>165</v>
      </c>
      <c r="AO294" s="1">
        <v>110</v>
      </c>
      <c r="AP294" s="1">
        <v>81</v>
      </c>
      <c r="AQ294" s="1">
        <v>1606.42</v>
      </c>
      <c r="AR294" s="1">
        <v>10.5959</v>
      </c>
      <c r="AS294" s="1">
        <v>1082.67</v>
      </c>
      <c r="AT294" s="1">
        <v>1284.92</v>
      </c>
      <c r="AU294" s="1">
        <v>11.7775</v>
      </c>
      <c r="AV294" s="1">
        <v>1244.6199999999999</v>
      </c>
      <c r="AW294" s="1">
        <v>3220.5</v>
      </c>
      <c r="AX294" s="1">
        <v>228.154</v>
      </c>
      <c r="AY294" s="1">
        <v>10.2354</v>
      </c>
      <c r="AZ294" s="1">
        <v>1.0017</v>
      </c>
      <c r="BA294" s="1">
        <v>2.36191</v>
      </c>
      <c r="BB294" s="1">
        <v>946.78700000000003</v>
      </c>
      <c r="BC294" s="1">
        <v>0.92800800000000006</v>
      </c>
      <c r="BD294" s="1">
        <v>1.9387300000000001</v>
      </c>
      <c r="BE294" s="1">
        <v>16.892900000000001</v>
      </c>
      <c r="BF294" s="1">
        <v>4.7584</v>
      </c>
      <c r="BG294" s="1">
        <v>1.6233900000000001</v>
      </c>
      <c r="BH294" s="1">
        <v>319.87200000000001</v>
      </c>
      <c r="BI294" s="1">
        <v>7.2711399999999999</v>
      </c>
      <c r="BJ294" s="1">
        <v>132.61099999999999</v>
      </c>
      <c r="BK294" s="1">
        <v>1.336172973</v>
      </c>
      <c r="BL294" s="1">
        <v>0.15295018899999999</v>
      </c>
      <c r="BM294" s="1">
        <v>0.16525522100000001</v>
      </c>
      <c r="BN294" s="1">
        <v>1.8994021999999999E-2</v>
      </c>
      <c r="BO294" s="1" t="s">
        <v>144</v>
      </c>
      <c r="BP294" s="1" t="s">
        <v>146</v>
      </c>
      <c r="BQ294" s="1" t="s">
        <v>146</v>
      </c>
      <c r="BR294" s="1" t="s">
        <v>145</v>
      </c>
      <c r="BS294" s="1" t="s">
        <v>146</v>
      </c>
      <c r="BT294" s="1" t="s">
        <v>146</v>
      </c>
      <c r="BU294" s="1" t="s">
        <v>145</v>
      </c>
      <c r="BV294" s="1" t="s">
        <v>147</v>
      </c>
      <c r="BW294" s="1" t="s">
        <v>147</v>
      </c>
      <c r="BX294" s="1" t="s">
        <v>147</v>
      </c>
      <c r="BY294" s="1" t="s">
        <v>147</v>
      </c>
      <c r="BZ294" s="1" t="s">
        <v>147</v>
      </c>
      <c r="CA294" s="1">
        <v>0.74451924000000003</v>
      </c>
      <c r="CB294" s="1">
        <v>0.46358607699999999</v>
      </c>
      <c r="CC294" s="19" t="str">
        <f t="shared" si="11"/>
        <v>High</v>
      </c>
      <c r="CD294" s="1" t="s">
        <v>622</v>
      </c>
      <c r="CE294" s="1">
        <v>41.059459459999999</v>
      </c>
      <c r="CF294" s="1" t="s">
        <v>148</v>
      </c>
      <c r="CG294" s="1">
        <v>6.250233E-3</v>
      </c>
      <c r="CH294" s="1">
        <v>0.28881282800000002</v>
      </c>
      <c r="CI294" s="1">
        <v>7.8871981999999993E-2</v>
      </c>
      <c r="CJ294" s="1">
        <v>0.237099594</v>
      </c>
      <c r="CK294" s="1">
        <v>0.16566836600000001</v>
      </c>
      <c r="CL294" s="1">
        <v>318.17500000000001</v>
      </c>
      <c r="CM294" s="2" t="s">
        <v>624</v>
      </c>
      <c r="CN294" s="1">
        <v>52.652999999999999</v>
      </c>
      <c r="CO294" s="1">
        <v>7.1379999999999999</v>
      </c>
      <c r="CP294" s="1">
        <v>45.515000000000001</v>
      </c>
      <c r="CQ294" s="1">
        <v>5.2949999999999999</v>
      </c>
      <c r="CR294" s="1">
        <v>47.15</v>
      </c>
      <c r="CS294" s="1">
        <v>0.18099999999999999</v>
      </c>
      <c r="CT294" s="1">
        <v>0</v>
      </c>
      <c r="CU294" s="1">
        <v>0.18099999999999999</v>
      </c>
      <c r="CV294" s="1">
        <v>0</v>
      </c>
      <c r="CW294" s="1">
        <v>2.7E-2</v>
      </c>
      <c r="CX294" s="1">
        <v>2.7E-2</v>
      </c>
      <c r="CY294" s="1">
        <v>0</v>
      </c>
      <c r="CZ294" s="1">
        <v>0.18099999999999999</v>
      </c>
      <c r="DA294" s="1">
        <v>0</v>
      </c>
      <c r="DB294" s="1">
        <v>0</v>
      </c>
      <c r="DC294" s="1">
        <v>3.532</v>
      </c>
      <c r="DD294" s="1">
        <v>0</v>
      </c>
      <c r="DE294" s="1">
        <v>0</v>
      </c>
      <c r="DF294" s="1">
        <v>0</v>
      </c>
      <c r="DG294" s="1">
        <v>1.7629999999999999</v>
      </c>
      <c r="DH294" s="1">
        <v>0</v>
      </c>
      <c r="DI294" s="1">
        <v>1.7629999999999999</v>
      </c>
      <c r="DJ294" s="1">
        <v>0</v>
      </c>
      <c r="DK294" s="1">
        <v>0</v>
      </c>
      <c r="DL294" s="1">
        <v>0</v>
      </c>
      <c r="DM294" s="1">
        <v>0.753</v>
      </c>
      <c r="DN294" s="1">
        <v>0.60699999999999998</v>
      </c>
      <c r="DO294" s="1">
        <v>1.359</v>
      </c>
      <c r="DP294" s="1">
        <v>0.88300000000000001</v>
      </c>
      <c r="DQ294" s="1">
        <v>44.854999999999997</v>
      </c>
      <c r="DR294" s="1">
        <v>45.738</v>
      </c>
      <c r="DS294" s="1">
        <v>0</v>
      </c>
      <c r="DT294" s="1">
        <v>2.7E-2</v>
      </c>
      <c r="DU294" s="1">
        <v>2.7E-2</v>
      </c>
      <c r="DV294" s="7" t="s">
        <v>138</v>
      </c>
      <c r="DW294" s="1" t="s">
        <v>157</v>
      </c>
      <c r="DX294" s="1" t="s">
        <v>157</v>
      </c>
      <c r="DY294" s="1">
        <v>198.065</v>
      </c>
      <c r="DZ294" s="1" t="s">
        <v>624</v>
      </c>
      <c r="EA294" s="1">
        <v>32.777000000000001</v>
      </c>
      <c r="EB294" s="1">
        <v>3.2959999999999998</v>
      </c>
      <c r="EC294" s="1">
        <v>29.350999999999999</v>
      </c>
      <c r="ED294" s="1" t="s">
        <v>157</v>
      </c>
      <c r="EE294" s="1" t="s">
        <v>157</v>
      </c>
      <c r="EF294" s="1" t="s">
        <v>157</v>
      </c>
      <c r="EG294" s="1" t="s">
        <v>157</v>
      </c>
      <c r="EH294" s="1" t="s">
        <v>165</v>
      </c>
      <c r="EI294" s="1" t="s">
        <v>635</v>
      </c>
      <c r="EJ294" s="1" t="s">
        <v>142</v>
      </c>
      <c r="EK294" s="1" t="s">
        <v>628</v>
      </c>
      <c r="EL294" s="1" t="s">
        <v>161</v>
      </c>
      <c r="EM294" s="1" t="s">
        <v>150</v>
      </c>
    </row>
    <row r="295" spans="1:143" ht="14.25" customHeight="1">
      <c r="A295" s="1" t="s">
        <v>591</v>
      </c>
      <c r="B295" s="1" t="str">
        <f>VLOOKUP(A295,DB_integrated_polypenols_intake!A:B,2,FALSE)</f>
        <v>Cali</v>
      </c>
      <c r="C295" s="1" t="s">
        <v>152</v>
      </c>
      <c r="D295" s="1">
        <v>38</v>
      </c>
      <c r="E295" s="4" t="s">
        <v>137</v>
      </c>
      <c r="F295" s="1">
        <v>84.5</v>
      </c>
      <c r="G295" s="1">
        <v>40</v>
      </c>
      <c r="H295" s="1" t="s">
        <v>153</v>
      </c>
      <c r="I295" s="1">
        <v>29.2</v>
      </c>
      <c r="J295" s="1">
        <v>96</v>
      </c>
      <c r="K295" s="1">
        <v>166</v>
      </c>
      <c r="L295" s="1">
        <v>146</v>
      </c>
      <c r="M295" s="10">
        <v>4.1500000000000004</v>
      </c>
      <c r="N295" s="14">
        <f t="shared" si="10"/>
        <v>0.56229286445647475</v>
      </c>
      <c r="O295" s="12">
        <v>35</v>
      </c>
      <c r="P295" s="40">
        <v>2.5</v>
      </c>
      <c r="Q295" s="1">
        <v>81</v>
      </c>
      <c r="R295" s="1">
        <v>5.7</v>
      </c>
      <c r="S295" s="1">
        <v>14.91</v>
      </c>
      <c r="T295" s="1">
        <v>8.4600000000000009</v>
      </c>
      <c r="U295" s="1">
        <v>1.7624113480000001</v>
      </c>
      <c r="V295" s="1">
        <v>12.65</v>
      </c>
      <c r="W295" s="1">
        <v>4.4954999999999998</v>
      </c>
      <c r="X295" s="1">
        <v>164.3</v>
      </c>
      <c r="Y295" s="1">
        <f t="shared" si="0"/>
        <v>254.14364640883983</v>
      </c>
      <c r="Z295" s="1">
        <v>63.2</v>
      </c>
      <c r="AA295" s="1">
        <v>39.565256959999999</v>
      </c>
      <c r="AB295" s="1">
        <f t="shared" si="1"/>
        <v>2.5274700000000001</v>
      </c>
      <c r="AC295" s="1">
        <v>0.33172932900000002</v>
      </c>
      <c r="AD295" s="1">
        <v>77.400000000000006</v>
      </c>
      <c r="AE295" s="1">
        <v>1.615</v>
      </c>
      <c r="AF295" s="1">
        <v>29.67535393</v>
      </c>
      <c r="AG295" s="1" t="s">
        <v>139</v>
      </c>
      <c r="AH295" s="1">
        <v>42.78083685</v>
      </c>
      <c r="AI295" s="1">
        <v>93.1</v>
      </c>
      <c r="AJ295" s="1" t="s">
        <v>140</v>
      </c>
      <c r="AK295" s="1" t="s">
        <v>141</v>
      </c>
      <c r="AL295" s="1" t="s">
        <v>142</v>
      </c>
      <c r="AM295" s="1" t="s">
        <v>163</v>
      </c>
      <c r="AN295" s="1" t="s">
        <v>143</v>
      </c>
      <c r="AO295" s="1">
        <v>113</v>
      </c>
      <c r="AP295" s="1">
        <v>67</v>
      </c>
      <c r="AQ295" s="1">
        <v>1688.99</v>
      </c>
      <c r="AR295" s="1">
        <v>14.4924</v>
      </c>
      <c r="AS295" s="1">
        <v>267.46800000000002</v>
      </c>
      <c r="AT295" s="1">
        <v>771.45600000000002</v>
      </c>
      <c r="AU295" s="1">
        <v>10.8751</v>
      </c>
      <c r="AV295" s="1">
        <v>849.74</v>
      </c>
      <c r="AW295" s="1">
        <v>2810.92</v>
      </c>
      <c r="AX295" s="1">
        <v>211.024</v>
      </c>
      <c r="AY295" s="1">
        <v>9.3898700000000002</v>
      </c>
      <c r="AZ295" s="1">
        <v>1.48132</v>
      </c>
      <c r="BA295" s="1">
        <v>2.7521499999999999</v>
      </c>
      <c r="BB295" s="1">
        <v>1010.4</v>
      </c>
      <c r="BC295" s="1">
        <v>0.98066200000000003</v>
      </c>
      <c r="BD295" s="1">
        <v>1.26929</v>
      </c>
      <c r="BE295" s="1">
        <v>15.7614</v>
      </c>
      <c r="BF295" s="1">
        <v>4.90686</v>
      </c>
      <c r="BG295" s="1">
        <v>1.05375</v>
      </c>
      <c r="BH295" s="1">
        <v>356.78699999999998</v>
      </c>
      <c r="BI295" s="1">
        <v>7.7746500000000003</v>
      </c>
      <c r="BJ295" s="1">
        <v>101.854</v>
      </c>
      <c r="BK295" s="1">
        <v>2.68917224</v>
      </c>
      <c r="BL295" s="1">
        <v>0.92508182000000005</v>
      </c>
      <c r="BM295" s="1">
        <v>0.981590776</v>
      </c>
      <c r="BN295" s="1">
        <v>3.7571747000000003E-2</v>
      </c>
      <c r="BO295" s="1" t="s">
        <v>155</v>
      </c>
      <c r="BP295" s="1" t="s">
        <v>146</v>
      </c>
      <c r="BQ295" s="1" t="s">
        <v>146</v>
      </c>
      <c r="BR295" s="1" t="s">
        <v>145</v>
      </c>
      <c r="BS295" s="1" t="s">
        <v>146</v>
      </c>
      <c r="BT295" s="1" t="s">
        <v>146</v>
      </c>
      <c r="BU295" s="1" t="s">
        <v>146</v>
      </c>
      <c r="BV295" s="1" t="s">
        <v>147</v>
      </c>
      <c r="BW295" s="1" t="s">
        <v>147</v>
      </c>
      <c r="BX295" s="1" t="s">
        <v>147</v>
      </c>
      <c r="BY295" s="1" t="s">
        <v>147</v>
      </c>
      <c r="BZ295" s="1" t="s">
        <v>147</v>
      </c>
      <c r="CA295" s="1">
        <v>0.367655022</v>
      </c>
      <c r="CB295" s="1">
        <v>0.21767615300000001</v>
      </c>
      <c r="CC295" s="19" t="str">
        <f t="shared" si="11"/>
        <v>Medium</v>
      </c>
      <c r="CD295" s="1" t="s">
        <v>622</v>
      </c>
      <c r="CE295" s="1">
        <v>41.306122449999997</v>
      </c>
      <c r="CF295" s="1" t="s">
        <v>148</v>
      </c>
      <c r="CG295" s="1">
        <v>0.109594762</v>
      </c>
      <c r="CH295" s="1">
        <v>0.44222096</v>
      </c>
      <c r="CI295" s="1">
        <v>0.28727491399999999</v>
      </c>
      <c r="CJ295" s="1">
        <v>6.9488520000000002E-3</v>
      </c>
      <c r="CK295" s="1">
        <v>2.0963485E-2</v>
      </c>
      <c r="CL295" s="1">
        <v>1742.1479999999999</v>
      </c>
      <c r="CM295" s="2" t="s">
        <v>621</v>
      </c>
      <c r="CN295" s="1">
        <v>1833.999</v>
      </c>
      <c r="CO295" s="1">
        <v>1252.864</v>
      </c>
      <c r="CP295" s="1">
        <v>581.13400000000001</v>
      </c>
      <c r="CQ295" s="1">
        <v>13.384</v>
      </c>
      <c r="CR295" s="1">
        <v>1781.155</v>
      </c>
      <c r="CS295" s="1">
        <v>21.643999999999998</v>
      </c>
      <c r="CT295" s="1">
        <v>0</v>
      </c>
      <c r="CU295" s="1">
        <v>21.643999999999998</v>
      </c>
      <c r="CV295" s="1">
        <v>0</v>
      </c>
      <c r="CW295" s="1">
        <v>17.815999999999999</v>
      </c>
      <c r="CX295" s="1">
        <v>17.815999999999999</v>
      </c>
      <c r="CY295" s="1">
        <v>0</v>
      </c>
      <c r="CZ295" s="1">
        <v>1.9219999999999999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5.1260000000000003</v>
      </c>
      <c r="DH295" s="1">
        <v>0.48299999999999998</v>
      </c>
      <c r="DI295" s="1">
        <v>5.609</v>
      </c>
      <c r="DJ295" s="1">
        <v>5.6950000000000003</v>
      </c>
      <c r="DK295" s="1">
        <v>2.0790000000000002</v>
      </c>
      <c r="DL295" s="1">
        <v>7.7750000000000004</v>
      </c>
      <c r="DM295" s="1">
        <v>0.53200000000000003</v>
      </c>
      <c r="DN295" s="1">
        <v>7.8230000000000004</v>
      </c>
      <c r="DO295" s="1">
        <v>8.3539999999999992</v>
      </c>
      <c r="DP295" s="1">
        <v>1219.867</v>
      </c>
      <c r="DQ295" s="1">
        <v>552.93299999999999</v>
      </c>
      <c r="DR295" s="1">
        <v>1772.8</v>
      </c>
      <c r="DS295" s="1">
        <v>0</v>
      </c>
      <c r="DT295" s="1">
        <v>17.815999999999999</v>
      </c>
      <c r="DU295" s="1">
        <v>17.815999999999999</v>
      </c>
      <c r="DV295" s="7" t="s">
        <v>621</v>
      </c>
      <c r="DW295" s="1" t="s">
        <v>157</v>
      </c>
      <c r="DX295" s="1" t="s">
        <v>149</v>
      </c>
      <c r="DY295" s="1">
        <v>1031.473</v>
      </c>
      <c r="DZ295" s="1" t="s">
        <v>623</v>
      </c>
      <c r="EA295" s="1">
        <v>1085.855</v>
      </c>
      <c r="EB295" s="1">
        <v>7.9240000000000004</v>
      </c>
      <c r="EC295" s="1">
        <v>1054.568</v>
      </c>
      <c r="ED295" s="1" t="s">
        <v>149</v>
      </c>
      <c r="EE295" s="1" t="s">
        <v>149</v>
      </c>
      <c r="EF295" s="1" t="s">
        <v>157</v>
      </c>
      <c r="EG295" s="1" t="s">
        <v>149</v>
      </c>
      <c r="EH295" s="1" t="s">
        <v>621</v>
      </c>
      <c r="EI295" s="1" t="s">
        <v>635</v>
      </c>
      <c r="EJ295" s="1" t="s">
        <v>142</v>
      </c>
      <c r="EK295" s="1" t="s">
        <v>628</v>
      </c>
      <c r="EL295" s="1" t="s">
        <v>150</v>
      </c>
      <c r="EM295" s="1" t="s">
        <v>150</v>
      </c>
    </row>
    <row r="296" spans="1:143" ht="14.25" customHeight="1">
      <c r="A296" s="1" t="s">
        <v>593</v>
      </c>
      <c r="B296" s="1" t="str">
        <f>VLOOKUP(A296,DB_integrated_polypenols_intake!A:B,2,FALSE)</f>
        <v>Cali</v>
      </c>
      <c r="C296" s="1" t="s">
        <v>152</v>
      </c>
      <c r="D296" s="1">
        <v>47</v>
      </c>
      <c r="E296" s="4" t="s">
        <v>159</v>
      </c>
      <c r="F296" s="1">
        <v>99.5</v>
      </c>
      <c r="G296" s="1">
        <v>32</v>
      </c>
      <c r="H296" s="1" t="s">
        <v>153</v>
      </c>
      <c r="I296" s="1">
        <v>40.799999999999997</v>
      </c>
      <c r="J296" s="1">
        <v>104</v>
      </c>
      <c r="K296" s="1">
        <v>177</v>
      </c>
      <c r="L296" s="1">
        <v>204</v>
      </c>
      <c r="M296" s="10">
        <v>5.53125</v>
      </c>
      <c r="N296" s="14">
        <f t="shared" si="10"/>
        <v>0.80448018910599273</v>
      </c>
      <c r="O296" s="12">
        <v>149</v>
      </c>
      <c r="P296" s="40">
        <v>6.4</v>
      </c>
      <c r="Q296" s="1">
        <v>90</v>
      </c>
      <c r="R296" s="1">
        <v>5.3</v>
      </c>
      <c r="S296" s="1">
        <v>15.58</v>
      </c>
      <c r="T296" s="1">
        <v>6.88</v>
      </c>
      <c r="U296" s="1">
        <v>2.2645348840000001</v>
      </c>
      <c r="V296" s="1">
        <v>18.940000000000001</v>
      </c>
      <c r="W296" s="1">
        <v>4.9950000000000001</v>
      </c>
      <c r="X296" s="1">
        <v>175.6</v>
      </c>
      <c r="Y296" s="1">
        <f t="shared" si="0"/>
        <v>253.37792642140468</v>
      </c>
      <c r="Z296" s="1">
        <v>41.5</v>
      </c>
      <c r="AA296" s="1">
        <v>23.783022729999999</v>
      </c>
      <c r="AB296" s="1">
        <f t="shared" si="1"/>
        <v>4.2046800000000006</v>
      </c>
      <c r="AC296" s="1">
        <v>0.30906619899999999</v>
      </c>
      <c r="AD296" s="1">
        <v>75.599999999999994</v>
      </c>
      <c r="AE296" s="1">
        <v>1.528</v>
      </c>
      <c r="AF296" s="1">
        <v>32.379868969999997</v>
      </c>
      <c r="AG296" s="1" t="s">
        <v>154</v>
      </c>
      <c r="AH296" s="1">
        <v>40.16813835</v>
      </c>
      <c r="AI296" s="1">
        <v>92.6</v>
      </c>
      <c r="AJ296" s="1" t="s">
        <v>140</v>
      </c>
      <c r="AK296" s="1" t="s">
        <v>141</v>
      </c>
      <c r="AL296" s="1" t="s">
        <v>142</v>
      </c>
      <c r="AM296" s="1" t="s">
        <v>142</v>
      </c>
      <c r="AN296" s="1" t="s">
        <v>143</v>
      </c>
      <c r="AO296" s="1">
        <v>124</v>
      </c>
      <c r="AP296" s="1">
        <v>87</v>
      </c>
      <c r="AQ296" s="1">
        <v>1673.68</v>
      </c>
      <c r="AR296" s="1">
        <v>19.436800000000002</v>
      </c>
      <c r="AS296" s="1">
        <v>726.45399999999995</v>
      </c>
      <c r="AT296" s="1">
        <v>950.03200000000004</v>
      </c>
      <c r="AU296" s="1">
        <v>11.6431</v>
      </c>
      <c r="AV296" s="1">
        <v>1088.1500000000001</v>
      </c>
      <c r="AW296" s="1">
        <v>3979.83</v>
      </c>
      <c r="AX296" s="1">
        <v>213.58799999999999</v>
      </c>
      <c r="AY296" s="1">
        <v>10.340999999999999</v>
      </c>
      <c r="AZ296" s="1">
        <v>1.24664</v>
      </c>
      <c r="BA296" s="1">
        <v>2.8228</v>
      </c>
      <c r="BB296" s="1">
        <v>771.20899999999995</v>
      </c>
      <c r="BC296" s="1">
        <v>0.88985800000000004</v>
      </c>
      <c r="BD296" s="1">
        <v>1.6110500000000001</v>
      </c>
      <c r="BE296" s="1">
        <v>11.9445</v>
      </c>
      <c r="BF296" s="1">
        <v>4.4920600000000004</v>
      </c>
      <c r="BG296" s="1">
        <v>1.4537599999999999</v>
      </c>
      <c r="BH296" s="1">
        <v>287.10599999999999</v>
      </c>
      <c r="BI296" s="1">
        <v>7.1287799999999999</v>
      </c>
      <c r="BJ296" s="1">
        <v>296.75299999999999</v>
      </c>
      <c r="BK296" s="1" t="s">
        <v>147</v>
      </c>
      <c r="BL296" s="1" t="s">
        <v>147</v>
      </c>
      <c r="BM296" s="1" t="s">
        <v>147</v>
      </c>
      <c r="BN296" s="1" t="s">
        <v>147</v>
      </c>
      <c r="BO296" s="1" t="s">
        <v>144</v>
      </c>
      <c r="BP296" s="1" t="s">
        <v>145</v>
      </c>
      <c r="BQ296" s="1" t="s">
        <v>145</v>
      </c>
      <c r="BR296" s="1" t="s">
        <v>145</v>
      </c>
      <c r="BS296" s="1" t="s">
        <v>146</v>
      </c>
      <c r="BT296" s="1" t="s">
        <v>145</v>
      </c>
      <c r="BU296" s="1" t="s">
        <v>145</v>
      </c>
      <c r="BV296" s="1" t="s">
        <v>147</v>
      </c>
      <c r="BW296" s="1" t="s">
        <v>147</v>
      </c>
      <c r="BX296" s="1" t="s">
        <v>147</v>
      </c>
      <c r="BY296" s="1" t="s">
        <v>147</v>
      </c>
      <c r="BZ296" s="1" t="s">
        <v>147</v>
      </c>
      <c r="CA296" s="1">
        <v>-0.41072489099999998</v>
      </c>
      <c r="CB296" s="1">
        <v>-0.24535537099999999</v>
      </c>
      <c r="CC296" s="19" t="str">
        <f t="shared" si="11"/>
        <v>Low</v>
      </c>
      <c r="CD296" s="1" t="s">
        <v>625</v>
      </c>
      <c r="CE296" s="1">
        <v>42.997840170000003</v>
      </c>
      <c r="CF296" s="1" t="s">
        <v>148</v>
      </c>
      <c r="CG296" s="1" t="s">
        <v>147</v>
      </c>
      <c r="CH296" s="1" t="s">
        <v>147</v>
      </c>
      <c r="CI296" s="1" t="s">
        <v>147</v>
      </c>
      <c r="CJ296" s="1" t="s">
        <v>147</v>
      </c>
      <c r="CK296" s="1" t="s">
        <v>147</v>
      </c>
      <c r="CL296" s="1">
        <v>885.85699999999997</v>
      </c>
      <c r="CM296" s="2" t="s">
        <v>624</v>
      </c>
      <c r="CN296" s="1">
        <v>228.816</v>
      </c>
      <c r="CO296" s="1">
        <v>140.34299999999999</v>
      </c>
      <c r="CP296" s="1">
        <v>88.472999999999999</v>
      </c>
      <c r="CQ296" s="1">
        <v>170.172</v>
      </c>
      <c r="CR296" s="1">
        <v>54.220999999999997</v>
      </c>
      <c r="CS296" s="1">
        <v>0</v>
      </c>
      <c r="CT296" s="1">
        <v>0</v>
      </c>
      <c r="CU296" s="1">
        <v>0</v>
      </c>
      <c r="CV296" s="1">
        <v>0</v>
      </c>
      <c r="CW296" s="1">
        <v>4.3520000000000003</v>
      </c>
      <c r="CX296" s="1">
        <v>4.3520000000000003</v>
      </c>
      <c r="CY296" s="1">
        <v>7.0999999999999994E-2</v>
      </c>
      <c r="CZ296" s="1">
        <v>0</v>
      </c>
      <c r="DA296" s="1">
        <v>0</v>
      </c>
      <c r="DB296" s="1">
        <v>0</v>
      </c>
      <c r="DC296" s="1">
        <v>34.881</v>
      </c>
      <c r="DD296" s="1">
        <v>0.11899999999999999</v>
      </c>
      <c r="DE296" s="1">
        <v>17.766999999999999</v>
      </c>
      <c r="DF296" s="1">
        <v>17.885999999999999</v>
      </c>
      <c r="DG296" s="1">
        <v>0</v>
      </c>
      <c r="DH296" s="1">
        <v>1.288</v>
      </c>
      <c r="DI296" s="1">
        <v>1.288</v>
      </c>
      <c r="DJ296" s="1">
        <v>92.231999999999999</v>
      </c>
      <c r="DK296" s="1">
        <v>23.885999999999999</v>
      </c>
      <c r="DL296" s="1">
        <v>116.11799999999999</v>
      </c>
      <c r="DM296" s="1">
        <v>2.427</v>
      </c>
      <c r="DN296" s="1">
        <v>0.68500000000000005</v>
      </c>
      <c r="DO296" s="1">
        <v>3.1120000000000001</v>
      </c>
      <c r="DP296" s="1">
        <v>10.592000000000001</v>
      </c>
      <c r="DQ296" s="1">
        <v>40.475000000000001</v>
      </c>
      <c r="DR296" s="1">
        <v>51.067</v>
      </c>
      <c r="DS296" s="1">
        <v>0</v>
      </c>
      <c r="DT296" s="1">
        <v>4.3520000000000003</v>
      </c>
      <c r="DU296" s="1">
        <v>4.3520000000000003</v>
      </c>
      <c r="DV296" s="7" t="s">
        <v>637</v>
      </c>
      <c r="DW296" s="1" t="s">
        <v>156</v>
      </c>
      <c r="DX296" s="1" t="s">
        <v>157</v>
      </c>
      <c r="DY296" s="1">
        <v>529.28700000000003</v>
      </c>
      <c r="DZ296" s="1" t="s">
        <v>623</v>
      </c>
      <c r="EA296" s="1">
        <v>136.714</v>
      </c>
      <c r="EB296" s="1">
        <v>101.676</v>
      </c>
      <c r="EC296" s="1">
        <v>32.396999999999998</v>
      </c>
      <c r="ED296" s="1" t="s">
        <v>156</v>
      </c>
      <c r="EE296" s="1" t="s">
        <v>157</v>
      </c>
      <c r="EF296" s="1" t="s">
        <v>156</v>
      </c>
      <c r="EG296" s="1" t="s">
        <v>157</v>
      </c>
      <c r="EH296" s="1" t="s">
        <v>621</v>
      </c>
      <c r="EI296" s="1" t="s">
        <v>628</v>
      </c>
      <c r="EJ296" s="1" t="s">
        <v>142</v>
      </c>
      <c r="EK296" s="1" t="s">
        <v>628</v>
      </c>
      <c r="EL296" s="1" t="s">
        <v>150</v>
      </c>
      <c r="EM296" s="1" t="s">
        <v>150</v>
      </c>
    </row>
    <row r="297" spans="1:143" ht="14.25" customHeight="1">
      <c r="A297" s="1" t="s">
        <v>594</v>
      </c>
      <c r="B297" s="1" t="str">
        <f>VLOOKUP(A297,DB_integrated_polypenols_intake!A:B,2,FALSE)</f>
        <v>Cali</v>
      </c>
      <c r="C297" s="1" t="s">
        <v>152</v>
      </c>
      <c r="D297" s="1">
        <v>53</v>
      </c>
      <c r="E297" s="4" t="s">
        <v>159</v>
      </c>
      <c r="F297" s="1">
        <v>100</v>
      </c>
      <c r="G297" s="1">
        <v>73</v>
      </c>
      <c r="H297" s="1" t="s">
        <v>153</v>
      </c>
      <c r="I297" s="1">
        <v>16.399999999999999</v>
      </c>
      <c r="J297" s="1">
        <v>138</v>
      </c>
      <c r="K297" s="1">
        <v>227</v>
      </c>
      <c r="L297" s="1">
        <v>82</v>
      </c>
      <c r="M297" s="10">
        <v>3.109589041</v>
      </c>
      <c r="N297" s="14">
        <f t="shared" si="10"/>
        <v>5.0490992263260807E-2</v>
      </c>
      <c r="O297" s="12">
        <v>59</v>
      </c>
      <c r="P297" s="40">
        <v>0.8</v>
      </c>
      <c r="Q297" s="1">
        <v>73</v>
      </c>
      <c r="R297" s="1">
        <v>5.6</v>
      </c>
      <c r="S297" s="1">
        <v>2.2799999999999998</v>
      </c>
      <c r="T297" s="1">
        <v>16.12</v>
      </c>
      <c r="U297" s="1">
        <v>0.14143920600000001</v>
      </c>
      <c r="V297" s="1">
        <v>3.1</v>
      </c>
      <c r="W297" s="1">
        <v>4.0514999999999999</v>
      </c>
      <c r="X297" s="1">
        <v>79.3</v>
      </c>
      <c r="Y297" s="1">
        <f t="shared" si="0"/>
        <v>112.42067089755216</v>
      </c>
      <c r="Z297" s="1">
        <v>261</v>
      </c>
      <c r="AA297" s="1">
        <v>179.1451194</v>
      </c>
      <c r="AB297" s="1">
        <f t="shared" si="1"/>
        <v>0.55820666666666663</v>
      </c>
      <c r="AC297" s="1">
        <v>0.42397765799999998</v>
      </c>
      <c r="AD297" s="1">
        <v>47.2</v>
      </c>
      <c r="AE297" s="1">
        <v>1.4470000000000001</v>
      </c>
      <c r="AF297" s="1">
        <v>22.54264835</v>
      </c>
      <c r="AG297" s="1" t="s">
        <v>153</v>
      </c>
      <c r="AH297" s="1">
        <v>34.268322210000001</v>
      </c>
      <c r="AI297" s="1">
        <v>70.3</v>
      </c>
      <c r="AJ297" s="1" t="s">
        <v>153</v>
      </c>
      <c r="AK297" s="1" t="s">
        <v>153</v>
      </c>
      <c r="AL297" s="1" t="s">
        <v>142</v>
      </c>
      <c r="AM297" s="1" t="s">
        <v>163</v>
      </c>
      <c r="AN297" s="1" t="s">
        <v>143</v>
      </c>
      <c r="AO297" s="1">
        <v>120</v>
      </c>
      <c r="AP297" s="1">
        <v>80</v>
      </c>
      <c r="AQ297" s="1">
        <v>2133.92</v>
      </c>
      <c r="AR297" s="1">
        <v>19.87</v>
      </c>
      <c r="AS297" s="1">
        <v>768.24199999999996</v>
      </c>
      <c r="AT297" s="1">
        <v>1170.58</v>
      </c>
      <c r="AU297" s="1">
        <v>15.0966</v>
      </c>
      <c r="AV297" s="1">
        <v>1494.06</v>
      </c>
      <c r="AW297" s="1">
        <v>4633.33</v>
      </c>
      <c r="AX297" s="1">
        <v>322.70800000000003</v>
      </c>
      <c r="AY297" s="1">
        <v>11.3401</v>
      </c>
      <c r="AZ297" s="1">
        <v>1.69811</v>
      </c>
      <c r="BA297" s="1">
        <v>2.8660199999999998</v>
      </c>
      <c r="BB297" s="1">
        <v>775.803</v>
      </c>
      <c r="BC297" s="1">
        <v>1.2672699999999999</v>
      </c>
      <c r="BD297" s="1">
        <v>2.2821699999999998</v>
      </c>
      <c r="BE297" s="1">
        <v>21.042000000000002</v>
      </c>
      <c r="BF297" s="1">
        <v>7.58249</v>
      </c>
      <c r="BG297" s="1">
        <v>2.73617</v>
      </c>
      <c r="BH297" s="1">
        <v>365.50299999999999</v>
      </c>
      <c r="BI297" s="1">
        <v>7.5297499999999999</v>
      </c>
      <c r="BJ297" s="1">
        <v>183.25800000000001</v>
      </c>
      <c r="BK297" s="1">
        <v>0</v>
      </c>
      <c r="BL297" s="1">
        <v>0</v>
      </c>
      <c r="BM297" s="1">
        <v>0</v>
      </c>
      <c r="BN297" s="1">
        <v>0</v>
      </c>
      <c r="BO297" s="1" t="s">
        <v>155</v>
      </c>
      <c r="BP297" s="1" t="s">
        <v>146</v>
      </c>
      <c r="BQ297" s="1" t="s">
        <v>146</v>
      </c>
      <c r="BR297" s="1" t="s">
        <v>146</v>
      </c>
      <c r="BS297" s="1" t="s">
        <v>146</v>
      </c>
      <c r="BT297" s="1" t="s">
        <v>146</v>
      </c>
      <c r="BU297" s="1" t="s">
        <v>146</v>
      </c>
      <c r="BV297" s="1" t="s">
        <v>147</v>
      </c>
      <c r="BW297" s="1" t="s">
        <v>147</v>
      </c>
      <c r="BX297" s="1" t="s">
        <v>147</v>
      </c>
      <c r="BY297" s="1" t="s">
        <v>147</v>
      </c>
      <c r="BZ297" s="1" t="s">
        <v>147</v>
      </c>
      <c r="CA297" s="1">
        <v>-0.75674672499999995</v>
      </c>
      <c r="CB297" s="1">
        <v>-0.35461420999999999</v>
      </c>
      <c r="CC297" s="19" t="str">
        <f t="shared" si="11"/>
        <v>Low</v>
      </c>
      <c r="CD297" s="1" t="s">
        <v>625</v>
      </c>
      <c r="CE297" s="1">
        <v>34.83357041</v>
      </c>
      <c r="CF297" s="1" t="s">
        <v>148</v>
      </c>
      <c r="CG297" s="1">
        <v>0.104215894</v>
      </c>
      <c r="CH297" s="1">
        <v>4.5874269000000002E-2</v>
      </c>
      <c r="CI297" s="1">
        <v>1.7255320000000001E-3</v>
      </c>
      <c r="CJ297" s="1">
        <v>0.22152095499999999</v>
      </c>
      <c r="CK297" s="1">
        <v>0.18132073100000001</v>
      </c>
      <c r="CL297" s="1">
        <v>1121.242</v>
      </c>
      <c r="CM297" s="2" t="s">
        <v>621</v>
      </c>
      <c r="CN297" s="1">
        <v>782.56399999999996</v>
      </c>
      <c r="CO297" s="1">
        <v>48.381999999999998</v>
      </c>
      <c r="CP297" s="1">
        <v>734.18299999999999</v>
      </c>
      <c r="CQ297" s="1">
        <v>41.286000000000001</v>
      </c>
      <c r="CR297" s="1">
        <v>651.952</v>
      </c>
      <c r="CS297" s="1">
        <v>0.98799999999999999</v>
      </c>
      <c r="CT297" s="1">
        <v>0</v>
      </c>
      <c r="CU297" s="1">
        <v>0.98799999999999999</v>
      </c>
      <c r="CV297" s="1">
        <v>0</v>
      </c>
      <c r="CW297" s="1">
        <v>88.296000000000006</v>
      </c>
      <c r="CX297" s="1">
        <v>88.296000000000006</v>
      </c>
      <c r="CY297" s="1">
        <v>4.2999999999999997E-2</v>
      </c>
      <c r="CZ297" s="1">
        <v>0.752</v>
      </c>
      <c r="DA297" s="1">
        <v>0.27900000000000003</v>
      </c>
      <c r="DB297" s="1">
        <v>0</v>
      </c>
      <c r="DC297" s="1">
        <v>5.4180000000000001</v>
      </c>
      <c r="DD297" s="1">
        <v>4.3999999999999997E-2</v>
      </c>
      <c r="DE297" s="1">
        <v>0.23599999999999999</v>
      </c>
      <c r="DF297" s="1">
        <v>0.28000000000000003</v>
      </c>
      <c r="DG297" s="1">
        <v>7.3230000000000004</v>
      </c>
      <c r="DH297" s="1">
        <v>3.9660000000000002</v>
      </c>
      <c r="DI297" s="1">
        <v>11.289</v>
      </c>
      <c r="DJ297" s="1">
        <v>17.123000000000001</v>
      </c>
      <c r="DK297" s="1">
        <v>6.8289999999999997</v>
      </c>
      <c r="DL297" s="1">
        <v>23.952000000000002</v>
      </c>
      <c r="DM297" s="1">
        <v>1.2769999999999999</v>
      </c>
      <c r="DN297" s="1">
        <v>7.89</v>
      </c>
      <c r="DO297" s="1">
        <v>9.1679999999999993</v>
      </c>
      <c r="DP297" s="1">
        <v>15.449</v>
      </c>
      <c r="DQ297" s="1">
        <v>626.59699999999998</v>
      </c>
      <c r="DR297" s="1">
        <v>642.04600000000005</v>
      </c>
      <c r="DS297" s="1">
        <v>0</v>
      </c>
      <c r="DT297" s="1">
        <v>88.296000000000006</v>
      </c>
      <c r="DU297" s="1">
        <v>88.296000000000006</v>
      </c>
      <c r="DV297" s="7" t="s">
        <v>637</v>
      </c>
      <c r="DW297" s="1" t="s">
        <v>157</v>
      </c>
      <c r="DX297" s="1" t="s">
        <v>149</v>
      </c>
      <c r="DY297" s="1">
        <v>525.43799999999999</v>
      </c>
      <c r="DZ297" s="1" t="s">
        <v>623</v>
      </c>
      <c r="EA297" s="1">
        <v>366.726</v>
      </c>
      <c r="EB297" s="1">
        <v>19.347000000000001</v>
      </c>
      <c r="EC297" s="1">
        <v>305.51799999999997</v>
      </c>
      <c r="ED297" s="1" t="s">
        <v>156</v>
      </c>
      <c r="EE297" s="1" t="s">
        <v>156</v>
      </c>
      <c r="EF297" s="1" t="s">
        <v>157</v>
      </c>
      <c r="EG297" s="1" t="s">
        <v>149</v>
      </c>
      <c r="EH297" s="1" t="s">
        <v>621</v>
      </c>
      <c r="EI297" s="1" t="s">
        <v>635</v>
      </c>
      <c r="EJ297" s="1" t="s">
        <v>142</v>
      </c>
      <c r="EK297" s="1" t="s">
        <v>628</v>
      </c>
      <c r="EL297" s="1" t="s">
        <v>150</v>
      </c>
      <c r="EM297" s="1" t="s">
        <v>150</v>
      </c>
    </row>
    <row r="298" spans="1:143" ht="14.25" customHeight="1">
      <c r="A298" s="1" t="s">
        <v>597</v>
      </c>
      <c r="B298" s="1" t="str">
        <f>VLOOKUP(A298,DB_integrated_polypenols_intake!A:B,2,FALSE)</f>
        <v>Cali</v>
      </c>
      <c r="C298" s="1" t="s">
        <v>136</v>
      </c>
      <c r="D298" s="1">
        <v>28</v>
      </c>
      <c r="E298" s="4" t="s">
        <v>137</v>
      </c>
      <c r="F298" s="1">
        <v>82.1</v>
      </c>
      <c r="G298" s="1">
        <v>30</v>
      </c>
      <c r="H298" s="1" t="s">
        <v>138</v>
      </c>
      <c r="I298" s="1">
        <v>22.4</v>
      </c>
      <c r="J298" s="1">
        <v>89</v>
      </c>
      <c r="K298" s="1">
        <v>141</v>
      </c>
      <c r="L298" s="1">
        <v>112</v>
      </c>
      <c r="M298" s="10">
        <v>4.7</v>
      </c>
      <c r="N298" s="14">
        <f t="shared" si="10"/>
        <v>0.57209676795051922</v>
      </c>
      <c r="O298" s="12">
        <v>226</v>
      </c>
      <c r="P298" s="40">
        <v>8.8000000000000007</v>
      </c>
      <c r="Q298" s="1">
        <v>92</v>
      </c>
      <c r="R298" s="1">
        <v>5.7</v>
      </c>
      <c r="S298" s="1">
        <v>6.78</v>
      </c>
      <c r="T298" s="1">
        <v>5.95</v>
      </c>
      <c r="U298" s="1">
        <v>1.139495798</v>
      </c>
      <c r="V298" s="1">
        <v>18.809999999999999</v>
      </c>
      <c r="W298" s="1">
        <v>5.1059999999999999</v>
      </c>
      <c r="X298" s="1">
        <v>167.5</v>
      </c>
      <c r="Y298" s="1">
        <f t="shared" si="0"/>
        <v>234.24657534246577</v>
      </c>
      <c r="Z298" s="1">
        <v>41.6</v>
      </c>
      <c r="AA298" s="1">
        <v>23.426796880000001</v>
      </c>
      <c r="AB298" s="1">
        <f t="shared" si="1"/>
        <v>4.2686159999999997</v>
      </c>
      <c r="AC298" s="1">
        <v>0.308441401</v>
      </c>
      <c r="AD298" s="1">
        <v>98.8</v>
      </c>
      <c r="AE298" s="1">
        <v>1.68</v>
      </c>
      <c r="AF298" s="1">
        <v>35.005668929999999</v>
      </c>
      <c r="AG298" s="1" t="s">
        <v>154</v>
      </c>
      <c r="AH298" s="1">
        <v>44.551737709999998</v>
      </c>
      <c r="AI298" s="1">
        <v>110.9</v>
      </c>
      <c r="AJ298" s="1" t="s">
        <v>140</v>
      </c>
      <c r="AK298" s="1" t="s">
        <v>141</v>
      </c>
      <c r="AL298" s="1" t="s">
        <v>142</v>
      </c>
      <c r="AM298" s="1" t="s">
        <v>142</v>
      </c>
      <c r="AN298" s="1" t="s">
        <v>167</v>
      </c>
      <c r="AO298" s="1">
        <v>132</v>
      </c>
      <c r="AP298" s="1">
        <v>84</v>
      </c>
      <c r="AQ298" s="1">
        <v>2341.9899999999998</v>
      </c>
      <c r="AR298" s="1">
        <v>14.8766</v>
      </c>
      <c r="AS298" s="1">
        <v>632.98099999999999</v>
      </c>
      <c r="AT298" s="1">
        <v>1163.45</v>
      </c>
      <c r="AU298" s="1">
        <v>14.7888</v>
      </c>
      <c r="AV298" s="1">
        <v>1593.29</v>
      </c>
      <c r="AW298" s="1">
        <v>3780.27</v>
      </c>
      <c r="AX298" s="1">
        <v>244.09</v>
      </c>
      <c r="AY298" s="1">
        <v>11.071300000000001</v>
      </c>
      <c r="AZ298" s="1">
        <v>1.2761800000000001</v>
      </c>
      <c r="BA298" s="1">
        <v>2.7901699999999998</v>
      </c>
      <c r="BB298" s="1">
        <v>743.42399999999998</v>
      </c>
      <c r="BC298" s="1">
        <v>1.07264</v>
      </c>
      <c r="BD298" s="1">
        <v>2.0101599999999999</v>
      </c>
      <c r="BE298" s="1">
        <v>17.942499999999999</v>
      </c>
      <c r="BF298" s="1">
        <v>5.2814899999999998</v>
      </c>
      <c r="BG298" s="1">
        <v>1.58996</v>
      </c>
      <c r="BH298" s="1">
        <v>336.74799999999999</v>
      </c>
      <c r="BI298" s="1">
        <v>7.4477399999999996</v>
      </c>
      <c r="BJ298" s="1">
        <v>111.874</v>
      </c>
      <c r="BK298" s="1">
        <v>0.97285658200000003</v>
      </c>
      <c r="BL298" s="1">
        <v>1.0426426440000001</v>
      </c>
      <c r="BM298" s="1">
        <v>0.46495795600000001</v>
      </c>
      <c r="BN298" s="1">
        <v>2.6076274E-2</v>
      </c>
      <c r="BO298" s="1" t="s">
        <v>144</v>
      </c>
      <c r="BP298" s="1" t="s">
        <v>145</v>
      </c>
      <c r="BQ298" s="1" t="s">
        <v>146</v>
      </c>
      <c r="BR298" s="1" t="s">
        <v>145</v>
      </c>
      <c r="BS298" s="1" t="s">
        <v>146</v>
      </c>
      <c r="BT298" s="1" t="s">
        <v>145</v>
      </c>
      <c r="BU298" s="1" t="s">
        <v>145</v>
      </c>
      <c r="BV298" s="1" t="s">
        <v>147</v>
      </c>
      <c r="BW298" s="1" t="s">
        <v>147</v>
      </c>
      <c r="BX298" s="1" t="s">
        <v>147</v>
      </c>
      <c r="BY298" s="1" t="s">
        <v>147</v>
      </c>
      <c r="BZ298" s="1" t="s">
        <v>147</v>
      </c>
      <c r="CA298" s="1">
        <v>0.85816157199999998</v>
      </c>
      <c r="CB298" s="1">
        <v>0.36642253299999999</v>
      </c>
      <c r="CC298" s="19" t="str">
        <f t="shared" si="11"/>
        <v>High</v>
      </c>
      <c r="CD298" s="1" t="s">
        <v>622</v>
      </c>
      <c r="CE298" s="1">
        <v>33.702434629999999</v>
      </c>
      <c r="CF298" s="1" t="s">
        <v>148</v>
      </c>
      <c r="CG298" s="1">
        <v>1.3545296E-2</v>
      </c>
      <c r="CH298" s="1">
        <v>0.16367595800000001</v>
      </c>
      <c r="CI298" s="1">
        <v>6.2761323999999993E-2</v>
      </c>
      <c r="CJ298" s="1">
        <v>0.63941637600000001</v>
      </c>
      <c r="CK298" s="1">
        <v>8.3188150000000002E-3</v>
      </c>
      <c r="CL298" s="1">
        <v>279.98399999999998</v>
      </c>
      <c r="CM298" s="2" t="s">
        <v>624</v>
      </c>
      <c r="CN298" s="1">
        <v>169.68799999999999</v>
      </c>
      <c r="CO298" s="1">
        <v>30.326000000000001</v>
      </c>
      <c r="CP298" s="1">
        <v>139.36199999999999</v>
      </c>
      <c r="CQ298" s="1">
        <v>43.027999999999999</v>
      </c>
      <c r="CR298" s="1">
        <v>122.096</v>
      </c>
      <c r="CS298" s="1">
        <v>2.4039999999999999</v>
      </c>
      <c r="CT298" s="1">
        <v>0</v>
      </c>
      <c r="CU298" s="1">
        <v>2.4039999999999999</v>
      </c>
      <c r="CV298" s="1">
        <v>0</v>
      </c>
      <c r="CW298" s="1">
        <v>2.16</v>
      </c>
      <c r="CX298" s="1">
        <v>2.16</v>
      </c>
      <c r="CY298" s="1">
        <v>0</v>
      </c>
      <c r="CZ298" s="1">
        <v>0</v>
      </c>
      <c r="DA298" s="1">
        <v>0</v>
      </c>
      <c r="DB298" s="1">
        <v>0</v>
      </c>
      <c r="DC298" s="1">
        <v>10.861000000000001</v>
      </c>
      <c r="DD298" s="1">
        <v>7.3999999999999996E-2</v>
      </c>
      <c r="DE298" s="1">
        <v>13.744</v>
      </c>
      <c r="DF298" s="1">
        <v>13.818</v>
      </c>
      <c r="DG298" s="1">
        <v>0</v>
      </c>
      <c r="DH298" s="1">
        <v>0.52600000000000002</v>
      </c>
      <c r="DI298" s="1">
        <v>0.52600000000000002</v>
      </c>
      <c r="DJ298" s="1">
        <v>13.714</v>
      </c>
      <c r="DK298" s="1">
        <v>4.109</v>
      </c>
      <c r="DL298" s="1">
        <v>17.821999999999999</v>
      </c>
      <c r="DM298" s="1">
        <v>0.54</v>
      </c>
      <c r="DN298" s="1">
        <v>1.6040000000000001</v>
      </c>
      <c r="DO298" s="1">
        <v>2.1440000000000001</v>
      </c>
      <c r="DP298" s="1">
        <v>2.702</v>
      </c>
      <c r="DQ298" s="1">
        <v>117.185</v>
      </c>
      <c r="DR298" s="1">
        <v>119.887</v>
      </c>
      <c r="DS298" s="1">
        <v>0</v>
      </c>
      <c r="DT298" s="1">
        <v>2.16</v>
      </c>
      <c r="DU298" s="1">
        <v>2.16</v>
      </c>
      <c r="DV298" s="7" t="s">
        <v>138</v>
      </c>
      <c r="DW298" s="1" t="s">
        <v>157</v>
      </c>
      <c r="DX298" s="1" t="s">
        <v>156</v>
      </c>
      <c r="DY298" s="1">
        <v>119.55</v>
      </c>
      <c r="DZ298" s="1" t="s">
        <v>624</v>
      </c>
      <c r="EA298" s="1">
        <v>72.454999999999998</v>
      </c>
      <c r="EB298" s="1">
        <v>18.372</v>
      </c>
      <c r="EC298" s="1">
        <v>52.134</v>
      </c>
      <c r="ED298" s="1" t="s">
        <v>157</v>
      </c>
      <c r="EE298" s="1" t="s">
        <v>157</v>
      </c>
      <c r="EF298" s="1" t="s">
        <v>157</v>
      </c>
      <c r="EG298" s="1" t="s">
        <v>157</v>
      </c>
      <c r="EH298" s="1" t="s">
        <v>138</v>
      </c>
      <c r="EI298" s="1" t="s">
        <v>628</v>
      </c>
      <c r="EJ298" s="1" t="s">
        <v>142</v>
      </c>
      <c r="EK298" s="1" t="s">
        <v>628</v>
      </c>
      <c r="EL298" s="1" t="s">
        <v>150</v>
      </c>
      <c r="EM298" s="1" t="s">
        <v>150</v>
      </c>
    </row>
    <row r="299" spans="1:143" ht="14.25" customHeight="1">
      <c r="A299" s="1" t="s">
        <v>598</v>
      </c>
      <c r="B299" s="1" t="str">
        <f>VLOOKUP(A299,DB_integrated_polypenols_intake!A:B,2,FALSE)</f>
        <v>Cali</v>
      </c>
      <c r="C299" s="1" t="s">
        <v>136</v>
      </c>
      <c r="D299" s="1">
        <v>27</v>
      </c>
      <c r="E299" s="4" t="s">
        <v>137</v>
      </c>
      <c r="F299" s="1">
        <v>104</v>
      </c>
      <c r="G299" s="1">
        <v>38</v>
      </c>
      <c r="H299" s="1" t="s">
        <v>138</v>
      </c>
      <c r="I299" s="1">
        <v>72</v>
      </c>
      <c r="J299" s="1">
        <v>118</v>
      </c>
      <c r="K299" s="1">
        <v>229</v>
      </c>
      <c r="L299" s="1">
        <v>360</v>
      </c>
      <c r="M299" s="10">
        <v>6.0263157889999999</v>
      </c>
      <c r="N299" s="14">
        <f t="shared" si="10"/>
        <v>0.97651890415047704</v>
      </c>
      <c r="O299" s="12">
        <v>258</v>
      </c>
      <c r="P299" s="40">
        <v>6.4</v>
      </c>
      <c r="Q299" s="1">
        <v>82</v>
      </c>
      <c r="R299" s="1">
        <v>5.8</v>
      </c>
      <c r="S299" s="1">
        <v>7.47</v>
      </c>
      <c r="T299" s="1">
        <v>5.43</v>
      </c>
      <c r="U299" s="1">
        <v>1.375690608</v>
      </c>
      <c r="V299" s="1">
        <v>18.57</v>
      </c>
      <c r="W299" s="1">
        <v>4.5510000000000002</v>
      </c>
      <c r="X299" s="1">
        <v>207.7</v>
      </c>
      <c r="Y299" s="1">
        <f t="shared" si="0"/>
        <v>353.37773549000946</v>
      </c>
      <c r="Z299" s="1">
        <v>43.4</v>
      </c>
      <c r="AA299" s="1">
        <f>1/AB299*100</f>
        <v>26.623416039862708</v>
      </c>
      <c r="AB299" s="1">
        <f t="shared" si="1"/>
        <v>3.7560920000000002</v>
      </c>
      <c r="AC299" s="1">
        <v>0.31381842500000001</v>
      </c>
      <c r="AD299" s="1">
        <v>92.2</v>
      </c>
      <c r="AE299" s="1">
        <v>1.6890000000000001</v>
      </c>
      <c r="AF299" s="1">
        <v>32.320020079999999</v>
      </c>
      <c r="AG299" s="1" t="s">
        <v>154</v>
      </c>
      <c r="AH299" s="1">
        <v>40.31671437</v>
      </c>
      <c r="AI299" s="1">
        <v>103.5</v>
      </c>
      <c r="AJ299" s="1" t="s">
        <v>140</v>
      </c>
      <c r="AK299" s="1" t="s">
        <v>141</v>
      </c>
      <c r="AL299" s="1" t="s">
        <v>142</v>
      </c>
      <c r="AM299" s="1" t="s">
        <v>163</v>
      </c>
      <c r="AN299" s="1" t="s">
        <v>167</v>
      </c>
      <c r="AO299" s="1">
        <v>138</v>
      </c>
      <c r="AP299" s="1">
        <v>87</v>
      </c>
      <c r="AQ299" s="1">
        <v>1815.02</v>
      </c>
      <c r="AR299" s="1">
        <v>17.677800000000001</v>
      </c>
      <c r="AS299" s="1">
        <v>318.91300000000001</v>
      </c>
      <c r="AT299" s="1">
        <v>750.80899999999997</v>
      </c>
      <c r="AU299" s="1">
        <v>12.4154</v>
      </c>
      <c r="AV299" s="1">
        <v>839.28599999999994</v>
      </c>
      <c r="AW299" s="1">
        <v>2994.4</v>
      </c>
      <c r="AX299" s="1">
        <v>223.56299999999999</v>
      </c>
      <c r="AY299" s="1">
        <v>9.6019799999999993</v>
      </c>
      <c r="AZ299" s="1">
        <v>1.6380399999999999</v>
      </c>
      <c r="BA299" s="1">
        <v>2.8850799999999999</v>
      </c>
      <c r="BB299" s="1">
        <v>844.40599999999995</v>
      </c>
      <c r="BC299" s="1">
        <v>1.05385</v>
      </c>
      <c r="BD299" s="1">
        <v>1.32623</v>
      </c>
      <c r="BE299" s="1">
        <v>15.68</v>
      </c>
      <c r="BF299" s="1">
        <v>5.07829</v>
      </c>
      <c r="BG299" s="1">
        <v>0.95007299999999995</v>
      </c>
      <c r="BH299" s="1">
        <v>302.66500000000002</v>
      </c>
      <c r="BI299" s="1">
        <v>6.66188</v>
      </c>
      <c r="BJ299" s="1">
        <v>162.529</v>
      </c>
      <c r="BK299" s="1">
        <v>0.324191275</v>
      </c>
      <c r="BL299" s="1">
        <v>0.13710135700000001</v>
      </c>
      <c r="BM299" s="1">
        <v>0.14266786400000001</v>
      </c>
      <c r="BN299" s="1">
        <v>2.7669762000000001E-2</v>
      </c>
      <c r="BO299" s="1" t="s">
        <v>144</v>
      </c>
      <c r="BP299" s="1" t="s">
        <v>145</v>
      </c>
      <c r="BQ299" s="1" t="s">
        <v>145</v>
      </c>
      <c r="BR299" s="1" t="s">
        <v>145</v>
      </c>
      <c r="BS299" s="1" t="s">
        <v>146</v>
      </c>
      <c r="BT299" s="1" t="s">
        <v>145</v>
      </c>
      <c r="BU299" s="1" t="s">
        <v>145</v>
      </c>
      <c r="BV299" s="1" t="s">
        <v>147</v>
      </c>
      <c r="BW299" s="1" t="s">
        <v>147</v>
      </c>
      <c r="BX299" s="1" t="s">
        <v>147</v>
      </c>
      <c r="BY299" s="1" t="s">
        <v>147</v>
      </c>
      <c r="BZ299" s="1" t="s">
        <v>147</v>
      </c>
      <c r="CA299" s="1">
        <v>-7.5423581000000003E-2</v>
      </c>
      <c r="CB299" s="1">
        <v>-4.1555691999999998E-2</v>
      </c>
      <c r="CC299" s="19" t="str">
        <f t="shared" si="11"/>
        <v>Medium</v>
      </c>
      <c r="CD299" s="1" t="s">
        <v>625</v>
      </c>
      <c r="CE299" s="1">
        <v>31.36231884</v>
      </c>
      <c r="CF299" s="1" t="s">
        <v>148</v>
      </c>
      <c r="CG299" s="1">
        <v>8.2887810000000006E-2</v>
      </c>
      <c r="CH299" s="1">
        <v>0.19462922899999999</v>
      </c>
      <c r="CI299" s="1">
        <v>1.718157E-2</v>
      </c>
      <c r="CJ299" s="1">
        <v>0.181079868</v>
      </c>
      <c r="CK299" s="1">
        <v>0.25743786499999999</v>
      </c>
      <c r="CL299" s="1">
        <v>1677.2429999999999</v>
      </c>
      <c r="CM299" s="2" t="s">
        <v>621</v>
      </c>
      <c r="CN299" s="1">
        <v>1733.181</v>
      </c>
      <c r="CO299" s="1">
        <v>1152.838</v>
      </c>
      <c r="CP299" s="1">
        <v>580.34400000000005</v>
      </c>
      <c r="CQ299" s="1">
        <v>54.835000000000001</v>
      </c>
      <c r="CR299" s="1">
        <v>1657.5329999999999</v>
      </c>
      <c r="CS299" s="1">
        <v>12.942</v>
      </c>
      <c r="CT299" s="1">
        <v>0</v>
      </c>
      <c r="CU299" s="1">
        <v>12.942</v>
      </c>
      <c r="CV299" s="1">
        <v>0</v>
      </c>
      <c r="CW299" s="1">
        <v>7.8710000000000004</v>
      </c>
      <c r="CX299" s="1">
        <v>7.8710000000000004</v>
      </c>
      <c r="CY299" s="1">
        <v>0</v>
      </c>
      <c r="CZ299" s="1">
        <v>1.3169999999999999</v>
      </c>
      <c r="DA299" s="1">
        <v>0</v>
      </c>
      <c r="DB299" s="1">
        <v>0</v>
      </c>
      <c r="DC299" s="1">
        <v>0</v>
      </c>
      <c r="DD299" s="1">
        <v>0.498</v>
      </c>
      <c r="DE299" s="1">
        <v>50.76</v>
      </c>
      <c r="DF299" s="1">
        <v>51.258000000000003</v>
      </c>
      <c r="DG299" s="1">
        <v>0</v>
      </c>
      <c r="DH299" s="1">
        <v>1.8340000000000001</v>
      </c>
      <c r="DI299" s="1">
        <v>1.8340000000000001</v>
      </c>
      <c r="DJ299" s="1">
        <v>1.0640000000000001</v>
      </c>
      <c r="DK299" s="1">
        <v>0.67900000000000005</v>
      </c>
      <c r="DL299" s="1">
        <v>1.7430000000000001</v>
      </c>
      <c r="DM299" s="1">
        <v>0.22900000000000001</v>
      </c>
      <c r="DN299" s="1">
        <v>0.86799999999999999</v>
      </c>
      <c r="DO299" s="1">
        <v>1.0980000000000001</v>
      </c>
      <c r="DP299" s="1">
        <v>1138.098</v>
      </c>
      <c r="DQ299" s="1">
        <v>518.32500000000005</v>
      </c>
      <c r="DR299" s="1">
        <v>1656.423</v>
      </c>
      <c r="DS299" s="1">
        <v>0</v>
      </c>
      <c r="DT299" s="1">
        <v>7.8710000000000004</v>
      </c>
      <c r="DU299" s="1">
        <v>7.8710000000000004</v>
      </c>
      <c r="DV299" s="7" t="s">
        <v>621</v>
      </c>
      <c r="DW299" s="1" t="s">
        <v>157</v>
      </c>
      <c r="DX299" s="1" t="s">
        <v>149</v>
      </c>
      <c r="DY299" s="1">
        <v>924.09</v>
      </c>
      <c r="DZ299" s="1" t="s">
        <v>623</v>
      </c>
      <c r="EA299" s="1">
        <v>954.91</v>
      </c>
      <c r="EB299" s="1">
        <v>30.212</v>
      </c>
      <c r="EC299" s="1">
        <v>913.23099999999999</v>
      </c>
      <c r="ED299" s="1" t="s">
        <v>149</v>
      </c>
      <c r="EE299" s="1" t="s">
        <v>149</v>
      </c>
      <c r="EF299" s="1" t="s">
        <v>157</v>
      </c>
      <c r="EG299" s="1" t="s">
        <v>149</v>
      </c>
      <c r="EH299" s="1" t="s">
        <v>138</v>
      </c>
      <c r="EI299" s="1" t="s">
        <v>635</v>
      </c>
      <c r="EJ299" s="1" t="s">
        <v>142</v>
      </c>
      <c r="EK299" s="1" t="s">
        <v>628</v>
      </c>
      <c r="EL299" s="1" t="s">
        <v>150</v>
      </c>
      <c r="EM299" s="1" t="s">
        <v>150</v>
      </c>
    </row>
    <row r="300" spans="1:143" ht="14.25" customHeight="1">
      <c r="A300" s="1" t="s">
        <v>601</v>
      </c>
      <c r="B300" s="1" t="str">
        <f>VLOOKUP(A300,DB_integrated_polypenols_intake!A:B,2,FALSE)</f>
        <v>Cali</v>
      </c>
      <c r="C300" s="1" t="s">
        <v>136</v>
      </c>
      <c r="D300" s="1">
        <v>51</v>
      </c>
      <c r="E300" s="4" t="s">
        <v>159</v>
      </c>
      <c r="F300" s="1">
        <v>94.4</v>
      </c>
      <c r="G300" s="1">
        <v>33</v>
      </c>
      <c r="H300" s="1" t="s">
        <v>138</v>
      </c>
      <c r="I300" s="1">
        <v>37.200000000000003</v>
      </c>
      <c r="J300" s="1">
        <v>105</v>
      </c>
      <c r="K300" s="1">
        <v>175</v>
      </c>
      <c r="L300" s="1">
        <v>186</v>
      </c>
      <c r="M300" s="10">
        <v>5.3030303029999999</v>
      </c>
      <c r="N300" s="14">
        <f t="shared" si="10"/>
        <v>0.75099900434002886</v>
      </c>
      <c r="O300" s="12">
        <v>119.3</v>
      </c>
      <c r="P300" s="40">
        <v>2</v>
      </c>
      <c r="Q300" s="1">
        <v>81</v>
      </c>
      <c r="R300" s="1">
        <v>5.5</v>
      </c>
      <c r="S300" s="1">
        <v>1.1000000000000001</v>
      </c>
      <c r="T300" s="1">
        <v>5.43</v>
      </c>
      <c r="U300" s="1">
        <v>0.20257826900000001</v>
      </c>
      <c r="V300" s="1">
        <v>9.44</v>
      </c>
      <c r="W300" s="1">
        <v>4.4954999999999998</v>
      </c>
      <c r="X300" s="1">
        <v>135</v>
      </c>
      <c r="Y300" s="1">
        <f t="shared" si="0"/>
        <v>189.65344048216977</v>
      </c>
      <c r="Z300" s="1">
        <v>84.2</v>
      </c>
      <c r="AA300" s="1">
        <v>53.019120819999998</v>
      </c>
      <c r="AB300" s="1">
        <f t="shared" si="1"/>
        <v>1.886112</v>
      </c>
      <c r="AC300" s="1">
        <v>0.34633386300000002</v>
      </c>
      <c r="AD300" s="1">
        <v>69</v>
      </c>
      <c r="AE300" s="1">
        <v>1.6060000000000001</v>
      </c>
      <c r="AF300" s="1">
        <v>26.752107989999999</v>
      </c>
      <c r="AG300" s="1" t="s">
        <v>139</v>
      </c>
      <c r="AH300" s="1">
        <v>38.116554010000002</v>
      </c>
      <c r="AI300" s="1">
        <v>89.6</v>
      </c>
      <c r="AJ300" s="1" t="s">
        <v>140</v>
      </c>
      <c r="AK300" s="1" t="s">
        <v>141</v>
      </c>
      <c r="AL300" s="1" t="s">
        <v>142</v>
      </c>
      <c r="AM300" s="1" t="s">
        <v>163</v>
      </c>
      <c r="AN300" s="1" t="s">
        <v>143</v>
      </c>
      <c r="AO300" s="1">
        <v>134</v>
      </c>
      <c r="AP300" s="1">
        <v>85</v>
      </c>
      <c r="AQ300" s="1">
        <v>1976.79</v>
      </c>
      <c r="AR300" s="1">
        <v>25.259499999999999</v>
      </c>
      <c r="AS300" s="1">
        <v>527.08299999999997</v>
      </c>
      <c r="AT300" s="1">
        <v>974.28899999999999</v>
      </c>
      <c r="AU300" s="1">
        <v>12.807600000000001</v>
      </c>
      <c r="AV300" s="1">
        <v>1025.1500000000001</v>
      </c>
      <c r="AW300" s="1">
        <v>3849.75</v>
      </c>
      <c r="AX300" s="1">
        <v>291.322</v>
      </c>
      <c r="AY300" s="1">
        <v>11.0952</v>
      </c>
      <c r="AZ300" s="1">
        <v>1.4234500000000001</v>
      </c>
      <c r="BA300" s="1">
        <v>2.6714699999999998</v>
      </c>
      <c r="BB300" s="1">
        <v>898.99199999999996</v>
      </c>
      <c r="BC300" s="1">
        <v>1.3124199999999999</v>
      </c>
      <c r="BD300" s="1">
        <v>1.88672</v>
      </c>
      <c r="BE300" s="1">
        <v>15.3073</v>
      </c>
      <c r="BF300" s="1">
        <v>7.0743799999999997</v>
      </c>
      <c r="BG300" s="1">
        <v>2.27834</v>
      </c>
      <c r="BH300" s="1">
        <v>351.08300000000003</v>
      </c>
      <c r="BI300" s="1">
        <v>7.3449400000000002</v>
      </c>
      <c r="BJ300" s="1">
        <v>237.53399999999999</v>
      </c>
      <c r="BK300" s="1">
        <v>0.65885906500000002</v>
      </c>
      <c r="BL300" s="1">
        <v>0.16980235900000001</v>
      </c>
      <c r="BM300" s="1">
        <v>9.3238700999999993E-2</v>
      </c>
      <c r="BN300" s="1">
        <v>0</v>
      </c>
      <c r="BO300" s="1" t="s">
        <v>144</v>
      </c>
      <c r="BP300" s="1" t="s">
        <v>145</v>
      </c>
      <c r="BQ300" s="1" t="s">
        <v>145</v>
      </c>
      <c r="BR300" s="1" t="s">
        <v>145</v>
      </c>
      <c r="BS300" s="1" t="s">
        <v>146</v>
      </c>
      <c r="BT300" s="1" t="s">
        <v>146</v>
      </c>
      <c r="BU300" s="1" t="s">
        <v>146</v>
      </c>
      <c r="BV300" s="1">
        <v>22.75977722</v>
      </c>
      <c r="BW300" s="1">
        <v>1.6928545610000001</v>
      </c>
      <c r="BX300" s="1">
        <v>0.77760960300000004</v>
      </c>
      <c r="BY300" s="1">
        <v>0.44917431099999999</v>
      </c>
      <c r="BZ300" s="1">
        <v>0.15022475099999999</v>
      </c>
      <c r="CA300" s="1">
        <v>-1.1761741130000001</v>
      </c>
      <c r="CB300" s="1">
        <v>-0.59492873700000004</v>
      </c>
      <c r="CC300" s="19" t="str">
        <f t="shared" si="11"/>
        <v>Low</v>
      </c>
      <c r="CD300" s="1" t="s">
        <v>625</v>
      </c>
      <c r="CE300" s="1">
        <v>28.151785709999999</v>
      </c>
      <c r="CF300" s="1" t="s">
        <v>148</v>
      </c>
      <c r="CG300" s="1">
        <v>4.3519830000000002E-2</v>
      </c>
      <c r="CH300" s="1">
        <v>5.1628895000000001E-2</v>
      </c>
      <c r="CI300" s="1">
        <v>0.54585694100000004</v>
      </c>
      <c r="CJ300" s="1">
        <v>3.6543908999999999E-2</v>
      </c>
      <c r="CK300" s="1">
        <v>0.12677053799999999</v>
      </c>
      <c r="CL300" s="1">
        <v>2640.1060000000002</v>
      </c>
      <c r="CM300" s="2" t="s">
        <v>621</v>
      </c>
      <c r="CN300" s="1">
        <v>804.04200000000003</v>
      </c>
      <c r="CO300" s="1">
        <v>268.77800000000002</v>
      </c>
      <c r="CP300" s="1">
        <v>535.26400000000001</v>
      </c>
      <c r="CQ300" s="1">
        <v>90.944999999999993</v>
      </c>
      <c r="CR300" s="1">
        <v>624.63800000000003</v>
      </c>
      <c r="CS300" s="1">
        <v>2.08</v>
      </c>
      <c r="CT300" s="1">
        <v>0</v>
      </c>
      <c r="CU300" s="1">
        <v>2.08</v>
      </c>
      <c r="CV300" s="1">
        <v>0</v>
      </c>
      <c r="CW300" s="1">
        <v>86.378</v>
      </c>
      <c r="CX300" s="1">
        <v>86.378</v>
      </c>
      <c r="CY300" s="1">
        <v>0</v>
      </c>
      <c r="CZ300" s="1">
        <v>0.21099999999999999</v>
      </c>
      <c r="DA300" s="1">
        <v>0</v>
      </c>
      <c r="DB300" s="1">
        <v>0</v>
      </c>
      <c r="DC300" s="1">
        <v>73.137</v>
      </c>
      <c r="DD300" s="1">
        <v>0.57099999999999995</v>
      </c>
      <c r="DE300" s="1">
        <v>6.774</v>
      </c>
      <c r="DF300" s="1">
        <v>7.3449999999999998</v>
      </c>
      <c r="DG300" s="1">
        <v>0</v>
      </c>
      <c r="DH300" s="1">
        <v>0.40300000000000002</v>
      </c>
      <c r="DI300" s="1">
        <v>0.40300000000000002</v>
      </c>
      <c r="DJ300" s="1">
        <v>7.5549999999999997</v>
      </c>
      <c r="DK300" s="1">
        <v>2.5049999999999999</v>
      </c>
      <c r="DL300" s="1">
        <v>10.06</v>
      </c>
      <c r="DM300" s="1">
        <v>0.93700000000000006</v>
      </c>
      <c r="DN300" s="1">
        <v>8.4130000000000003</v>
      </c>
      <c r="DO300" s="1">
        <v>9.35</v>
      </c>
      <c r="DP300" s="1">
        <v>184.29599999999999</v>
      </c>
      <c r="DQ300" s="1">
        <v>430.589</v>
      </c>
      <c r="DR300" s="1">
        <v>614.88599999999997</v>
      </c>
      <c r="DS300" s="1">
        <v>0</v>
      </c>
      <c r="DT300" s="1">
        <v>86.378</v>
      </c>
      <c r="DU300" s="1">
        <v>86.378</v>
      </c>
      <c r="DV300" s="7" t="s">
        <v>621</v>
      </c>
      <c r="DW300" s="1" t="s">
        <v>156</v>
      </c>
      <c r="DX300" s="1" t="s">
        <v>149</v>
      </c>
      <c r="DY300" s="1">
        <v>1335.5519999999999</v>
      </c>
      <c r="DZ300" s="1" t="s">
        <v>623</v>
      </c>
      <c r="EA300" s="1">
        <v>406.74099999999999</v>
      </c>
      <c r="EB300" s="1">
        <v>46.006999999999998</v>
      </c>
      <c r="EC300" s="1">
        <v>315.98599999999999</v>
      </c>
      <c r="ED300" s="1" t="s">
        <v>149</v>
      </c>
      <c r="EE300" s="1" t="s">
        <v>149</v>
      </c>
      <c r="EF300" s="1" t="s">
        <v>156</v>
      </c>
      <c r="EG300" s="1" t="s">
        <v>149</v>
      </c>
      <c r="EH300" s="1" t="s">
        <v>621</v>
      </c>
      <c r="EI300" s="1" t="s">
        <v>635</v>
      </c>
      <c r="EJ300" s="1" t="s">
        <v>142</v>
      </c>
      <c r="EK300" s="1" t="s">
        <v>628</v>
      </c>
      <c r="EL300" s="1" t="s">
        <v>150</v>
      </c>
      <c r="EM300" s="1" t="s">
        <v>150</v>
      </c>
    </row>
    <row r="301" spans="1:143" ht="14.25" customHeight="1">
      <c r="A301" s="1" t="s">
        <v>602</v>
      </c>
      <c r="B301" s="1" t="str">
        <f>VLOOKUP(A301,DB_integrated_polypenols_intake!A:B,2,FALSE)</f>
        <v>Cali</v>
      </c>
      <c r="C301" s="1" t="s">
        <v>136</v>
      </c>
      <c r="D301" s="1">
        <v>39</v>
      </c>
      <c r="E301" s="4" t="s">
        <v>137</v>
      </c>
      <c r="F301" s="1">
        <v>124</v>
      </c>
      <c r="G301" s="1">
        <v>43</v>
      </c>
      <c r="H301" s="1" t="s">
        <v>153</v>
      </c>
      <c r="I301" s="1">
        <v>42.2</v>
      </c>
      <c r="J301" s="1">
        <v>140</v>
      </c>
      <c r="K301" s="1">
        <v>225</v>
      </c>
      <c r="L301" s="1">
        <v>211</v>
      </c>
      <c r="M301" s="10">
        <v>5.2325581400000001</v>
      </c>
      <c r="N301" s="14">
        <f t="shared" si="10"/>
        <v>0.69081399971810609</v>
      </c>
      <c r="O301" s="12">
        <v>118</v>
      </c>
      <c r="P301" s="40">
        <v>2.6</v>
      </c>
      <c r="Q301" s="1">
        <v>86</v>
      </c>
      <c r="R301" s="1">
        <v>5.7</v>
      </c>
      <c r="S301" s="1">
        <v>2.66</v>
      </c>
      <c r="T301" s="1">
        <v>6.2</v>
      </c>
      <c r="U301" s="1">
        <v>0.429032258</v>
      </c>
      <c r="V301" s="1">
        <v>24.55</v>
      </c>
      <c r="W301" s="1">
        <v>4.7729999999999997</v>
      </c>
      <c r="X301" s="1">
        <v>228.7</v>
      </c>
      <c r="Y301" s="1">
        <f t="shared" si="0"/>
        <v>385.70306362922241</v>
      </c>
      <c r="Z301" s="1">
        <v>32.799999999999997</v>
      </c>
      <c r="AA301" s="1">
        <v>19.201695900000001</v>
      </c>
      <c r="AB301" s="1">
        <f t="shared" si="1"/>
        <v>5.2078733333333336</v>
      </c>
      <c r="AC301" s="1">
        <v>0.30043741499999999</v>
      </c>
      <c r="AD301" s="1">
        <v>84.2</v>
      </c>
      <c r="AE301" s="1">
        <v>1.5960000000000001</v>
      </c>
      <c r="AF301" s="1">
        <v>33.05569689</v>
      </c>
      <c r="AG301" s="1" t="s">
        <v>154</v>
      </c>
      <c r="AH301" s="1">
        <v>36.043800709999999</v>
      </c>
      <c r="AI301" s="1">
        <v>98.6</v>
      </c>
      <c r="AJ301" s="1" t="s">
        <v>140</v>
      </c>
      <c r="AK301" s="1" t="s">
        <v>141</v>
      </c>
      <c r="AL301" s="1" t="s">
        <v>142</v>
      </c>
      <c r="AM301" s="1" t="s">
        <v>163</v>
      </c>
      <c r="AN301" s="1" t="s">
        <v>143</v>
      </c>
      <c r="AO301" s="1">
        <v>129</v>
      </c>
      <c r="AP301" s="1">
        <v>76</v>
      </c>
      <c r="AQ301" s="1">
        <v>1728.95</v>
      </c>
      <c r="AR301" s="1">
        <v>14.154</v>
      </c>
      <c r="AS301" s="1">
        <v>818.09500000000003</v>
      </c>
      <c r="AT301" s="1">
        <v>1111.29</v>
      </c>
      <c r="AU301" s="1">
        <v>11.9316</v>
      </c>
      <c r="AV301" s="1">
        <v>1183.3399999999999</v>
      </c>
      <c r="AW301" s="1">
        <v>3361.78</v>
      </c>
      <c r="AX301" s="1">
        <v>227.38499999999999</v>
      </c>
      <c r="AY301" s="1">
        <v>10.1518</v>
      </c>
      <c r="AZ301" s="1">
        <v>0.92727000000000004</v>
      </c>
      <c r="BA301" s="1">
        <v>2.9000699999999999</v>
      </c>
      <c r="BB301" s="1">
        <v>1045.79</v>
      </c>
      <c r="BC301" s="1">
        <v>0.813361</v>
      </c>
      <c r="BD301" s="1">
        <v>1.8349599999999999</v>
      </c>
      <c r="BE301" s="1">
        <v>15.9092</v>
      </c>
      <c r="BF301" s="1">
        <v>4.9741600000000004</v>
      </c>
      <c r="BG301" s="1">
        <v>1.4123300000000001</v>
      </c>
      <c r="BH301" s="1">
        <v>266.959</v>
      </c>
      <c r="BI301" s="1">
        <v>7.1287799999999999</v>
      </c>
      <c r="BJ301" s="1">
        <v>88.438100000000006</v>
      </c>
      <c r="BK301" s="1">
        <v>1.6108374320000001</v>
      </c>
      <c r="BL301" s="1">
        <v>0.62185190700000004</v>
      </c>
      <c r="BM301" s="1">
        <v>0.37271866100000001</v>
      </c>
      <c r="BN301" s="1">
        <v>2.2744569999999999E-2</v>
      </c>
      <c r="BO301" s="1" t="s">
        <v>144</v>
      </c>
      <c r="BP301" s="1" t="s">
        <v>146</v>
      </c>
      <c r="BQ301" s="1" t="s">
        <v>145</v>
      </c>
      <c r="BR301" s="1" t="s">
        <v>146</v>
      </c>
      <c r="BS301" s="1" t="s">
        <v>146</v>
      </c>
      <c r="BT301" s="1" t="s">
        <v>146</v>
      </c>
      <c r="BU301" s="1" t="s">
        <v>145</v>
      </c>
      <c r="BV301" s="1">
        <v>23.49988755</v>
      </c>
      <c r="BW301" s="1">
        <v>1.5709550329999999</v>
      </c>
      <c r="BX301" s="1">
        <v>0.83104624100000002</v>
      </c>
      <c r="BY301" s="1">
        <v>0.42025309799999999</v>
      </c>
      <c r="BZ301" s="1">
        <v>0.100802723</v>
      </c>
      <c r="CA301" s="1">
        <v>0.84512607399999995</v>
      </c>
      <c r="CB301" s="1">
        <v>0.48879472200000001</v>
      </c>
      <c r="CC301" s="19" t="str">
        <f t="shared" si="11"/>
        <v>High</v>
      </c>
      <c r="CD301" s="1" t="s">
        <v>622</v>
      </c>
      <c r="CE301" s="1">
        <v>31.62677485</v>
      </c>
      <c r="CF301" s="1" t="s">
        <v>148</v>
      </c>
      <c r="CG301" s="1" t="s">
        <v>147</v>
      </c>
      <c r="CH301" s="1" t="s">
        <v>147</v>
      </c>
      <c r="CI301" s="1" t="s">
        <v>147</v>
      </c>
      <c r="CJ301" s="1" t="s">
        <v>147</v>
      </c>
      <c r="CK301" s="1" t="s">
        <v>147</v>
      </c>
      <c r="CL301" s="1">
        <v>1352.5350000000001</v>
      </c>
      <c r="CM301" s="2" t="s">
        <v>621</v>
      </c>
      <c r="CN301" s="1">
        <v>827.79100000000005</v>
      </c>
      <c r="CO301" s="1">
        <v>709.35799999999995</v>
      </c>
      <c r="CP301" s="1">
        <v>118.43300000000001</v>
      </c>
      <c r="CQ301" s="1">
        <v>668.14</v>
      </c>
      <c r="CR301" s="1">
        <v>123.212</v>
      </c>
      <c r="CS301" s="1">
        <v>7.0590000000000002</v>
      </c>
      <c r="CT301" s="1">
        <v>0</v>
      </c>
      <c r="CU301" s="1">
        <v>7.0590000000000002</v>
      </c>
      <c r="CV301" s="1">
        <v>0</v>
      </c>
      <c r="CW301" s="1">
        <v>29.38</v>
      </c>
      <c r="CX301" s="1">
        <v>29.38</v>
      </c>
      <c r="CY301" s="1">
        <v>0</v>
      </c>
      <c r="CZ301" s="1">
        <v>4.641</v>
      </c>
      <c r="DA301" s="1">
        <v>0</v>
      </c>
      <c r="DB301" s="1">
        <v>0</v>
      </c>
      <c r="DC301" s="1">
        <v>662.947</v>
      </c>
      <c r="DD301" s="1">
        <v>0</v>
      </c>
      <c r="DE301" s="1">
        <v>0</v>
      </c>
      <c r="DF301" s="1">
        <v>0</v>
      </c>
      <c r="DG301" s="1">
        <v>1E-3</v>
      </c>
      <c r="DH301" s="1">
        <v>0.59</v>
      </c>
      <c r="DI301" s="1">
        <v>0.59099999999999997</v>
      </c>
      <c r="DJ301" s="1">
        <v>2.1829999999999998</v>
      </c>
      <c r="DK301" s="1">
        <v>2.42</v>
      </c>
      <c r="DL301" s="1">
        <v>4.6029999999999998</v>
      </c>
      <c r="DM301" s="1">
        <v>0.29799999999999999</v>
      </c>
      <c r="DN301" s="1">
        <v>23.181999999999999</v>
      </c>
      <c r="DO301" s="1">
        <v>23.48</v>
      </c>
      <c r="DP301" s="1">
        <v>36.853000000000002</v>
      </c>
      <c r="DQ301" s="1">
        <v>62.844999999999999</v>
      </c>
      <c r="DR301" s="1">
        <v>99.697999999999993</v>
      </c>
      <c r="DS301" s="1">
        <v>0</v>
      </c>
      <c r="DT301" s="1">
        <v>29.38</v>
      </c>
      <c r="DU301" s="1">
        <v>29.38</v>
      </c>
      <c r="DV301" s="7" t="s">
        <v>621</v>
      </c>
      <c r="DW301" s="1" t="s">
        <v>149</v>
      </c>
      <c r="DX301" s="1" t="s">
        <v>156</v>
      </c>
      <c r="DY301" s="1">
        <v>782.28700000000003</v>
      </c>
      <c r="DZ301" s="1" t="s">
        <v>623</v>
      </c>
      <c r="EA301" s="1">
        <v>478.78199999999998</v>
      </c>
      <c r="EB301" s="1">
        <v>386.44299999999998</v>
      </c>
      <c r="EC301" s="1">
        <v>71.263999999999996</v>
      </c>
      <c r="ED301" s="1" t="s">
        <v>149</v>
      </c>
      <c r="EE301" s="1" t="s">
        <v>149</v>
      </c>
      <c r="EF301" s="1" t="s">
        <v>149</v>
      </c>
      <c r="EG301" s="1" t="s">
        <v>156</v>
      </c>
      <c r="EH301" s="1" t="s">
        <v>621</v>
      </c>
      <c r="EI301" s="1" t="s">
        <v>635</v>
      </c>
      <c r="EJ301" s="1" t="s">
        <v>142</v>
      </c>
      <c r="EK301" s="1" t="s">
        <v>628</v>
      </c>
      <c r="EL301" s="1" t="s">
        <v>150</v>
      </c>
      <c r="EM301" s="1" t="s">
        <v>150</v>
      </c>
    </row>
    <row r="302" spans="1:143" ht="14.25" customHeight="1">
      <c r="A302" s="1" t="s">
        <v>604</v>
      </c>
      <c r="B302" s="1" t="str">
        <f>VLOOKUP(A302,DB_integrated_polypenols_intake!A:B,2,FALSE)</f>
        <v>Cali</v>
      </c>
      <c r="C302" s="1" t="s">
        <v>152</v>
      </c>
      <c r="D302" s="1">
        <v>42</v>
      </c>
      <c r="E302" s="4" t="s">
        <v>159</v>
      </c>
      <c r="F302" s="1">
        <v>84.8</v>
      </c>
      <c r="G302" s="1">
        <v>67</v>
      </c>
      <c r="H302" s="1" t="s">
        <v>153</v>
      </c>
      <c r="I302" s="1">
        <v>24</v>
      </c>
      <c r="J302" s="1">
        <v>122</v>
      </c>
      <c r="K302" s="1">
        <v>213</v>
      </c>
      <c r="L302" s="1">
        <v>120</v>
      </c>
      <c r="M302" s="10">
        <v>3.1791044780000002</v>
      </c>
      <c r="N302" s="14">
        <f t="shared" si="10"/>
        <v>0.25310644334679838</v>
      </c>
      <c r="O302" s="12">
        <v>87</v>
      </c>
      <c r="P302" s="40">
        <v>2.5</v>
      </c>
      <c r="Q302" s="1">
        <v>74</v>
      </c>
      <c r="R302" s="1">
        <v>4.9000000000000004</v>
      </c>
      <c r="S302" s="1">
        <v>7.3</v>
      </c>
      <c r="T302" s="1">
        <v>11.16</v>
      </c>
      <c r="U302" s="1">
        <v>0.65412186400000005</v>
      </c>
      <c r="V302" s="1">
        <v>11.7</v>
      </c>
      <c r="W302" s="1">
        <v>4.1070000000000002</v>
      </c>
      <c r="X302" s="1">
        <v>186.7</v>
      </c>
      <c r="Y302" s="1">
        <f t="shared" si="0"/>
        <v>385.50247116968683</v>
      </c>
      <c r="Z302" s="1">
        <v>70</v>
      </c>
      <c r="AA302" s="1">
        <v>46.824371149999997</v>
      </c>
      <c r="AB302" s="1">
        <f t="shared" si="1"/>
        <v>2.13564</v>
      </c>
      <c r="AC302" s="1">
        <v>0.33998018699999999</v>
      </c>
      <c r="AD302" s="1">
        <v>58</v>
      </c>
      <c r="AE302" s="1">
        <v>1.4910000000000001</v>
      </c>
      <c r="AF302" s="1">
        <v>26.089917549999999</v>
      </c>
      <c r="AG302" s="1" t="s">
        <v>139</v>
      </c>
      <c r="AH302" s="1">
        <v>40.414000850000001</v>
      </c>
      <c r="AI302" s="1">
        <v>82.7</v>
      </c>
      <c r="AJ302" s="1" t="s">
        <v>140</v>
      </c>
      <c r="AK302" s="1" t="s">
        <v>153</v>
      </c>
      <c r="AL302" s="1" t="s">
        <v>142</v>
      </c>
      <c r="AM302" s="1" t="s">
        <v>142</v>
      </c>
      <c r="AN302" s="1" t="s">
        <v>143</v>
      </c>
      <c r="AO302" s="1">
        <v>119</v>
      </c>
      <c r="AP302" s="1">
        <v>69</v>
      </c>
      <c r="AQ302" s="1">
        <v>2075.86</v>
      </c>
      <c r="AR302" s="1">
        <v>18.6739</v>
      </c>
      <c r="AS302" s="1">
        <v>558.77200000000005</v>
      </c>
      <c r="AT302" s="1">
        <v>906.77</v>
      </c>
      <c r="AU302" s="1">
        <v>12.6777</v>
      </c>
      <c r="AV302" s="1">
        <v>1048.5999999999999</v>
      </c>
      <c r="AW302" s="1">
        <v>2657.25</v>
      </c>
      <c r="AX302" s="1">
        <v>245.46</v>
      </c>
      <c r="AY302" s="1">
        <v>9.84375</v>
      </c>
      <c r="AZ302" s="1">
        <v>2.0279400000000001</v>
      </c>
      <c r="BA302" s="1">
        <v>3.2808299999999999</v>
      </c>
      <c r="BB302" s="1">
        <v>957.22400000000005</v>
      </c>
      <c r="BC302" s="1">
        <v>1.4774799999999999</v>
      </c>
      <c r="BD302" s="1">
        <v>1.96543</v>
      </c>
      <c r="BE302" s="1">
        <v>11.5869</v>
      </c>
      <c r="BF302" s="1">
        <v>4.70953</v>
      </c>
      <c r="BG302" s="1">
        <v>1.1996199999999999</v>
      </c>
      <c r="BH302" s="1">
        <v>320.82900000000001</v>
      </c>
      <c r="BI302" s="1">
        <v>6.9237299999999999</v>
      </c>
      <c r="BJ302" s="1">
        <v>357.49900000000002</v>
      </c>
      <c r="BK302" s="1">
        <v>5.7449408489999998</v>
      </c>
      <c r="BL302" s="1">
        <v>3.0913405140000001</v>
      </c>
      <c r="BM302" s="1">
        <v>1.642929249</v>
      </c>
      <c r="BN302" s="1">
        <v>1.1380184E-2</v>
      </c>
      <c r="BO302" s="1" t="s">
        <v>155</v>
      </c>
      <c r="BP302" s="1" t="s">
        <v>146</v>
      </c>
      <c r="BQ302" s="1" t="s">
        <v>146</v>
      </c>
      <c r="BR302" s="1" t="s">
        <v>146</v>
      </c>
      <c r="BS302" s="1" t="s">
        <v>146</v>
      </c>
      <c r="BT302" s="1" t="s">
        <v>146</v>
      </c>
      <c r="BU302" s="1" t="s">
        <v>146</v>
      </c>
      <c r="BV302" s="1">
        <v>28.85314808</v>
      </c>
      <c r="BW302" s="1">
        <v>1.78623223</v>
      </c>
      <c r="BX302" s="1">
        <v>1.0568318969999999</v>
      </c>
      <c r="BY302" s="1">
        <v>0.73356559399999999</v>
      </c>
      <c r="BZ302" s="1">
        <v>0.22828958299999999</v>
      </c>
      <c r="CA302" s="1">
        <v>-0.183781995</v>
      </c>
      <c r="CB302" s="1">
        <v>-8.8526972999999995E-2</v>
      </c>
      <c r="CC302" s="19" t="str">
        <f t="shared" si="11"/>
        <v>Medium</v>
      </c>
      <c r="CD302" s="1" t="s">
        <v>625</v>
      </c>
      <c r="CE302" s="1">
        <v>39.941958890000002</v>
      </c>
      <c r="CF302" s="1" t="s">
        <v>148</v>
      </c>
      <c r="CG302" s="1" t="s">
        <v>147</v>
      </c>
      <c r="CH302" s="1" t="s">
        <v>147</v>
      </c>
      <c r="CI302" s="1" t="s">
        <v>147</v>
      </c>
      <c r="CJ302" s="1" t="s">
        <v>147</v>
      </c>
      <c r="CK302" s="1" t="s">
        <v>147</v>
      </c>
      <c r="CL302" s="1">
        <v>2602.5630000000001</v>
      </c>
      <c r="CM302" s="2" t="s">
        <v>621</v>
      </c>
      <c r="CN302" s="1">
        <v>1092.8979999999999</v>
      </c>
      <c r="CO302" s="1">
        <v>1075.019</v>
      </c>
      <c r="CP302" s="1">
        <v>17.88</v>
      </c>
      <c r="CQ302" s="1">
        <v>1060.097</v>
      </c>
      <c r="CR302" s="1">
        <v>31.861999999999998</v>
      </c>
      <c r="CS302" s="1">
        <v>0.57499999999999996</v>
      </c>
      <c r="CT302" s="1">
        <v>0</v>
      </c>
      <c r="CU302" s="1">
        <v>0.57499999999999996</v>
      </c>
      <c r="CV302" s="1">
        <v>0</v>
      </c>
      <c r="CW302" s="1">
        <v>0.36499999999999999</v>
      </c>
      <c r="CX302" s="1">
        <v>0.36499999999999999</v>
      </c>
      <c r="CY302" s="1">
        <v>0</v>
      </c>
      <c r="CZ302" s="1">
        <v>0.46</v>
      </c>
      <c r="DA302" s="1">
        <v>0</v>
      </c>
      <c r="DB302" s="1">
        <v>0</v>
      </c>
      <c r="DC302" s="1">
        <v>1055.2080000000001</v>
      </c>
      <c r="DD302" s="1">
        <v>0</v>
      </c>
      <c r="DE302" s="1">
        <v>0</v>
      </c>
      <c r="DF302" s="1">
        <v>0</v>
      </c>
      <c r="DG302" s="1">
        <v>4.4249999999999998</v>
      </c>
      <c r="DH302" s="1">
        <v>0</v>
      </c>
      <c r="DI302" s="1">
        <v>4.4249999999999998</v>
      </c>
      <c r="DJ302" s="1">
        <v>0.37</v>
      </c>
      <c r="DK302" s="1">
        <v>9.4E-2</v>
      </c>
      <c r="DL302" s="1">
        <v>0.46400000000000002</v>
      </c>
      <c r="DM302" s="1">
        <v>0.156</v>
      </c>
      <c r="DN302" s="1">
        <v>13.327999999999999</v>
      </c>
      <c r="DO302" s="1">
        <v>13.484</v>
      </c>
      <c r="DP302" s="1">
        <v>14.284000000000001</v>
      </c>
      <c r="DQ302" s="1">
        <v>4.093</v>
      </c>
      <c r="DR302" s="1">
        <v>18.376999999999999</v>
      </c>
      <c r="DS302" s="1">
        <v>0</v>
      </c>
      <c r="DT302" s="1">
        <v>0.36499999999999999</v>
      </c>
      <c r="DU302" s="1">
        <v>0.36499999999999999</v>
      </c>
      <c r="DV302" s="7" t="s">
        <v>621</v>
      </c>
      <c r="DW302" s="1" t="s">
        <v>149</v>
      </c>
      <c r="DX302" s="1" t="s">
        <v>157</v>
      </c>
      <c r="DY302" s="1">
        <v>1253.7280000000001</v>
      </c>
      <c r="DZ302" s="1" t="s">
        <v>623</v>
      </c>
      <c r="EA302" s="1">
        <v>526.48</v>
      </c>
      <c r="EB302" s="1">
        <v>510.678</v>
      </c>
      <c r="EC302" s="1">
        <v>15.349</v>
      </c>
      <c r="ED302" s="1" t="s">
        <v>149</v>
      </c>
      <c r="EE302" s="1" t="s">
        <v>149</v>
      </c>
      <c r="EF302" s="1" t="s">
        <v>149</v>
      </c>
      <c r="EG302" s="1" t="s">
        <v>157</v>
      </c>
      <c r="EH302" s="1" t="s">
        <v>621</v>
      </c>
      <c r="EI302" s="1" t="s">
        <v>628</v>
      </c>
      <c r="EJ302" s="1" t="s">
        <v>142</v>
      </c>
      <c r="EK302" s="1" t="s">
        <v>628</v>
      </c>
      <c r="EL302" s="1" t="s">
        <v>150</v>
      </c>
      <c r="EM302" s="1" t="s">
        <v>150</v>
      </c>
    </row>
    <row r="303" spans="1:143" ht="14.25" customHeight="1">
      <c r="A303" s="1" t="s">
        <v>605</v>
      </c>
      <c r="B303" s="1" t="str">
        <f>VLOOKUP(A303,DB_integrated_polypenols_intake!A:B,2,FALSE)</f>
        <v>Cali</v>
      </c>
      <c r="C303" s="1" t="s">
        <v>152</v>
      </c>
      <c r="D303" s="1">
        <v>41</v>
      </c>
      <c r="E303" s="4" t="s">
        <v>159</v>
      </c>
      <c r="F303" s="1">
        <v>71.7</v>
      </c>
      <c r="G303" s="1">
        <v>53</v>
      </c>
      <c r="H303" s="1" t="s">
        <v>153</v>
      </c>
      <c r="I303" s="1">
        <v>16.8</v>
      </c>
      <c r="J303" s="1">
        <v>93</v>
      </c>
      <c r="K303" s="1">
        <v>163</v>
      </c>
      <c r="L303" s="1">
        <v>84</v>
      </c>
      <c r="M303" s="10">
        <v>3.0754716979999999</v>
      </c>
      <c r="N303" s="14">
        <f t="shared" si="10"/>
        <v>0.20000341646109263</v>
      </c>
      <c r="O303" s="12">
        <v>87</v>
      </c>
      <c r="P303" s="40">
        <v>0.6</v>
      </c>
      <c r="Q303" s="1">
        <v>82</v>
      </c>
      <c r="R303" s="1">
        <v>4.9000000000000004</v>
      </c>
      <c r="S303" s="1">
        <v>14.22</v>
      </c>
      <c r="T303" s="1">
        <v>23.16</v>
      </c>
      <c r="U303" s="1">
        <v>0.61398963699999998</v>
      </c>
      <c r="V303" s="1">
        <v>14.55</v>
      </c>
      <c r="W303" s="1">
        <v>4.5510000000000002</v>
      </c>
      <c r="X303" s="1">
        <v>176.2</v>
      </c>
      <c r="Y303" s="1">
        <f t="shared" si="0"/>
        <v>276.87916270218835</v>
      </c>
      <c r="Z303" s="1">
        <v>55</v>
      </c>
      <c r="AA303" s="1">
        <v>33.979163980000003</v>
      </c>
      <c r="AB303" s="1">
        <f t="shared" si="1"/>
        <v>2.9429799999999999</v>
      </c>
      <c r="AC303" s="1">
        <v>0.32461133599999997</v>
      </c>
      <c r="AD303" s="1">
        <v>79.2</v>
      </c>
      <c r="AE303" s="1">
        <v>1.6559999999999999</v>
      </c>
      <c r="AF303" s="1">
        <v>28.880487290000001</v>
      </c>
      <c r="AG303" s="1" t="s">
        <v>139</v>
      </c>
      <c r="AH303" s="1">
        <v>38.309978280000003</v>
      </c>
      <c r="AI303" s="1">
        <v>93</v>
      </c>
      <c r="AJ303" s="1" t="s">
        <v>140</v>
      </c>
      <c r="AK303" s="1" t="s">
        <v>141</v>
      </c>
      <c r="AL303" s="1" t="s">
        <v>163</v>
      </c>
      <c r="AM303" s="1" t="s">
        <v>142</v>
      </c>
      <c r="AN303" s="1" t="s">
        <v>143</v>
      </c>
      <c r="AO303" s="1">
        <v>116</v>
      </c>
      <c r="AP303" s="1">
        <v>77</v>
      </c>
      <c r="AQ303" s="1">
        <v>1816.55</v>
      </c>
      <c r="AR303" s="1">
        <v>22.985099999999999</v>
      </c>
      <c r="AS303" s="1">
        <v>825.00699999999995</v>
      </c>
      <c r="AT303" s="1">
        <v>1121.67</v>
      </c>
      <c r="AU303" s="1">
        <v>16.126999999999999</v>
      </c>
      <c r="AV303" s="1">
        <v>1361.35</v>
      </c>
      <c r="AW303" s="1">
        <v>3177.14</v>
      </c>
      <c r="AX303" s="1">
        <v>442.17399999999998</v>
      </c>
      <c r="AY303" s="1">
        <v>11.692</v>
      </c>
      <c r="AZ303" s="1">
        <v>4.1550500000000001</v>
      </c>
      <c r="BA303" s="1">
        <v>3.7683599999999999</v>
      </c>
      <c r="BB303" s="1">
        <v>935.16099999999994</v>
      </c>
      <c r="BC303" s="1">
        <v>1.2436</v>
      </c>
      <c r="BD303" s="1">
        <v>1.72071</v>
      </c>
      <c r="BE303" s="1">
        <v>11.6922</v>
      </c>
      <c r="BF303" s="1">
        <v>4.8480699999999999</v>
      </c>
      <c r="BG303" s="1">
        <v>0.99692400000000003</v>
      </c>
      <c r="BH303" s="1">
        <v>396.6</v>
      </c>
      <c r="BI303" s="1">
        <v>7.5128899999999996</v>
      </c>
      <c r="BJ303" s="1">
        <v>205.501</v>
      </c>
      <c r="BK303" s="1">
        <v>2.441147167</v>
      </c>
      <c r="BL303" s="1">
        <v>0.90323771799999997</v>
      </c>
      <c r="BM303" s="1">
        <v>0.41580235199999999</v>
      </c>
      <c r="BN303" s="1">
        <v>4.2918625000000002E-2</v>
      </c>
      <c r="BO303" s="1" t="s">
        <v>155</v>
      </c>
      <c r="BP303" s="1" t="s">
        <v>146</v>
      </c>
      <c r="BQ303" s="1" t="s">
        <v>146</v>
      </c>
      <c r="BR303" s="1" t="s">
        <v>146</v>
      </c>
      <c r="BS303" s="1" t="s">
        <v>146</v>
      </c>
      <c r="BT303" s="1" t="s">
        <v>146</v>
      </c>
      <c r="BU303" s="1" t="s">
        <v>146</v>
      </c>
      <c r="BV303" s="1" t="s">
        <v>147</v>
      </c>
      <c r="BW303" s="1" t="s">
        <v>147</v>
      </c>
      <c r="BX303" s="1" t="s">
        <v>147</v>
      </c>
      <c r="BY303" s="1" t="s">
        <v>147</v>
      </c>
      <c r="BZ303" s="1" t="s">
        <v>147</v>
      </c>
      <c r="CA303" s="1">
        <v>-0.90544188400000003</v>
      </c>
      <c r="CB303" s="1">
        <v>-0.49831694199999998</v>
      </c>
      <c r="CC303" s="19" t="str">
        <f t="shared" si="11"/>
        <v>Low</v>
      </c>
      <c r="CD303" s="1" t="s">
        <v>625</v>
      </c>
      <c r="CE303" s="1">
        <v>40.387096769999999</v>
      </c>
      <c r="CF303" s="1" t="s">
        <v>148</v>
      </c>
      <c r="CG303" s="1">
        <v>6.7880107999999995E-2</v>
      </c>
      <c r="CH303" s="1">
        <v>0.17221530800000001</v>
      </c>
      <c r="CI303" s="1">
        <v>0.166511097</v>
      </c>
      <c r="CJ303" s="1">
        <v>0.25534121599999998</v>
      </c>
      <c r="CK303" s="1">
        <v>0.14384982399999999</v>
      </c>
      <c r="CL303" s="1">
        <v>1499.33</v>
      </c>
      <c r="CM303" s="2" t="s">
        <v>621</v>
      </c>
      <c r="CN303" s="1">
        <v>709.21600000000001</v>
      </c>
      <c r="CO303" s="1">
        <v>432.57100000000003</v>
      </c>
      <c r="CP303" s="1">
        <v>276.64499999999998</v>
      </c>
      <c r="CQ303" s="1">
        <v>161.886</v>
      </c>
      <c r="CR303" s="1">
        <v>502.291</v>
      </c>
      <c r="CS303" s="1">
        <v>8.9009999999999998</v>
      </c>
      <c r="CT303" s="1">
        <v>0</v>
      </c>
      <c r="CU303" s="1">
        <v>8.9009999999999998</v>
      </c>
      <c r="CV303" s="1">
        <v>0.14499999999999999</v>
      </c>
      <c r="CW303" s="1">
        <v>35.993000000000002</v>
      </c>
      <c r="CX303" s="1">
        <v>36.137999999999998</v>
      </c>
      <c r="CY303" s="1">
        <v>0</v>
      </c>
      <c r="CZ303" s="1">
        <v>0.32900000000000001</v>
      </c>
      <c r="DA303" s="1">
        <v>0</v>
      </c>
      <c r="DB303" s="1">
        <v>0</v>
      </c>
      <c r="DC303" s="1">
        <v>0</v>
      </c>
      <c r="DD303" s="1">
        <v>65.745999999999995</v>
      </c>
      <c r="DE303" s="1">
        <v>17.779</v>
      </c>
      <c r="DF303" s="1">
        <v>83.524000000000001</v>
      </c>
      <c r="DG303" s="1">
        <v>9.9480000000000004</v>
      </c>
      <c r="DH303" s="1">
        <v>6.1020000000000003</v>
      </c>
      <c r="DI303" s="1">
        <v>16.05</v>
      </c>
      <c r="DJ303" s="1">
        <v>53.360999999999997</v>
      </c>
      <c r="DK303" s="1">
        <v>8.9510000000000005</v>
      </c>
      <c r="DL303" s="1">
        <v>62.311999999999998</v>
      </c>
      <c r="DM303" s="1">
        <v>0.23899999999999999</v>
      </c>
      <c r="DN303" s="1">
        <v>5.4660000000000002</v>
      </c>
      <c r="DO303" s="1">
        <v>5.7050000000000001</v>
      </c>
      <c r="DP303" s="1">
        <v>294.21899999999999</v>
      </c>
      <c r="DQ303" s="1">
        <v>202.34200000000001</v>
      </c>
      <c r="DR303" s="1">
        <v>496.56099999999998</v>
      </c>
      <c r="DS303" s="1">
        <v>0.14499999999999999</v>
      </c>
      <c r="DT303" s="1">
        <v>35.993000000000002</v>
      </c>
      <c r="DU303" s="1">
        <v>36.137999999999998</v>
      </c>
      <c r="DV303" s="7" t="s">
        <v>621</v>
      </c>
      <c r="DW303" s="1" t="s">
        <v>156</v>
      </c>
      <c r="DX303" s="1" t="s">
        <v>149</v>
      </c>
      <c r="DY303" s="1">
        <v>825.37199999999996</v>
      </c>
      <c r="DZ303" s="1" t="s">
        <v>623</v>
      </c>
      <c r="EA303" s="1">
        <v>390.41899999999998</v>
      </c>
      <c r="EB303" s="1">
        <v>89.117999999999995</v>
      </c>
      <c r="EC303" s="1">
        <v>276.50799999999998</v>
      </c>
      <c r="ED303" s="1" t="s">
        <v>149</v>
      </c>
      <c r="EE303" s="1" t="s">
        <v>156</v>
      </c>
      <c r="EF303" s="1" t="s">
        <v>156</v>
      </c>
      <c r="EG303" s="1" t="s">
        <v>149</v>
      </c>
      <c r="EH303" s="1" t="s">
        <v>621</v>
      </c>
      <c r="EI303" s="1" t="s">
        <v>628</v>
      </c>
      <c r="EJ303" s="1" t="s">
        <v>163</v>
      </c>
      <c r="EK303" s="1" t="s">
        <v>629</v>
      </c>
      <c r="EL303" s="1" t="s">
        <v>150</v>
      </c>
      <c r="EM303" s="1" t="s">
        <v>150</v>
      </c>
    </row>
    <row r="304" spans="1:143" ht="14.25" customHeight="1">
      <c r="A304" s="1" t="s">
        <v>606</v>
      </c>
      <c r="B304" s="1" t="str">
        <f>VLOOKUP(A304,DB_integrated_polypenols_intake!A:B,2,FALSE)</f>
        <v>Cali</v>
      </c>
      <c r="C304" s="1" t="s">
        <v>152</v>
      </c>
      <c r="D304" s="1">
        <v>39</v>
      </c>
      <c r="E304" s="4" t="s">
        <v>137</v>
      </c>
      <c r="F304" s="1">
        <v>111</v>
      </c>
      <c r="G304" s="1">
        <v>38</v>
      </c>
      <c r="H304" s="1" t="s">
        <v>153</v>
      </c>
      <c r="I304" s="1">
        <v>40.6</v>
      </c>
      <c r="J304" s="1">
        <v>106</v>
      </c>
      <c r="K304" s="1">
        <v>184</v>
      </c>
      <c r="L304" s="1">
        <v>203</v>
      </c>
      <c r="M304" s="10">
        <v>4.8421052629999997</v>
      </c>
      <c r="N304" s="14">
        <f t="shared" si="10"/>
        <v>0.72771244129640278</v>
      </c>
      <c r="O304" s="12">
        <v>159</v>
      </c>
      <c r="P304" s="40">
        <v>3.4</v>
      </c>
      <c r="Q304" s="1">
        <v>87</v>
      </c>
      <c r="R304" s="1">
        <v>5.2</v>
      </c>
      <c r="S304" s="1">
        <v>7.7</v>
      </c>
      <c r="T304" s="1">
        <v>4.96</v>
      </c>
      <c r="U304" s="1">
        <v>1.5524193550000001</v>
      </c>
      <c r="V304" s="1">
        <v>9.7899999999999991</v>
      </c>
      <c r="W304" s="1">
        <v>4.8285</v>
      </c>
      <c r="X304" s="1">
        <v>120</v>
      </c>
      <c r="Y304" s="1">
        <f t="shared" si="0"/>
        <v>147.3842679713963</v>
      </c>
      <c r="Z304" s="1">
        <v>79.7</v>
      </c>
      <c r="AA304" s="1">
        <v>47.5978779</v>
      </c>
      <c r="AB304" s="1">
        <f t="shared" si="1"/>
        <v>2.1009340000000001</v>
      </c>
      <c r="AC304" s="1">
        <v>0.34080465300000001</v>
      </c>
      <c r="AD304" s="1">
        <v>61.4</v>
      </c>
      <c r="AE304" s="1">
        <v>1.6259999999999999</v>
      </c>
      <c r="AF304" s="1">
        <v>23.223479470000001</v>
      </c>
      <c r="AG304" s="1" t="s">
        <v>153</v>
      </c>
      <c r="AH304" s="1">
        <v>35.065569770000003</v>
      </c>
      <c r="AI304" s="1">
        <v>80.5</v>
      </c>
      <c r="AJ304" s="1" t="s">
        <v>140</v>
      </c>
      <c r="AK304" s="1" t="s">
        <v>153</v>
      </c>
      <c r="AL304" s="1" t="s">
        <v>142</v>
      </c>
      <c r="AM304" s="1" t="s">
        <v>163</v>
      </c>
      <c r="AN304" s="1" t="s">
        <v>165</v>
      </c>
      <c r="AO304" s="1">
        <v>106</v>
      </c>
      <c r="AP304" s="1">
        <v>80</v>
      </c>
      <c r="AQ304" s="1">
        <v>1912.27</v>
      </c>
      <c r="AR304" s="1">
        <v>10.589</v>
      </c>
      <c r="AS304" s="1">
        <v>430.78399999999999</v>
      </c>
      <c r="AT304" s="1">
        <v>752.71699999999998</v>
      </c>
      <c r="AU304" s="1">
        <v>11.8344</v>
      </c>
      <c r="AV304" s="1">
        <v>2025.75</v>
      </c>
      <c r="AW304" s="1">
        <v>2158.4899999999998</v>
      </c>
      <c r="AX304" s="1">
        <v>137.751</v>
      </c>
      <c r="AY304" s="1">
        <v>10.2616</v>
      </c>
      <c r="AZ304" s="1">
        <v>0.72856699999999996</v>
      </c>
      <c r="BA304" s="1">
        <v>2.1132</v>
      </c>
      <c r="BB304" s="1">
        <v>700.57799999999997</v>
      </c>
      <c r="BC304" s="1">
        <v>0.77907800000000005</v>
      </c>
      <c r="BD304" s="1">
        <v>1.80166</v>
      </c>
      <c r="BE304" s="1">
        <v>9.5336099999999995</v>
      </c>
      <c r="BF304" s="1">
        <v>4.43079</v>
      </c>
      <c r="BG304" s="1">
        <v>2.1245599999999998</v>
      </c>
      <c r="BH304" s="1">
        <v>266.60300000000001</v>
      </c>
      <c r="BI304" s="1">
        <v>7.2854099999999997</v>
      </c>
      <c r="BJ304" s="1">
        <v>83.504300000000001</v>
      </c>
      <c r="BK304" s="1">
        <v>0.888298005</v>
      </c>
      <c r="BL304" s="1">
        <v>0.14901837800000001</v>
      </c>
      <c r="BM304" s="1">
        <v>6.4922226999999999E-2</v>
      </c>
      <c r="BN304" s="1">
        <v>5.4924809999999996E-3</v>
      </c>
      <c r="BO304" s="1" t="s">
        <v>144</v>
      </c>
      <c r="BP304" s="1" t="s">
        <v>146</v>
      </c>
      <c r="BQ304" s="1" t="s">
        <v>145</v>
      </c>
      <c r="BR304" s="1" t="s">
        <v>145</v>
      </c>
      <c r="BS304" s="1" t="s">
        <v>146</v>
      </c>
      <c r="BT304" s="1" t="s">
        <v>145</v>
      </c>
      <c r="BU304" s="1" t="s">
        <v>146</v>
      </c>
      <c r="BV304" s="1">
        <v>2.42187631</v>
      </c>
      <c r="BW304" s="1">
        <v>0.34114249000000002</v>
      </c>
      <c r="BX304" s="1">
        <v>0.365374637</v>
      </c>
      <c r="BY304" s="1">
        <v>0.28098673499999999</v>
      </c>
      <c r="BZ304" s="1">
        <v>0.128217831</v>
      </c>
      <c r="CA304" s="1">
        <v>1.545553027</v>
      </c>
      <c r="CB304" s="1">
        <v>0.80834363300000001</v>
      </c>
      <c r="CC304" s="19" t="str">
        <f t="shared" si="11"/>
        <v>High</v>
      </c>
      <c r="CD304" s="1" t="s">
        <v>622</v>
      </c>
      <c r="CE304" s="1">
        <v>35.60248447</v>
      </c>
      <c r="CF304" s="1" t="s">
        <v>148</v>
      </c>
      <c r="CG304" s="1">
        <v>0.27967525199999999</v>
      </c>
      <c r="CH304" s="1">
        <v>0.187056738</v>
      </c>
      <c r="CI304" s="1">
        <v>7.9460619999999996E-2</v>
      </c>
      <c r="CJ304" s="1">
        <v>0.106056364</v>
      </c>
      <c r="CK304" s="1">
        <v>5.8930571000000001E-2</v>
      </c>
      <c r="CL304" s="1">
        <v>668.99</v>
      </c>
      <c r="CM304" s="2" t="s">
        <v>624</v>
      </c>
      <c r="CN304" s="1">
        <v>653.18200000000002</v>
      </c>
      <c r="CO304" s="1">
        <v>474.73399999999998</v>
      </c>
      <c r="CP304" s="1">
        <v>178.44800000000001</v>
      </c>
      <c r="CQ304" s="1">
        <v>185.02799999999999</v>
      </c>
      <c r="CR304" s="1">
        <v>462.262</v>
      </c>
      <c r="CS304" s="1">
        <v>5.516</v>
      </c>
      <c r="CT304" s="1">
        <v>0</v>
      </c>
      <c r="CU304" s="1">
        <v>5.516</v>
      </c>
      <c r="CV304" s="1">
        <v>0</v>
      </c>
      <c r="CW304" s="1">
        <v>0.376</v>
      </c>
      <c r="CX304" s="1">
        <v>0.376</v>
      </c>
      <c r="CY304" s="1">
        <v>0</v>
      </c>
      <c r="CZ304" s="1">
        <v>2.61</v>
      </c>
      <c r="DA304" s="1">
        <v>1.0129999999999999</v>
      </c>
      <c r="DB304" s="1">
        <v>0</v>
      </c>
      <c r="DC304" s="1">
        <v>136.72800000000001</v>
      </c>
      <c r="DD304" s="1">
        <v>0</v>
      </c>
      <c r="DE304" s="1">
        <v>8.4600000000000009</v>
      </c>
      <c r="DF304" s="1">
        <v>8.4600000000000009</v>
      </c>
      <c r="DG304" s="1">
        <v>22.219000000000001</v>
      </c>
      <c r="DH304" s="1">
        <v>0.49099999999999999</v>
      </c>
      <c r="DI304" s="1">
        <v>22.709</v>
      </c>
      <c r="DJ304" s="1">
        <v>7.4749999999999996</v>
      </c>
      <c r="DK304" s="1">
        <v>2.7749999999999999</v>
      </c>
      <c r="DL304" s="1">
        <v>10.25</v>
      </c>
      <c r="DM304" s="1">
        <v>1.385</v>
      </c>
      <c r="DN304" s="1">
        <v>1.867</v>
      </c>
      <c r="DO304" s="1">
        <v>3.2519999999999998</v>
      </c>
      <c r="DP304" s="1">
        <v>294.51299999999998</v>
      </c>
      <c r="DQ304" s="1">
        <v>164.46199999999999</v>
      </c>
      <c r="DR304" s="1">
        <v>458.97500000000002</v>
      </c>
      <c r="DS304" s="1">
        <v>0</v>
      </c>
      <c r="DT304" s="1">
        <v>0.376</v>
      </c>
      <c r="DU304" s="1">
        <v>0.376</v>
      </c>
      <c r="DV304" s="7" t="s">
        <v>138</v>
      </c>
      <c r="DW304" s="1" t="s">
        <v>156</v>
      </c>
      <c r="DX304" s="1" t="s">
        <v>156</v>
      </c>
      <c r="DY304" s="1">
        <v>349.84100000000001</v>
      </c>
      <c r="DZ304" s="1" t="s">
        <v>624</v>
      </c>
      <c r="EA304" s="1">
        <v>341.57400000000001</v>
      </c>
      <c r="EB304" s="1">
        <v>96.757999999999996</v>
      </c>
      <c r="EC304" s="1">
        <v>241.73500000000001</v>
      </c>
      <c r="ED304" s="1" t="s">
        <v>157</v>
      </c>
      <c r="EE304" s="1" t="s">
        <v>156</v>
      </c>
      <c r="EF304" s="1" t="s">
        <v>156</v>
      </c>
      <c r="EG304" s="1" t="s">
        <v>149</v>
      </c>
      <c r="EH304" s="1" t="s">
        <v>165</v>
      </c>
      <c r="EI304" s="1" t="s">
        <v>635</v>
      </c>
      <c r="EJ304" s="1" t="s">
        <v>142</v>
      </c>
      <c r="EK304" s="1" t="s">
        <v>628</v>
      </c>
      <c r="EL304" s="1" t="s">
        <v>150</v>
      </c>
      <c r="EM304" s="1" t="s">
        <v>150</v>
      </c>
    </row>
    <row r="305" spans="1:143" ht="14.25" customHeight="1">
      <c r="A305" s="1" t="s">
        <v>607</v>
      </c>
      <c r="B305" s="1" t="str">
        <f>VLOOKUP(A305,DB_integrated_polypenols_intake!A:B,2,FALSE)</f>
        <v>Cali</v>
      </c>
      <c r="C305" s="1" t="s">
        <v>152</v>
      </c>
      <c r="D305" s="1">
        <v>33</v>
      </c>
      <c r="E305" s="4" t="s">
        <v>137</v>
      </c>
      <c r="F305" s="1">
        <v>85.8</v>
      </c>
      <c r="G305" s="1">
        <v>43</v>
      </c>
      <c r="H305" s="1" t="s">
        <v>153</v>
      </c>
      <c r="I305" s="1">
        <v>21</v>
      </c>
      <c r="J305" s="1">
        <v>111</v>
      </c>
      <c r="K305" s="1">
        <v>175</v>
      </c>
      <c r="L305" s="1">
        <v>105</v>
      </c>
      <c r="M305" s="10">
        <v>4.0697674419999998</v>
      </c>
      <c r="N305" s="14">
        <f t="shared" si="10"/>
        <v>0.38772084349035152</v>
      </c>
      <c r="O305" s="12">
        <v>134</v>
      </c>
      <c r="P305" s="40">
        <v>1</v>
      </c>
      <c r="Q305" s="1">
        <v>75</v>
      </c>
      <c r="R305" s="1">
        <v>5.4</v>
      </c>
      <c r="S305" s="1">
        <v>7.29</v>
      </c>
      <c r="T305" s="1">
        <v>6.26</v>
      </c>
      <c r="U305" s="1">
        <v>1.164536741</v>
      </c>
      <c r="V305" s="1">
        <v>19.87</v>
      </c>
      <c r="W305" s="1">
        <v>4.1624999999999996</v>
      </c>
      <c r="X305" s="1">
        <v>258.89999999999998</v>
      </c>
      <c r="Y305" s="1">
        <f t="shared" si="0"/>
        <v>599.84905660377399</v>
      </c>
      <c r="Z305" s="1">
        <v>41.7</v>
      </c>
      <c r="AA305" s="1">
        <v>27.20385207</v>
      </c>
      <c r="AB305" s="1">
        <f t="shared" si="1"/>
        <v>3.6759499999999998</v>
      </c>
      <c r="AC305" s="1">
        <v>0.31474358800000002</v>
      </c>
      <c r="AD305" s="1">
        <v>61.8</v>
      </c>
      <c r="AE305" s="1">
        <v>1.5309999999999999</v>
      </c>
      <c r="AF305" s="1">
        <v>26.365626389999999</v>
      </c>
      <c r="AG305" s="1" t="s">
        <v>139</v>
      </c>
      <c r="AH305" s="1">
        <v>33.286669439999997</v>
      </c>
      <c r="AI305" s="1">
        <v>83.3</v>
      </c>
      <c r="AJ305" s="1" t="s">
        <v>140</v>
      </c>
      <c r="AK305" s="1" t="s">
        <v>153</v>
      </c>
      <c r="AL305" s="1" t="s">
        <v>142</v>
      </c>
      <c r="AM305" s="1" t="s">
        <v>142</v>
      </c>
      <c r="AN305" s="1" t="s">
        <v>167</v>
      </c>
      <c r="AO305" s="1">
        <v>101</v>
      </c>
      <c r="AP305" s="1">
        <v>67</v>
      </c>
      <c r="AQ305" s="1">
        <v>2138.69</v>
      </c>
      <c r="AR305" s="1">
        <v>21.729600000000001</v>
      </c>
      <c r="AS305" s="1">
        <v>464.87400000000002</v>
      </c>
      <c r="AT305" s="1">
        <v>990.88800000000003</v>
      </c>
      <c r="AU305" s="1">
        <v>11.8919</v>
      </c>
      <c r="AV305" s="1">
        <v>1009.76</v>
      </c>
      <c r="AW305" s="1">
        <v>3251.09</v>
      </c>
      <c r="AX305" s="1">
        <v>253.83799999999999</v>
      </c>
      <c r="AY305" s="1">
        <v>10.337899999999999</v>
      </c>
      <c r="AZ305" s="1">
        <v>1.54308</v>
      </c>
      <c r="BA305" s="1">
        <v>2.9754399999999999</v>
      </c>
      <c r="BB305" s="1">
        <v>664.08</v>
      </c>
      <c r="BC305" s="1">
        <v>1.5279499999999999</v>
      </c>
      <c r="BD305" s="1">
        <v>1.6110500000000001</v>
      </c>
      <c r="BE305" s="1">
        <v>18.2683</v>
      </c>
      <c r="BF305" s="1">
        <v>5.4676600000000004</v>
      </c>
      <c r="BG305" s="1">
        <v>0.90598199999999995</v>
      </c>
      <c r="BH305" s="1">
        <v>304.05900000000003</v>
      </c>
      <c r="BI305" s="1">
        <v>6.9863400000000002</v>
      </c>
      <c r="BJ305" s="1">
        <v>227.684</v>
      </c>
      <c r="BK305" s="1">
        <v>1.6253713270000001</v>
      </c>
      <c r="BL305" s="1">
        <v>0.42892607799999999</v>
      </c>
      <c r="BM305" s="1">
        <v>0.32229901399999999</v>
      </c>
      <c r="BN305" s="1">
        <v>2.7936326000000001E-2</v>
      </c>
      <c r="BO305" s="1" t="s">
        <v>144</v>
      </c>
      <c r="BP305" s="1" t="s">
        <v>146</v>
      </c>
      <c r="BQ305" s="1" t="s">
        <v>146</v>
      </c>
      <c r="BR305" s="1" t="s">
        <v>145</v>
      </c>
      <c r="BS305" s="1" t="s">
        <v>146</v>
      </c>
      <c r="BT305" s="1" t="s">
        <v>146</v>
      </c>
      <c r="BU305" s="1" t="s">
        <v>145</v>
      </c>
      <c r="BV305" s="1">
        <v>3.3182915089999998</v>
      </c>
      <c r="BW305" s="1">
        <v>0.29780842200000002</v>
      </c>
      <c r="BX305" s="1">
        <v>0.36602730500000003</v>
      </c>
      <c r="BY305" s="1">
        <v>0.22433689000000001</v>
      </c>
      <c r="BZ305" s="1">
        <v>8.0661869999999997E-2</v>
      </c>
      <c r="CA305" s="1">
        <v>6.1834061000000003E-2</v>
      </c>
      <c r="CB305" s="1">
        <v>2.8907928999999999E-2</v>
      </c>
      <c r="CC305" s="19" t="str">
        <f t="shared" si="11"/>
        <v>Medium</v>
      </c>
      <c r="CD305" s="1" t="s">
        <v>622</v>
      </c>
      <c r="CE305" s="1">
        <v>39.241296519999999</v>
      </c>
      <c r="CF305" s="1" t="s">
        <v>148</v>
      </c>
      <c r="CG305" s="1">
        <v>3.0315788999999999E-2</v>
      </c>
      <c r="CH305" s="1">
        <v>0.13963636400000001</v>
      </c>
      <c r="CI305" s="1">
        <v>3.7014353999999999E-2</v>
      </c>
      <c r="CJ305" s="1">
        <v>0.40057416299999998</v>
      </c>
      <c r="CK305" s="1">
        <v>0.15693779899999999</v>
      </c>
      <c r="CL305" s="1">
        <v>939.23199999999997</v>
      </c>
      <c r="CM305" s="2" t="s">
        <v>624</v>
      </c>
      <c r="CN305" s="1">
        <v>415.25700000000001</v>
      </c>
      <c r="CO305" s="1">
        <v>169.84100000000001</v>
      </c>
      <c r="CP305" s="1">
        <v>245.417</v>
      </c>
      <c r="CQ305" s="1">
        <v>293.92700000000002</v>
      </c>
      <c r="CR305" s="1">
        <v>105.983</v>
      </c>
      <c r="CS305" s="1">
        <v>0</v>
      </c>
      <c r="CT305" s="1">
        <v>0</v>
      </c>
      <c r="CU305" s="1">
        <v>0</v>
      </c>
      <c r="CV305" s="1">
        <v>0</v>
      </c>
      <c r="CW305" s="1">
        <v>15.167999999999999</v>
      </c>
      <c r="CX305" s="1">
        <v>15.167999999999999</v>
      </c>
      <c r="CY305" s="1">
        <v>0.18</v>
      </c>
      <c r="CZ305" s="1">
        <v>0</v>
      </c>
      <c r="DA305" s="1">
        <v>36.500999999999998</v>
      </c>
      <c r="DB305" s="1">
        <v>0</v>
      </c>
      <c r="DC305" s="1">
        <v>74.971999999999994</v>
      </c>
      <c r="DD305" s="1">
        <v>0</v>
      </c>
      <c r="DE305" s="1">
        <v>170.96299999999999</v>
      </c>
      <c r="DF305" s="1">
        <v>170.96299999999999</v>
      </c>
      <c r="DG305" s="1">
        <v>0</v>
      </c>
      <c r="DH305" s="1">
        <v>6.1630000000000003</v>
      </c>
      <c r="DI305" s="1">
        <v>6.1630000000000003</v>
      </c>
      <c r="DJ305" s="1">
        <v>1.1599999999999999</v>
      </c>
      <c r="DK305" s="1">
        <v>4.1689999999999996</v>
      </c>
      <c r="DL305" s="1">
        <v>5.3289999999999997</v>
      </c>
      <c r="DM305" s="1">
        <v>2.9609999999999999</v>
      </c>
      <c r="DN305" s="1">
        <v>22.94</v>
      </c>
      <c r="DO305" s="1">
        <v>25.901</v>
      </c>
      <c r="DP305" s="1">
        <v>54.052999999999997</v>
      </c>
      <c r="DQ305" s="1">
        <v>26.001000000000001</v>
      </c>
      <c r="DR305" s="1">
        <v>80.055000000000007</v>
      </c>
      <c r="DS305" s="1">
        <v>0</v>
      </c>
      <c r="DT305" s="1">
        <v>15.167999999999999</v>
      </c>
      <c r="DU305" s="1">
        <v>15.167999999999999</v>
      </c>
      <c r="DV305" s="7" t="s">
        <v>637</v>
      </c>
      <c r="DW305" s="1" t="s">
        <v>149</v>
      </c>
      <c r="DX305" s="1" t="s">
        <v>157</v>
      </c>
      <c r="DY305" s="1">
        <v>439.16199999999998</v>
      </c>
      <c r="DZ305" s="1" t="s">
        <v>624</v>
      </c>
      <c r="EA305" s="1">
        <v>194.16399999999999</v>
      </c>
      <c r="EB305" s="1">
        <v>137.43299999999999</v>
      </c>
      <c r="EC305" s="1">
        <v>49.555</v>
      </c>
      <c r="ED305" s="1" t="s">
        <v>156</v>
      </c>
      <c r="EE305" s="1" t="s">
        <v>156</v>
      </c>
      <c r="EF305" s="1" t="s">
        <v>149</v>
      </c>
      <c r="EG305" s="1" t="s">
        <v>157</v>
      </c>
      <c r="EH305" s="1" t="s">
        <v>138</v>
      </c>
      <c r="EI305" s="1" t="s">
        <v>628</v>
      </c>
      <c r="EJ305" s="1" t="s">
        <v>142</v>
      </c>
      <c r="EK305" s="1" t="s">
        <v>628</v>
      </c>
      <c r="EL305" s="1" t="s">
        <v>150</v>
      </c>
      <c r="EM305" s="1" t="s">
        <v>150</v>
      </c>
    </row>
    <row r="306" spans="1:143" ht="14.25" customHeight="1">
      <c r="A306" s="1" t="s">
        <v>608</v>
      </c>
      <c r="B306" s="1" t="str">
        <f>VLOOKUP(A306,DB_integrated_polypenols_intake!A:B,2,FALSE)</f>
        <v>Cali</v>
      </c>
      <c r="C306" s="1" t="s">
        <v>136</v>
      </c>
      <c r="D306" s="1">
        <v>47</v>
      </c>
      <c r="E306" s="4" t="s">
        <v>159</v>
      </c>
      <c r="F306" s="1">
        <v>127</v>
      </c>
      <c r="G306" s="1">
        <v>46</v>
      </c>
      <c r="H306" s="1" t="s">
        <v>153</v>
      </c>
      <c r="I306" s="1">
        <v>21.6</v>
      </c>
      <c r="J306" s="1">
        <v>167</v>
      </c>
      <c r="K306" s="1">
        <v>235</v>
      </c>
      <c r="L306" s="1">
        <v>108</v>
      </c>
      <c r="M306" s="10">
        <v>5.1086956519999998</v>
      </c>
      <c r="N306" s="14">
        <f t="shared" si="10"/>
        <v>0.37066592380537566</v>
      </c>
      <c r="O306" s="12">
        <v>60</v>
      </c>
      <c r="P306" s="40">
        <v>2</v>
      </c>
      <c r="Q306" s="1">
        <v>89</v>
      </c>
      <c r="R306" s="1">
        <v>5.5</v>
      </c>
      <c r="S306" s="1">
        <v>0.69</v>
      </c>
      <c r="T306" s="1">
        <v>8.59</v>
      </c>
      <c r="U306" s="1">
        <v>8.0325960000000002E-2</v>
      </c>
      <c r="V306" s="1">
        <v>6.14</v>
      </c>
      <c r="W306" s="1">
        <v>4.9394999999999998</v>
      </c>
      <c r="X306" s="1">
        <v>83.7</v>
      </c>
      <c r="Y306" s="1">
        <f t="shared" si="0"/>
        <v>85.307398402223001</v>
      </c>
      <c r="Z306" s="1">
        <v>125.4</v>
      </c>
      <c r="AA306" s="1">
        <v>74.187571879999993</v>
      </c>
      <c r="AB306" s="1">
        <f t="shared" si="1"/>
        <v>1.3479346666666665</v>
      </c>
      <c r="AC306" s="1">
        <v>0.36476532299999997</v>
      </c>
      <c r="AD306" s="1">
        <v>67.2</v>
      </c>
      <c r="AE306" s="1">
        <v>1.7</v>
      </c>
      <c r="AF306" s="1">
        <v>23.252595159999998</v>
      </c>
      <c r="AG306" s="1" t="s">
        <v>153</v>
      </c>
      <c r="AH306" s="1">
        <v>31.85616748</v>
      </c>
      <c r="AI306" s="1">
        <v>83.9</v>
      </c>
      <c r="AJ306" s="1" t="s">
        <v>140</v>
      </c>
      <c r="AK306" s="1" t="s">
        <v>153</v>
      </c>
      <c r="AL306" s="1" t="s">
        <v>142</v>
      </c>
      <c r="AM306" s="1" t="s">
        <v>142</v>
      </c>
      <c r="AN306" s="1" t="s">
        <v>143</v>
      </c>
      <c r="AO306" s="1">
        <v>131</v>
      </c>
      <c r="AP306" s="1">
        <v>82</v>
      </c>
      <c r="AQ306" s="1">
        <v>2230.9899999999998</v>
      </c>
      <c r="AR306" s="1">
        <v>17.593</v>
      </c>
      <c r="AS306" s="1">
        <v>839.005</v>
      </c>
      <c r="AT306" s="1">
        <v>1459.27</v>
      </c>
      <c r="AU306" s="1">
        <v>17.034400000000002</v>
      </c>
      <c r="AV306" s="1">
        <v>1333.84</v>
      </c>
      <c r="AW306" s="1">
        <v>3112.44</v>
      </c>
      <c r="AX306" s="1">
        <v>301.81299999999999</v>
      </c>
      <c r="AY306" s="1">
        <v>11.550599999999999</v>
      </c>
      <c r="AZ306" s="1">
        <v>2.70682</v>
      </c>
      <c r="BA306" s="1">
        <v>3.5233099999999999</v>
      </c>
      <c r="BB306" s="1">
        <v>1081.52</v>
      </c>
      <c r="BC306" s="1">
        <v>1.68713</v>
      </c>
      <c r="BD306" s="1">
        <v>2.3982999999999999</v>
      </c>
      <c r="BE306" s="1">
        <v>25.658799999999999</v>
      </c>
      <c r="BF306" s="1">
        <v>7.9649999999999999</v>
      </c>
      <c r="BG306" s="1">
        <v>2.0728599999999999</v>
      </c>
      <c r="BH306" s="1">
        <v>418.93799999999999</v>
      </c>
      <c r="BI306" s="1">
        <v>7.5607199999999999</v>
      </c>
      <c r="BJ306" s="1">
        <v>122.28400000000001</v>
      </c>
      <c r="BK306" s="1">
        <v>0.69669888199999996</v>
      </c>
      <c r="BL306" s="1">
        <v>0.109831542</v>
      </c>
      <c r="BM306" s="1">
        <v>0.127734245</v>
      </c>
      <c r="BN306" s="1">
        <v>1.2309212E-2</v>
      </c>
      <c r="BO306" s="1" t="s">
        <v>155</v>
      </c>
      <c r="BP306" s="1" t="s">
        <v>145</v>
      </c>
      <c r="BQ306" s="1" t="s">
        <v>146</v>
      </c>
      <c r="BR306" s="1" t="s">
        <v>146</v>
      </c>
      <c r="BS306" s="1" t="s">
        <v>146</v>
      </c>
      <c r="BT306" s="1" t="s">
        <v>146</v>
      </c>
      <c r="BU306" s="1" t="s">
        <v>146</v>
      </c>
      <c r="BV306" s="1">
        <v>3.3056954420000002</v>
      </c>
      <c r="BW306" s="1">
        <v>0.23315381800000001</v>
      </c>
      <c r="BX306" s="1">
        <v>0.290484311</v>
      </c>
      <c r="BY306" s="1">
        <v>0.17120617699999999</v>
      </c>
      <c r="BZ306" s="1">
        <v>3.9633472000000003E-2</v>
      </c>
      <c r="CA306" s="1">
        <v>-0.68225327499999999</v>
      </c>
      <c r="CB306" s="1">
        <v>-0.30580604</v>
      </c>
      <c r="CC306" s="19" t="str">
        <f t="shared" si="11"/>
        <v>Low</v>
      </c>
      <c r="CD306" s="1" t="s">
        <v>625</v>
      </c>
      <c r="CE306" s="1">
        <v>23.475566149999999</v>
      </c>
      <c r="CF306" s="1" t="s">
        <v>148</v>
      </c>
      <c r="CG306" s="1">
        <v>0.54538212799999997</v>
      </c>
      <c r="CH306" s="1">
        <v>4.9622791999999999E-2</v>
      </c>
      <c r="CI306" s="1">
        <v>0.17276603700000001</v>
      </c>
      <c r="CJ306" s="1">
        <v>4.7795324E-2</v>
      </c>
      <c r="CK306" s="1">
        <v>7.9284007000000004E-2</v>
      </c>
      <c r="CL306" s="1">
        <v>768.93200000000002</v>
      </c>
      <c r="CM306" s="2" t="s">
        <v>624</v>
      </c>
      <c r="CN306" s="1">
        <v>175.60499999999999</v>
      </c>
      <c r="CO306" s="1">
        <v>156.58600000000001</v>
      </c>
      <c r="CP306" s="1">
        <v>19.018999999999998</v>
      </c>
      <c r="CQ306" s="1">
        <v>149.06800000000001</v>
      </c>
      <c r="CR306" s="1">
        <v>21.460999999999999</v>
      </c>
      <c r="CS306" s="1">
        <v>1.7999999999999999E-2</v>
      </c>
      <c r="CT306" s="1">
        <v>0</v>
      </c>
      <c r="CU306" s="1">
        <v>1.7999999999999999E-2</v>
      </c>
      <c r="CV306" s="1">
        <v>0</v>
      </c>
      <c r="CW306" s="1">
        <v>5.0579999999999998</v>
      </c>
      <c r="CX306" s="1">
        <v>5.0579999999999998</v>
      </c>
      <c r="CY306" s="1">
        <v>0</v>
      </c>
      <c r="CZ306" s="1">
        <v>1E-3</v>
      </c>
      <c r="DA306" s="1">
        <v>0</v>
      </c>
      <c r="DB306" s="1">
        <v>0</v>
      </c>
      <c r="DC306" s="1">
        <v>146.27199999999999</v>
      </c>
      <c r="DD306" s="1">
        <v>3.4000000000000002E-2</v>
      </c>
      <c r="DE306" s="1">
        <v>0.24399999999999999</v>
      </c>
      <c r="DF306" s="1">
        <v>0.27800000000000002</v>
      </c>
      <c r="DG306" s="1">
        <v>0</v>
      </c>
      <c r="DH306" s="1">
        <v>0.12</v>
      </c>
      <c r="DI306" s="1">
        <v>0.12</v>
      </c>
      <c r="DJ306" s="1">
        <v>1.554</v>
      </c>
      <c r="DK306" s="1">
        <v>0.84499999999999997</v>
      </c>
      <c r="DL306" s="1">
        <v>2.399</v>
      </c>
      <c r="DM306" s="1">
        <v>0.14299999999999999</v>
      </c>
      <c r="DN306" s="1">
        <v>4.4560000000000004</v>
      </c>
      <c r="DO306" s="1">
        <v>4.5990000000000002</v>
      </c>
      <c r="DP306" s="1">
        <v>8.5649999999999995</v>
      </c>
      <c r="DQ306" s="1">
        <v>8.2970000000000006</v>
      </c>
      <c r="DR306" s="1">
        <v>16.863</v>
      </c>
      <c r="DS306" s="1">
        <v>0</v>
      </c>
      <c r="DT306" s="1">
        <v>5.0579999999999998</v>
      </c>
      <c r="DU306" s="1">
        <v>5.0579999999999998</v>
      </c>
      <c r="DV306" s="7" t="s">
        <v>637</v>
      </c>
      <c r="DW306" s="1" t="s">
        <v>156</v>
      </c>
      <c r="DX306" s="1" t="s">
        <v>157</v>
      </c>
      <c r="DY306" s="1">
        <v>344.65899999999999</v>
      </c>
      <c r="DZ306" s="1" t="s">
        <v>624</v>
      </c>
      <c r="EA306" s="1">
        <v>78.712000000000003</v>
      </c>
      <c r="EB306" s="1">
        <v>66.816999999999993</v>
      </c>
      <c r="EC306" s="1">
        <v>9.6199999999999992</v>
      </c>
      <c r="ED306" s="1" t="s">
        <v>157</v>
      </c>
      <c r="EE306" s="1" t="s">
        <v>157</v>
      </c>
      <c r="EF306" s="1" t="s">
        <v>156</v>
      </c>
      <c r="EG306" s="1" t="s">
        <v>157</v>
      </c>
      <c r="EH306" s="1" t="s">
        <v>621</v>
      </c>
      <c r="EI306" s="1" t="s">
        <v>628</v>
      </c>
      <c r="EJ306" s="1" t="s">
        <v>142</v>
      </c>
      <c r="EK306" s="1" t="s">
        <v>628</v>
      </c>
      <c r="EL306" s="1" t="s">
        <v>150</v>
      </c>
      <c r="EM306" s="1" t="s">
        <v>150</v>
      </c>
    </row>
    <row r="307" spans="1:143" ht="14.25" customHeight="1">
      <c r="A307" s="1" t="s">
        <v>609</v>
      </c>
      <c r="B307" s="1" t="str">
        <f>VLOOKUP(A307,DB_integrated_polypenols_intake!A:B,2,FALSE)</f>
        <v>Cali</v>
      </c>
      <c r="C307" s="1" t="s">
        <v>152</v>
      </c>
      <c r="D307" s="1">
        <v>55</v>
      </c>
      <c r="E307" s="4" t="s">
        <v>159</v>
      </c>
      <c r="F307" s="1">
        <v>93.7</v>
      </c>
      <c r="G307" s="1">
        <v>40</v>
      </c>
      <c r="H307" s="1" t="s">
        <v>153</v>
      </c>
      <c r="I307" s="1">
        <v>46</v>
      </c>
      <c r="J307" s="1">
        <v>101</v>
      </c>
      <c r="K307" s="1">
        <v>187</v>
      </c>
      <c r="L307" s="1">
        <v>230</v>
      </c>
      <c r="M307" s="10">
        <v>4.6749999999999998</v>
      </c>
      <c r="N307" s="14">
        <f t="shared" si="10"/>
        <v>0.75966784468963044</v>
      </c>
      <c r="O307" s="12">
        <v>62</v>
      </c>
      <c r="P307" s="40">
        <v>1.6</v>
      </c>
      <c r="Q307" s="1">
        <v>94</v>
      </c>
      <c r="R307" s="1">
        <v>5.3</v>
      </c>
      <c r="S307" s="1">
        <v>13.54</v>
      </c>
      <c r="T307" s="1">
        <v>8.8000000000000007</v>
      </c>
      <c r="U307" s="1">
        <v>1.538636364</v>
      </c>
      <c r="V307" s="1">
        <v>10.61</v>
      </c>
      <c r="W307" s="1">
        <v>5.2169999999999996</v>
      </c>
      <c r="X307" s="1">
        <v>108.7</v>
      </c>
      <c r="Y307" s="1">
        <f t="shared" si="0"/>
        <v>123.58765288293537</v>
      </c>
      <c r="Z307" s="1">
        <v>72.2</v>
      </c>
      <c r="AA307" s="1">
        <v>40.648665999999999</v>
      </c>
      <c r="AB307" s="1">
        <f t="shared" si="1"/>
        <v>2.4601053333333329</v>
      </c>
      <c r="AC307" s="1">
        <v>0.333025448</v>
      </c>
      <c r="AD307" s="1">
        <v>71</v>
      </c>
      <c r="AE307" s="1">
        <v>1.47</v>
      </c>
      <c r="AF307" s="1">
        <v>32.856680089999998</v>
      </c>
      <c r="AG307" s="1" t="s">
        <v>154</v>
      </c>
      <c r="AH307" s="1">
        <v>46.428233239999997</v>
      </c>
      <c r="AI307" s="1">
        <v>93.6</v>
      </c>
      <c r="AJ307" s="1" t="s">
        <v>140</v>
      </c>
      <c r="AK307" s="1" t="s">
        <v>141</v>
      </c>
      <c r="AL307" s="1" t="s">
        <v>142</v>
      </c>
      <c r="AM307" s="1" t="s">
        <v>142</v>
      </c>
      <c r="AN307" s="1" t="s">
        <v>143</v>
      </c>
      <c r="AO307" s="1">
        <v>113</v>
      </c>
      <c r="AP307" s="1">
        <v>67</v>
      </c>
      <c r="AQ307" s="1">
        <v>1833.63</v>
      </c>
      <c r="AR307" s="1">
        <v>22.392299999999999</v>
      </c>
      <c r="AS307" s="1">
        <v>1251.44</v>
      </c>
      <c r="AT307" s="1">
        <v>973.75599999999997</v>
      </c>
      <c r="AU307" s="1">
        <v>13.2995</v>
      </c>
      <c r="AV307" s="1">
        <v>1564.65</v>
      </c>
      <c r="AW307" s="1">
        <v>3664.51</v>
      </c>
      <c r="AX307" s="1">
        <v>286.572</v>
      </c>
      <c r="AY307" s="1">
        <v>10.4312</v>
      </c>
      <c r="AZ307" s="1">
        <v>2.51241</v>
      </c>
      <c r="BA307" s="1">
        <v>3.2162299999999999</v>
      </c>
      <c r="BB307" s="1">
        <v>785.745</v>
      </c>
      <c r="BC307" s="1">
        <v>1.20685</v>
      </c>
      <c r="BD307" s="1">
        <v>1.5688800000000001</v>
      </c>
      <c r="BE307" s="1">
        <v>18.138500000000001</v>
      </c>
      <c r="BF307" s="1">
        <v>5.6522800000000002</v>
      </c>
      <c r="BG307" s="1">
        <v>1.1258699999999999</v>
      </c>
      <c r="BH307" s="1">
        <v>362.65199999999999</v>
      </c>
      <c r="BI307" s="1">
        <v>7.1536299999999997</v>
      </c>
      <c r="BJ307" s="1">
        <v>265.40600000000001</v>
      </c>
      <c r="BK307" s="1">
        <v>1.2231626410000001</v>
      </c>
      <c r="BL307" s="1">
        <v>0.21612030300000001</v>
      </c>
      <c r="BM307" s="1">
        <v>9.5076137000000005E-2</v>
      </c>
      <c r="BN307" s="1">
        <v>0</v>
      </c>
      <c r="BO307" s="1" t="s">
        <v>144</v>
      </c>
      <c r="BP307" s="1" t="s">
        <v>146</v>
      </c>
      <c r="BQ307" s="1" t="s">
        <v>145</v>
      </c>
      <c r="BR307" s="1" t="s">
        <v>145</v>
      </c>
      <c r="BS307" s="1" t="s">
        <v>146</v>
      </c>
      <c r="BT307" s="1" t="s">
        <v>146</v>
      </c>
      <c r="BU307" s="1" t="s">
        <v>146</v>
      </c>
      <c r="BV307" s="1">
        <v>3.2954420130000002</v>
      </c>
      <c r="BW307" s="1">
        <v>0.24650999900000001</v>
      </c>
      <c r="BX307" s="1">
        <v>0.25332004800000002</v>
      </c>
      <c r="BY307" s="1">
        <v>0.22364236000000001</v>
      </c>
      <c r="BZ307" s="1">
        <v>6.1265574000000003E-2</v>
      </c>
      <c r="CA307" s="1">
        <v>-1.0320811409999999</v>
      </c>
      <c r="CB307" s="1">
        <v>-0.56274871400000004</v>
      </c>
      <c r="CC307" s="19" t="str">
        <f t="shared" si="11"/>
        <v>Low</v>
      </c>
      <c r="CD307" s="1" t="s">
        <v>625</v>
      </c>
      <c r="CE307" s="1">
        <v>44.589743589999998</v>
      </c>
      <c r="CF307" s="1" t="s">
        <v>148</v>
      </c>
      <c r="CG307" s="1" t="s">
        <v>147</v>
      </c>
      <c r="CH307" s="1" t="s">
        <v>147</v>
      </c>
      <c r="CI307" s="1" t="s">
        <v>147</v>
      </c>
      <c r="CJ307" s="1" t="s">
        <v>147</v>
      </c>
      <c r="CK307" s="1" t="s">
        <v>147</v>
      </c>
      <c r="CL307" s="1">
        <v>2684.942</v>
      </c>
      <c r="CM307" s="2" t="s">
        <v>621</v>
      </c>
      <c r="CN307" s="1">
        <v>2861</v>
      </c>
      <c r="CO307" s="1">
        <v>2004.194</v>
      </c>
      <c r="CP307" s="1">
        <v>856.80600000000004</v>
      </c>
      <c r="CQ307" s="1">
        <v>209.31899999999999</v>
      </c>
      <c r="CR307" s="1">
        <v>2622.9859999999999</v>
      </c>
      <c r="CS307" s="1">
        <v>20.936</v>
      </c>
      <c r="CT307" s="1">
        <v>0</v>
      </c>
      <c r="CU307" s="1">
        <v>20.936</v>
      </c>
      <c r="CV307" s="1">
        <v>1.7000000000000001E-2</v>
      </c>
      <c r="CW307" s="1">
        <v>7.7359999999999998</v>
      </c>
      <c r="CX307" s="1">
        <v>7.7530000000000001</v>
      </c>
      <c r="CY307" s="1">
        <v>5.0000000000000001E-3</v>
      </c>
      <c r="CZ307" s="1">
        <v>2.226</v>
      </c>
      <c r="DA307" s="1">
        <v>92.5</v>
      </c>
      <c r="DB307" s="1">
        <v>0</v>
      </c>
      <c r="DC307" s="1">
        <v>4.0730000000000004</v>
      </c>
      <c r="DD307" s="1">
        <v>8.5000000000000006E-2</v>
      </c>
      <c r="DE307" s="1">
        <v>40.854999999999997</v>
      </c>
      <c r="DF307" s="1">
        <v>40.94</v>
      </c>
      <c r="DG307" s="1">
        <v>2.5099999999999998</v>
      </c>
      <c r="DH307" s="1">
        <v>25.167999999999999</v>
      </c>
      <c r="DI307" s="1">
        <v>27.678000000000001</v>
      </c>
      <c r="DJ307" s="1">
        <v>37.494</v>
      </c>
      <c r="DK307" s="1">
        <v>6.6340000000000003</v>
      </c>
      <c r="DL307" s="1">
        <v>44.128</v>
      </c>
      <c r="DM307" s="1">
        <v>0.71899999999999997</v>
      </c>
      <c r="DN307" s="1">
        <v>1.127</v>
      </c>
      <c r="DO307" s="1">
        <v>1.8460000000000001</v>
      </c>
      <c r="DP307" s="1">
        <v>1845.8530000000001</v>
      </c>
      <c r="DQ307" s="1">
        <v>775.28499999999997</v>
      </c>
      <c r="DR307" s="1">
        <v>2621.1379999999999</v>
      </c>
      <c r="DS307" s="1">
        <v>1.7000000000000001E-2</v>
      </c>
      <c r="DT307" s="1">
        <v>7.7359999999999998</v>
      </c>
      <c r="DU307" s="1">
        <v>7.7530000000000001</v>
      </c>
      <c r="DV307" s="7" t="s">
        <v>621</v>
      </c>
      <c r="DW307" s="1" t="s">
        <v>156</v>
      </c>
      <c r="DX307" s="1" t="s">
        <v>149</v>
      </c>
      <c r="DY307" s="1">
        <v>1464.277</v>
      </c>
      <c r="DZ307" s="1" t="s">
        <v>623</v>
      </c>
      <c r="EA307" s="1">
        <v>1560.2929999999999</v>
      </c>
      <c r="EB307" s="1">
        <v>114.155</v>
      </c>
      <c r="EC307" s="1">
        <v>1430.4880000000001</v>
      </c>
      <c r="ED307" s="1" t="s">
        <v>149</v>
      </c>
      <c r="EE307" s="1" t="s">
        <v>149</v>
      </c>
      <c r="EF307" s="1" t="s">
        <v>156</v>
      </c>
      <c r="EG307" s="1" t="s">
        <v>149</v>
      </c>
      <c r="EH307" s="1" t="s">
        <v>621</v>
      </c>
      <c r="EI307" s="1" t="s">
        <v>628</v>
      </c>
      <c r="EJ307" s="1" t="s">
        <v>142</v>
      </c>
      <c r="EK307" s="1" t="s">
        <v>628</v>
      </c>
      <c r="EL307" s="1" t="s">
        <v>150</v>
      </c>
      <c r="EM307" s="1" t="s">
        <v>150</v>
      </c>
    </row>
    <row r="308" spans="1:143" ht="14.25" customHeight="1">
      <c r="A308" s="1" t="s">
        <v>611</v>
      </c>
      <c r="B308" s="1" t="str">
        <f>VLOOKUP(A308,DB_integrated_polypenols_intake!A:B,2,FALSE)</f>
        <v>Cali</v>
      </c>
      <c r="C308" s="1" t="s">
        <v>152</v>
      </c>
      <c r="D308" s="1">
        <v>23</v>
      </c>
      <c r="E308" s="4" t="s">
        <v>137</v>
      </c>
      <c r="F308" s="1">
        <v>93.2</v>
      </c>
      <c r="G308" s="1">
        <v>37</v>
      </c>
      <c r="H308" s="1" t="s">
        <v>153</v>
      </c>
      <c r="I308" s="1">
        <v>30.2</v>
      </c>
      <c r="J308" s="1">
        <v>106</v>
      </c>
      <c r="K308" s="1">
        <v>173</v>
      </c>
      <c r="L308" s="1">
        <v>151</v>
      </c>
      <c r="M308" s="10">
        <v>4.675675676</v>
      </c>
      <c r="N308" s="14">
        <f t="shared" si="10"/>
        <v>0.61077522322617439</v>
      </c>
      <c r="O308" s="12">
        <v>83</v>
      </c>
      <c r="P308" s="40">
        <v>3</v>
      </c>
      <c r="Q308" s="1">
        <v>77</v>
      </c>
      <c r="R308" s="1">
        <v>5.6</v>
      </c>
      <c r="S308" s="1">
        <v>13.37</v>
      </c>
      <c r="T308" s="1">
        <v>6.54</v>
      </c>
      <c r="U308" s="1">
        <v>2.0443425080000002</v>
      </c>
      <c r="V308" s="1">
        <v>18.87</v>
      </c>
      <c r="W308" s="1">
        <v>4.2735000000000003</v>
      </c>
      <c r="X308" s="1">
        <v>237.5</v>
      </c>
      <c r="Y308" s="1">
        <f t="shared" si="0"/>
        <v>487.91208791208777</v>
      </c>
      <c r="Z308" s="1">
        <v>43.5</v>
      </c>
      <c r="AA308" s="1">
        <v>27.901458739999999</v>
      </c>
      <c r="AB308" s="1">
        <f t="shared" si="1"/>
        <v>3.5840420000000006</v>
      </c>
      <c r="AC308" s="1">
        <v>0.31583672400000001</v>
      </c>
      <c r="AD308" s="1">
        <v>86.4</v>
      </c>
      <c r="AE308" s="1">
        <v>1.51</v>
      </c>
      <c r="AF308" s="1">
        <v>37.89307487</v>
      </c>
      <c r="AG308" s="1" t="s">
        <v>154</v>
      </c>
      <c r="AH308" s="1">
        <v>42.676586370000003</v>
      </c>
      <c r="AI308" s="1">
        <v>107</v>
      </c>
      <c r="AJ308" s="1" t="s">
        <v>140</v>
      </c>
      <c r="AK308" s="1" t="s">
        <v>141</v>
      </c>
      <c r="AL308" s="1" t="s">
        <v>142</v>
      </c>
      <c r="AM308" s="1" t="s">
        <v>163</v>
      </c>
      <c r="AN308" s="1" t="s">
        <v>143</v>
      </c>
      <c r="AO308" s="1">
        <v>114</v>
      </c>
      <c r="AP308" s="1">
        <v>77</v>
      </c>
      <c r="AQ308" s="1">
        <v>1769.05</v>
      </c>
      <c r="AR308" s="1">
        <v>14.6791</v>
      </c>
      <c r="AS308" s="1">
        <v>429.12400000000002</v>
      </c>
      <c r="AT308" s="1">
        <v>736.50099999999998</v>
      </c>
      <c r="AU308" s="1">
        <v>10.541700000000001</v>
      </c>
      <c r="AV308" s="1">
        <v>1344.3</v>
      </c>
      <c r="AW308" s="1">
        <v>2240.92</v>
      </c>
      <c r="AX308" s="1">
        <v>179.92699999999999</v>
      </c>
      <c r="AY308" s="1">
        <v>9.5315799999999999</v>
      </c>
      <c r="AZ308" s="1">
        <v>1.0414300000000001</v>
      </c>
      <c r="BA308" s="1">
        <v>3.2408899999999998</v>
      </c>
      <c r="BB308" s="1">
        <v>729.46</v>
      </c>
      <c r="BC308" s="1">
        <v>0.95057199999999997</v>
      </c>
      <c r="BD308" s="1">
        <v>1.4937199999999999</v>
      </c>
      <c r="BE308" s="1">
        <v>10.8162</v>
      </c>
      <c r="BF308" s="1">
        <v>4.4369699999999996</v>
      </c>
      <c r="BG308" s="1">
        <v>0.88629899999999995</v>
      </c>
      <c r="BH308" s="1">
        <v>253.268</v>
      </c>
      <c r="BI308" s="1">
        <v>6.7908200000000001</v>
      </c>
      <c r="BJ308" s="1">
        <v>244.637</v>
      </c>
      <c r="BK308" s="1">
        <v>3.3537110659999998</v>
      </c>
      <c r="BL308" s="1">
        <v>0.65802185099999999</v>
      </c>
      <c r="BM308" s="1">
        <v>0.61017725300000003</v>
      </c>
      <c r="BN308" s="1">
        <v>4.0161223000000003E-2</v>
      </c>
      <c r="BO308" s="1" t="s">
        <v>144</v>
      </c>
      <c r="BP308" s="1" t="s">
        <v>146</v>
      </c>
      <c r="BQ308" s="1" t="s">
        <v>145</v>
      </c>
      <c r="BR308" s="1" t="s">
        <v>145</v>
      </c>
      <c r="BS308" s="1" t="s">
        <v>145</v>
      </c>
      <c r="BT308" s="1" t="s">
        <v>146</v>
      </c>
      <c r="BU308" s="1" t="s">
        <v>145</v>
      </c>
      <c r="BV308" s="1">
        <v>2.5013410999999999</v>
      </c>
      <c r="BW308" s="1">
        <v>0.19767649100000001</v>
      </c>
      <c r="BX308" s="1">
        <v>0.29687899800000001</v>
      </c>
      <c r="BY308" s="1">
        <v>0.14018117899999999</v>
      </c>
      <c r="BZ308" s="1">
        <v>2.6978229999999999E-2</v>
      </c>
      <c r="CA308" s="1">
        <v>0.69834497799999995</v>
      </c>
      <c r="CB308" s="1">
        <v>0.394768218</v>
      </c>
      <c r="CC308" s="19" t="str">
        <f t="shared" si="11"/>
        <v>High</v>
      </c>
      <c r="CD308" s="1" t="s">
        <v>622</v>
      </c>
      <c r="CE308" s="1">
        <v>47.775700929999999</v>
      </c>
      <c r="CF308" s="1" t="s">
        <v>148</v>
      </c>
      <c r="CG308" s="1">
        <v>1.4152870999999999E-2</v>
      </c>
      <c r="CH308" s="1">
        <v>0.693133047</v>
      </c>
      <c r="CI308" s="1">
        <v>7.6078070999999997E-2</v>
      </c>
      <c r="CJ308" s="1">
        <v>7.7253218999999998E-2</v>
      </c>
      <c r="CK308" s="1">
        <v>1.1342735E-2</v>
      </c>
      <c r="CL308" s="1">
        <v>784.83299999999997</v>
      </c>
      <c r="CM308" s="2" t="s">
        <v>624</v>
      </c>
      <c r="CN308" s="1">
        <v>366.14400000000001</v>
      </c>
      <c r="CO308" s="1">
        <v>283.14299999999997</v>
      </c>
      <c r="CP308" s="1">
        <v>83.001000000000005</v>
      </c>
      <c r="CQ308" s="1">
        <v>266.66800000000001</v>
      </c>
      <c r="CR308" s="1">
        <v>76.349000000000004</v>
      </c>
      <c r="CS308" s="1">
        <v>1.4530000000000001</v>
      </c>
      <c r="CT308" s="1">
        <v>0</v>
      </c>
      <c r="CU308" s="1">
        <v>1.4530000000000001</v>
      </c>
      <c r="CV308" s="1">
        <v>0</v>
      </c>
      <c r="CW308" s="1">
        <v>21.324000000000002</v>
      </c>
      <c r="CX308" s="1">
        <v>21.324000000000002</v>
      </c>
      <c r="CY308" s="1">
        <v>0.35</v>
      </c>
      <c r="CZ308" s="1">
        <v>1.4530000000000001</v>
      </c>
      <c r="DA308" s="1">
        <v>73.001999999999995</v>
      </c>
      <c r="DB308" s="1">
        <v>0</v>
      </c>
      <c r="DC308" s="1">
        <v>172.608</v>
      </c>
      <c r="DD308" s="1">
        <v>0</v>
      </c>
      <c r="DE308" s="1">
        <v>0</v>
      </c>
      <c r="DF308" s="1">
        <v>0</v>
      </c>
      <c r="DG308" s="1">
        <v>14.151</v>
      </c>
      <c r="DH308" s="1">
        <v>0</v>
      </c>
      <c r="DI308" s="1">
        <v>14.151</v>
      </c>
      <c r="DJ308" s="1">
        <v>2.3199999999999998</v>
      </c>
      <c r="DK308" s="1">
        <v>4.5880000000000001</v>
      </c>
      <c r="DL308" s="1">
        <v>6.9080000000000004</v>
      </c>
      <c r="DM308" s="1">
        <v>5.9059999999999997</v>
      </c>
      <c r="DN308" s="1">
        <v>45.863999999999997</v>
      </c>
      <c r="DO308" s="1">
        <v>51.771000000000001</v>
      </c>
      <c r="DP308" s="1">
        <v>13.353</v>
      </c>
      <c r="DQ308" s="1">
        <v>11.226000000000001</v>
      </c>
      <c r="DR308" s="1">
        <v>24.579000000000001</v>
      </c>
      <c r="DS308" s="1">
        <v>0</v>
      </c>
      <c r="DT308" s="1">
        <v>21.324000000000002</v>
      </c>
      <c r="DU308" s="1">
        <v>21.324000000000002</v>
      </c>
      <c r="DV308" s="7" t="s">
        <v>637</v>
      </c>
      <c r="DW308" s="1" t="s">
        <v>149</v>
      </c>
      <c r="DX308" s="1" t="s">
        <v>157</v>
      </c>
      <c r="DY308" s="1">
        <v>443.64699999999999</v>
      </c>
      <c r="DZ308" s="1" t="s">
        <v>624</v>
      </c>
      <c r="EA308" s="1">
        <v>206.97200000000001</v>
      </c>
      <c r="EB308" s="1">
        <v>150.74100000000001</v>
      </c>
      <c r="EC308" s="1">
        <v>43.158000000000001</v>
      </c>
      <c r="ED308" s="1" t="s">
        <v>156</v>
      </c>
      <c r="EE308" s="1" t="s">
        <v>156</v>
      </c>
      <c r="EF308" s="1" t="s">
        <v>149</v>
      </c>
      <c r="EG308" s="1" t="s">
        <v>157</v>
      </c>
      <c r="EH308" s="1" t="s">
        <v>621</v>
      </c>
      <c r="EI308" s="1" t="s">
        <v>635</v>
      </c>
      <c r="EJ308" s="1" t="s">
        <v>142</v>
      </c>
      <c r="EK308" s="1" t="s">
        <v>628</v>
      </c>
      <c r="EL308" s="1" t="s">
        <v>150</v>
      </c>
      <c r="EM308" s="1" t="s">
        <v>150</v>
      </c>
    </row>
    <row r="309" spans="1:143" ht="14.25" customHeight="1">
      <c r="A309" s="1" t="s">
        <v>613</v>
      </c>
      <c r="B309" s="1" t="str">
        <f>VLOOKUP(A309,DB_integrated_polypenols_intake!A:B,2,FALSE)</f>
        <v>Cali</v>
      </c>
      <c r="C309" s="1" t="s">
        <v>136</v>
      </c>
      <c r="D309" s="1">
        <v>34</v>
      </c>
      <c r="E309" s="4" t="s">
        <v>137</v>
      </c>
      <c r="F309" s="1">
        <v>79.599999999999994</v>
      </c>
      <c r="G309" s="1">
        <v>27</v>
      </c>
      <c r="H309" s="1" t="s">
        <v>138</v>
      </c>
      <c r="I309" s="1">
        <v>21</v>
      </c>
      <c r="J309" s="1">
        <v>96</v>
      </c>
      <c r="K309" s="1">
        <v>144</v>
      </c>
      <c r="L309" s="1">
        <v>105</v>
      </c>
      <c r="M309" s="10">
        <v>5.3333333329999997</v>
      </c>
      <c r="N309" s="14">
        <f t="shared" si="10"/>
        <v>0.5898255349109508</v>
      </c>
      <c r="O309" s="12">
        <v>298</v>
      </c>
      <c r="P309" s="40">
        <v>7.8</v>
      </c>
      <c r="Q309" s="1">
        <v>79</v>
      </c>
      <c r="R309" s="1">
        <v>5.4</v>
      </c>
      <c r="S309" s="1">
        <v>3.1</v>
      </c>
      <c r="T309" s="1">
        <v>3.29</v>
      </c>
      <c r="U309" s="1">
        <v>0.94224923999999999</v>
      </c>
      <c r="V309" s="1">
        <v>11.1</v>
      </c>
      <c r="W309" s="1">
        <v>4.3845000000000001</v>
      </c>
      <c r="X309" s="1">
        <v>158.19999999999999</v>
      </c>
      <c r="Y309" s="1">
        <f t="shared" si="0"/>
        <v>250.98925946862633</v>
      </c>
      <c r="Z309" s="1">
        <v>72.3</v>
      </c>
      <c r="AA309" s="1">
        <v>46.231657589999998</v>
      </c>
      <c r="AB309" s="1">
        <f t="shared" si="1"/>
        <v>2.1630199999999999</v>
      </c>
      <c r="AC309" s="1">
        <v>0.33934190600000003</v>
      </c>
      <c r="AD309" s="1">
        <v>83.8</v>
      </c>
      <c r="AE309" s="1">
        <v>1.7669999999999999</v>
      </c>
      <c r="AF309" s="1">
        <v>26.83928362</v>
      </c>
      <c r="AG309" s="1" t="s">
        <v>139</v>
      </c>
      <c r="AH309" s="1">
        <v>37.40641712</v>
      </c>
      <c r="AI309" s="1">
        <v>101.4</v>
      </c>
      <c r="AJ309" s="1" t="s">
        <v>140</v>
      </c>
      <c r="AK309" s="1" t="s">
        <v>141</v>
      </c>
      <c r="AL309" s="1" t="s">
        <v>163</v>
      </c>
      <c r="AM309" s="1" t="s">
        <v>163</v>
      </c>
      <c r="AN309" s="1" t="s">
        <v>143</v>
      </c>
      <c r="AO309" s="1">
        <v>135</v>
      </c>
      <c r="AP309" s="1">
        <v>88</v>
      </c>
      <c r="AQ309" s="1">
        <v>2084.0100000000002</v>
      </c>
      <c r="AR309" s="1">
        <v>20.8476</v>
      </c>
      <c r="AS309" s="1">
        <v>520.37199999999996</v>
      </c>
      <c r="AT309" s="1">
        <v>986.80700000000002</v>
      </c>
      <c r="AU309" s="1">
        <v>15.7486</v>
      </c>
      <c r="AV309" s="1">
        <v>1544.62</v>
      </c>
      <c r="AW309" s="1">
        <v>3142.16</v>
      </c>
      <c r="AX309" s="1">
        <v>258.53500000000003</v>
      </c>
      <c r="AY309" s="1">
        <v>10.720800000000001</v>
      </c>
      <c r="AZ309" s="1">
        <v>1.6526099999999999</v>
      </c>
      <c r="BA309" s="1">
        <v>3.6526999999999998</v>
      </c>
      <c r="BB309" s="1">
        <v>949.75</v>
      </c>
      <c r="BC309" s="1">
        <v>1.0476399999999999</v>
      </c>
      <c r="BD309" s="1">
        <v>1.87399</v>
      </c>
      <c r="BE309" s="1">
        <v>16.383500000000002</v>
      </c>
      <c r="BF309" s="1">
        <v>6.2095200000000004</v>
      </c>
      <c r="BG309" s="1">
        <v>1.0468900000000001</v>
      </c>
      <c r="BH309" s="1">
        <v>351.137</v>
      </c>
      <c r="BI309" s="1">
        <v>7.3566599999999998</v>
      </c>
      <c r="BJ309" s="1">
        <v>184.31800000000001</v>
      </c>
      <c r="BK309" s="1">
        <v>3.739119649</v>
      </c>
      <c r="BL309" s="1">
        <v>3.0176226420000001</v>
      </c>
      <c r="BM309" s="1">
        <v>1.7315848659999999</v>
      </c>
      <c r="BN309" s="1">
        <v>6.4636590999999993E-2</v>
      </c>
      <c r="BO309" s="1" t="s">
        <v>144</v>
      </c>
      <c r="BP309" s="1" t="s">
        <v>145</v>
      </c>
      <c r="BQ309" s="1" t="s">
        <v>146</v>
      </c>
      <c r="BR309" s="1" t="s">
        <v>145</v>
      </c>
      <c r="BS309" s="1" t="s">
        <v>146</v>
      </c>
      <c r="BT309" s="1" t="s">
        <v>145</v>
      </c>
      <c r="BU309" s="1" t="s">
        <v>146</v>
      </c>
      <c r="BV309" s="1">
        <v>1.8281674990000001</v>
      </c>
      <c r="BW309" s="1">
        <v>0.32049639600000002</v>
      </c>
      <c r="BX309" s="1">
        <v>0.191386904</v>
      </c>
      <c r="BY309" s="1">
        <v>0.102683543</v>
      </c>
      <c r="BZ309" s="1">
        <v>2.7735488999999999E-2</v>
      </c>
      <c r="CA309" s="1">
        <v>-0.114703057</v>
      </c>
      <c r="CB309" s="1">
        <v>-5.5039853999999999E-2</v>
      </c>
      <c r="CC309" s="19" t="str">
        <f t="shared" si="11"/>
        <v>Medium</v>
      </c>
      <c r="CD309" s="1" t="s">
        <v>625</v>
      </c>
      <c r="CE309" s="1">
        <v>29.14792899</v>
      </c>
      <c r="CF309" s="1" t="s">
        <v>148</v>
      </c>
      <c r="CG309" s="1">
        <v>0.27030816499999999</v>
      </c>
      <c r="CH309" s="1">
        <v>7.3685153000000003E-2</v>
      </c>
      <c r="CI309" s="1">
        <v>0.23295844399999999</v>
      </c>
      <c r="CJ309" s="1">
        <v>3.8662331000000001E-2</v>
      </c>
      <c r="CK309" s="1">
        <v>1.1336176999999999E-2</v>
      </c>
      <c r="CL309" s="1">
        <v>1403.7070000000001</v>
      </c>
      <c r="CM309" s="2" t="s">
        <v>621</v>
      </c>
      <c r="CN309" s="1">
        <v>987.14</v>
      </c>
      <c r="CO309" s="1">
        <v>738.97699999999998</v>
      </c>
      <c r="CP309" s="1">
        <v>248.16300000000001</v>
      </c>
      <c r="CQ309" s="1">
        <v>422.63900000000001</v>
      </c>
      <c r="CR309" s="1">
        <v>546.84500000000003</v>
      </c>
      <c r="CS309" s="1">
        <v>0</v>
      </c>
      <c r="CT309" s="1">
        <v>0</v>
      </c>
      <c r="CU309" s="1">
        <v>0</v>
      </c>
      <c r="CV309" s="1">
        <v>0</v>
      </c>
      <c r="CW309" s="1">
        <v>17.655999999999999</v>
      </c>
      <c r="CX309" s="1">
        <v>17.655999999999999</v>
      </c>
      <c r="CY309" s="1">
        <v>0</v>
      </c>
      <c r="CZ309" s="1">
        <v>0</v>
      </c>
      <c r="DA309" s="1">
        <v>299.08300000000003</v>
      </c>
      <c r="DB309" s="1">
        <v>0</v>
      </c>
      <c r="DC309" s="1">
        <v>51.856000000000002</v>
      </c>
      <c r="DD309" s="1">
        <v>8.5999999999999993E-2</v>
      </c>
      <c r="DE309" s="1">
        <v>4.8460000000000001</v>
      </c>
      <c r="DF309" s="1">
        <v>4.9329999999999998</v>
      </c>
      <c r="DG309" s="1">
        <v>0</v>
      </c>
      <c r="DH309" s="1">
        <v>0.40799999999999997</v>
      </c>
      <c r="DI309" s="1">
        <v>0.40799999999999997</v>
      </c>
      <c r="DJ309" s="1">
        <v>46.786999999999999</v>
      </c>
      <c r="DK309" s="1">
        <v>19.573</v>
      </c>
      <c r="DL309" s="1">
        <v>66.36</v>
      </c>
      <c r="DM309" s="1">
        <v>87.661000000000001</v>
      </c>
      <c r="DN309" s="1">
        <v>70.754999999999995</v>
      </c>
      <c r="DO309" s="1">
        <v>158.416</v>
      </c>
      <c r="DP309" s="1">
        <v>253.441</v>
      </c>
      <c r="DQ309" s="1">
        <v>134.86099999999999</v>
      </c>
      <c r="DR309" s="1">
        <v>388.30200000000002</v>
      </c>
      <c r="DS309" s="1">
        <v>0</v>
      </c>
      <c r="DT309" s="1">
        <v>17.655999999999999</v>
      </c>
      <c r="DU309" s="1">
        <v>17.655999999999999</v>
      </c>
      <c r="DV309" s="7" t="s">
        <v>621</v>
      </c>
      <c r="DW309" s="1" t="s">
        <v>149</v>
      </c>
      <c r="DX309" s="1" t="s">
        <v>149</v>
      </c>
      <c r="DY309" s="1">
        <v>673.56</v>
      </c>
      <c r="DZ309" s="1" t="s">
        <v>623</v>
      </c>
      <c r="EA309" s="1">
        <v>473.673</v>
      </c>
      <c r="EB309" s="1">
        <v>202.80099999999999</v>
      </c>
      <c r="EC309" s="1">
        <v>262.39999999999998</v>
      </c>
      <c r="ED309" s="1" t="s">
        <v>149</v>
      </c>
      <c r="EE309" s="1" t="s">
        <v>149</v>
      </c>
      <c r="EF309" s="1" t="s">
        <v>149</v>
      </c>
      <c r="EG309" s="1" t="s">
        <v>149</v>
      </c>
      <c r="EH309" s="1" t="s">
        <v>621</v>
      </c>
      <c r="EI309" s="1" t="s">
        <v>635</v>
      </c>
      <c r="EJ309" s="1" t="s">
        <v>163</v>
      </c>
      <c r="EK309" s="1" t="s">
        <v>629</v>
      </c>
      <c r="EL309" s="1" t="s">
        <v>150</v>
      </c>
      <c r="EM309" s="1" t="s">
        <v>150</v>
      </c>
    </row>
    <row r="310" spans="1:143" ht="14.25" customHeight="1">
      <c r="A310" s="1" t="s">
        <v>614</v>
      </c>
      <c r="B310" s="1" t="str">
        <f>VLOOKUP(A310,DB_integrated_polypenols_intake!A:B,2,FALSE)</f>
        <v>Cali</v>
      </c>
      <c r="C310" s="1" t="s">
        <v>136</v>
      </c>
      <c r="D310" s="1">
        <v>32</v>
      </c>
      <c r="E310" s="4" t="s">
        <v>137</v>
      </c>
      <c r="F310" s="1">
        <v>76.599999999999994</v>
      </c>
      <c r="G310" s="1">
        <v>39</v>
      </c>
      <c r="H310" s="1" t="s">
        <v>138</v>
      </c>
      <c r="I310" s="1">
        <v>19.600000000000001</v>
      </c>
      <c r="J310" s="1">
        <v>100</v>
      </c>
      <c r="K310" s="1">
        <v>158</v>
      </c>
      <c r="L310" s="1">
        <v>98</v>
      </c>
      <c r="M310" s="10">
        <v>4.0512820510000003</v>
      </c>
      <c r="N310" s="14">
        <f t="shared" si="10"/>
        <v>0.40016146866599567</v>
      </c>
      <c r="O310" s="12">
        <v>273</v>
      </c>
      <c r="P310" s="40">
        <v>0.5</v>
      </c>
      <c r="Q310" s="1">
        <v>81</v>
      </c>
      <c r="R310" s="1">
        <v>5.4</v>
      </c>
      <c r="S310" s="1">
        <v>0.92</v>
      </c>
      <c r="T310" s="1">
        <v>4.28</v>
      </c>
      <c r="U310" s="1">
        <v>0.214953271</v>
      </c>
      <c r="V310" s="1">
        <v>12.9</v>
      </c>
      <c r="W310" s="1">
        <v>4.4954999999999998</v>
      </c>
      <c r="X310" s="1">
        <v>166.5</v>
      </c>
      <c r="Y310" s="1">
        <f t="shared" si="0"/>
        <v>259.1662481165244</v>
      </c>
      <c r="Z310" s="1">
        <v>62</v>
      </c>
      <c r="AA310" s="1">
        <v>38.798488409999997</v>
      </c>
      <c r="AB310" s="1">
        <f t="shared" si="1"/>
        <v>2.57742</v>
      </c>
      <c r="AC310" s="1">
        <v>0.33079667200000001</v>
      </c>
      <c r="AD310" s="1">
        <v>70</v>
      </c>
      <c r="AE310" s="1">
        <v>1.6919999999999999</v>
      </c>
      <c r="AF310" s="1">
        <v>24.45103924</v>
      </c>
      <c r="AG310" s="1" t="s">
        <v>153</v>
      </c>
      <c r="AH310" s="1">
        <v>32.71108924</v>
      </c>
      <c r="AI310" s="1">
        <v>86.4</v>
      </c>
      <c r="AJ310" s="1" t="s">
        <v>140</v>
      </c>
      <c r="AK310" s="1" t="s">
        <v>153</v>
      </c>
      <c r="AL310" s="1" t="s">
        <v>142</v>
      </c>
      <c r="AM310" s="1" t="s">
        <v>163</v>
      </c>
      <c r="AN310" s="1" t="s">
        <v>143</v>
      </c>
      <c r="AO310" s="1">
        <v>116</v>
      </c>
      <c r="AP310" s="1">
        <v>79</v>
      </c>
      <c r="AQ310" s="1">
        <v>1620.64</v>
      </c>
      <c r="AR310" s="1">
        <v>18.742599999999999</v>
      </c>
      <c r="AS310" s="1">
        <v>645.26199999999994</v>
      </c>
      <c r="AT310" s="1">
        <v>937.01</v>
      </c>
      <c r="AU310" s="1">
        <v>13.4999</v>
      </c>
      <c r="AV310" s="1">
        <v>986.02300000000002</v>
      </c>
      <c r="AW310" s="1">
        <v>3499.51</v>
      </c>
      <c r="AX310" s="1">
        <v>248.154</v>
      </c>
      <c r="AY310" s="1">
        <v>9.6940799999999996</v>
      </c>
      <c r="AZ310" s="1">
        <v>1.0235799999999999</v>
      </c>
      <c r="BA310" s="1">
        <v>2.9544600000000001</v>
      </c>
      <c r="BB310" s="1">
        <v>1097.02</v>
      </c>
      <c r="BC310" s="1">
        <v>1.6349499999999999</v>
      </c>
      <c r="BD310" s="1">
        <v>2.3539300000000001</v>
      </c>
      <c r="BE310" s="1">
        <v>25.426500000000001</v>
      </c>
      <c r="BF310" s="1">
        <v>6.4861399999999998</v>
      </c>
      <c r="BG310" s="1">
        <v>1.6396999999999999</v>
      </c>
      <c r="BH310" s="1">
        <v>431.495</v>
      </c>
      <c r="BI310" s="1">
        <v>7.2090399999999999</v>
      </c>
      <c r="BJ310" s="1">
        <v>176.52699999999999</v>
      </c>
      <c r="BK310" s="1">
        <v>1.5694737620000001</v>
      </c>
      <c r="BL310" s="1">
        <v>0.177836877</v>
      </c>
      <c r="BM310" s="1">
        <v>0.11633497700000001</v>
      </c>
      <c r="BN310" s="1">
        <v>1.3016883999999999E-2</v>
      </c>
      <c r="BO310" s="1" t="s">
        <v>155</v>
      </c>
      <c r="BP310" s="1" t="s">
        <v>146</v>
      </c>
      <c r="BQ310" s="1" t="s">
        <v>146</v>
      </c>
      <c r="BR310" s="1" t="s">
        <v>145</v>
      </c>
      <c r="BS310" s="1" t="s">
        <v>146</v>
      </c>
      <c r="BT310" s="1" t="s">
        <v>146</v>
      </c>
      <c r="BU310" s="1" t="s">
        <v>146</v>
      </c>
      <c r="BV310" s="1">
        <v>1.73324013</v>
      </c>
      <c r="BW310" s="1">
        <v>0.17659066500000001</v>
      </c>
      <c r="BX310" s="1">
        <v>0.13480112699999999</v>
      </c>
      <c r="BY310" s="1">
        <v>8.4673977999999997E-2</v>
      </c>
      <c r="BZ310" s="1">
        <v>1.1904990000000001E-2</v>
      </c>
      <c r="CA310" s="1">
        <v>-1.414457769</v>
      </c>
      <c r="CB310" s="1">
        <v>-0.87258344799999998</v>
      </c>
      <c r="CC310" s="19" t="str">
        <f t="shared" si="11"/>
        <v>Low</v>
      </c>
      <c r="CD310" s="1" t="s">
        <v>625</v>
      </c>
      <c r="CE310" s="1">
        <v>24.833333329999999</v>
      </c>
      <c r="CF310" s="1" t="s">
        <v>148</v>
      </c>
      <c r="CG310" s="1">
        <v>3.9886186999999997E-2</v>
      </c>
      <c r="CH310" s="1">
        <v>0.18034143799999999</v>
      </c>
      <c r="CI310" s="1">
        <v>4.0506984000000003E-2</v>
      </c>
      <c r="CJ310" s="1">
        <v>0.25654423199999998</v>
      </c>
      <c r="CK310" s="1">
        <v>0.30977754800000001</v>
      </c>
      <c r="CL310" s="1">
        <v>1855.172</v>
      </c>
      <c r="CM310" s="2" t="s">
        <v>621</v>
      </c>
      <c r="CN310" s="1">
        <v>1610.4770000000001</v>
      </c>
      <c r="CO310" s="1">
        <v>1189.742</v>
      </c>
      <c r="CP310" s="1">
        <v>420.73500000000001</v>
      </c>
      <c r="CQ310" s="1">
        <v>420.19400000000002</v>
      </c>
      <c r="CR310" s="1">
        <v>1123.9580000000001</v>
      </c>
      <c r="CS310" s="1">
        <v>7.5449999999999999</v>
      </c>
      <c r="CT310" s="1">
        <v>0</v>
      </c>
      <c r="CU310" s="1">
        <v>7.5449999999999999</v>
      </c>
      <c r="CV310" s="1">
        <v>0</v>
      </c>
      <c r="CW310" s="1">
        <v>58.78</v>
      </c>
      <c r="CX310" s="1">
        <v>58.78</v>
      </c>
      <c r="CY310" s="1">
        <v>0</v>
      </c>
      <c r="CZ310" s="1">
        <v>0.73699999999999999</v>
      </c>
      <c r="DA310" s="1">
        <v>133.053</v>
      </c>
      <c r="DB310" s="1">
        <v>0</v>
      </c>
      <c r="DC310" s="1">
        <v>219.88</v>
      </c>
      <c r="DD310" s="1">
        <v>0</v>
      </c>
      <c r="DE310" s="1">
        <v>0</v>
      </c>
      <c r="DF310" s="1">
        <v>0</v>
      </c>
      <c r="DG310" s="1">
        <v>6.8000000000000005E-2</v>
      </c>
      <c r="DH310" s="1">
        <v>1.37</v>
      </c>
      <c r="DI310" s="1">
        <v>1.4379999999999999</v>
      </c>
      <c r="DJ310" s="1">
        <v>46.899000000000001</v>
      </c>
      <c r="DK310" s="1">
        <v>9.6199999999999992</v>
      </c>
      <c r="DL310" s="1">
        <v>56.518999999999998</v>
      </c>
      <c r="DM310" s="1">
        <v>2.5960000000000001</v>
      </c>
      <c r="DN310" s="1">
        <v>9.27</v>
      </c>
      <c r="DO310" s="1">
        <v>11.866</v>
      </c>
      <c r="DP310" s="1">
        <v>770.38</v>
      </c>
      <c r="DQ310" s="1">
        <v>341.67700000000002</v>
      </c>
      <c r="DR310" s="1">
        <v>1112.057</v>
      </c>
      <c r="DS310" s="1">
        <v>0</v>
      </c>
      <c r="DT310" s="1">
        <v>58.78</v>
      </c>
      <c r="DU310" s="1">
        <v>58.78</v>
      </c>
      <c r="DV310" s="7" t="s">
        <v>621</v>
      </c>
      <c r="DW310" s="1" t="s">
        <v>149</v>
      </c>
      <c r="DX310" s="1" t="s">
        <v>149</v>
      </c>
      <c r="DY310" s="1">
        <v>1144.7159999999999</v>
      </c>
      <c r="DZ310" s="1" t="s">
        <v>623</v>
      </c>
      <c r="EA310" s="1">
        <v>993.72900000000004</v>
      </c>
      <c r="EB310" s="1">
        <v>259.27699999999999</v>
      </c>
      <c r="EC310" s="1">
        <v>693.52800000000002</v>
      </c>
      <c r="ED310" s="1" t="s">
        <v>149</v>
      </c>
      <c r="EE310" s="1" t="s">
        <v>149</v>
      </c>
      <c r="EF310" s="1" t="s">
        <v>149</v>
      </c>
      <c r="EG310" s="1" t="s">
        <v>149</v>
      </c>
      <c r="EH310" s="1" t="s">
        <v>621</v>
      </c>
      <c r="EI310" s="1" t="s">
        <v>635</v>
      </c>
      <c r="EJ310" s="1" t="s">
        <v>142</v>
      </c>
      <c r="EK310" s="1" t="s">
        <v>628</v>
      </c>
      <c r="EL310" s="1" t="s">
        <v>161</v>
      </c>
      <c r="EM310" s="1" t="s">
        <v>150</v>
      </c>
    </row>
    <row r="311" spans="1:143" ht="14.25" customHeight="1">
      <c r="A311" s="1" t="s">
        <v>616</v>
      </c>
      <c r="B311" s="1" t="str">
        <f>VLOOKUP(A311,DB_integrated_polypenols_intake!A:B,2,FALSE)</f>
        <v>Cali</v>
      </c>
      <c r="C311" s="1" t="s">
        <v>136</v>
      </c>
      <c r="D311" s="1">
        <v>60</v>
      </c>
      <c r="E311" s="4" t="s">
        <v>159</v>
      </c>
      <c r="F311" s="1">
        <v>109</v>
      </c>
      <c r="G311" s="1">
        <v>28</v>
      </c>
      <c r="H311" s="1" t="s">
        <v>138</v>
      </c>
      <c r="I311" s="1">
        <v>77.8</v>
      </c>
      <c r="J311" s="1">
        <v>82</v>
      </c>
      <c r="K311" s="1">
        <v>188</v>
      </c>
      <c r="L311" s="1">
        <v>389</v>
      </c>
      <c r="M311" s="10">
        <v>6.7142857139999998</v>
      </c>
      <c r="N311" s="14">
        <f t="shared" si="10"/>
        <v>1.1427915699834885</v>
      </c>
      <c r="O311" s="12">
        <v>139</v>
      </c>
      <c r="P311" s="40">
        <v>1.6</v>
      </c>
      <c r="Q311" s="1">
        <v>81</v>
      </c>
      <c r="R311" s="1">
        <v>5.9</v>
      </c>
      <c r="S311" s="1">
        <v>12.39</v>
      </c>
      <c r="T311" s="1">
        <v>2.39</v>
      </c>
      <c r="U311" s="1">
        <v>5.1841004179999999</v>
      </c>
      <c r="V311" s="1">
        <v>23.3</v>
      </c>
      <c r="W311" s="1">
        <v>4.4954999999999998</v>
      </c>
      <c r="X311" s="1">
        <v>247.9</v>
      </c>
      <c r="Y311" s="1">
        <f t="shared" si="0"/>
        <v>468.10647915620297</v>
      </c>
      <c r="Z311" s="1">
        <v>35</v>
      </c>
      <c r="AA311" s="1">
        <v>21.480708180000001</v>
      </c>
      <c r="AB311" s="1">
        <f t="shared" si="1"/>
        <v>4.6553399999999998</v>
      </c>
      <c r="AC311" s="1">
        <v>0.30489931399999998</v>
      </c>
      <c r="AD311" s="1">
        <v>101</v>
      </c>
      <c r="AE311" s="1">
        <v>1.732</v>
      </c>
      <c r="AF311" s="1">
        <v>33.668641890000004</v>
      </c>
      <c r="AG311" s="1" t="s">
        <v>154</v>
      </c>
      <c r="AH311" s="1">
        <v>40.203852349999998</v>
      </c>
      <c r="AI311" s="1">
        <v>126.8</v>
      </c>
      <c r="AJ311" s="1" t="s">
        <v>140</v>
      </c>
      <c r="AK311" s="1" t="s">
        <v>141</v>
      </c>
      <c r="AL311" s="1" t="s">
        <v>163</v>
      </c>
      <c r="AM311" s="1" t="s">
        <v>142</v>
      </c>
      <c r="AN311" s="1" t="s">
        <v>167</v>
      </c>
      <c r="AO311" s="1">
        <v>145</v>
      </c>
      <c r="AP311" s="1">
        <v>83</v>
      </c>
      <c r="AQ311" s="1">
        <v>2065.79</v>
      </c>
      <c r="AR311" s="1">
        <v>24.79</v>
      </c>
      <c r="AS311" s="1">
        <v>560.91399999999999</v>
      </c>
      <c r="AT311" s="1">
        <v>1228.93</v>
      </c>
      <c r="AU311" s="1">
        <v>15.3527</v>
      </c>
      <c r="AV311" s="1">
        <v>1808.29</v>
      </c>
      <c r="AW311" s="1">
        <v>3384.29</v>
      </c>
      <c r="AX311" s="1">
        <v>319.95499999999998</v>
      </c>
      <c r="AY311" s="1">
        <v>10.855</v>
      </c>
      <c r="AZ311" s="1">
        <v>2.7737699999999998</v>
      </c>
      <c r="BA311" s="1">
        <v>3.6411199999999999</v>
      </c>
      <c r="BB311" s="1">
        <v>795.47299999999996</v>
      </c>
      <c r="BC311" s="1">
        <v>1.32324</v>
      </c>
      <c r="BD311" s="1">
        <v>1.8481000000000001</v>
      </c>
      <c r="BE311" s="1">
        <v>22.0274</v>
      </c>
      <c r="BF311" s="1">
        <v>6.3354400000000002</v>
      </c>
      <c r="BG311" s="1">
        <v>1.1936199999999999</v>
      </c>
      <c r="BH311" s="1">
        <v>411.72699999999998</v>
      </c>
      <c r="BI311" s="1">
        <v>6.7908200000000001</v>
      </c>
      <c r="BJ311" s="1">
        <v>168.72</v>
      </c>
      <c r="BK311" s="1">
        <v>0.57689248000000004</v>
      </c>
      <c r="BL311" s="1">
        <v>0.22750632500000001</v>
      </c>
      <c r="BM311" s="1">
        <v>0.17277316300000001</v>
      </c>
      <c r="BN311" s="1">
        <v>3.2382536000000003E-2</v>
      </c>
      <c r="BO311" s="1" t="s">
        <v>144</v>
      </c>
      <c r="BP311" s="1" t="s">
        <v>145</v>
      </c>
      <c r="BQ311" s="1" t="s">
        <v>145</v>
      </c>
      <c r="BR311" s="1" t="s">
        <v>145</v>
      </c>
      <c r="BS311" s="1" t="s">
        <v>146</v>
      </c>
      <c r="BT311" s="1" t="s">
        <v>146</v>
      </c>
      <c r="BU311" s="1" t="s">
        <v>145</v>
      </c>
      <c r="BV311" s="1">
        <v>1.989852263</v>
      </c>
      <c r="BW311" s="1">
        <v>0.172248073</v>
      </c>
      <c r="BX311" s="1">
        <v>0.29110182499999998</v>
      </c>
      <c r="BY311" s="1">
        <v>0.106316674</v>
      </c>
      <c r="BZ311" s="1">
        <v>2.626535E-2</v>
      </c>
      <c r="CA311" s="1">
        <v>-1.1848963910000001</v>
      </c>
      <c r="CB311" s="1">
        <v>-0.57352197000000005</v>
      </c>
      <c r="CC311" s="19" t="str">
        <f t="shared" si="11"/>
        <v>Low</v>
      </c>
      <c r="CD311" s="1" t="s">
        <v>625</v>
      </c>
      <c r="CE311" s="1">
        <v>36.681388009999999</v>
      </c>
      <c r="CF311" s="1" t="s">
        <v>148</v>
      </c>
      <c r="CG311" s="1">
        <v>9.2814621999999999E-2</v>
      </c>
      <c r="CH311" s="1">
        <v>4.9216063999999997E-2</v>
      </c>
      <c r="CI311" s="1">
        <v>0.63284983699999997</v>
      </c>
      <c r="CJ311" s="1">
        <v>3.9490232E-2</v>
      </c>
      <c r="CK311" s="1">
        <v>8.0657331999999998E-2</v>
      </c>
      <c r="CL311" s="1">
        <v>1720.921</v>
      </c>
      <c r="CM311" s="2" t="s">
        <v>621</v>
      </c>
      <c r="CN311" s="1">
        <v>1064.953</v>
      </c>
      <c r="CO311" s="1">
        <v>684.56799999999998</v>
      </c>
      <c r="CP311" s="1">
        <v>380.38499999999999</v>
      </c>
      <c r="CQ311" s="1">
        <v>66.965000000000003</v>
      </c>
      <c r="CR311" s="1">
        <v>939.6</v>
      </c>
      <c r="CS311" s="1">
        <v>42.720999999999997</v>
      </c>
      <c r="CT311" s="1">
        <v>0</v>
      </c>
      <c r="CU311" s="1">
        <v>42.720999999999997</v>
      </c>
      <c r="CV311" s="1">
        <v>2.5999999999999999E-2</v>
      </c>
      <c r="CW311" s="1">
        <v>15.615</v>
      </c>
      <c r="CX311" s="1">
        <v>15.641</v>
      </c>
      <c r="CY311" s="1">
        <v>2.5999999999999999E-2</v>
      </c>
      <c r="CZ311" s="1">
        <v>4.8940000000000001</v>
      </c>
      <c r="DA311" s="1">
        <v>0</v>
      </c>
      <c r="DB311" s="1">
        <v>0</v>
      </c>
      <c r="DC311" s="1">
        <v>0.88500000000000001</v>
      </c>
      <c r="DD311" s="1">
        <v>0.27400000000000002</v>
      </c>
      <c r="DE311" s="1">
        <v>26.981999999999999</v>
      </c>
      <c r="DF311" s="1">
        <v>27.256</v>
      </c>
      <c r="DG311" s="1">
        <v>0.28000000000000003</v>
      </c>
      <c r="DH311" s="1">
        <v>2.8809999999999998</v>
      </c>
      <c r="DI311" s="1">
        <v>3.161</v>
      </c>
      <c r="DJ311" s="1">
        <v>26.396000000000001</v>
      </c>
      <c r="DK311" s="1">
        <v>9.2669999999999995</v>
      </c>
      <c r="DL311" s="1">
        <v>35.662999999999997</v>
      </c>
      <c r="DM311" s="1">
        <v>2.7050000000000001</v>
      </c>
      <c r="DN311" s="1">
        <v>4.7130000000000001</v>
      </c>
      <c r="DO311" s="1">
        <v>7.4180000000000001</v>
      </c>
      <c r="DP311" s="1">
        <v>608.63699999999994</v>
      </c>
      <c r="DQ311" s="1">
        <v>315.28500000000003</v>
      </c>
      <c r="DR311" s="1">
        <v>923.92200000000003</v>
      </c>
      <c r="DS311" s="1">
        <v>2.5999999999999999E-2</v>
      </c>
      <c r="DT311" s="1">
        <v>15.615</v>
      </c>
      <c r="DU311" s="1">
        <v>15.641</v>
      </c>
      <c r="DV311" s="7" t="s">
        <v>621</v>
      </c>
      <c r="DW311" s="1" t="s">
        <v>156</v>
      </c>
      <c r="DX311" s="1" t="s">
        <v>149</v>
      </c>
      <c r="DY311" s="1">
        <v>833.05700000000002</v>
      </c>
      <c r="DZ311" s="1" t="s">
        <v>623</v>
      </c>
      <c r="EA311" s="1">
        <v>515.51800000000003</v>
      </c>
      <c r="EB311" s="1">
        <v>32.415999999999997</v>
      </c>
      <c r="EC311" s="1">
        <v>454.83800000000002</v>
      </c>
      <c r="ED311" s="1" t="s">
        <v>149</v>
      </c>
      <c r="EE311" s="1" t="s">
        <v>149</v>
      </c>
      <c r="EF311" s="1" t="s">
        <v>156</v>
      </c>
      <c r="EG311" s="1" t="s">
        <v>149</v>
      </c>
      <c r="EH311" s="1" t="s">
        <v>138</v>
      </c>
      <c r="EI311" s="1" t="s">
        <v>628</v>
      </c>
      <c r="EJ311" s="1" t="s">
        <v>163</v>
      </c>
      <c r="EK311" s="1" t="s">
        <v>629</v>
      </c>
      <c r="EL311" s="1" t="s">
        <v>150</v>
      </c>
      <c r="EM311" s="1" t="s">
        <v>150</v>
      </c>
    </row>
    <row r="312" spans="1:143" ht="14.25" customHeight="1">
      <c r="A312" s="1" t="s">
        <v>618</v>
      </c>
      <c r="B312" s="1" t="str">
        <f>VLOOKUP(A312,DB_integrated_polypenols_intake!A:B,2,FALSE)</f>
        <v>Cali</v>
      </c>
      <c r="C312" s="1" t="s">
        <v>136</v>
      </c>
      <c r="D312" s="1">
        <v>38</v>
      </c>
      <c r="E312" s="4" t="s">
        <v>137</v>
      </c>
      <c r="F312" s="1">
        <v>146</v>
      </c>
      <c r="G312" s="1">
        <v>39</v>
      </c>
      <c r="H312" s="1" t="s">
        <v>138</v>
      </c>
      <c r="I312" s="1">
        <v>81.400000000000006</v>
      </c>
      <c r="J312" s="1">
        <v>129</v>
      </c>
      <c r="K312" s="1">
        <v>249</v>
      </c>
      <c r="L312" s="1">
        <v>407</v>
      </c>
      <c r="M312" s="10">
        <v>6.384615385</v>
      </c>
      <c r="N312" s="14">
        <f t="shared" si="10"/>
        <v>1.0185298021987208</v>
      </c>
      <c r="O312" s="12">
        <v>164.2</v>
      </c>
      <c r="P312" s="40">
        <v>1.1000000000000001</v>
      </c>
      <c r="Q312" s="1">
        <v>92</v>
      </c>
      <c r="R312" s="1">
        <v>6</v>
      </c>
      <c r="S312" s="1">
        <v>0.85</v>
      </c>
      <c r="T312" s="1">
        <v>1.89</v>
      </c>
      <c r="U312" s="1">
        <v>0.44973544999999998</v>
      </c>
      <c r="V312" s="1">
        <v>13.7</v>
      </c>
      <c r="W312" s="1">
        <v>5.1059999999999999</v>
      </c>
      <c r="X312" s="1">
        <v>134.9</v>
      </c>
      <c r="Y312" s="1">
        <f t="shared" si="0"/>
        <v>170.61021170610212</v>
      </c>
      <c r="Z312" s="1">
        <v>56.5</v>
      </c>
      <c r="AA312" s="1">
        <f>1/AB312*100</f>
        <v>32.164821120708147</v>
      </c>
      <c r="AB312" s="1">
        <f t="shared" si="1"/>
        <v>3.1089866666666661</v>
      </c>
      <c r="AC312" s="1">
        <v>0.32211942300000002</v>
      </c>
      <c r="AD312" s="1">
        <v>91.2</v>
      </c>
      <c r="AE312" s="1">
        <v>1.752</v>
      </c>
      <c r="AF312" s="1">
        <v>29.711640710000001</v>
      </c>
      <c r="AG312" s="1" t="s">
        <v>139</v>
      </c>
      <c r="AH312" s="1">
        <v>28.972519590000001</v>
      </c>
      <c r="AI312" s="1">
        <v>100.6</v>
      </c>
      <c r="AJ312" s="1" t="s">
        <v>140</v>
      </c>
      <c r="AK312" s="1" t="s">
        <v>141</v>
      </c>
      <c r="AL312" s="1" t="s">
        <v>142</v>
      </c>
      <c r="AM312" s="1" t="s">
        <v>163</v>
      </c>
      <c r="AN312" s="1" t="s">
        <v>167</v>
      </c>
      <c r="AO312" s="1">
        <v>140</v>
      </c>
      <c r="AP312" s="1">
        <v>91</v>
      </c>
      <c r="AQ312" s="1">
        <v>2015</v>
      </c>
      <c r="AR312" s="1">
        <v>14.0039</v>
      </c>
      <c r="AS312" s="1">
        <v>316.97199999999998</v>
      </c>
      <c r="AT312" s="1">
        <v>842.82100000000003</v>
      </c>
      <c r="AU312" s="1">
        <v>11.445600000000001</v>
      </c>
      <c r="AV312" s="1">
        <v>1020.53</v>
      </c>
      <c r="AW312" s="1">
        <v>2628.94</v>
      </c>
      <c r="AX312" s="1">
        <v>214.21100000000001</v>
      </c>
      <c r="AY312" s="1">
        <v>10.012700000000001</v>
      </c>
      <c r="AZ312" s="1">
        <v>0.97943400000000003</v>
      </c>
      <c r="BA312" s="1">
        <v>2.9111799999999999</v>
      </c>
      <c r="BB312" s="1">
        <v>898.78399999999999</v>
      </c>
      <c r="BC312" s="1">
        <v>1.0291699999999999</v>
      </c>
      <c r="BD312" s="1">
        <v>1.81504</v>
      </c>
      <c r="BE312" s="1">
        <v>13.978300000000001</v>
      </c>
      <c r="BF312" s="1">
        <v>5.20547</v>
      </c>
      <c r="BG312" s="1">
        <v>1.6037399999999999</v>
      </c>
      <c r="BH312" s="1">
        <v>288.57600000000002</v>
      </c>
      <c r="BI312" s="1">
        <v>6.9739399999999998</v>
      </c>
      <c r="BJ312" s="1">
        <v>197.34299999999999</v>
      </c>
      <c r="BK312" s="1" t="s">
        <v>147</v>
      </c>
      <c r="BL312" s="1" t="s">
        <v>147</v>
      </c>
      <c r="BM312" s="1" t="s">
        <v>147</v>
      </c>
      <c r="BN312" s="1" t="s">
        <v>147</v>
      </c>
      <c r="BO312" s="1" t="s">
        <v>144</v>
      </c>
      <c r="BP312" s="1" t="s">
        <v>145</v>
      </c>
      <c r="BQ312" s="1" t="s">
        <v>145</v>
      </c>
      <c r="BR312" s="1" t="s">
        <v>145</v>
      </c>
      <c r="BS312" s="1" t="s">
        <v>146</v>
      </c>
      <c r="BT312" s="1" t="s">
        <v>146</v>
      </c>
      <c r="BU312" s="1" t="s">
        <v>145</v>
      </c>
      <c r="BV312" s="1" t="s">
        <v>147</v>
      </c>
      <c r="BW312" s="1" t="s">
        <v>147</v>
      </c>
      <c r="BX312" s="1" t="s">
        <v>147</v>
      </c>
      <c r="BY312" s="1" t="s">
        <v>147</v>
      </c>
      <c r="BZ312" s="1" t="s">
        <v>147</v>
      </c>
      <c r="CA312" s="1">
        <v>-0.40629970500000001</v>
      </c>
      <c r="CB312" s="1">
        <v>-0.20163757099999999</v>
      </c>
      <c r="CC312" s="19" t="str">
        <f t="shared" si="11"/>
        <v>Low</v>
      </c>
      <c r="CD312" s="1" t="s">
        <v>625</v>
      </c>
      <c r="CE312" s="1">
        <v>29.16898608</v>
      </c>
      <c r="CF312" s="1" t="s">
        <v>148</v>
      </c>
      <c r="CG312" s="1" t="s">
        <v>147</v>
      </c>
      <c r="CH312" s="1" t="s">
        <v>147</v>
      </c>
      <c r="CI312" s="1" t="s">
        <v>147</v>
      </c>
      <c r="CJ312" s="1" t="s">
        <v>147</v>
      </c>
      <c r="CK312" s="1" t="s">
        <v>147</v>
      </c>
      <c r="CL312" s="1">
        <v>1770.942</v>
      </c>
      <c r="CM312" s="2" t="s">
        <v>621</v>
      </c>
      <c r="CN312" s="1">
        <v>2175.4250000000002</v>
      </c>
      <c r="CO312" s="1">
        <v>1551.5340000000001</v>
      </c>
      <c r="CP312" s="1">
        <v>623.89200000000005</v>
      </c>
      <c r="CQ312" s="1">
        <v>290.86599999999999</v>
      </c>
      <c r="CR312" s="1">
        <v>1861.874</v>
      </c>
      <c r="CS312" s="1">
        <v>14.739000000000001</v>
      </c>
      <c r="CT312" s="1">
        <v>0</v>
      </c>
      <c r="CU312" s="1">
        <v>14.739000000000001</v>
      </c>
      <c r="CV312" s="1">
        <v>7.8E-2</v>
      </c>
      <c r="CW312" s="1">
        <v>7.8680000000000003</v>
      </c>
      <c r="CX312" s="1">
        <v>7.9459999999999997</v>
      </c>
      <c r="CY312" s="1">
        <v>0</v>
      </c>
      <c r="CZ312" s="1">
        <v>1.343</v>
      </c>
      <c r="DA312" s="1">
        <v>184.999</v>
      </c>
      <c r="DB312" s="1">
        <v>0</v>
      </c>
      <c r="DC312" s="1">
        <v>2.508</v>
      </c>
      <c r="DD312" s="1">
        <v>0.308</v>
      </c>
      <c r="DE312" s="1">
        <v>6.4249999999999998</v>
      </c>
      <c r="DF312" s="1">
        <v>6.7329999999999997</v>
      </c>
      <c r="DG312" s="1">
        <v>4.0000000000000001E-3</v>
      </c>
      <c r="DH312" s="1">
        <v>0.36199999999999999</v>
      </c>
      <c r="DI312" s="1">
        <v>0.36599999999999999</v>
      </c>
      <c r="DJ312" s="1">
        <v>81.876999999999995</v>
      </c>
      <c r="DK312" s="1">
        <v>14.382999999999999</v>
      </c>
      <c r="DL312" s="1">
        <v>96.26</v>
      </c>
      <c r="DM312" s="1">
        <v>1.8580000000000001</v>
      </c>
      <c r="DN312" s="1">
        <v>1.8979999999999999</v>
      </c>
      <c r="DO312" s="1">
        <v>3.7559999999999998</v>
      </c>
      <c r="DP312" s="1">
        <v>1265.124</v>
      </c>
      <c r="DQ312" s="1">
        <v>592.91700000000003</v>
      </c>
      <c r="DR312" s="1">
        <v>1858.0409999999999</v>
      </c>
      <c r="DS312" s="1">
        <v>7.8E-2</v>
      </c>
      <c r="DT312" s="1">
        <v>7.8680000000000003</v>
      </c>
      <c r="DU312" s="1">
        <v>7.9459999999999997</v>
      </c>
      <c r="DV312" s="7" t="s">
        <v>621</v>
      </c>
      <c r="DW312" s="1" t="s">
        <v>149</v>
      </c>
      <c r="DX312" s="1" t="s">
        <v>149</v>
      </c>
      <c r="DY312" s="1">
        <v>878.87900000000002</v>
      </c>
      <c r="DZ312" s="1" t="s">
        <v>623</v>
      </c>
      <c r="EA312" s="1">
        <v>1079.616</v>
      </c>
      <c r="EB312" s="1">
        <v>144.35</v>
      </c>
      <c r="EC312" s="1">
        <v>924.00699999999995</v>
      </c>
      <c r="ED312" s="1" t="s">
        <v>149</v>
      </c>
      <c r="EE312" s="1" t="s">
        <v>149</v>
      </c>
      <c r="EF312" s="1" t="s">
        <v>149</v>
      </c>
      <c r="EG312" s="1" t="s">
        <v>149</v>
      </c>
      <c r="EH312" s="1" t="s">
        <v>138</v>
      </c>
      <c r="EI312" s="1" t="s">
        <v>635</v>
      </c>
      <c r="EJ312" s="1" t="s">
        <v>142</v>
      </c>
      <c r="EK312" s="1" t="s">
        <v>628</v>
      </c>
      <c r="EL312" s="1" t="s">
        <v>150</v>
      </c>
      <c r="EM312" s="1" t="s">
        <v>150</v>
      </c>
    </row>
  </sheetData>
  <conditionalFormatting sqref="CL2:CL312">
    <cfRule type="cellIs" dxfId="1" priority="2" operator="lessThan">
      <formula>748.8</formula>
    </cfRule>
  </conditionalFormatting>
  <conditionalFormatting sqref="CD1:CD1048576">
    <cfRule type="containsText" dxfId="0" priority="1" operator="containsText" text="proinflamatoria">
      <formula>NOT(ISERROR(SEARCH("proinflamatoria",CD1)))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DB_integrated_polypenols_intake</vt:lpstr>
      <vt:lpstr>Polyphenols plausible report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Jelver Alexander Sierra Restrepo</dc:creator>
  <cp:lastModifiedBy>Author</cp:lastModifiedBy>
  <dcterms:created xsi:type="dcterms:W3CDTF">2024-09-25T20:39:08Z</dcterms:created>
  <dcterms:modified xsi:type="dcterms:W3CDTF">2025-07-10T21:33:53Z</dcterms:modified>
</cp:coreProperties>
</file>