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9440" windowHeight="8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8" i="1"/>
  <c r="P9"/>
  <c r="P10"/>
  <c r="P7"/>
  <c r="O8"/>
  <c r="O9"/>
  <c r="O10"/>
  <c r="O7"/>
  <c r="N8"/>
  <c r="N9"/>
  <c r="N10"/>
  <c r="N7"/>
  <c r="N20"/>
  <c r="O20"/>
  <c r="O19"/>
  <c r="H11"/>
  <c r="G11"/>
  <c r="J11" s="1"/>
  <c r="F11"/>
  <c r="H8"/>
  <c r="K8" s="1"/>
  <c r="H9"/>
  <c r="H10"/>
  <c r="K10" s="1"/>
  <c r="H12"/>
  <c r="H15"/>
  <c r="K15" s="1"/>
  <c r="H16"/>
  <c r="H13"/>
  <c r="K13" s="1"/>
  <c r="H14"/>
  <c r="H17"/>
  <c r="K17" s="1"/>
  <c r="H18"/>
  <c r="H7"/>
  <c r="K7" s="1"/>
  <c r="G8"/>
  <c r="J8" s="1"/>
  <c r="G9"/>
  <c r="J9" s="1"/>
  <c r="O15" s="1"/>
  <c r="G10"/>
  <c r="J10" s="1"/>
  <c r="O16" s="1"/>
  <c r="G12"/>
  <c r="J12" s="1"/>
  <c r="G15"/>
  <c r="J15" s="1"/>
  <c r="G16"/>
  <c r="J16" s="1"/>
  <c r="O21" s="1"/>
  <c r="G13"/>
  <c r="J13" s="1"/>
  <c r="O18" s="1"/>
  <c r="G14"/>
  <c r="J14" s="1"/>
  <c r="G17"/>
  <c r="J17" s="1"/>
  <c r="G18"/>
  <c r="J18" s="1"/>
  <c r="G7"/>
  <c r="J7" s="1"/>
  <c r="O13" s="1"/>
  <c r="F8"/>
  <c r="I8" s="1"/>
  <c r="F9"/>
  <c r="F10"/>
  <c r="I10" s="1"/>
  <c r="F12"/>
  <c r="F15"/>
  <c r="I15" s="1"/>
  <c r="F16"/>
  <c r="F13"/>
  <c r="I13" s="1"/>
  <c r="N18" s="1"/>
  <c r="F14"/>
  <c r="F17"/>
  <c r="I17" s="1"/>
  <c r="F18"/>
  <c r="F7"/>
  <c r="I7" s="1"/>
  <c r="F23"/>
  <c r="F24"/>
  <c r="N13" l="1"/>
  <c r="N16"/>
  <c r="O14"/>
  <c r="I18"/>
  <c r="I14"/>
  <c r="I16"/>
  <c r="I12"/>
  <c r="I9"/>
  <c r="K18"/>
  <c r="K14"/>
  <c r="K16"/>
  <c r="K12"/>
  <c r="K9"/>
  <c r="I11"/>
  <c r="K11"/>
  <c r="N14" l="1"/>
  <c r="N21"/>
  <c r="N19"/>
  <c r="N15"/>
</calcChain>
</file>

<file path=xl/sharedStrings.xml><?xml version="1.0" encoding="utf-8"?>
<sst xmlns="http://schemas.openxmlformats.org/spreadsheetml/2006/main" count="54" uniqueCount="39">
  <si>
    <t>Posições</t>
  </si>
  <si>
    <t>A</t>
  </si>
  <si>
    <t>x</t>
  </si>
  <si>
    <t>y</t>
  </si>
  <si>
    <t>z</t>
  </si>
  <si>
    <t>SolidWorks</t>
  </si>
  <si>
    <t>B</t>
  </si>
  <si>
    <t>C</t>
  </si>
  <si>
    <t>D</t>
  </si>
  <si>
    <t>P</t>
  </si>
  <si>
    <t>T</t>
  </si>
  <si>
    <t>E1</t>
  </si>
  <si>
    <t>J</t>
  </si>
  <si>
    <t>E2</t>
  </si>
  <si>
    <t>CM pistão</t>
  </si>
  <si>
    <t>CM Rheo</t>
  </si>
  <si>
    <t>Volume</t>
  </si>
  <si>
    <t>I (Lyy)</t>
  </si>
  <si>
    <t>massa</t>
  </si>
  <si>
    <t>densidade (g/mm³)</t>
  </si>
  <si>
    <t>Pistão</t>
  </si>
  <si>
    <t>Rheo</t>
  </si>
  <si>
    <t>Minha direção de projeto</t>
  </si>
  <si>
    <t>Referencial ponto B</t>
  </si>
  <si>
    <t>Comprimentos</t>
  </si>
  <si>
    <t>Kcm</t>
  </si>
  <si>
    <t>THcm</t>
  </si>
  <si>
    <t>a</t>
  </si>
  <si>
    <t>b</t>
  </si>
  <si>
    <t>c</t>
  </si>
  <si>
    <t>d</t>
  </si>
  <si>
    <t>rCB</t>
  </si>
  <si>
    <t>rAB</t>
  </si>
  <si>
    <t>rDA</t>
  </si>
  <si>
    <t>rDC</t>
  </si>
  <si>
    <t>rE2B</t>
  </si>
  <si>
    <t>rTC</t>
  </si>
  <si>
    <t>rJB</t>
  </si>
  <si>
    <t>rE1A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</si>
</sst>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P26"/>
  <sheetViews>
    <sheetView tabSelected="1" topLeftCell="A4" workbookViewId="0">
      <selection activeCell="Q21" sqref="Q21"/>
    </sheetView>
  </sheetViews>
  <sheetFormatPr defaultRowHeight="15"/>
  <cols>
    <col min="6" max="6" width="10.42578125" customWidth="1"/>
  </cols>
  <sheetData>
    <row r="5" spans="1:16">
      <c r="A5" t="s">
        <v>0</v>
      </c>
      <c r="C5" s="1" t="s">
        <v>5</v>
      </c>
      <c r="D5" s="1"/>
      <c r="E5" s="1"/>
      <c r="F5" s="1" t="s">
        <v>22</v>
      </c>
      <c r="G5" s="1"/>
      <c r="H5" s="1"/>
      <c r="I5" s="1" t="s">
        <v>23</v>
      </c>
      <c r="J5" s="1"/>
      <c r="K5" s="1"/>
    </row>
    <row r="6" spans="1:16">
      <c r="C6" t="s">
        <v>2</v>
      </c>
      <c r="D6" t="s">
        <v>3</v>
      </c>
      <c r="E6" t="s">
        <v>4</v>
      </c>
      <c r="F6" t="s">
        <v>2</v>
      </c>
      <c r="G6" t="s">
        <v>3</v>
      </c>
      <c r="H6" t="s">
        <v>4</v>
      </c>
      <c r="I6" t="s">
        <v>2</v>
      </c>
      <c r="J6" t="s">
        <v>3</v>
      </c>
      <c r="K6" t="s">
        <v>4</v>
      </c>
      <c r="N6" t="s">
        <v>24</v>
      </c>
      <c r="O6" t="s">
        <v>25</v>
      </c>
      <c r="P6" t="s">
        <v>26</v>
      </c>
    </row>
    <row r="7" spans="1:16">
      <c r="B7" t="s">
        <v>1</v>
      </c>
      <c r="C7">
        <v>-30.99</v>
      </c>
      <c r="D7">
        <v>24.43</v>
      </c>
      <c r="E7">
        <v>-102.42</v>
      </c>
      <c r="F7">
        <f>-C7</f>
        <v>30.99</v>
      </c>
      <c r="G7">
        <f>E7</f>
        <v>-102.42</v>
      </c>
      <c r="H7">
        <f>D7</f>
        <v>24.43</v>
      </c>
      <c r="I7">
        <f>F7-F$8</f>
        <v>22.689999999999998</v>
      </c>
      <c r="J7">
        <f t="shared" ref="J7:K18" si="0">G7-G$8</f>
        <v>2</v>
      </c>
      <c r="K7">
        <f t="shared" si="0"/>
        <v>-7</v>
      </c>
      <c r="M7" t="s">
        <v>30</v>
      </c>
      <c r="N7">
        <f>SQRT(N13*N13+O13*O13)</f>
        <v>22.777974009994828</v>
      </c>
      <c r="O7">
        <f>SQRT(N18*N18+O18*O18)/N7</f>
        <v>0.15799192182723851</v>
      </c>
      <c r="P7">
        <f>ACOS((N13*N18+O13*O18)/(O7*N7*N7))</f>
        <v>0.28367802066378811</v>
      </c>
    </row>
    <row r="8" spans="1:16">
      <c r="B8" t="s">
        <v>6</v>
      </c>
      <c r="C8">
        <v>-8.3000000000000007</v>
      </c>
      <c r="D8">
        <v>31.43</v>
      </c>
      <c r="E8">
        <v>-104.42</v>
      </c>
      <c r="F8">
        <f t="shared" ref="F8:F18" si="1">-C8</f>
        <v>8.3000000000000007</v>
      </c>
      <c r="G8">
        <f t="shared" ref="G8:G18" si="2">E8</f>
        <v>-104.42</v>
      </c>
      <c r="H8">
        <f t="shared" ref="H8:H18" si="3">D8</f>
        <v>31.43</v>
      </c>
      <c r="I8">
        <f t="shared" ref="I8:I18" si="4">F8-F$8</f>
        <v>0</v>
      </c>
      <c r="J8">
        <f t="shared" si="0"/>
        <v>0</v>
      </c>
      <c r="K8">
        <f t="shared" si="0"/>
        <v>0</v>
      </c>
      <c r="M8" t="s">
        <v>27</v>
      </c>
      <c r="N8">
        <f t="shared" ref="N8:N10" si="5">SQRT(N14*N14+O14*O14)</f>
        <v>197.82953394273565</v>
      </c>
      <c r="O8">
        <f t="shared" ref="O8:O10" si="6">SQRT(N19*N19+O19*O19)/N8</f>
        <v>0.69021873101772668</v>
      </c>
      <c r="P8">
        <f t="shared" ref="P8:P10" si="7">ACOS((N14*N19+O14*O19)/(O8*N8*N8))</f>
        <v>8.7985250854234476E-3</v>
      </c>
    </row>
    <row r="9" spans="1:16">
      <c r="B9" t="s">
        <v>7</v>
      </c>
      <c r="C9">
        <v>-5.52</v>
      </c>
      <c r="D9">
        <v>31.43</v>
      </c>
      <c r="E9">
        <v>93.39</v>
      </c>
      <c r="F9">
        <f t="shared" si="1"/>
        <v>5.52</v>
      </c>
      <c r="G9">
        <f t="shared" si="2"/>
        <v>93.39</v>
      </c>
      <c r="H9">
        <f t="shared" si="3"/>
        <v>31.43</v>
      </c>
      <c r="I9">
        <f t="shared" si="4"/>
        <v>-2.7800000000000011</v>
      </c>
      <c r="J9">
        <f t="shared" si="0"/>
        <v>197.81</v>
      </c>
      <c r="K9">
        <f t="shared" si="0"/>
        <v>0</v>
      </c>
      <c r="M9" t="s">
        <v>28</v>
      </c>
      <c r="N9">
        <f t="shared" si="5"/>
        <v>125.55659839291602</v>
      </c>
      <c r="O9">
        <f t="shared" si="6"/>
        <v>0.41147659277324888</v>
      </c>
      <c r="P9">
        <f t="shared" si="7"/>
        <v>0.1446267817329967</v>
      </c>
    </row>
    <row r="10" spans="1:16">
      <c r="B10" t="s">
        <v>8</v>
      </c>
      <c r="C10">
        <v>-57.15</v>
      </c>
      <c r="D10">
        <v>24.43</v>
      </c>
      <c r="E10">
        <v>-21.06</v>
      </c>
      <c r="F10">
        <f t="shared" si="1"/>
        <v>57.15</v>
      </c>
      <c r="G10">
        <f t="shared" si="2"/>
        <v>-21.06</v>
      </c>
      <c r="H10">
        <f t="shared" si="3"/>
        <v>24.43</v>
      </c>
      <c r="I10">
        <f t="shared" si="4"/>
        <v>48.849999999999994</v>
      </c>
      <c r="J10">
        <f t="shared" si="0"/>
        <v>83.36</v>
      </c>
      <c r="K10">
        <f t="shared" si="0"/>
        <v>-7</v>
      </c>
      <c r="M10" t="s">
        <v>29</v>
      </c>
      <c r="N10">
        <f t="shared" si="5"/>
        <v>85.462244295361202</v>
      </c>
      <c r="O10">
        <f t="shared" si="6"/>
        <v>0.51398521925959295</v>
      </c>
      <c r="P10">
        <f t="shared" si="7"/>
        <v>0.23358136177730704</v>
      </c>
    </row>
    <row r="11" spans="1:16">
      <c r="B11" t="s">
        <v>1</v>
      </c>
      <c r="C11">
        <v>-30.99</v>
      </c>
      <c r="D11">
        <v>24.43</v>
      </c>
      <c r="E11">
        <v>-102.42</v>
      </c>
      <c r="F11">
        <f>-C11</f>
        <v>30.99</v>
      </c>
      <c r="G11">
        <f>E11</f>
        <v>-102.42</v>
      </c>
      <c r="H11">
        <f>D11</f>
        <v>24.43</v>
      </c>
      <c r="I11">
        <f>F11-F$8</f>
        <v>22.689999999999998</v>
      </c>
      <c r="J11">
        <f t="shared" ref="J11" si="8">G11-G$8</f>
        <v>2</v>
      </c>
      <c r="K11">
        <f t="shared" ref="K11" si="9">H11-H$8</f>
        <v>-7</v>
      </c>
    </row>
    <row r="12" spans="1:16">
      <c r="B12" t="s">
        <v>9</v>
      </c>
      <c r="C12">
        <v>-5.38</v>
      </c>
      <c r="D12">
        <v>31.43</v>
      </c>
      <c r="E12">
        <v>75.89</v>
      </c>
      <c r="F12">
        <f t="shared" si="1"/>
        <v>5.38</v>
      </c>
      <c r="G12">
        <f t="shared" si="2"/>
        <v>75.89</v>
      </c>
      <c r="H12">
        <f t="shared" si="3"/>
        <v>31.43</v>
      </c>
      <c r="I12">
        <f t="shared" si="4"/>
        <v>-2.9200000000000008</v>
      </c>
      <c r="J12">
        <f t="shared" si="0"/>
        <v>180.31</v>
      </c>
      <c r="K12">
        <f t="shared" si="0"/>
        <v>0</v>
      </c>
      <c r="N12" t="s">
        <v>2</v>
      </c>
      <c r="O12" t="s">
        <v>3</v>
      </c>
    </row>
    <row r="13" spans="1:16">
      <c r="B13" t="s">
        <v>12</v>
      </c>
      <c r="C13">
        <v>-11.83</v>
      </c>
      <c r="D13">
        <v>1.43</v>
      </c>
      <c r="E13">
        <v>-105.12</v>
      </c>
      <c r="F13">
        <f t="shared" si="1"/>
        <v>11.83</v>
      </c>
      <c r="G13">
        <f t="shared" si="2"/>
        <v>-105.12</v>
      </c>
      <c r="H13">
        <f t="shared" si="3"/>
        <v>1.43</v>
      </c>
      <c r="I13">
        <f t="shared" si="4"/>
        <v>3.5299999999999994</v>
      </c>
      <c r="J13">
        <f t="shared" si="0"/>
        <v>-0.70000000000000284</v>
      </c>
      <c r="K13">
        <f t="shared" si="0"/>
        <v>-30</v>
      </c>
      <c r="M13" t="s">
        <v>32</v>
      </c>
      <c r="N13">
        <f>I7-I8</f>
        <v>22.689999999999998</v>
      </c>
      <c r="O13">
        <f>J7-J8</f>
        <v>2</v>
      </c>
    </row>
    <row r="14" spans="1:16">
      <c r="B14" t="s">
        <v>13</v>
      </c>
      <c r="C14">
        <v>-5.18</v>
      </c>
      <c r="D14">
        <v>1.43</v>
      </c>
      <c r="E14">
        <v>32.090000000000003</v>
      </c>
      <c r="F14">
        <f t="shared" si="1"/>
        <v>5.18</v>
      </c>
      <c r="G14">
        <f t="shared" si="2"/>
        <v>32.090000000000003</v>
      </c>
      <c r="H14">
        <f t="shared" si="3"/>
        <v>1.43</v>
      </c>
      <c r="I14">
        <f t="shared" si="4"/>
        <v>-3.120000000000001</v>
      </c>
      <c r="J14">
        <f t="shared" si="0"/>
        <v>136.51</v>
      </c>
      <c r="K14">
        <f t="shared" si="0"/>
        <v>-30</v>
      </c>
      <c r="M14" t="s">
        <v>31</v>
      </c>
      <c r="N14">
        <f>I9-I8</f>
        <v>-2.7800000000000011</v>
      </c>
      <c r="O14">
        <f>J9-J8</f>
        <v>197.81</v>
      </c>
    </row>
    <row r="15" spans="1:16">
      <c r="B15" t="s">
        <v>10</v>
      </c>
      <c r="C15">
        <v>-33.33</v>
      </c>
      <c r="D15">
        <v>1.43</v>
      </c>
      <c r="E15">
        <v>49.85</v>
      </c>
      <c r="F15">
        <f>-C15</f>
        <v>33.33</v>
      </c>
      <c r="G15">
        <f>E15</f>
        <v>49.85</v>
      </c>
      <c r="H15">
        <f>D15</f>
        <v>1.43</v>
      </c>
      <c r="I15">
        <f>F15-F$8</f>
        <v>25.029999999999998</v>
      </c>
      <c r="J15">
        <f>G15-G$8</f>
        <v>154.27000000000001</v>
      </c>
      <c r="K15">
        <f>H15-H$8</f>
        <v>-30</v>
      </c>
      <c r="M15" t="s">
        <v>34</v>
      </c>
      <c r="N15">
        <f>I10-I9</f>
        <v>51.629999999999995</v>
      </c>
      <c r="O15">
        <f>J10-J9</f>
        <v>-114.45</v>
      </c>
    </row>
    <row r="16" spans="1:16">
      <c r="B16" t="s">
        <v>11</v>
      </c>
      <c r="C16">
        <v>-53.75</v>
      </c>
      <c r="D16">
        <v>1.43</v>
      </c>
      <c r="E16">
        <v>-64.849999999999994</v>
      </c>
      <c r="F16">
        <f>-C16</f>
        <v>53.75</v>
      </c>
      <c r="G16">
        <f>E16</f>
        <v>-64.849999999999994</v>
      </c>
      <c r="H16">
        <f>D16</f>
        <v>1.43</v>
      </c>
      <c r="I16">
        <f>F16-F$8</f>
        <v>45.45</v>
      </c>
      <c r="J16">
        <f>G16-G$8</f>
        <v>39.570000000000007</v>
      </c>
      <c r="K16">
        <f>H16-H$8</f>
        <v>-30</v>
      </c>
      <c r="M16" t="s">
        <v>33</v>
      </c>
      <c r="N16">
        <f>I10-I11</f>
        <v>26.159999999999997</v>
      </c>
      <c r="O16">
        <f>J10-J11</f>
        <v>81.36</v>
      </c>
    </row>
    <row r="17" spans="2:15">
      <c r="B17" t="s">
        <v>14</v>
      </c>
      <c r="C17">
        <v>-24.6</v>
      </c>
      <c r="D17">
        <v>1.43</v>
      </c>
      <c r="E17">
        <v>-58.05</v>
      </c>
      <c r="F17">
        <f t="shared" si="1"/>
        <v>24.6</v>
      </c>
      <c r="G17">
        <f t="shared" si="2"/>
        <v>-58.05</v>
      </c>
      <c r="H17">
        <f t="shared" si="3"/>
        <v>1.43</v>
      </c>
      <c r="I17">
        <f t="shared" si="4"/>
        <v>16.3</v>
      </c>
      <c r="J17">
        <f t="shared" si="0"/>
        <v>46.370000000000005</v>
      </c>
      <c r="K17">
        <f t="shared" si="0"/>
        <v>-30</v>
      </c>
      <c r="N17" t="s">
        <v>2</v>
      </c>
      <c r="O17" t="s">
        <v>3</v>
      </c>
    </row>
    <row r="18" spans="2:15">
      <c r="B18" t="s">
        <v>15</v>
      </c>
      <c r="C18">
        <v>-15.69</v>
      </c>
      <c r="D18">
        <v>1.43</v>
      </c>
      <c r="E18">
        <v>4.24</v>
      </c>
      <c r="F18">
        <f t="shared" si="1"/>
        <v>15.69</v>
      </c>
      <c r="G18">
        <f t="shared" si="2"/>
        <v>4.24</v>
      </c>
      <c r="H18">
        <f t="shared" si="3"/>
        <v>1.43</v>
      </c>
      <c r="I18">
        <f t="shared" si="4"/>
        <v>7.3899999999999988</v>
      </c>
      <c r="J18">
        <f t="shared" si="0"/>
        <v>108.66</v>
      </c>
      <c r="K18">
        <f t="shared" si="0"/>
        <v>-30</v>
      </c>
      <c r="M18" t="s">
        <v>37</v>
      </c>
      <c r="N18">
        <f>I13-I8</f>
        <v>3.5299999999999994</v>
      </c>
      <c r="O18">
        <f>J13-J8</f>
        <v>-0.70000000000000284</v>
      </c>
    </row>
    <row r="19" spans="2:15">
      <c r="M19" t="s">
        <v>35</v>
      </c>
      <c r="N19">
        <f>I14-I8</f>
        <v>-3.120000000000001</v>
      </c>
      <c r="O19">
        <f>J14-J8</f>
        <v>136.51</v>
      </c>
    </row>
    <row r="20" spans="2:15">
      <c r="C20" t="s">
        <v>16</v>
      </c>
      <c r="D20" t="s">
        <v>17</v>
      </c>
      <c r="E20" t="s">
        <v>18</v>
      </c>
      <c r="F20" t="s">
        <v>19</v>
      </c>
      <c r="M20" t="s">
        <v>36</v>
      </c>
      <c r="N20">
        <f>I15-I9</f>
        <v>27.81</v>
      </c>
      <c r="O20">
        <f>J15-J9</f>
        <v>-43.539999999999992</v>
      </c>
    </row>
    <row r="21" spans="2:15">
      <c r="B21" t="s">
        <v>10</v>
      </c>
      <c r="C21">
        <v>93810.32</v>
      </c>
      <c r="D21">
        <v>452121.86</v>
      </c>
      <c r="E21">
        <v>85.16</v>
      </c>
      <c r="F21">
        <v>1E-3</v>
      </c>
      <c r="M21" t="s">
        <v>38</v>
      </c>
      <c r="N21">
        <f>I16-I11</f>
        <v>22.760000000000005</v>
      </c>
      <c r="O21">
        <f t="shared" ref="O21" si="10">J16-J11</f>
        <v>37.570000000000007</v>
      </c>
    </row>
    <row r="22" spans="2:15">
      <c r="B22" t="s">
        <v>11</v>
      </c>
      <c r="C22">
        <v>21363.32</v>
      </c>
      <c r="D22">
        <v>18780.22</v>
      </c>
      <c r="F22">
        <v>1E-3</v>
      </c>
    </row>
    <row r="23" spans="2:15">
      <c r="B23" t="s">
        <v>12</v>
      </c>
      <c r="C23">
        <v>53557.4</v>
      </c>
      <c r="D23">
        <v>36570.65</v>
      </c>
      <c r="E23">
        <v>118.4</v>
      </c>
      <c r="F23">
        <f>E23/C23</f>
        <v>2.2107122451799376E-3</v>
      </c>
    </row>
    <row r="24" spans="2:15">
      <c r="B24" t="s">
        <v>13</v>
      </c>
      <c r="C24">
        <v>57326.26</v>
      </c>
      <c r="D24">
        <v>334511.99</v>
      </c>
      <c r="E24">
        <v>95.03</v>
      </c>
      <c r="F24">
        <f>E24/C24</f>
        <v>1.6577045144755649E-3</v>
      </c>
    </row>
    <row r="25" spans="2:15">
      <c r="B25" t="s">
        <v>20</v>
      </c>
      <c r="C25">
        <v>16061.95</v>
      </c>
      <c r="D25">
        <v>32224.63</v>
      </c>
      <c r="F25">
        <v>1E-3</v>
      </c>
    </row>
    <row r="26" spans="2:15">
      <c r="B26" t="s">
        <v>21</v>
      </c>
      <c r="C26">
        <v>161440.48000000001</v>
      </c>
      <c r="D26">
        <v>233315.17</v>
      </c>
      <c r="F26">
        <v>1E-3</v>
      </c>
    </row>
  </sheetData>
  <mergeCells count="3">
    <mergeCell ref="C5:E5"/>
    <mergeCell ref="F5:H5"/>
    <mergeCell ref="I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Gustavo</dc:creator>
  <cp:lastModifiedBy>Rúbia</cp:lastModifiedBy>
  <dcterms:created xsi:type="dcterms:W3CDTF">2012-08-03T15:35:53Z</dcterms:created>
  <dcterms:modified xsi:type="dcterms:W3CDTF">2012-08-04T21:29:16Z</dcterms:modified>
</cp:coreProperties>
</file>