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tatiana/Library/CloudStorage/GoogleDrive-benaglia@unicamp.br/My Drive/Documents/Unicamp/PosGraduacao/2023S1/MI406/dados/"/>
    </mc:Choice>
  </mc:AlternateContent>
  <xr:revisionPtr revIDLastSave="0" documentId="13_ncr:1_{10233C72-97D1-B541-9F8E-301055D7913B}" xr6:coauthVersionLast="47" xr6:coauthVersionMax="47" xr10:uidLastSave="{00000000-0000-0000-0000-000000000000}"/>
  <bookViews>
    <workbookView xWindow="360" yWindow="760" windowWidth="24760" windowHeight="14080" activeTab="2" xr2:uid="{00000000-000D-0000-FFFF-FFFF00000000}"/>
  </bookViews>
  <sheets>
    <sheet name="Descrição" sheetId="8" r:id="rId1"/>
    <sheet name="Dados" sheetId="1" r:id="rId2"/>
    <sheet name="Dta_LAN" sheetId="9" r:id="rId3"/>
  </sheets>
  <definedNames>
    <definedName name="_xlnm._FilterDatabase" localSheetId="1" hidden="1">Dados!$A$1:$BG$130</definedName>
    <definedName name="_xlnm._FilterDatabase" localSheetId="2" hidden="1">Dta_LAN!$A$1:$J$128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H128" i="9" l="1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V4" i="1"/>
  <c r="W4" i="1"/>
  <c r="Y4" i="1"/>
  <c r="AA4" i="1"/>
  <c r="AC4" i="1"/>
  <c r="AE4" i="1"/>
  <c r="AG4" i="1"/>
  <c r="AI4" i="1"/>
  <c r="AJ4" i="1"/>
  <c r="AL4" i="1"/>
  <c r="AN4" i="1"/>
  <c r="AP4" i="1"/>
  <c r="AR4" i="1"/>
  <c r="AT4" i="1"/>
  <c r="V5" i="1"/>
  <c r="W5" i="1"/>
  <c r="Y5" i="1"/>
  <c r="AA5" i="1"/>
  <c r="AC5" i="1"/>
  <c r="AE5" i="1"/>
  <c r="AG5" i="1"/>
  <c r="AI5" i="1"/>
  <c r="AJ5" i="1"/>
  <c r="AL5" i="1"/>
  <c r="AN5" i="1"/>
  <c r="AP5" i="1"/>
  <c r="AR5" i="1"/>
  <c r="AT5" i="1"/>
  <c r="V6" i="1"/>
  <c r="W6" i="1"/>
  <c r="Y6" i="1"/>
  <c r="AA6" i="1"/>
  <c r="AC6" i="1"/>
  <c r="AE6" i="1"/>
  <c r="AG6" i="1"/>
  <c r="AI6" i="1"/>
  <c r="AJ6" i="1"/>
  <c r="AL6" i="1"/>
  <c r="AN6" i="1"/>
  <c r="AP6" i="1"/>
  <c r="AR6" i="1"/>
  <c r="AT6" i="1"/>
  <c r="V7" i="1"/>
  <c r="W7" i="1"/>
  <c r="Y7" i="1"/>
  <c r="AA7" i="1"/>
  <c r="AC7" i="1"/>
  <c r="AE7" i="1"/>
  <c r="AG7" i="1"/>
  <c r="AI7" i="1"/>
  <c r="AJ7" i="1"/>
  <c r="AL7" i="1"/>
  <c r="AN7" i="1"/>
  <c r="AP7" i="1"/>
  <c r="AR7" i="1"/>
  <c r="AT7" i="1"/>
  <c r="V8" i="1"/>
  <c r="W8" i="1"/>
  <c r="Y8" i="1"/>
  <c r="AA8" i="1"/>
  <c r="AC8" i="1"/>
  <c r="AE8" i="1"/>
  <c r="AG8" i="1"/>
  <c r="AI8" i="1"/>
  <c r="AL8" i="1"/>
  <c r="AN8" i="1"/>
  <c r="AR8" i="1"/>
  <c r="AT8" i="1"/>
  <c r="V9" i="1"/>
  <c r="W9" i="1"/>
  <c r="Y9" i="1"/>
  <c r="AA9" i="1"/>
  <c r="AC9" i="1"/>
  <c r="AE9" i="1"/>
  <c r="AG9" i="1"/>
  <c r="AI9" i="1"/>
  <c r="AJ9" i="1"/>
  <c r="AL9" i="1"/>
  <c r="AN9" i="1"/>
  <c r="AP9" i="1"/>
  <c r="AR9" i="1"/>
  <c r="AT9" i="1"/>
  <c r="V10" i="1"/>
  <c r="W10" i="1"/>
  <c r="Y10" i="1"/>
  <c r="AA10" i="1"/>
  <c r="AC10" i="1"/>
  <c r="AE10" i="1"/>
  <c r="AG10" i="1"/>
  <c r="AI10" i="1"/>
  <c r="AJ10" i="1"/>
  <c r="AL10" i="1"/>
  <c r="AN10" i="1"/>
  <c r="AP10" i="1"/>
  <c r="AR10" i="1"/>
  <c r="AT10" i="1"/>
  <c r="V11" i="1"/>
  <c r="W11" i="1"/>
  <c r="Y11" i="1"/>
  <c r="AA11" i="1"/>
  <c r="AC11" i="1"/>
  <c r="AE11" i="1"/>
  <c r="AG11" i="1"/>
  <c r="AI11" i="1"/>
  <c r="AJ11" i="1"/>
  <c r="AL11" i="1"/>
  <c r="AN11" i="1"/>
  <c r="AP11" i="1"/>
  <c r="AR11" i="1"/>
  <c r="AT11" i="1"/>
  <c r="V12" i="1"/>
  <c r="W12" i="1"/>
  <c r="Y12" i="1"/>
  <c r="AA12" i="1"/>
  <c r="AC12" i="1"/>
  <c r="AE12" i="1"/>
  <c r="AG12" i="1"/>
  <c r="AI12" i="1"/>
  <c r="AJ12" i="1"/>
  <c r="AL12" i="1"/>
  <c r="AN12" i="1"/>
  <c r="AP12" i="1"/>
  <c r="AR12" i="1"/>
  <c r="AT12" i="1"/>
  <c r="V13" i="1"/>
  <c r="W13" i="1"/>
  <c r="Y13" i="1"/>
  <c r="AA13" i="1"/>
  <c r="AC13" i="1"/>
  <c r="AE13" i="1"/>
  <c r="AG13" i="1"/>
  <c r="AI13" i="1"/>
  <c r="AJ13" i="1"/>
  <c r="AL13" i="1"/>
  <c r="AN13" i="1"/>
  <c r="AP13" i="1"/>
  <c r="AR13" i="1"/>
  <c r="AT13" i="1"/>
  <c r="V14" i="1"/>
  <c r="W14" i="1"/>
  <c r="Y14" i="1"/>
  <c r="AA14" i="1"/>
  <c r="AC14" i="1"/>
  <c r="AE14" i="1"/>
  <c r="AG14" i="1"/>
  <c r="AI14" i="1"/>
  <c r="AJ14" i="1"/>
  <c r="AL14" i="1"/>
  <c r="AN14" i="1"/>
  <c r="AP14" i="1"/>
  <c r="AR14" i="1"/>
  <c r="AT14" i="1"/>
  <c r="V15" i="1"/>
  <c r="W15" i="1"/>
  <c r="Y15" i="1"/>
  <c r="AA15" i="1"/>
  <c r="AC15" i="1"/>
  <c r="AE15" i="1"/>
  <c r="AG15" i="1"/>
  <c r="AI15" i="1"/>
  <c r="AJ15" i="1"/>
  <c r="AL15" i="1"/>
  <c r="AN15" i="1"/>
  <c r="AP15" i="1"/>
  <c r="AR15" i="1"/>
  <c r="AT15" i="1"/>
  <c r="V16" i="1"/>
  <c r="W16" i="1"/>
  <c r="Y16" i="1"/>
  <c r="AA16" i="1"/>
  <c r="AC16" i="1"/>
  <c r="AE16" i="1"/>
  <c r="AG16" i="1"/>
  <c r="AI16" i="1"/>
  <c r="AJ16" i="1"/>
  <c r="AL16" i="1"/>
  <c r="AN16" i="1"/>
  <c r="AP16" i="1"/>
  <c r="AR16" i="1"/>
  <c r="AT16" i="1"/>
  <c r="V17" i="1"/>
  <c r="W17" i="1"/>
  <c r="Y17" i="1"/>
  <c r="AA17" i="1"/>
  <c r="AC17" i="1"/>
  <c r="AE17" i="1"/>
  <c r="AG17" i="1"/>
  <c r="AI17" i="1"/>
  <c r="AJ17" i="1"/>
  <c r="AL17" i="1"/>
  <c r="AN17" i="1"/>
  <c r="AP17" i="1"/>
  <c r="AR17" i="1"/>
  <c r="AT17" i="1"/>
  <c r="V18" i="1"/>
  <c r="W18" i="1"/>
  <c r="Y18" i="1"/>
  <c r="AA18" i="1"/>
  <c r="AC18" i="1"/>
  <c r="AE18" i="1"/>
  <c r="AG18" i="1"/>
  <c r="AI18" i="1"/>
  <c r="AJ18" i="1"/>
  <c r="AL18" i="1"/>
  <c r="AN18" i="1"/>
  <c r="AP18" i="1"/>
  <c r="AR18" i="1"/>
  <c r="AT18" i="1"/>
  <c r="V19" i="1"/>
  <c r="W19" i="1"/>
  <c r="Y19" i="1"/>
  <c r="AA19" i="1"/>
  <c r="AC19" i="1"/>
  <c r="AE19" i="1"/>
  <c r="AG19" i="1"/>
  <c r="AI19" i="1"/>
  <c r="AJ19" i="1"/>
  <c r="AL19" i="1"/>
  <c r="AN19" i="1"/>
  <c r="AP19" i="1"/>
  <c r="AR19" i="1"/>
  <c r="AT19" i="1"/>
  <c r="V20" i="1"/>
  <c r="W20" i="1"/>
  <c r="Y20" i="1"/>
  <c r="AA20" i="1"/>
  <c r="AC20" i="1"/>
  <c r="AE20" i="1"/>
  <c r="AG20" i="1"/>
  <c r="AI20" i="1"/>
  <c r="AJ20" i="1"/>
  <c r="AL20" i="1"/>
  <c r="AN20" i="1"/>
  <c r="AP20" i="1"/>
  <c r="AR20" i="1"/>
  <c r="AT20" i="1"/>
  <c r="V21" i="1"/>
  <c r="W21" i="1"/>
  <c r="Y21" i="1"/>
  <c r="AA21" i="1"/>
  <c r="AC21" i="1"/>
  <c r="AE21" i="1"/>
  <c r="AG21" i="1"/>
  <c r="AI21" i="1"/>
  <c r="AJ21" i="1"/>
  <c r="AL21" i="1"/>
  <c r="AN21" i="1"/>
  <c r="AP21" i="1"/>
  <c r="AR21" i="1"/>
  <c r="AT21" i="1"/>
  <c r="V22" i="1"/>
  <c r="W22" i="1"/>
  <c r="Y22" i="1"/>
  <c r="AA22" i="1"/>
  <c r="AC22" i="1"/>
  <c r="AE22" i="1"/>
  <c r="AG22" i="1"/>
  <c r="AI22" i="1"/>
  <c r="AJ22" i="1"/>
  <c r="AL22" i="1"/>
  <c r="AN22" i="1"/>
  <c r="AP22" i="1"/>
  <c r="AR22" i="1"/>
  <c r="AT22" i="1"/>
  <c r="V23" i="1"/>
  <c r="W23" i="1"/>
  <c r="Y23" i="1"/>
  <c r="AA23" i="1"/>
  <c r="AC23" i="1"/>
  <c r="AE23" i="1"/>
  <c r="AG23" i="1"/>
  <c r="AI23" i="1"/>
  <c r="AJ23" i="1"/>
  <c r="AL23" i="1"/>
  <c r="AN23" i="1"/>
  <c r="AP23" i="1"/>
  <c r="AR23" i="1"/>
  <c r="AT23" i="1"/>
  <c r="V24" i="1"/>
  <c r="W24" i="1"/>
  <c r="Y24" i="1"/>
  <c r="AA24" i="1"/>
  <c r="AC24" i="1"/>
  <c r="AE24" i="1"/>
  <c r="AG24" i="1"/>
  <c r="AI24" i="1"/>
  <c r="AJ24" i="1"/>
  <c r="AL24" i="1"/>
  <c r="AN24" i="1"/>
  <c r="AP24" i="1"/>
  <c r="AR24" i="1"/>
  <c r="AT24" i="1"/>
  <c r="V26" i="1"/>
  <c r="W26" i="1"/>
  <c r="Y26" i="1"/>
  <c r="AA26" i="1"/>
  <c r="AC26" i="1"/>
  <c r="AE26" i="1"/>
  <c r="AG26" i="1"/>
  <c r="AI26" i="1"/>
  <c r="AJ26" i="1"/>
  <c r="AL26" i="1"/>
  <c r="AN26" i="1"/>
  <c r="AP26" i="1"/>
  <c r="AR26" i="1"/>
  <c r="AT26" i="1"/>
  <c r="V27" i="1"/>
  <c r="W27" i="1"/>
  <c r="Y27" i="1"/>
  <c r="AA27" i="1"/>
  <c r="AC27" i="1"/>
  <c r="AE27" i="1"/>
  <c r="AG27" i="1"/>
  <c r="V28" i="1"/>
  <c r="W28" i="1"/>
  <c r="Y28" i="1"/>
  <c r="AA28" i="1"/>
  <c r="AC28" i="1"/>
  <c r="AE28" i="1"/>
  <c r="AG28" i="1"/>
  <c r="AI28" i="1"/>
  <c r="AJ28" i="1"/>
  <c r="AL28" i="1"/>
  <c r="AN28" i="1"/>
  <c r="AP28" i="1"/>
  <c r="AR28" i="1"/>
  <c r="AT28" i="1"/>
  <c r="V29" i="1"/>
  <c r="W29" i="1"/>
  <c r="Y29" i="1"/>
  <c r="AA29" i="1"/>
  <c r="AC29" i="1"/>
  <c r="AE29" i="1"/>
  <c r="AG29" i="1"/>
  <c r="AI29" i="1"/>
  <c r="AJ29" i="1"/>
  <c r="AL29" i="1"/>
  <c r="AN29" i="1"/>
  <c r="AP29" i="1"/>
  <c r="AR29" i="1"/>
  <c r="AT29" i="1"/>
  <c r="V30" i="1"/>
  <c r="W30" i="1"/>
  <c r="Y30" i="1"/>
  <c r="AA30" i="1"/>
  <c r="AC30" i="1"/>
  <c r="AE30" i="1"/>
  <c r="AG30" i="1"/>
  <c r="AI30" i="1"/>
  <c r="AJ30" i="1"/>
  <c r="AL30" i="1"/>
  <c r="AN30" i="1"/>
  <c r="AP30" i="1"/>
  <c r="AR30" i="1"/>
  <c r="AT30" i="1"/>
  <c r="V31" i="1"/>
  <c r="W31" i="1"/>
  <c r="Y31" i="1"/>
  <c r="AA31" i="1"/>
  <c r="AC31" i="1"/>
  <c r="AE31" i="1"/>
  <c r="AG31" i="1"/>
  <c r="AI31" i="1"/>
  <c r="AJ31" i="1"/>
  <c r="AL31" i="1"/>
  <c r="AN31" i="1"/>
  <c r="AP31" i="1"/>
  <c r="AR31" i="1"/>
  <c r="AT31" i="1"/>
  <c r="V32" i="1"/>
  <c r="W32" i="1"/>
  <c r="Y32" i="1"/>
  <c r="AA32" i="1"/>
  <c r="AC32" i="1"/>
  <c r="AE32" i="1"/>
  <c r="AG32" i="1"/>
  <c r="AI32" i="1"/>
  <c r="AJ32" i="1"/>
  <c r="AL32" i="1"/>
  <c r="AN32" i="1"/>
  <c r="AP32" i="1"/>
  <c r="AR32" i="1"/>
  <c r="AT32" i="1"/>
  <c r="V33" i="1"/>
  <c r="W33" i="1"/>
  <c r="Y33" i="1"/>
  <c r="AA33" i="1"/>
  <c r="AC33" i="1"/>
  <c r="AE33" i="1"/>
  <c r="AG33" i="1"/>
  <c r="AI33" i="1"/>
  <c r="AJ33" i="1"/>
  <c r="AL33" i="1"/>
  <c r="AN33" i="1"/>
  <c r="AP33" i="1"/>
  <c r="AR33" i="1"/>
  <c r="AT33" i="1"/>
  <c r="V34" i="1"/>
  <c r="W34" i="1"/>
  <c r="Y34" i="1"/>
  <c r="AA34" i="1"/>
  <c r="AC34" i="1"/>
  <c r="AE34" i="1"/>
  <c r="AG34" i="1"/>
  <c r="AI34" i="1"/>
  <c r="AJ34" i="1"/>
  <c r="AL34" i="1"/>
  <c r="AN34" i="1"/>
  <c r="AP34" i="1"/>
  <c r="AR34" i="1"/>
  <c r="AT34" i="1"/>
  <c r="V35" i="1"/>
  <c r="W35" i="1"/>
  <c r="Y35" i="1"/>
  <c r="AA35" i="1"/>
  <c r="AC35" i="1"/>
  <c r="AE35" i="1"/>
  <c r="AG35" i="1"/>
  <c r="AI35" i="1"/>
  <c r="AJ35" i="1"/>
  <c r="AL35" i="1"/>
  <c r="AN35" i="1"/>
  <c r="AP35" i="1"/>
  <c r="AR35" i="1"/>
  <c r="AT35" i="1"/>
  <c r="V36" i="1"/>
  <c r="W36" i="1"/>
  <c r="Y36" i="1"/>
  <c r="AA36" i="1"/>
  <c r="AC36" i="1"/>
  <c r="AE36" i="1"/>
  <c r="AG36" i="1"/>
  <c r="AI36" i="1"/>
  <c r="AJ36" i="1"/>
  <c r="AL36" i="1"/>
  <c r="AN36" i="1"/>
  <c r="AP36" i="1"/>
  <c r="AR36" i="1"/>
  <c r="AT36" i="1"/>
  <c r="V37" i="1"/>
  <c r="W37" i="1"/>
  <c r="Y37" i="1"/>
  <c r="AA37" i="1"/>
  <c r="AC37" i="1"/>
  <c r="AE37" i="1"/>
  <c r="AG37" i="1"/>
  <c r="AI37" i="1"/>
  <c r="AJ37" i="1"/>
  <c r="AL37" i="1"/>
  <c r="AN37" i="1"/>
  <c r="AP37" i="1"/>
  <c r="AR37" i="1"/>
  <c r="AT37" i="1"/>
  <c r="V38" i="1"/>
  <c r="W38" i="1"/>
  <c r="Y38" i="1"/>
  <c r="AA38" i="1"/>
  <c r="AC38" i="1"/>
  <c r="AE38" i="1"/>
  <c r="AG38" i="1"/>
  <c r="AI38" i="1"/>
  <c r="AJ38" i="1"/>
  <c r="AL38" i="1"/>
  <c r="AN38" i="1"/>
  <c r="AP38" i="1"/>
  <c r="AR38" i="1"/>
  <c r="AT38" i="1"/>
  <c r="V39" i="1"/>
  <c r="W39" i="1"/>
  <c r="Y39" i="1"/>
  <c r="AA39" i="1"/>
  <c r="AC39" i="1"/>
  <c r="AE39" i="1"/>
  <c r="AG39" i="1"/>
  <c r="AI39" i="1"/>
  <c r="AJ39" i="1"/>
  <c r="AL39" i="1"/>
  <c r="AN39" i="1"/>
  <c r="AP39" i="1"/>
  <c r="AR39" i="1"/>
  <c r="AT39" i="1"/>
  <c r="V40" i="1"/>
  <c r="W40" i="1"/>
  <c r="Y40" i="1"/>
  <c r="AA40" i="1"/>
  <c r="AC40" i="1"/>
  <c r="AE40" i="1"/>
  <c r="AG40" i="1"/>
  <c r="AI40" i="1"/>
  <c r="AJ40" i="1"/>
  <c r="AL40" i="1"/>
  <c r="AN40" i="1"/>
  <c r="AP40" i="1"/>
  <c r="AR40" i="1"/>
  <c r="AT40" i="1"/>
  <c r="V41" i="1"/>
  <c r="W41" i="1"/>
  <c r="Y41" i="1"/>
  <c r="AA41" i="1"/>
  <c r="AC41" i="1"/>
  <c r="AE41" i="1"/>
  <c r="AG41" i="1"/>
  <c r="AI41" i="1"/>
  <c r="AJ41" i="1"/>
  <c r="AL41" i="1"/>
  <c r="AN41" i="1"/>
  <c r="AP41" i="1"/>
  <c r="AR41" i="1"/>
  <c r="AT41" i="1"/>
  <c r="V42" i="1"/>
  <c r="W42" i="1"/>
  <c r="Y42" i="1"/>
  <c r="AA42" i="1"/>
  <c r="AC42" i="1"/>
  <c r="AE42" i="1"/>
  <c r="AG42" i="1"/>
  <c r="AI42" i="1"/>
  <c r="AJ42" i="1"/>
  <c r="AL42" i="1"/>
  <c r="AN42" i="1"/>
  <c r="AP42" i="1"/>
  <c r="AR42" i="1"/>
  <c r="AT42" i="1"/>
  <c r="V43" i="1"/>
  <c r="W43" i="1"/>
  <c r="Y43" i="1"/>
  <c r="AA43" i="1"/>
  <c r="AC43" i="1"/>
  <c r="AE43" i="1"/>
  <c r="AG43" i="1"/>
  <c r="AI43" i="1"/>
  <c r="AJ43" i="1"/>
  <c r="AL43" i="1"/>
  <c r="AN43" i="1"/>
  <c r="AP43" i="1"/>
  <c r="AR43" i="1"/>
  <c r="AT43" i="1"/>
  <c r="V44" i="1"/>
  <c r="W44" i="1"/>
  <c r="Y44" i="1"/>
  <c r="AA44" i="1"/>
  <c r="AC44" i="1"/>
  <c r="AE44" i="1"/>
  <c r="AG44" i="1"/>
  <c r="AI44" i="1"/>
  <c r="AJ44" i="1"/>
  <c r="AL44" i="1"/>
  <c r="AN44" i="1"/>
  <c r="AP44" i="1"/>
  <c r="AR44" i="1"/>
  <c r="AT44" i="1"/>
  <c r="V45" i="1"/>
  <c r="W45" i="1"/>
  <c r="Y45" i="1"/>
  <c r="AA45" i="1"/>
  <c r="AC45" i="1"/>
  <c r="AE45" i="1"/>
  <c r="AG45" i="1"/>
  <c r="AI45" i="1"/>
  <c r="AJ45" i="1"/>
  <c r="AL45" i="1"/>
  <c r="AN45" i="1"/>
  <c r="AP45" i="1"/>
  <c r="AR45" i="1"/>
  <c r="AT45" i="1"/>
  <c r="V46" i="1"/>
  <c r="W46" i="1"/>
  <c r="Y46" i="1"/>
  <c r="AA46" i="1"/>
  <c r="AC46" i="1"/>
  <c r="AE46" i="1"/>
  <c r="AG46" i="1"/>
  <c r="AI46" i="1"/>
  <c r="AJ46" i="1"/>
  <c r="AL46" i="1"/>
  <c r="AN46" i="1"/>
  <c r="AP46" i="1"/>
  <c r="AR46" i="1"/>
  <c r="AT46" i="1"/>
  <c r="V47" i="1"/>
  <c r="W47" i="1"/>
  <c r="Y47" i="1"/>
  <c r="AA47" i="1"/>
  <c r="AC47" i="1"/>
  <c r="AE47" i="1"/>
  <c r="AG47" i="1"/>
  <c r="AI47" i="1"/>
  <c r="AJ47" i="1"/>
  <c r="AL47" i="1"/>
  <c r="AN47" i="1"/>
  <c r="AP47" i="1"/>
  <c r="AR47" i="1"/>
  <c r="AT47" i="1"/>
  <c r="V48" i="1"/>
  <c r="W48" i="1"/>
  <c r="Y48" i="1"/>
  <c r="AA48" i="1"/>
  <c r="AC48" i="1"/>
  <c r="AE48" i="1"/>
  <c r="AG48" i="1"/>
  <c r="AI48" i="1"/>
  <c r="AJ48" i="1"/>
  <c r="AL48" i="1"/>
  <c r="AN48" i="1"/>
  <c r="AP48" i="1"/>
  <c r="AR48" i="1"/>
  <c r="AT48" i="1"/>
  <c r="V49" i="1"/>
  <c r="W49" i="1"/>
  <c r="Y49" i="1"/>
  <c r="AA49" i="1"/>
  <c r="AC49" i="1"/>
  <c r="AE49" i="1"/>
  <c r="AG49" i="1"/>
  <c r="AI49" i="1"/>
  <c r="AJ49" i="1"/>
  <c r="AL49" i="1"/>
  <c r="AN49" i="1"/>
  <c r="AP49" i="1"/>
  <c r="AR49" i="1"/>
  <c r="AT49" i="1"/>
  <c r="V50" i="1"/>
  <c r="W50" i="1"/>
  <c r="Y50" i="1"/>
  <c r="AA50" i="1"/>
  <c r="AC50" i="1"/>
  <c r="AE50" i="1"/>
  <c r="AG50" i="1"/>
  <c r="AI50" i="1"/>
  <c r="AJ50" i="1"/>
  <c r="AL50" i="1"/>
  <c r="AN50" i="1"/>
  <c r="AP50" i="1"/>
  <c r="AR50" i="1"/>
  <c r="AT50" i="1"/>
  <c r="V51" i="1"/>
  <c r="W51" i="1"/>
  <c r="Y51" i="1"/>
  <c r="AA51" i="1"/>
  <c r="AC51" i="1"/>
  <c r="AE51" i="1"/>
  <c r="AG51" i="1"/>
  <c r="AI51" i="1"/>
  <c r="AJ51" i="1"/>
  <c r="AL51" i="1"/>
  <c r="AN51" i="1"/>
  <c r="AP51" i="1"/>
  <c r="AR51" i="1"/>
  <c r="AT51" i="1"/>
  <c r="V52" i="1"/>
  <c r="W52" i="1"/>
  <c r="Y52" i="1"/>
  <c r="AA52" i="1"/>
  <c r="AC52" i="1"/>
  <c r="AE52" i="1"/>
  <c r="AG52" i="1"/>
  <c r="AI52" i="1"/>
  <c r="AJ52" i="1"/>
  <c r="AL52" i="1"/>
  <c r="AN52" i="1"/>
  <c r="AP52" i="1"/>
  <c r="AR52" i="1"/>
  <c r="AT52" i="1"/>
  <c r="V53" i="1"/>
  <c r="W53" i="1"/>
  <c r="Y53" i="1"/>
  <c r="AA53" i="1"/>
  <c r="AC53" i="1"/>
  <c r="AE53" i="1"/>
  <c r="AG53" i="1"/>
  <c r="AI53" i="1"/>
  <c r="AJ53" i="1"/>
  <c r="AL53" i="1"/>
  <c r="AN53" i="1"/>
  <c r="AP53" i="1"/>
  <c r="AR53" i="1"/>
  <c r="AT53" i="1"/>
  <c r="V54" i="1"/>
  <c r="W54" i="1"/>
  <c r="Y54" i="1"/>
  <c r="AA54" i="1"/>
  <c r="AC54" i="1"/>
  <c r="AE54" i="1"/>
  <c r="AG54" i="1"/>
  <c r="AI54" i="1"/>
  <c r="AJ54" i="1"/>
  <c r="AL54" i="1"/>
  <c r="AN54" i="1"/>
  <c r="AP54" i="1"/>
  <c r="AR54" i="1"/>
  <c r="AT54" i="1"/>
  <c r="V55" i="1"/>
  <c r="W55" i="1"/>
  <c r="Y55" i="1"/>
  <c r="AA55" i="1"/>
  <c r="AC55" i="1"/>
  <c r="AE55" i="1"/>
  <c r="AG55" i="1"/>
  <c r="AJ55" i="1"/>
  <c r="AL55" i="1"/>
  <c r="AN55" i="1"/>
  <c r="AP55" i="1"/>
  <c r="AR55" i="1"/>
  <c r="AT55" i="1"/>
  <c r="V56" i="1"/>
  <c r="W56" i="1"/>
  <c r="Y56" i="1"/>
  <c r="AA56" i="1"/>
  <c r="AC56" i="1"/>
  <c r="AE56" i="1"/>
  <c r="AG56" i="1"/>
  <c r="AI56" i="1"/>
  <c r="AJ56" i="1"/>
  <c r="AL56" i="1"/>
  <c r="AN56" i="1"/>
  <c r="AP56" i="1"/>
  <c r="AR56" i="1"/>
  <c r="AT56" i="1"/>
  <c r="V57" i="1"/>
  <c r="W57" i="1"/>
  <c r="Y57" i="1"/>
  <c r="AA57" i="1"/>
  <c r="AC57" i="1"/>
  <c r="AE57" i="1"/>
  <c r="AG57" i="1"/>
  <c r="AJ57" i="1"/>
  <c r="AL57" i="1"/>
  <c r="AN57" i="1"/>
  <c r="AP57" i="1"/>
  <c r="AR57" i="1"/>
  <c r="AT57" i="1"/>
  <c r="V58" i="1"/>
  <c r="W58" i="1"/>
  <c r="Y58" i="1"/>
  <c r="AA58" i="1"/>
  <c r="AC58" i="1"/>
  <c r="AE58" i="1"/>
  <c r="AG58" i="1"/>
  <c r="AI58" i="1"/>
  <c r="AJ58" i="1"/>
  <c r="AL58" i="1"/>
  <c r="AN58" i="1"/>
  <c r="AP58" i="1"/>
  <c r="AR58" i="1"/>
  <c r="AT58" i="1"/>
  <c r="V59" i="1"/>
  <c r="W59" i="1"/>
  <c r="Y59" i="1"/>
  <c r="AA59" i="1"/>
  <c r="AC59" i="1"/>
  <c r="AE59" i="1"/>
  <c r="AG59" i="1"/>
  <c r="AI59" i="1"/>
  <c r="AJ59" i="1"/>
  <c r="AL59" i="1"/>
  <c r="AN59" i="1"/>
  <c r="AP59" i="1"/>
  <c r="AR59" i="1"/>
  <c r="AT59" i="1"/>
  <c r="V60" i="1"/>
  <c r="W60" i="1"/>
  <c r="Y60" i="1"/>
  <c r="AA60" i="1"/>
  <c r="AC60" i="1"/>
  <c r="AE60" i="1"/>
  <c r="AG60" i="1"/>
  <c r="AI60" i="1"/>
  <c r="AJ60" i="1"/>
  <c r="AL60" i="1"/>
  <c r="AN60" i="1"/>
  <c r="AP60" i="1"/>
  <c r="AR60" i="1"/>
  <c r="AT60" i="1"/>
  <c r="V61" i="1"/>
  <c r="W61" i="1"/>
  <c r="Y61" i="1"/>
  <c r="AA61" i="1"/>
  <c r="AC61" i="1"/>
  <c r="AE61" i="1"/>
  <c r="AG61" i="1"/>
  <c r="AI61" i="1"/>
  <c r="AJ61" i="1"/>
  <c r="AL61" i="1"/>
  <c r="AN61" i="1"/>
  <c r="AP61" i="1"/>
  <c r="AR61" i="1"/>
  <c r="AT61" i="1"/>
  <c r="V62" i="1"/>
  <c r="W62" i="1"/>
  <c r="Y62" i="1"/>
  <c r="AA62" i="1"/>
  <c r="AC62" i="1"/>
  <c r="AE62" i="1"/>
  <c r="AG62" i="1"/>
  <c r="AI62" i="1"/>
  <c r="AJ62" i="1"/>
  <c r="AL62" i="1"/>
  <c r="AN62" i="1"/>
  <c r="AP62" i="1"/>
  <c r="AR62" i="1"/>
  <c r="AT62" i="1"/>
  <c r="V63" i="1"/>
  <c r="W63" i="1"/>
  <c r="Y63" i="1"/>
  <c r="AA63" i="1"/>
  <c r="AC63" i="1"/>
  <c r="AE63" i="1"/>
  <c r="AG63" i="1"/>
  <c r="V64" i="1"/>
  <c r="W64" i="1"/>
  <c r="Y64" i="1"/>
  <c r="AA64" i="1"/>
  <c r="AC64" i="1"/>
  <c r="AE64" i="1"/>
  <c r="AG64" i="1"/>
  <c r="AI64" i="1"/>
  <c r="AJ64" i="1"/>
  <c r="AL64" i="1"/>
  <c r="AN64" i="1"/>
  <c r="AP64" i="1"/>
  <c r="AR64" i="1"/>
  <c r="AT64" i="1"/>
  <c r="V65" i="1"/>
  <c r="W65" i="1"/>
  <c r="Y65" i="1"/>
  <c r="AA65" i="1"/>
  <c r="AC65" i="1"/>
  <c r="AE65" i="1"/>
  <c r="AG65" i="1"/>
  <c r="V66" i="1"/>
  <c r="W66" i="1"/>
  <c r="Y66" i="1"/>
  <c r="AA66" i="1"/>
  <c r="AC66" i="1"/>
  <c r="AE66" i="1"/>
  <c r="AG66" i="1"/>
  <c r="AI66" i="1"/>
  <c r="AJ66" i="1"/>
  <c r="AL66" i="1"/>
  <c r="AN66" i="1"/>
  <c r="AP66" i="1"/>
  <c r="AR66" i="1"/>
  <c r="AT66" i="1"/>
  <c r="V67" i="1"/>
  <c r="W67" i="1"/>
  <c r="Y67" i="1"/>
  <c r="AA67" i="1"/>
  <c r="AC67" i="1"/>
  <c r="AE67" i="1"/>
  <c r="AG67" i="1"/>
  <c r="AJ67" i="1"/>
  <c r="AL67" i="1"/>
  <c r="AN67" i="1"/>
  <c r="AP67" i="1"/>
  <c r="AR67" i="1"/>
  <c r="AT67" i="1"/>
  <c r="V68" i="1"/>
  <c r="W68" i="1"/>
  <c r="Y68" i="1"/>
  <c r="AA68" i="1"/>
  <c r="AC68" i="1"/>
  <c r="AE68" i="1"/>
  <c r="AG68" i="1"/>
  <c r="AI68" i="1"/>
  <c r="AJ68" i="1"/>
  <c r="AL68" i="1"/>
  <c r="AN68" i="1"/>
  <c r="AP68" i="1"/>
  <c r="AR68" i="1"/>
  <c r="AT68" i="1"/>
  <c r="V69" i="1"/>
  <c r="W69" i="1"/>
  <c r="Y69" i="1"/>
  <c r="AA69" i="1"/>
  <c r="AC69" i="1"/>
  <c r="AE69" i="1"/>
  <c r="AG69" i="1"/>
  <c r="AI69" i="1"/>
  <c r="AJ69" i="1"/>
  <c r="AL69" i="1"/>
  <c r="AN69" i="1"/>
  <c r="AP69" i="1"/>
  <c r="AR69" i="1"/>
  <c r="AT69" i="1"/>
  <c r="V70" i="1"/>
  <c r="W70" i="1"/>
  <c r="Y70" i="1"/>
  <c r="AA70" i="1"/>
  <c r="AC70" i="1"/>
  <c r="AE70" i="1"/>
  <c r="AG70" i="1"/>
  <c r="AI70" i="1"/>
  <c r="AJ70" i="1"/>
  <c r="AL70" i="1"/>
  <c r="AN70" i="1"/>
  <c r="AP70" i="1"/>
  <c r="AR70" i="1"/>
  <c r="AT70" i="1"/>
  <c r="V71" i="1"/>
  <c r="W71" i="1"/>
  <c r="Y71" i="1"/>
  <c r="AA71" i="1"/>
  <c r="AC71" i="1"/>
  <c r="AE71" i="1"/>
  <c r="AG71" i="1"/>
  <c r="AI71" i="1"/>
  <c r="AJ71" i="1"/>
  <c r="AL71" i="1"/>
  <c r="AN71" i="1"/>
  <c r="AP71" i="1"/>
  <c r="AR71" i="1"/>
  <c r="AT71" i="1"/>
  <c r="V72" i="1"/>
  <c r="W72" i="1"/>
  <c r="Y72" i="1"/>
  <c r="AA72" i="1"/>
  <c r="AC72" i="1"/>
  <c r="AE72" i="1"/>
  <c r="AG72" i="1"/>
  <c r="AI72" i="1"/>
  <c r="AJ72" i="1"/>
  <c r="AL72" i="1"/>
  <c r="AN72" i="1"/>
  <c r="AP72" i="1"/>
  <c r="AR72" i="1"/>
  <c r="AT72" i="1"/>
  <c r="V73" i="1"/>
  <c r="W73" i="1"/>
  <c r="Y73" i="1"/>
  <c r="AA73" i="1"/>
  <c r="AC73" i="1"/>
  <c r="AE73" i="1"/>
  <c r="AG73" i="1"/>
  <c r="AI73" i="1"/>
  <c r="AJ73" i="1"/>
  <c r="AL73" i="1"/>
  <c r="AN73" i="1"/>
  <c r="AP73" i="1"/>
  <c r="AR73" i="1"/>
  <c r="AT73" i="1"/>
  <c r="V74" i="1"/>
  <c r="W74" i="1"/>
  <c r="Y74" i="1"/>
  <c r="AA74" i="1"/>
  <c r="AC74" i="1"/>
  <c r="AE74" i="1"/>
  <c r="AG74" i="1"/>
  <c r="AI74" i="1"/>
  <c r="AJ74" i="1"/>
  <c r="AL74" i="1"/>
  <c r="AN74" i="1"/>
  <c r="AP74" i="1"/>
  <c r="AR74" i="1"/>
  <c r="AT74" i="1"/>
  <c r="V75" i="1"/>
  <c r="W75" i="1"/>
  <c r="Y75" i="1"/>
  <c r="AA75" i="1"/>
  <c r="AC75" i="1"/>
  <c r="AE75" i="1"/>
  <c r="AG75" i="1"/>
  <c r="AI75" i="1"/>
  <c r="AJ75" i="1"/>
  <c r="AL75" i="1"/>
  <c r="AN75" i="1"/>
  <c r="AP75" i="1"/>
  <c r="AR75" i="1"/>
  <c r="AT75" i="1"/>
  <c r="V76" i="1"/>
  <c r="W76" i="1"/>
  <c r="Y76" i="1"/>
  <c r="AA76" i="1"/>
  <c r="AC76" i="1"/>
  <c r="AE76" i="1"/>
  <c r="AG76" i="1"/>
  <c r="AI76" i="1"/>
  <c r="AJ76" i="1"/>
  <c r="AL76" i="1"/>
  <c r="AN76" i="1"/>
  <c r="AP76" i="1"/>
  <c r="AR76" i="1"/>
  <c r="AT76" i="1"/>
  <c r="V77" i="1"/>
  <c r="W77" i="1"/>
  <c r="Y77" i="1"/>
  <c r="AA77" i="1"/>
  <c r="AC77" i="1"/>
  <c r="AE77" i="1"/>
  <c r="AG77" i="1"/>
  <c r="AI77" i="1"/>
  <c r="AJ77" i="1"/>
  <c r="AL77" i="1"/>
  <c r="AN77" i="1"/>
  <c r="AP77" i="1"/>
  <c r="AR77" i="1"/>
  <c r="AT77" i="1"/>
  <c r="V78" i="1"/>
  <c r="W78" i="1"/>
  <c r="Y78" i="1"/>
  <c r="AA78" i="1"/>
  <c r="AC78" i="1"/>
  <c r="AE78" i="1"/>
  <c r="AG78" i="1"/>
  <c r="AI78" i="1"/>
  <c r="AJ78" i="1"/>
  <c r="AL78" i="1"/>
  <c r="AN78" i="1"/>
  <c r="AP78" i="1"/>
  <c r="AR78" i="1"/>
  <c r="AT78" i="1"/>
  <c r="V80" i="1"/>
  <c r="W80" i="1"/>
  <c r="Y80" i="1"/>
  <c r="AA80" i="1"/>
  <c r="AC80" i="1"/>
  <c r="AE80" i="1"/>
  <c r="AG80" i="1"/>
  <c r="AI80" i="1"/>
  <c r="AJ80" i="1"/>
  <c r="AL80" i="1"/>
  <c r="AN80" i="1"/>
  <c r="AP80" i="1"/>
  <c r="AR80" i="1"/>
  <c r="AT80" i="1"/>
  <c r="V81" i="1"/>
  <c r="W81" i="1"/>
  <c r="Y81" i="1"/>
  <c r="AA81" i="1"/>
  <c r="AC81" i="1"/>
  <c r="AE81" i="1"/>
  <c r="AG81" i="1"/>
  <c r="AI81" i="1"/>
  <c r="AJ81" i="1"/>
  <c r="AL81" i="1"/>
  <c r="AN81" i="1"/>
  <c r="AP81" i="1"/>
  <c r="AR81" i="1"/>
  <c r="AT81" i="1"/>
  <c r="V82" i="1"/>
  <c r="W82" i="1"/>
  <c r="Y82" i="1"/>
  <c r="AA82" i="1"/>
  <c r="AC82" i="1"/>
  <c r="AE82" i="1"/>
  <c r="AG82" i="1"/>
  <c r="AI82" i="1"/>
  <c r="AJ82" i="1"/>
  <c r="AL82" i="1"/>
  <c r="AN82" i="1"/>
  <c r="AP82" i="1"/>
  <c r="AR82" i="1"/>
  <c r="AT82" i="1"/>
  <c r="V83" i="1"/>
  <c r="W83" i="1"/>
  <c r="Y83" i="1"/>
  <c r="AA83" i="1"/>
  <c r="AC83" i="1"/>
  <c r="AE83" i="1"/>
  <c r="AG83" i="1"/>
  <c r="AI83" i="1"/>
  <c r="AJ83" i="1"/>
  <c r="AL83" i="1"/>
  <c r="AN83" i="1"/>
  <c r="AP83" i="1"/>
  <c r="AR83" i="1"/>
  <c r="AT83" i="1"/>
  <c r="V84" i="1"/>
  <c r="W84" i="1"/>
  <c r="Y84" i="1"/>
  <c r="AA84" i="1"/>
  <c r="AC84" i="1"/>
  <c r="AE84" i="1"/>
  <c r="AG84" i="1"/>
  <c r="AI84" i="1"/>
  <c r="AJ84" i="1"/>
  <c r="AL84" i="1"/>
  <c r="AN84" i="1"/>
  <c r="AP84" i="1"/>
  <c r="AR84" i="1"/>
  <c r="AT84" i="1"/>
  <c r="V85" i="1"/>
  <c r="W85" i="1"/>
  <c r="Y85" i="1"/>
  <c r="AA85" i="1"/>
  <c r="AC85" i="1"/>
  <c r="AE85" i="1"/>
  <c r="AG85" i="1"/>
  <c r="AI85" i="1"/>
  <c r="AJ85" i="1"/>
  <c r="AL85" i="1"/>
  <c r="AN85" i="1"/>
  <c r="AP85" i="1"/>
  <c r="AR85" i="1"/>
  <c r="AT85" i="1"/>
  <c r="V86" i="1"/>
  <c r="W86" i="1"/>
  <c r="Y86" i="1"/>
  <c r="AA86" i="1"/>
  <c r="AC86" i="1"/>
  <c r="AE86" i="1"/>
  <c r="AG86" i="1"/>
  <c r="AI86" i="1"/>
  <c r="AJ86" i="1"/>
  <c r="AL86" i="1"/>
  <c r="AN86" i="1"/>
  <c r="AP86" i="1"/>
  <c r="AR86" i="1"/>
  <c r="AT86" i="1"/>
  <c r="V88" i="1"/>
  <c r="W88" i="1"/>
  <c r="Y88" i="1"/>
  <c r="AA88" i="1"/>
  <c r="AC88" i="1"/>
  <c r="AE88" i="1"/>
  <c r="AG88" i="1"/>
  <c r="AI88" i="1"/>
  <c r="AJ88" i="1"/>
  <c r="AL88" i="1"/>
  <c r="AN88" i="1"/>
  <c r="AP88" i="1"/>
  <c r="AR88" i="1"/>
  <c r="AT88" i="1"/>
  <c r="V89" i="1"/>
  <c r="W89" i="1"/>
  <c r="Y89" i="1"/>
  <c r="AA89" i="1"/>
  <c r="AC89" i="1"/>
  <c r="AE89" i="1"/>
  <c r="AG89" i="1"/>
  <c r="AI89" i="1"/>
  <c r="AJ89" i="1"/>
  <c r="AL89" i="1"/>
  <c r="AN89" i="1"/>
  <c r="AP89" i="1"/>
  <c r="AR89" i="1"/>
  <c r="AT89" i="1"/>
  <c r="V90" i="1"/>
  <c r="W90" i="1"/>
  <c r="Y90" i="1"/>
  <c r="AA90" i="1"/>
  <c r="AC90" i="1"/>
  <c r="AE90" i="1"/>
  <c r="AG90" i="1"/>
  <c r="AI90" i="1"/>
  <c r="AJ90" i="1"/>
  <c r="AL90" i="1"/>
  <c r="AN90" i="1"/>
  <c r="AP90" i="1"/>
  <c r="AR90" i="1"/>
  <c r="AT90" i="1"/>
  <c r="J91" i="1"/>
  <c r="V91" i="1"/>
  <c r="Y91" i="1"/>
  <c r="AA91" i="1"/>
  <c r="AB91" i="1"/>
  <c r="AC91" i="1"/>
  <c r="AE91" i="1"/>
  <c r="AG91" i="1"/>
  <c r="AI91" i="1"/>
  <c r="AL91" i="1"/>
  <c r="AN91" i="1"/>
  <c r="AP91" i="1"/>
  <c r="AR91" i="1"/>
  <c r="AT91" i="1"/>
  <c r="J92" i="1"/>
  <c r="V92" i="1"/>
  <c r="Y92" i="1"/>
  <c r="AA92" i="1"/>
  <c r="AB92" i="1"/>
  <c r="AC92" i="1" s="1"/>
  <c r="AE92" i="1"/>
  <c r="AG92" i="1"/>
  <c r="AI92" i="1"/>
  <c r="AL92" i="1"/>
  <c r="AN92" i="1"/>
  <c r="AP92" i="1"/>
  <c r="AR92" i="1"/>
  <c r="AT92" i="1"/>
  <c r="J93" i="1"/>
  <c r="V93" i="1"/>
  <c r="Y93" i="1"/>
  <c r="AA93" i="1"/>
  <c r="AB93" i="1"/>
  <c r="AC93" i="1" s="1"/>
  <c r="AE93" i="1"/>
  <c r="AG93" i="1"/>
  <c r="AI93" i="1"/>
  <c r="AL93" i="1"/>
  <c r="AN93" i="1"/>
  <c r="AP93" i="1"/>
  <c r="AR93" i="1"/>
  <c r="AT93" i="1"/>
  <c r="J94" i="1"/>
  <c r="V94" i="1"/>
  <c r="Y94" i="1"/>
  <c r="AA94" i="1"/>
  <c r="AB94" i="1"/>
  <c r="AC94" i="1" s="1"/>
  <c r="AE94" i="1"/>
  <c r="AG94" i="1"/>
  <c r="AI94" i="1"/>
  <c r="AL94" i="1"/>
  <c r="AN94" i="1"/>
  <c r="AP94" i="1"/>
  <c r="AR94" i="1"/>
  <c r="AT94" i="1"/>
  <c r="J95" i="1"/>
  <c r="V95" i="1"/>
  <c r="Y95" i="1"/>
  <c r="AA95" i="1"/>
  <c r="AB95" i="1"/>
  <c r="AC95" i="1"/>
  <c r="AE95" i="1"/>
  <c r="AG95" i="1"/>
  <c r="AI95" i="1"/>
  <c r="AL95" i="1"/>
  <c r="AN95" i="1"/>
  <c r="AP95" i="1"/>
  <c r="AR95" i="1"/>
  <c r="AT95" i="1"/>
  <c r="J96" i="1"/>
  <c r="V96" i="1"/>
  <c r="Y96" i="1"/>
  <c r="AA96" i="1"/>
  <c r="AB96" i="1"/>
  <c r="AC96" i="1" s="1"/>
  <c r="AE96" i="1"/>
  <c r="AG96" i="1"/>
  <c r="AI96" i="1"/>
  <c r="AL96" i="1"/>
  <c r="AN96" i="1"/>
  <c r="AP96" i="1"/>
  <c r="AR96" i="1"/>
  <c r="AT96" i="1"/>
  <c r="J97" i="1"/>
  <c r="V97" i="1"/>
  <c r="Y97" i="1"/>
  <c r="AA97" i="1"/>
  <c r="AB97" i="1"/>
  <c r="AC97" i="1" s="1"/>
  <c r="AE97" i="1"/>
  <c r="AG97" i="1"/>
  <c r="AI97" i="1"/>
  <c r="AL97" i="1"/>
  <c r="AN97" i="1"/>
  <c r="AP97" i="1"/>
  <c r="AR97" i="1"/>
  <c r="AT97" i="1"/>
  <c r="J98" i="1"/>
  <c r="V98" i="1"/>
  <c r="Y98" i="1"/>
  <c r="AA98" i="1"/>
  <c r="AB98" i="1"/>
  <c r="AC98" i="1" s="1"/>
  <c r="AE98" i="1"/>
  <c r="AG98" i="1"/>
  <c r="AI98" i="1"/>
  <c r="AL98" i="1"/>
  <c r="AN98" i="1"/>
  <c r="AP98" i="1"/>
  <c r="AR98" i="1"/>
  <c r="AT98" i="1"/>
  <c r="J99" i="1"/>
  <c r="V99" i="1"/>
  <c r="Y99" i="1"/>
  <c r="AA99" i="1"/>
  <c r="AB99" i="1"/>
  <c r="AC99" i="1"/>
  <c r="AE99" i="1"/>
  <c r="AG99" i="1"/>
  <c r="AI99" i="1"/>
  <c r="AL99" i="1"/>
  <c r="AN99" i="1"/>
  <c r="AP99" i="1"/>
  <c r="AR99" i="1"/>
  <c r="AT99" i="1"/>
  <c r="J100" i="1"/>
  <c r="V100" i="1"/>
  <c r="Y100" i="1"/>
  <c r="AA100" i="1"/>
  <c r="AB100" i="1"/>
  <c r="AC100" i="1" s="1"/>
  <c r="AE100" i="1"/>
  <c r="AG100" i="1"/>
  <c r="AI100" i="1"/>
  <c r="AL100" i="1"/>
  <c r="AN100" i="1"/>
  <c r="AP100" i="1"/>
  <c r="AR100" i="1"/>
  <c r="AT100" i="1"/>
  <c r="J101" i="1"/>
  <c r="V101" i="1"/>
  <c r="Y101" i="1"/>
  <c r="AA101" i="1"/>
  <c r="AB101" i="1"/>
  <c r="AC101" i="1" s="1"/>
  <c r="AE101" i="1"/>
  <c r="AG101" i="1"/>
  <c r="AI101" i="1"/>
  <c r="AL101" i="1"/>
  <c r="AN101" i="1"/>
  <c r="AP101" i="1"/>
  <c r="AR101" i="1"/>
  <c r="AT101" i="1"/>
  <c r="J102" i="1"/>
  <c r="V102" i="1"/>
  <c r="Y102" i="1"/>
  <c r="AA102" i="1"/>
  <c r="AB102" i="1"/>
  <c r="AC102" i="1" s="1"/>
  <c r="AE102" i="1"/>
  <c r="AG102" i="1"/>
  <c r="AI102" i="1"/>
  <c r="AL102" i="1"/>
  <c r="AN102" i="1"/>
  <c r="AP102" i="1"/>
  <c r="AR102" i="1"/>
  <c r="AT102" i="1"/>
  <c r="J103" i="1"/>
  <c r="V103" i="1"/>
  <c r="Y103" i="1"/>
  <c r="AA103" i="1"/>
  <c r="AB103" i="1"/>
  <c r="AC103" i="1"/>
  <c r="AE103" i="1"/>
  <c r="AG103" i="1"/>
  <c r="AI103" i="1"/>
  <c r="AL103" i="1"/>
  <c r="AN103" i="1"/>
  <c r="AP103" i="1"/>
  <c r="AR103" i="1"/>
  <c r="AT103" i="1"/>
  <c r="J104" i="1"/>
  <c r="V104" i="1"/>
  <c r="Y104" i="1"/>
  <c r="AA104" i="1"/>
  <c r="AB104" i="1"/>
  <c r="AC104" i="1" s="1"/>
  <c r="AE104" i="1"/>
  <c r="AG104" i="1"/>
  <c r="AI104" i="1"/>
  <c r="AL104" i="1"/>
  <c r="AN104" i="1"/>
  <c r="AP104" i="1"/>
  <c r="AR104" i="1"/>
  <c r="AT104" i="1"/>
  <c r="J105" i="1"/>
  <c r="V105" i="1"/>
  <c r="Y105" i="1"/>
  <c r="AA105" i="1"/>
  <c r="AB105" i="1"/>
  <c r="AC105" i="1" s="1"/>
  <c r="AE105" i="1"/>
  <c r="AG105" i="1"/>
  <c r="AI105" i="1"/>
  <c r="AL105" i="1"/>
  <c r="AN105" i="1"/>
  <c r="AP105" i="1"/>
  <c r="AR105" i="1"/>
  <c r="AT105" i="1"/>
  <c r="J106" i="1"/>
  <c r="V106" i="1"/>
  <c r="Y106" i="1"/>
  <c r="AA106" i="1"/>
  <c r="AB106" i="1"/>
  <c r="AC106" i="1" s="1"/>
  <c r="AE106" i="1"/>
  <c r="AG106" i="1"/>
  <c r="AI106" i="1"/>
  <c r="AL106" i="1"/>
  <c r="AN106" i="1"/>
  <c r="AP106" i="1"/>
  <c r="AR106" i="1"/>
  <c r="AT106" i="1"/>
  <c r="J107" i="1"/>
  <c r="V107" i="1"/>
  <c r="Y107" i="1"/>
  <c r="AA107" i="1"/>
  <c r="AB107" i="1"/>
  <c r="AC107" i="1"/>
  <c r="AE107" i="1"/>
  <c r="AG107" i="1"/>
  <c r="AI107" i="1"/>
  <c r="AL107" i="1"/>
  <c r="AN107" i="1"/>
  <c r="AP107" i="1"/>
  <c r="AR107" i="1"/>
  <c r="AT107" i="1"/>
  <c r="J108" i="1"/>
  <c r="V108" i="1"/>
  <c r="Y108" i="1"/>
  <c r="AA108" i="1"/>
  <c r="AB108" i="1"/>
  <c r="AC108" i="1" s="1"/>
  <c r="AE108" i="1"/>
  <c r="AG108" i="1"/>
  <c r="AI108" i="1"/>
  <c r="AL108" i="1"/>
  <c r="AN108" i="1"/>
  <c r="AP108" i="1"/>
  <c r="AR108" i="1"/>
  <c r="AT108" i="1"/>
  <c r="J109" i="1"/>
  <c r="V109" i="1"/>
  <c r="Y109" i="1"/>
  <c r="AA109" i="1"/>
  <c r="AB109" i="1"/>
  <c r="AC109" i="1" s="1"/>
  <c r="AE109" i="1"/>
  <c r="AG109" i="1"/>
  <c r="AI109" i="1"/>
  <c r="AL109" i="1"/>
  <c r="AN109" i="1"/>
  <c r="AP109" i="1"/>
  <c r="AR109" i="1"/>
  <c r="AT109" i="1"/>
  <c r="J110" i="1"/>
  <c r="V110" i="1"/>
  <c r="Y110" i="1"/>
  <c r="AA110" i="1"/>
  <c r="AB110" i="1"/>
  <c r="AC110" i="1" s="1"/>
  <c r="AE110" i="1"/>
  <c r="AG110" i="1"/>
  <c r="AI110" i="1"/>
  <c r="AL110" i="1"/>
  <c r="AN110" i="1"/>
  <c r="AP110" i="1"/>
  <c r="AR110" i="1"/>
  <c r="AT110" i="1"/>
  <c r="J111" i="1"/>
  <c r="V111" i="1"/>
  <c r="Y111" i="1"/>
  <c r="AA111" i="1"/>
  <c r="AB111" i="1"/>
  <c r="AC111" i="1"/>
  <c r="AE111" i="1"/>
  <c r="AG111" i="1"/>
  <c r="AI111" i="1"/>
  <c r="AL111" i="1"/>
  <c r="AN111" i="1"/>
  <c r="AP111" i="1"/>
  <c r="AR111" i="1"/>
  <c r="AT111" i="1"/>
  <c r="J112" i="1"/>
  <c r="V112" i="1"/>
  <c r="Y112" i="1"/>
  <c r="AA112" i="1"/>
  <c r="AB112" i="1"/>
  <c r="AC112" i="1" s="1"/>
  <c r="AE112" i="1"/>
  <c r="AG112" i="1"/>
  <c r="AI112" i="1"/>
  <c r="AL112" i="1"/>
  <c r="AN112" i="1"/>
  <c r="AP112" i="1"/>
  <c r="AR112" i="1"/>
  <c r="AT112" i="1"/>
  <c r="J113" i="1"/>
  <c r="V113" i="1"/>
  <c r="Y113" i="1"/>
  <c r="AA113" i="1"/>
  <c r="AB113" i="1"/>
  <c r="AC113" i="1" s="1"/>
  <c r="AE113" i="1"/>
  <c r="AG113" i="1"/>
  <c r="AI113" i="1"/>
  <c r="AL113" i="1"/>
  <c r="AN113" i="1"/>
  <c r="AP113" i="1"/>
  <c r="AR113" i="1"/>
  <c r="AT113" i="1"/>
  <c r="J114" i="1"/>
  <c r="V114" i="1"/>
  <c r="Y114" i="1"/>
  <c r="AA114" i="1"/>
  <c r="AB114" i="1"/>
  <c r="AC114" i="1" s="1"/>
  <c r="AE114" i="1"/>
  <c r="AG114" i="1"/>
  <c r="AI114" i="1"/>
  <c r="AL114" i="1"/>
  <c r="AN114" i="1"/>
  <c r="AP114" i="1"/>
  <c r="AR114" i="1"/>
  <c r="AT114" i="1"/>
  <c r="J115" i="1"/>
  <c r="V115" i="1"/>
  <c r="Y115" i="1"/>
  <c r="AA115" i="1"/>
  <c r="AB115" i="1"/>
  <c r="AC115" i="1"/>
  <c r="AE115" i="1"/>
  <c r="AG115" i="1"/>
  <c r="AI115" i="1"/>
  <c r="AL115" i="1"/>
  <c r="AN115" i="1"/>
  <c r="AP115" i="1"/>
  <c r="AR115" i="1"/>
  <c r="AT115" i="1"/>
  <c r="J116" i="1"/>
  <c r="V116" i="1"/>
  <c r="Y116" i="1"/>
  <c r="AA116" i="1"/>
  <c r="AB116" i="1"/>
  <c r="AC116" i="1" s="1"/>
  <c r="AE116" i="1"/>
  <c r="AG116" i="1"/>
  <c r="AI116" i="1"/>
  <c r="AL116" i="1"/>
  <c r="AN116" i="1"/>
  <c r="AP116" i="1"/>
  <c r="AR116" i="1"/>
  <c r="AT116" i="1"/>
  <c r="J117" i="1"/>
  <c r="V117" i="1"/>
  <c r="Y117" i="1"/>
  <c r="AA117" i="1"/>
  <c r="AB117" i="1"/>
  <c r="AC117" i="1" s="1"/>
  <c r="AE117" i="1"/>
  <c r="AG117" i="1"/>
  <c r="AI117" i="1"/>
  <c r="AL117" i="1"/>
  <c r="AN117" i="1"/>
  <c r="AP117" i="1"/>
  <c r="AR117" i="1"/>
  <c r="AT117" i="1"/>
  <c r="J118" i="1"/>
  <c r="V118" i="1"/>
  <c r="Y118" i="1"/>
  <c r="AA118" i="1"/>
  <c r="AB118" i="1"/>
  <c r="AC118" i="1" s="1"/>
  <c r="AE118" i="1"/>
  <c r="AG118" i="1"/>
  <c r="AI118" i="1"/>
  <c r="AL118" i="1"/>
  <c r="AN118" i="1"/>
  <c r="AP118" i="1"/>
  <c r="AR118" i="1"/>
  <c r="AT118" i="1"/>
  <c r="J119" i="1"/>
  <c r="V119" i="1"/>
  <c r="Y119" i="1"/>
  <c r="AA119" i="1"/>
  <c r="AB119" i="1"/>
  <c r="AC119" i="1"/>
  <c r="AE119" i="1"/>
  <c r="AG119" i="1"/>
  <c r="AI119" i="1"/>
  <c r="AL119" i="1"/>
  <c r="AN119" i="1"/>
  <c r="AP119" i="1"/>
  <c r="AR119" i="1"/>
  <c r="AT119" i="1"/>
  <c r="J120" i="1"/>
  <c r="V120" i="1"/>
  <c r="Y120" i="1"/>
  <c r="AA120" i="1"/>
  <c r="AB120" i="1"/>
  <c r="AC120" i="1" s="1"/>
  <c r="AE120" i="1"/>
  <c r="AG120" i="1"/>
  <c r="AI120" i="1"/>
  <c r="AL120" i="1"/>
  <c r="AN120" i="1"/>
  <c r="AP120" i="1"/>
  <c r="AR120" i="1"/>
  <c r="AT120" i="1"/>
  <c r="J121" i="1"/>
  <c r="V121" i="1"/>
  <c r="Y121" i="1"/>
  <c r="AA121" i="1"/>
  <c r="AB121" i="1"/>
  <c r="AC121" i="1" s="1"/>
  <c r="AE121" i="1"/>
  <c r="AG121" i="1"/>
  <c r="AI121" i="1"/>
  <c r="AL121" i="1"/>
  <c r="AN121" i="1"/>
  <c r="AP121" i="1"/>
  <c r="AR121" i="1"/>
  <c r="AT121" i="1"/>
  <c r="J122" i="1"/>
  <c r="V122" i="1"/>
  <c r="Y122" i="1"/>
  <c r="AA122" i="1"/>
  <c r="AB122" i="1"/>
  <c r="AC122" i="1" s="1"/>
  <c r="AE122" i="1"/>
  <c r="AG122" i="1"/>
  <c r="AI122" i="1"/>
  <c r="AL122" i="1"/>
  <c r="AN122" i="1"/>
  <c r="AP122" i="1"/>
  <c r="AR122" i="1"/>
  <c r="AT122" i="1"/>
  <c r="J123" i="1"/>
  <c r="V123" i="1"/>
  <c r="Y123" i="1"/>
  <c r="AA123" i="1"/>
  <c r="AB123" i="1"/>
  <c r="AC123" i="1"/>
  <c r="AE123" i="1"/>
  <c r="AG123" i="1"/>
  <c r="AI123" i="1"/>
  <c r="AL123" i="1"/>
  <c r="AN123" i="1"/>
  <c r="AP123" i="1"/>
  <c r="AR123" i="1"/>
  <c r="AT123" i="1"/>
  <c r="J124" i="1"/>
  <c r="V124" i="1"/>
  <c r="Y124" i="1"/>
  <c r="AA124" i="1"/>
  <c r="AB124" i="1"/>
  <c r="AC124" i="1" s="1"/>
  <c r="AE124" i="1"/>
  <c r="AG124" i="1"/>
  <c r="AI124" i="1"/>
  <c r="AL124" i="1"/>
  <c r="AN124" i="1"/>
  <c r="AP124" i="1"/>
  <c r="AR124" i="1"/>
  <c r="AT124" i="1"/>
  <c r="J125" i="1"/>
  <c r="V125" i="1"/>
  <c r="Y125" i="1"/>
  <c r="AA125" i="1"/>
  <c r="AB125" i="1"/>
  <c r="AC125" i="1" s="1"/>
  <c r="AE125" i="1"/>
  <c r="AG125" i="1"/>
  <c r="AI125" i="1"/>
  <c r="AL125" i="1"/>
  <c r="AN125" i="1"/>
  <c r="AP125" i="1"/>
  <c r="AR125" i="1"/>
  <c r="AT125" i="1"/>
  <c r="J126" i="1"/>
  <c r="V126" i="1"/>
  <c r="Y126" i="1"/>
  <c r="AA126" i="1"/>
  <c r="AB126" i="1"/>
  <c r="AC126" i="1" s="1"/>
  <c r="AE126" i="1"/>
  <c r="AG126" i="1"/>
  <c r="AI126" i="1"/>
  <c r="AL126" i="1"/>
  <c r="AN126" i="1"/>
  <c r="AP126" i="1"/>
  <c r="AR126" i="1"/>
  <c r="AT126" i="1"/>
  <c r="J127" i="1"/>
  <c r="V127" i="1"/>
  <c r="Y127" i="1"/>
  <c r="AA127" i="1"/>
  <c r="AB127" i="1"/>
  <c r="AC127" i="1"/>
  <c r="AE127" i="1"/>
  <c r="AG127" i="1"/>
  <c r="AI127" i="1"/>
  <c r="AL127" i="1"/>
  <c r="AN127" i="1"/>
  <c r="AP127" i="1"/>
  <c r="AR127" i="1"/>
  <c r="AT127" i="1"/>
  <c r="J128" i="1"/>
  <c r="V128" i="1"/>
  <c r="Y128" i="1"/>
  <c r="AA128" i="1"/>
  <c r="AB128" i="1"/>
  <c r="AC128" i="1" s="1"/>
  <c r="AE128" i="1"/>
  <c r="AG128" i="1"/>
  <c r="AI128" i="1"/>
  <c r="AL128" i="1"/>
  <c r="AN128" i="1"/>
  <c r="AP128" i="1"/>
  <c r="AR128" i="1"/>
  <c r="AT128" i="1"/>
  <c r="J129" i="1"/>
  <c r="V129" i="1"/>
  <c r="Y129" i="1"/>
  <c r="AA129" i="1"/>
  <c r="AB129" i="1"/>
  <c r="AC129" i="1" s="1"/>
  <c r="AE129" i="1"/>
  <c r="AG129" i="1"/>
  <c r="AI129" i="1"/>
  <c r="AL129" i="1"/>
  <c r="AN129" i="1"/>
  <c r="AP129" i="1"/>
  <c r="AR129" i="1"/>
  <c r="AT129" i="1"/>
  <c r="J130" i="1"/>
  <c r="V130" i="1"/>
  <c r="Y130" i="1"/>
  <c r="AA130" i="1"/>
  <c r="AB130" i="1"/>
  <c r="AC130" i="1" s="1"/>
  <c r="AE130" i="1"/>
  <c r="AG130" i="1"/>
  <c r="AI130" i="1"/>
  <c r="AL130" i="1"/>
  <c r="AN130" i="1"/>
  <c r="AP130" i="1"/>
  <c r="AR130" i="1"/>
  <c r="AT130" i="1"/>
</calcChain>
</file>

<file path=xl/sharedStrings.xml><?xml version="1.0" encoding="utf-8"?>
<sst xmlns="http://schemas.openxmlformats.org/spreadsheetml/2006/main" count="1559" uniqueCount="477">
  <si>
    <t>Não</t>
  </si>
  <si>
    <t xml:space="preserve"> </t>
  </si>
  <si>
    <t>IMC</t>
  </si>
  <si>
    <t>RER</t>
  </si>
  <si>
    <t xml:space="preserve">VO2/FC </t>
  </si>
  <si>
    <t xml:space="preserve">VE/VO2 </t>
  </si>
  <si>
    <t xml:space="preserve">VE/VCO2 </t>
  </si>
  <si>
    <t xml:space="preserve">Aumento </t>
  </si>
  <si>
    <t>TESTE</t>
  </si>
  <si>
    <t>CARGA</t>
  </si>
  <si>
    <t>%MAX</t>
  </si>
  <si>
    <t>FC</t>
  </si>
  <si>
    <t>t TOTAL-5</t>
  </si>
  <si>
    <t>Slope</t>
  </si>
  <si>
    <t xml:space="preserve"> GLOBAIS</t>
  </si>
  <si>
    <t>Data última</t>
  </si>
  <si>
    <t>Etiologia</t>
  </si>
  <si>
    <t>1o.ERGOESP. (kg/m2)</t>
  </si>
  <si>
    <t>(VCO2/VO2)</t>
  </si>
  <si>
    <t>MÁXIMO</t>
  </si>
  <si>
    <t>TEMPO DE</t>
  </si>
  <si>
    <t>VO2 /   WR</t>
  </si>
  <si>
    <t>VE / VCO2</t>
  </si>
  <si>
    <t>(cm)</t>
  </si>
  <si>
    <t>Maiores</t>
  </si>
  <si>
    <t>observação</t>
  </si>
  <si>
    <t>(kg)</t>
  </si>
  <si>
    <t>ml/kg/min</t>
  </si>
  <si>
    <t>carga minuto (W)</t>
  </si>
  <si>
    <t>LAN</t>
  </si>
  <si>
    <t>PCR</t>
  </si>
  <si>
    <t>RAMPA</t>
  </si>
  <si>
    <t>Óbito</t>
  </si>
  <si>
    <t>ptes.não obito.</t>
  </si>
  <si>
    <t>NYHA</t>
  </si>
  <si>
    <t>WEBER</t>
  </si>
  <si>
    <t>JAAC</t>
  </si>
  <si>
    <t>M</t>
  </si>
  <si>
    <t>15.04.91</t>
  </si>
  <si>
    <t>26.07.91</t>
  </si>
  <si>
    <t>C</t>
  </si>
  <si>
    <t>CH</t>
  </si>
  <si>
    <t>Sim</t>
  </si>
  <si>
    <t>AMF</t>
  </si>
  <si>
    <t>05.05.92</t>
  </si>
  <si>
    <t>30.07.95</t>
  </si>
  <si>
    <t>B</t>
  </si>
  <si>
    <t>EE</t>
  </si>
  <si>
    <t>F</t>
  </si>
  <si>
    <t>14.08.91</t>
  </si>
  <si>
    <t>21.08.93</t>
  </si>
  <si>
    <t>D</t>
  </si>
  <si>
    <t>ID</t>
  </si>
  <si>
    <t>FBR</t>
  </si>
  <si>
    <t xml:space="preserve"> M</t>
  </si>
  <si>
    <t>08.04.91</t>
  </si>
  <si>
    <t>12.08.91</t>
  </si>
  <si>
    <t>26.04.91</t>
  </si>
  <si>
    <t>14.11.92</t>
  </si>
  <si>
    <t>Sim (Revascularização)</t>
  </si>
  <si>
    <t>VD</t>
  </si>
  <si>
    <t>13.09.91</t>
  </si>
  <si>
    <t>30.07.94</t>
  </si>
  <si>
    <t>IS</t>
  </si>
  <si>
    <t xml:space="preserve"> Não</t>
  </si>
  <si>
    <t>EMO</t>
  </si>
  <si>
    <t>01.04.93</t>
  </si>
  <si>
    <t>MMNB</t>
  </si>
  <si>
    <t>20.09.91</t>
  </si>
  <si>
    <t>17.10.91</t>
  </si>
  <si>
    <t>TJB</t>
  </si>
  <si>
    <t>08.02.91</t>
  </si>
  <si>
    <t>15.07.91</t>
  </si>
  <si>
    <t>13.06.91</t>
  </si>
  <si>
    <t>31.08.92</t>
  </si>
  <si>
    <t>BRR</t>
  </si>
  <si>
    <t>18.09.91</t>
  </si>
  <si>
    <t>16.04.96</t>
  </si>
  <si>
    <t>CC</t>
  </si>
  <si>
    <t>22.05.91</t>
  </si>
  <si>
    <t>15.05.91</t>
  </si>
  <si>
    <t>18.04.96</t>
  </si>
  <si>
    <t>ASL</t>
  </si>
  <si>
    <t>27.05.91</t>
  </si>
  <si>
    <t>01.92</t>
  </si>
  <si>
    <t>JDF</t>
  </si>
  <si>
    <t>09.09.93</t>
  </si>
  <si>
    <t>23.02.95</t>
  </si>
  <si>
    <t>AJJ</t>
  </si>
  <si>
    <t>06.05.92</t>
  </si>
  <si>
    <t>09.07.96</t>
  </si>
  <si>
    <t>A</t>
  </si>
  <si>
    <t>JAC</t>
  </si>
  <si>
    <t>20.03.92</t>
  </si>
  <si>
    <t>MIS</t>
  </si>
  <si>
    <t>28.09.93</t>
  </si>
  <si>
    <t>07.07.97</t>
  </si>
  <si>
    <t xml:space="preserve">Sim - 02 revascularizações ( 80 e 92).  </t>
  </si>
  <si>
    <t>JMV</t>
  </si>
  <si>
    <t>15.04.92</t>
  </si>
  <si>
    <t>06.07.92</t>
  </si>
  <si>
    <t>13.05.91</t>
  </si>
  <si>
    <t>16.12.92</t>
  </si>
  <si>
    <t>GLS</t>
  </si>
  <si>
    <t>21.06.91</t>
  </si>
  <si>
    <t>VA</t>
  </si>
  <si>
    <t>17.01.91</t>
  </si>
  <si>
    <t>10.06.92</t>
  </si>
  <si>
    <t>MFL</t>
  </si>
  <si>
    <t>28.05.91</t>
  </si>
  <si>
    <t>01.08.96</t>
  </si>
  <si>
    <t>MBA</t>
  </si>
  <si>
    <t>20.02.91</t>
  </si>
  <si>
    <t>04.03.91</t>
  </si>
  <si>
    <t>MRV</t>
  </si>
  <si>
    <t>15.09.93</t>
  </si>
  <si>
    <t>10.12.94</t>
  </si>
  <si>
    <t>JBS</t>
  </si>
  <si>
    <t>21.10.91</t>
  </si>
  <si>
    <t>17.10.92</t>
  </si>
  <si>
    <t>VGP</t>
  </si>
  <si>
    <t>01.04.92</t>
  </si>
  <si>
    <t>24.11.94</t>
  </si>
  <si>
    <t>Sim (Ventriculectomia em 11-97).</t>
  </si>
  <si>
    <t>RRJ</t>
  </si>
  <si>
    <t>17.09.93</t>
  </si>
  <si>
    <t>LCS</t>
  </si>
  <si>
    <t>27.03.92</t>
  </si>
  <si>
    <t>19.08.92</t>
  </si>
  <si>
    <t>LMO</t>
  </si>
  <si>
    <t>27.02.91</t>
  </si>
  <si>
    <t>23.03.92</t>
  </si>
  <si>
    <t>BC</t>
  </si>
  <si>
    <t>25.03.91</t>
  </si>
  <si>
    <t>24.12.96</t>
  </si>
  <si>
    <t>JGFJ</t>
  </si>
  <si>
    <t>23.08.91</t>
  </si>
  <si>
    <t>14.11.91</t>
  </si>
  <si>
    <t>ES</t>
  </si>
  <si>
    <t>08.08.91</t>
  </si>
  <si>
    <t>25.04.96</t>
  </si>
  <si>
    <t>JGM</t>
  </si>
  <si>
    <t>08.06.93</t>
  </si>
  <si>
    <t>14.01.97</t>
  </si>
  <si>
    <t>ASM</t>
  </si>
  <si>
    <t>29.07.91</t>
  </si>
  <si>
    <t>03.05.96</t>
  </si>
  <si>
    <t>JF</t>
  </si>
  <si>
    <t>28.08.91</t>
  </si>
  <si>
    <t>RAB</t>
  </si>
  <si>
    <t>23.10.91</t>
  </si>
  <si>
    <t>30.09.91</t>
  </si>
  <si>
    <t>29.08.97</t>
  </si>
  <si>
    <t>JFP</t>
  </si>
  <si>
    <t>06.08.96</t>
  </si>
  <si>
    <t>MJM</t>
  </si>
  <si>
    <t>27.06.93</t>
  </si>
  <si>
    <t>JRP</t>
  </si>
  <si>
    <t>11.08.97</t>
  </si>
  <si>
    <t>UPS</t>
  </si>
  <si>
    <t>26.08.91</t>
  </si>
  <si>
    <t>09.04.96</t>
  </si>
  <si>
    <t>Sim (CMP)</t>
  </si>
  <si>
    <t>JPS</t>
  </si>
  <si>
    <t>03.05.91</t>
  </si>
  <si>
    <t>RAM</t>
  </si>
  <si>
    <t>14.06.91</t>
  </si>
  <si>
    <t>24.10.94</t>
  </si>
  <si>
    <t>13.06.96</t>
  </si>
  <si>
    <t>JIH</t>
  </si>
  <si>
    <t>12.09.96</t>
  </si>
  <si>
    <t>Sim (Rev.)</t>
  </si>
  <si>
    <t>AFB</t>
  </si>
  <si>
    <t>AC</t>
  </si>
  <si>
    <t>03.07.91</t>
  </si>
  <si>
    <t>24.06.91</t>
  </si>
  <si>
    <t>JNC</t>
  </si>
  <si>
    <t>26.06.91</t>
  </si>
  <si>
    <t>24.09.92</t>
  </si>
  <si>
    <t>JCNC</t>
  </si>
  <si>
    <t>22.07.91</t>
  </si>
  <si>
    <t>26.09.95</t>
  </si>
  <si>
    <t>Sim (CMP - 07-93 e TX em 24-09-95).</t>
  </si>
  <si>
    <t>SFL</t>
  </si>
  <si>
    <t>PRCW</t>
  </si>
  <si>
    <t>10.09.95</t>
  </si>
  <si>
    <t>20.09.96</t>
  </si>
  <si>
    <t>AS</t>
  </si>
  <si>
    <t>09.10.96</t>
  </si>
  <si>
    <t>21.08.96</t>
  </si>
  <si>
    <t>Sim(Revascularização)</t>
  </si>
  <si>
    <t>JTS</t>
  </si>
  <si>
    <t>14.05.92</t>
  </si>
  <si>
    <t>Sim(Revascularização em 1973).</t>
  </si>
  <si>
    <t>SPV</t>
  </si>
  <si>
    <t>17.10.96</t>
  </si>
  <si>
    <t>15.01.97</t>
  </si>
  <si>
    <t>JRA</t>
  </si>
  <si>
    <t>26.09.96</t>
  </si>
  <si>
    <t>11.03.98</t>
  </si>
  <si>
    <t>Sim (Angioplastia de CD).</t>
  </si>
  <si>
    <t>AAB</t>
  </si>
  <si>
    <t>16.08.90</t>
  </si>
  <si>
    <t>CSS</t>
  </si>
  <si>
    <t>28.06.96</t>
  </si>
  <si>
    <t>10.01.97</t>
  </si>
  <si>
    <t>BS</t>
  </si>
  <si>
    <t>02.10.95</t>
  </si>
  <si>
    <t>28.02.96</t>
  </si>
  <si>
    <t>VAS</t>
  </si>
  <si>
    <t>31.08.95</t>
  </si>
  <si>
    <t>10.12.96</t>
  </si>
  <si>
    <t>DSM</t>
  </si>
  <si>
    <t>04.08.95</t>
  </si>
  <si>
    <t>JJG</t>
  </si>
  <si>
    <t>05.10.95</t>
  </si>
  <si>
    <t>172.5</t>
  </si>
  <si>
    <t>01.11.95</t>
  </si>
  <si>
    <t>CSM</t>
  </si>
  <si>
    <t>04.10.90</t>
  </si>
  <si>
    <t>25.09.92</t>
  </si>
  <si>
    <t>WPF</t>
  </si>
  <si>
    <t>09.10.90</t>
  </si>
  <si>
    <t>09.09.97</t>
  </si>
  <si>
    <t>Sim (TX)</t>
  </si>
  <si>
    <t>JRM</t>
  </si>
  <si>
    <t>31.07.96</t>
  </si>
  <si>
    <t>171.0</t>
  </si>
  <si>
    <t>03.02.97</t>
  </si>
  <si>
    <t>DRR</t>
  </si>
  <si>
    <t>29.02.96</t>
  </si>
  <si>
    <t>175.0</t>
  </si>
  <si>
    <t>29.11.96</t>
  </si>
  <si>
    <t>AFS</t>
  </si>
  <si>
    <t>29.01.96</t>
  </si>
  <si>
    <t>174.0</t>
  </si>
  <si>
    <t>06.09.96</t>
  </si>
  <si>
    <t>IPA</t>
  </si>
  <si>
    <t>09.10.95</t>
  </si>
  <si>
    <t>04.01.96</t>
  </si>
  <si>
    <t>162.5</t>
  </si>
  <si>
    <t>22.07.96</t>
  </si>
  <si>
    <t>FCS</t>
  </si>
  <si>
    <t>12.06.96</t>
  </si>
  <si>
    <t>165.5</t>
  </si>
  <si>
    <t>07.02.97</t>
  </si>
  <si>
    <t>JL</t>
  </si>
  <si>
    <t>09.11.95</t>
  </si>
  <si>
    <t>167.5</t>
  </si>
  <si>
    <t>01.07.96</t>
  </si>
  <si>
    <t>Sim (Ventriculectomia)</t>
  </si>
  <si>
    <t>CA</t>
  </si>
  <si>
    <t>161.0</t>
  </si>
  <si>
    <t>28.01.97</t>
  </si>
  <si>
    <t>FVC</t>
  </si>
  <si>
    <t>18.06.96</t>
  </si>
  <si>
    <t>172.0</t>
  </si>
  <si>
    <t>16.06.97</t>
  </si>
  <si>
    <t>SM</t>
  </si>
  <si>
    <t>10.10.96</t>
  </si>
  <si>
    <t>JGD</t>
  </si>
  <si>
    <t>21.07.96</t>
  </si>
  <si>
    <t>MMOS</t>
  </si>
  <si>
    <t>06.08.91</t>
  </si>
  <si>
    <t>09.12.91</t>
  </si>
  <si>
    <t>LOCM</t>
  </si>
  <si>
    <t>NãoOBS:REVASC.9 ANOS ANTES MGC.</t>
  </si>
  <si>
    <t>LGR</t>
  </si>
  <si>
    <t>10.04.91</t>
  </si>
  <si>
    <t>LSNK</t>
  </si>
  <si>
    <t>AF</t>
  </si>
  <si>
    <t>11.06.91</t>
  </si>
  <si>
    <t>18.04.93</t>
  </si>
  <si>
    <t>ASMEM</t>
  </si>
  <si>
    <t>25.02.91</t>
  </si>
  <si>
    <t>IF</t>
  </si>
  <si>
    <t xml:space="preserve">M </t>
  </si>
  <si>
    <t>18.03.91</t>
  </si>
  <si>
    <t>AMS</t>
  </si>
  <si>
    <t>18.12.96</t>
  </si>
  <si>
    <t>DW</t>
  </si>
  <si>
    <t>16.06.91</t>
  </si>
  <si>
    <t>Sim(Revascularização )</t>
  </si>
  <si>
    <t>IFSV</t>
  </si>
  <si>
    <t>16.05.91</t>
  </si>
  <si>
    <t>JELF</t>
  </si>
  <si>
    <t>Sim(Revascularização e após,angioplastia).</t>
  </si>
  <si>
    <t>EM</t>
  </si>
  <si>
    <t>26.02.93</t>
  </si>
  <si>
    <t>10.07.95</t>
  </si>
  <si>
    <t>Sim(Cardiomioplastia em 3-93).</t>
  </si>
  <si>
    <t>JCR</t>
  </si>
  <si>
    <t>13.01.93</t>
  </si>
  <si>
    <t>17.01.95</t>
  </si>
  <si>
    <t>Sim(Cardiomioplastia em 26.01.93).</t>
  </si>
  <si>
    <t>DB</t>
  </si>
  <si>
    <t>11.12.92</t>
  </si>
  <si>
    <t>21.05.97</t>
  </si>
  <si>
    <t>Sim(Cardiomioplastia em 02-12-92)MP defi-</t>
  </si>
  <si>
    <t>LDS</t>
  </si>
  <si>
    <t>21.11.97</t>
  </si>
  <si>
    <t>AMR</t>
  </si>
  <si>
    <t>Sim (Antes do MGC,em agosto de 1990).</t>
  </si>
  <si>
    <t>RFS</t>
  </si>
  <si>
    <t>24.05.90</t>
  </si>
  <si>
    <t>13.10.93</t>
  </si>
  <si>
    <t>AEA</t>
  </si>
  <si>
    <t>26.11.90</t>
  </si>
  <si>
    <t>12.10.96</t>
  </si>
  <si>
    <t>JJT</t>
  </si>
  <si>
    <t>23.06.97</t>
  </si>
  <si>
    <t>Sim (Angioplastia em 06.95 e em13.02.96 e em 1990 fulguracao sem sucesso.</t>
  </si>
  <si>
    <t>Superfície</t>
  </si>
  <si>
    <t>Maiores Cirurgias</t>
  </si>
  <si>
    <t>OS</t>
  </si>
  <si>
    <t>VWRF</t>
  </si>
  <si>
    <t>AMB</t>
  </si>
  <si>
    <t>AZ</t>
  </si>
  <si>
    <t>JRABC</t>
  </si>
  <si>
    <t>FPTP</t>
  </si>
  <si>
    <t>RF</t>
  </si>
  <si>
    <t>JP</t>
  </si>
  <si>
    <t>KS</t>
  </si>
  <si>
    <t>JBM</t>
  </si>
  <si>
    <t>FGN</t>
  </si>
  <si>
    <t>AL</t>
  </si>
  <si>
    <t>MG</t>
  </si>
  <si>
    <t>CMQO</t>
  </si>
  <si>
    <t>GVG</t>
  </si>
  <si>
    <t>JMN</t>
  </si>
  <si>
    <t>WC</t>
  </si>
  <si>
    <t>OG</t>
  </si>
  <si>
    <t>RPR</t>
  </si>
  <si>
    <t xml:space="preserve">JBD </t>
  </si>
  <si>
    <t>CBB</t>
  </si>
  <si>
    <t>JAS</t>
  </si>
  <si>
    <t>ADS</t>
  </si>
  <si>
    <t>LRS</t>
  </si>
  <si>
    <t>YMK</t>
  </si>
  <si>
    <t>RC</t>
  </si>
  <si>
    <t>ACJ</t>
  </si>
  <si>
    <t>GSC</t>
  </si>
  <si>
    <t xml:space="preserve"> JVV</t>
  </si>
  <si>
    <t>JAM</t>
  </si>
  <si>
    <t>EAA</t>
  </si>
  <si>
    <t>JT</t>
  </si>
  <si>
    <t>LR</t>
  </si>
  <si>
    <t>JKK</t>
  </si>
  <si>
    <t>HM</t>
  </si>
  <si>
    <t>LT</t>
  </si>
  <si>
    <t>MIRD</t>
  </si>
  <si>
    <t>ROR</t>
  </si>
  <si>
    <t>SLCB</t>
  </si>
  <si>
    <t>26.07.93</t>
  </si>
  <si>
    <t>29.04.91</t>
  </si>
  <si>
    <t>20.08.91</t>
  </si>
  <si>
    <t>21.02.91</t>
  </si>
  <si>
    <t>23.05.91</t>
  </si>
  <si>
    <t>05.08.91</t>
  </si>
  <si>
    <t>25.07.91</t>
  </si>
  <si>
    <t>01.08.91</t>
  </si>
  <si>
    <t>17.06.93</t>
  </si>
  <si>
    <t>07.02.91</t>
  </si>
  <si>
    <t>25.10.94</t>
  </si>
  <si>
    <t>26.10.94</t>
  </si>
  <si>
    <t>31.10.94</t>
  </si>
  <si>
    <t>14.09.94</t>
  </si>
  <si>
    <t>18.02.91</t>
  </si>
  <si>
    <t>26.02.98</t>
  </si>
  <si>
    <t>14.10.94</t>
  </si>
  <si>
    <t>13.09.90</t>
  </si>
  <si>
    <t>30.11.90</t>
  </si>
  <si>
    <t>21.10.94</t>
  </si>
  <si>
    <t>15.08.91</t>
  </si>
  <si>
    <t>16.12.91</t>
  </si>
  <si>
    <t>27.02.98</t>
  </si>
  <si>
    <t>19.03.98</t>
  </si>
  <si>
    <t>05.02.91</t>
  </si>
  <si>
    <t>30.03.98</t>
  </si>
  <si>
    <t>29.01.93</t>
  </si>
  <si>
    <t>VO2</t>
  </si>
  <si>
    <t>10.01.96</t>
  </si>
  <si>
    <t>10.09.96</t>
  </si>
  <si>
    <t>01.03.90</t>
  </si>
  <si>
    <t>Ident</t>
  </si>
  <si>
    <t>Iniciais</t>
  </si>
  <si>
    <t>Sexo</t>
  </si>
  <si>
    <t>espirométrico</t>
  </si>
  <si>
    <t>Data</t>
  </si>
  <si>
    <t>Idade</t>
  </si>
  <si>
    <t>(anos)</t>
  </si>
  <si>
    <t>Altura</t>
  </si>
  <si>
    <t>Peso</t>
  </si>
  <si>
    <t>Classe funcional</t>
  </si>
  <si>
    <t>(ml/bpm)</t>
  </si>
  <si>
    <t>Repouso</t>
  </si>
  <si>
    <t>(bpm)</t>
  </si>
  <si>
    <t>corporal</t>
  </si>
  <si>
    <t>Pico (W)</t>
  </si>
  <si>
    <t>E</t>
  </si>
  <si>
    <t>S</t>
  </si>
  <si>
    <t>N</t>
  </si>
  <si>
    <t>.</t>
  </si>
  <si>
    <t>11.12.97</t>
  </si>
  <si>
    <t>15.12.97</t>
  </si>
  <si>
    <t>15.10.97</t>
  </si>
  <si>
    <t>15.12.91</t>
  </si>
  <si>
    <t>15.01.96</t>
  </si>
  <si>
    <t>15.12.95</t>
  </si>
  <si>
    <t>15.08.96</t>
  </si>
  <si>
    <t>15.07.95</t>
  </si>
  <si>
    <t>1.07.92</t>
  </si>
  <si>
    <t>15.03.94</t>
  </si>
  <si>
    <t>18.07.97</t>
  </si>
  <si>
    <t>17.07.97</t>
  </si>
  <si>
    <t>Definição de variáveis</t>
  </si>
  <si>
    <t>Referência bibliográfica</t>
  </si>
  <si>
    <t>Identificação do paciente</t>
  </si>
  <si>
    <t>Iniciais do nome do paciente</t>
  </si>
  <si>
    <t>CH: chagásicos, ID: idiopáticos, IS: isquêmicos, C: controle</t>
  </si>
  <si>
    <t>F: feminino, M: masculino</t>
  </si>
  <si>
    <t>data de realização do teste de esforço cardiopulmonar</t>
  </si>
  <si>
    <t>idade do paciente em anos</t>
  </si>
  <si>
    <t>altura do paciente em cm</t>
  </si>
  <si>
    <t>peso do paciente em kg</t>
  </si>
  <si>
    <t>superfície corpórea</t>
  </si>
  <si>
    <t>índice de massa corpórea (kg/m2)</t>
  </si>
  <si>
    <t>classe funcional pelo critério NYHA (1 a 4)</t>
  </si>
  <si>
    <t>classe funcional pelo critério Weber (A a E)</t>
  </si>
  <si>
    <t>freqüência cardíaca em batimentos por minuto</t>
  </si>
  <si>
    <t>consumo de oxigênio em ml/(kg.min)</t>
  </si>
  <si>
    <t>razão de troca respiratória</t>
  </si>
  <si>
    <t>pulso de oxigênio em ml/batimentos</t>
  </si>
  <si>
    <t>equivalente ventilatório de consumo de oxigênio</t>
  </si>
  <si>
    <t>equivalente ventilatório de dióxido de carbono</t>
  </si>
  <si>
    <t xml:space="preserve">Os dados apresentados na planilha "Dados" são provenientes de um estudo sobre teste de esforço cardiopulmonar </t>
  </si>
  <si>
    <t>em pacientes com insuficiência cardíaca realizado no InCor da Faculdade de Medicina da USP pela Dra.Ana Maria</t>
  </si>
  <si>
    <t>Fonseca Wanderley Braga.</t>
  </si>
  <si>
    <t>Um dos objetivos do estudo é comparar os grupos formados pelas diferentes etiologias quanto às respostas respi-</t>
  </si>
  <si>
    <t>ratórias e metabólicas obtidas do teste de esforço cardiopulmonar.</t>
  </si>
  <si>
    <t>como fator prognóstico de óbito.</t>
  </si>
  <si>
    <t>Outro objetivo do estudo é saber se alguma das características observadas (ou combinação delas) pode ser utilizada</t>
  </si>
  <si>
    <t>repouso</t>
  </si>
  <si>
    <t>limiar anaeróbio</t>
  </si>
  <si>
    <t>ponto de compensação respiratório</t>
  </si>
  <si>
    <t>pico de exercício</t>
  </si>
  <si>
    <t>das variáveis</t>
  </si>
  <si>
    <t xml:space="preserve">Momentos de avaliação </t>
  </si>
  <si>
    <t>Braga, A.M.F.W. (1998). Comportamento e valor prognóstico das variáveis obtidas no teste de esforço cardiopulmonar</t>
  </si>
  <si>
    <t>em portadores de insuficiência cardíaca. Tese de doutoramento. Faculdade de Medicina da Universidade de São Paulo.</t>
  </si>
  <si>
    <t xml:space="preserve"> Data espirométrico</t>
  </si>
  <si>
    <t xml:space="preserve"> Sexo</t>
  </si>
  <si>
    <t xml:space="preserve"> Etiologia</t>
  </si>
  <si>
    <t xml:space="preserve"> Superfície corporal</t>
  </si>
  <si>
    <t xml:space="preserve"> IMC </t>
  </si>
  <si>
    <t xml:space="preserve"> Classe funcional NYHA</t>
  </si>
  <si>
    <t xml:space="preserve"> Classe funcional WEBER</t>
  </si>
  <si>
    <t xml:space="preserve"> FC</t>
  </si>
  <si>
    <t xml:space="preserve"> VO2</t>
  </si>
  <si>
    <t xml:space="preserve"> RER</t>
  </si>
  <si>
    <t xml:space="preserve"> VO2/FC </t>
  </si>
  <si>
    <t xml:space="preserve"> VE/VO2 </t>
  </si>
  <si>
    <t xml:space="preserve"> VE/VCO2 </t>
  </si>
  <si>
    <t xml:space="preserve">  REP</t>
  </si>
  <si>
    <t xml:space="preserve">  LAN</t>
  </si>
  <si>
    <t xml:space="preserve">  PCR</t>
  </si>
  <si>
    <t xml:space="preserve">  PICO</t>
  </si>
  <si>
    <t xml:space="preserve"> Iniciais</t>
  </si>
  <si>
    <t>carga utilizada na esteira ergométrica</t>
  </si>
  <si>
    <t xml:space="preserve"> Idade </t>
  </si>
  <si>
    <t xml:space="preserve"> Altura </t>
  </si>
  <si>
    <t xml:space="preserve"> Peso </t>
  </si>
  <si>
    <t xml:space="preserve"> Ident</t>
  </si>
  <si>
    <t xml:space="preserve"> Carga</t>
  </si>
  <si>
    <t>NA</t>
  </si>
  <si>
    <t>Carga</t>
  </si>
  <si>
    <t>Superficie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</si>
</sst>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quotePrefix="1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quotePrefix="1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quotePrefix="1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1" fontId="2" fillId="0" borderId="0" xfId="0" quotePrefix="1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2" fontId="0" fillId="0" borderId="0" xfId="0" applyNumberFormat="1"/>
    <xf numFmtId="165" fontId="0" fillId="0" borderId="0" xfId="0" applyNumberFormat="1"/>
    <xf numFmtId="2" fontId="1" fillId="0" borderId="0" xfId="0" applyNumberFormat="1" applyFont="1" applyBorder="1"/>
    <xf numFmtId="1" fontId="1" fillId="0" borderId="0" xfId="0" applyNumberFormat="1" applyFont="1" applyBorder="1"/>
    <xf numFmtId="1" fontId="0" fillId="0" borderId="0" xfId="0" applyNumberFormat="1"/>
    <xf numFmtId="1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"/>
  <sheetViews>
    <sheetView workbookViewId="0">
      <selection activeCell="A25" sqref="A25:B25"/>
    </sheetView>
  </sheetViews>
  <sheetFormatPr baseColWidth="10" defaultColWidth="8.83203125" defaultRowHeight="13" x14ac:dyDescent="0.15"/>
  <cols>
    <col min="1" max="1" width="24.5" customWidth="1"/>
    <col min="2" max="2" width="15.83203125" bestFit="1" customWidth="1"/>
    <col min="3" max="3" width="17.1640625" bestFit="1" customWidth="1"/>
  </cols>
  <sheetData>
    <row r="1" spans="1:2" x14ac:dyDescent="0.15">
      <c r="A1" t="s">
        <v>435</v>
      </c>
    </row>
    <row r="2" spans="1:2" x14ac:dyDescent="0.15">
      <c r="A2" t="s">
        <v>436</v>
      </c>
    </row>
    <row r="3" spans="1:2" x14ac:dyDescent="0.15">
      <c r="A3" t="s">
        <v>437</v>
      </c>
    </row>
    <row r="4" spans="1:2" x14ac:dyDescent="0.15">
      <c r="A4" t="s">
        <v>438</v>
      </c>
    </row>
    <row r="5" spans="1:2" x14ac:dyDescent="0.15">
      <c r="A5" t="s">
        <v>439</v>
      </c>
    </row>
    <row r="6" spans="1:2" x14ac:dyDescent="0.15">
      <c r="A6" t="s">
        <v>441</v>
      </c>
    </row>
    <row r="7" spans="1:2" x14ac:dyDescent="0.15">
      <c r="A7" t="s">
        <v>440</v>
      </c>
    </row>
    <row r="9" spans="1:2" x14ac:dyDescent="0.15">
      <c r="A9" s="5" t="s">
        <v>415</v>
      </c>
    </row>
    <row r="11" spans="1:2" x14ac:dyDescent="0.15">
      <c r="A11" s="40" t="s">
        <v>472</v>
      </c>
      <c r="B11" t="s">
        <v>417</v>
      </c>
    </row>
    <row r="12" spans="1:2" x14ac:dyDescent="0.15">
      <c r="A12" s="40" t="s">
        <v>467</v>
      </c>
      <c r="B12" t="s">
        <v>418</v>
      </c>
    </row>
    <row r="13" spans="1:2" x14ac:dyDescent="0.15">
      <c r="A13" s="40" t="s">
        <v>452</v>
      </c>
      <c r="B13" t="s">
        <v>419</v>
      </c>
    </row>
    <row r="14" spans="1:2" x14ac:dyDescent="0.15">
      <c r="A14" s="40" t="s">
        <v>451</v>
      </c>
      <c r="B14" t="s">
        <v>420</v>
      </c>
    </row>
    <row r="15" spans="1:2" x14ac:dyDescent="0.15">
      <c r="A15" s="40" t="s">
        <v>450</v>
      </c>
      <c r="B15" t="s">
        <v>421</v>
      </c>
    </row>
    <row r="16" spans="1:2" x14ac:dyDescent="0.15">
      <c r="A16" s="40" t="s">
        <v>469</v>
      </c>
      <c r="B16" t="s">
        <v>422</v>
      </c>
    </row>
    <row r="17" spans="1:2" x14ac:dyDescent="0.15">
      <c r="A17" s="41" t="s">
        <v>470</v>
      </c>
      <c r="B17" t="s">
        <v>423</v>
      </c>
    </row>
    <row r="18" spans="1:2" x14ac:dyDescent="0.15">
      <c r="A18" s="41" t="s">
        <v>471</v>
      </c>
      <c r="B18" t="s">
        <v>424</v>
      </c>
    </row>
    <row r="19" spans="1:2" x14ac:dyDescent="0.15">
      <c r="A19" s="42" t="s">
        <v>453</v>
      </c>
      <c r="B19" t="s">
        <v>425</v>
      </c>
    </row>
    <row r="20" spans="1:2" x14ac:dyDescent="0.15">
      <c r="A20" s="42" t="s">
        <v>454</v>
      </c>
      <c r="B20" t="s">
        <v>426</v>
      </c>
    </row>
    <row r="21" spans="1:2" x14ac:dyDescent="0.15">
      <c r="A21" s="40" t="s">
        <v>455</v>
      </c>
      <c r="B21" t="s">
        <v>427</v>
      </c>
    </row>
    <row r="22" spans="1:2" x14ac:dyDescent="0.15">
      <c r="A22" s="40" t="s">
        <v>456</v>
      </c>
      <c r="B22" t="s">
        <v>428</v>
      </c>
    </row>
    <row r="23" spans="1:2" x14ac:dyDescent="0.15">
      <c r="A23" s="40" t="s">
        <v>473</v>
      </c>
      <c r="B23" t="s">
        <v>468</v>
      </c>
    </row>
    <row r="24" spans="1:2" x14ac:dyDescent="0.15">
      <c r="A24" s="40" t="s">
        <v>457</v>
      </c>
      <c r="B24" t="s">
        <v>429</v>
      </c>
    </row>
    <row r="25" spans="1:2" x14ac:dyDescent="0.15">
      <c r="A25" s="41" t="s">
        <v>458</v>
      </c>
      <c r="B25" t="s">
        <v>430</v>
      </c>
    </row>
    <row r="26" spans="1:2" x14ac:dyDescent="0.15">
      <c r="A26" s="42" t="s">
        <v>459</v>
      </c>
      <c r="B26" t="s">
        <v>431</v>
      </c>
    </row>
    <row r="27" spans="1:2" x14ac:dyDescent="0.15">
      <c r="A27" s="42" t="s">
        <v>460</v>
      </c>
      <c r="B27" t="s">
        <v>432</v>
      </c>
    </row>
    <row r="28" spans="1:2" x14ac:dyDescent="0.15">
      <c r="A28" s="42" t="s">
        <v>461</v>
      </c>
      <c r="B28" t="s">
        <v>433</v>
      </c>
    </row>
    <row r="29" spans="1:2" x14ac:dyDescent="0.15">
      <c r="A29" s="41" t="s">
        <v>462</v>
      </c>
      <c r="B29" t="s">
        <v>434</v>
      </c>
    </row>
    <row r="31" spans="1:2" x14ac:dyDescent="0.15">
      <c r="A31" s="5" t="s">
        <v>447</v>
      </c>
    </row>
    <row r="32" spans="1:2" x14ac:dyDescent="0.15">
      <c r="A32" s="5" t="s">
        <v>446</v>
      </c>
    </row>
    <row r="33" spans="1:2" x14ac:dyDescent="0.15">
      <c r="A33" s="5"/>
    </row>
    <row r="34" spans="1:2" x14ac:dyDescent="0.15">
      <c r="A34" t="s">
        <v>463</v>
      </c>
      <c r="B34" t="s">
        <v>442</v>
      </c>
    </row>
    <row r="35" spans="1:2" x14ac:dyDescent="0.15">
      <c r="A35" t="s">
        <v>464</v>
      </c>
      <c r="B35" t="s">
        <v>443</v>
      </c>
    </row>
    <row r="36" spans="1:2" x14ac:dyDescent="0.15">
      <c r="A36" t="s">
        <v>465</v>
      </c>
      <c r="B36" t="s">
        <v>444</v>
      </c>
    </row>
    <row r="37" spans="1:2" x14ac:dyDescent="0.15">
      <c r="A37" t="s">
        <v>466</v>
      </c>
      <c r="B37" t="s">
        <v>445</v>
      </c>
    </row>
    <row r="39" spans="1:2" x14ac:dyDescent="0.15">
      <c r="A39" s="5" t="s">
        <v>416</v>
      </c>
    </row>
    <row r="41" spans="1:2" x14ac:dyDescent="0.15">
      <c r="A41" t="s">
        <v>448</v>
      </c>
    </row>
    <row r="42" spans="1:2" x14ac:dyDescent="0.15">
      <c r="A42" t="s">
        <v>449</v>
      </c>
    </row>
    <row r="66" spans="1:1" x14ac:dyDescent="0.15">
      <c r="A66" s="1"/>
    </row>
    <row r="67" spans="1:1" x14ac:dyDescent="0.15">
      <c r="A67" s="11"/>
    </row>
    <row r="68" spans="1:1" x14ac:dyDescent="0.15">
      <c r="A68" s="8"/>
    </row>
    <row r="69" spans="1:1" x14ac:dyDescent="0.15">
      <c r="A69" s="8"/>
    </row>
    <row r="70" spans="1:1" x14ac:dyDescent="0.15">
      <c r="A70" s="10"/>
    </row>
    <row r="71" spans="1:1" x14ac:dyDescent="0.15">
      <c r="A71" s="11"/>
    </row>
    <row r="72" spans="1:1" x14ac:dyDescent="0.15">
      <c r="A72" s="11"/>
    </row>
    <row r="73" spans="1:1" x14ac:dyDescent="0.15">
      <c r="A73" s="13"/>
    </row>
  </sheetData>
  <phoneticPr fontId="0" type="noConversion"/>
  <pageMargins left="0.7" right="0.7" top="0.75" bottom="0.75" header="0.49212598499999999" footer="0.49212598499999999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94"/>
  <sheetViews>
    <sheetView topLeftCell="K1" workbookViewId="0">
      <selection activeCell="F4" sqref="F4:J130"/>
    </sheetView>
  </sheetViews>
  <sheetFormatPr baseColWidth="10" defaultColWidth="9.1640625" defaultRowHeight="13" x14ac:dyDescent="0.15"/>
  <cols>
    <col min="1" max="1" width="6.5" style="3" customWidth="1"/>
    <col min="2" max="2" width="8.5" style="3" customWidth="1"/>
    <col min="3" max="3" width="9" style="3" customWidth="1"/>
    <col min="4" max="4" width="7.83203125" style="3" customWidth="1"/>
    <col min="5" max="5" width="12.83203125" style="3" customWidth="1"/>
    <col min="6" max="6" width="8" style="3" customWidth="1"/>
    <col min="7" max="7" width="10.83203125" style="28" customWidth="1"/>
    <col min="8" max="8" width="6.1640625" style="28" customWidth="1"/>
    <col min="9" max="9" width="9.6640625" style="28" customWidth="1"/>
    <col min="10" max="10" width="17.1640625" style="14" customWidth="1"/>
    <col min="11" max="12" width="9.5" style="3" bestFit="1" customWidth="1"/>
    <col min="13" max="13" width="9" style="3" customWidth="1"/>
    <col min="14" max="14" width="12.5" style="28" customWidth="1"/>
    <col min="15" max="15" width="11.5" style="14" customWidth="1"/>
    <col min="16" max="16" width="15.33203125" style="14" customWidth="1"/>
    <col min="17" max="17" width="8.33203125" style="14" customWidth="1"/>
    <col min="18" max="18" width="9.5" style="28" customWidth="1"/>
    <col min="19" max="19" width="14.33203125" style="28" customWidth="1"/>
    <col min="20" max="20" width="8.33203125" style="3" customWidth="1"/>
    <col min="21" max="21" width="9.6640625" style="27" customWidth="1"/>
    <col min="22" max="22" width="8.33203125" style="14" customWidth="1"/>
    <col min="23" max="23" width="8.33203125" style="27" customWidth="1"/>
    <col min="24" max="25" width="10.33203125" style="28" customWidth="1"/>
    <col min="26" max="27" width="10.83203125" style="14" customWidth="1"/>
    <col min="28" max="29" width="10.5" style="14" customWidth="1"/>
    <col min="30" max="31" width="10.83203125" style="14" customWidth="1"/>
    <col min="32" max="33" width="10.33203125" style="14" customWidth="1"/>
    <col min="34" max="34" width="10.83203125" style="28" customWidth="1"/>
    <col min="35" max="35" width="10.83203125" style="14" customWidth="1"/>
    <col min="36" max="36" width="10.83203125" style="27" customWidth="1"/>
    <col min="37" max="38" width="10.33203125" style="14" customWidth="1"/>
    <col min="39" max="40" width="11.1640625" style="14" customWidth="1"/>
    <col min="41" max="42" width="12.1640625" style="14" customWidth="1"/>
    <col min="43" max="44" width="10.83203125" style="14" customWidth="1"/>
    <col min="45" max="46" width="10.33203125" style="14" customWidth="1"/>
    <col min="47" max="47" width="8.5" style="27" customWidth="1"/>
    <col min="48" max="48" width="10.83203125" style="27" customWidth="1"/>
    <col min="49" max="49" width="11.1640625" style="28" customWidth="1"/>
    <col min="50" max="50" width="11.1640625" style="14" customWidth="1"/>
    <col min="51" max="51" width="12.33203125" style="14" customWidth="1"/>
    <col min="52" max="52" width="8.33203125" style="14" customWidth="1"/>
    <col min="53" max="53" width="9" style="14" customWidth="1"/>
    <col min="54" max="54" width="13" style="27" customWidth="1"/>
    <col min="55" max="55" width="10.6640625" style="14" customWidth="1"/>
    <col min="56" max="56" width="10.1640625" style="14" customWidth="1"/>
    <col min="57" max="57" width="10" style="3" customWidth="1"/>
    <col min="58" max="58" width="12.6640625" style="3" customWidth="1"/>
    <col min="59" max="59" width="45.83203125" style="3" customWidth="1"/>
  </cols>
  <sheetData>
    <row r="1" spans="1:59" s="3" customFormat="1" x14ac:dyDescent="0.15">
      <c r="K1" s="1"/>
      <c r="L1" s="1"/>
      <c r="M1" s="44" t="s">
        <v>395</v>
      </c>
      <c r="N1" s="44"/>
      <c r="O1" s="44"/>
      <c r="P1" s="44"/>
      <c r="Q1" s="44"/>
      <c r="R1" s="44"/>
      <c r="U1" s="45" t="s">
        <v>29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 t="s">
        <v>30</v>
      </c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 t="s">
        <v>398</v>
      </c>
      <c r="AV1" s="45"/>
      <c r="AW1" s="45"/>
      <c r="AX1" s="45"/>
      <c r="AY1" s="45"/>
      <c r="AZ1" s="45"/>
      <c r="BA1" s="45"/>
      <c r="BB1" s="2" t="s">
        <v>12</v>
      </c>
      <c r="BC1" s="8"/>
      <c r="BD1" s="8"/>
      <c r="BE1" s="1" t="s">
        <v>14</v>
      </c>
      <c r="BF1" s="12" t="s">
        <v>15</v>
      </c>
      <c r="BG1" s="43" t="s">
        <v>313</v>
      </c>
    </row>
    <row r="2" spans="1:59" s="3" customFormat="1" x14ac:dyDescent="0.15">
      <c r="A2" s="1"/>
      <c r="B2" s="1"/>
      <c r="C2" s="1"/>
      <c r="D2" s="1"/>
      <c r="E2" s="1" t="s">
        <v>388</v>
      </c>
      <c r="F2" s="1" t="s">
        <v>389</v>
      </c>
      <c r="G2" s="11" t="s">
        <v>391</v>
      </c>
      <c r="H2" s="11" t="s">
        <v>392</v>
      </c>
      <c r="I2" s="8" t="s">
        <v>312</v>
      </c>
      <c r="J2" s="8" t="s">
        <v>2</v>
      </c>
      <c r="K2" s="44" t="s">
        <v>393</v>
      </c>
      <c r="L2" s="44"/>
      <c r="M2" s="1" t="s">
        <v>11</v>
      </c>
      <c r="N2" s="11" t="s">
        <v>380</v>
      </c>
      <c r="O2" s="8" t="s">
        <v>3</v>
      </c>
      <c r="P2" s="8" t="s">
        <v>4</v>
      </c>
      <c r="Q2" s="10"/>
      <c r="R2" s="11" t="s">
        <v>1</v>
      </c>
      <c r="S2" s="11" t="s">
        <v>7</v>
      </c>
      <c r="T2" s="13" t="s">
        <v>8</v>
      </c>
      <c r="V2" s="8"/>
      <c r="W2" s="2" t="s">
        <v>11</v>
      </c>
      <c r="X2" s="9" t="s">
        <v>380</v>
      </c>
      <c r="Y2" s="9"/>
      <c r="Z2" s="8" t="s">
        <v>3</v>
      </c>
      <c r="AA2" s="8"/>
      <c r="AB2" s="8" t="s">
        <v>4</v>
      </c>
      <c r="AC2" s="8"/>
      <c r="AD2" s="8"/>
      <c r="AE2" s="8"/>
      <c r="AF2" s="8" t="s">
        <v>1</v>
      </c>
      <c r="AG2" s="8"/>
      <c r="AH2" s="11"/>
      <c r="AI2" s="8"/>
      <c r="AJ2" s="2" t="s">
        <v>11</v>
      </c>
      <c r="AK2" s="9" t="s">
        <v>380</v>
      </c>
      <c r="AL2" s="9"/>
      <c r="AM2" s="8" t="s">
        <v>3</v>
      </c>
      <c r="AN2" s="8"/>
      <c r="AO2" s="8" t="s">
        <v>4</v>
      </c>
      <c r="AP2" s="8"/>
      <c r="AQ2" s="8"/>
      <c r="AR2" s="8"/>
      <c r="AS2" s="8"/>
      <c r="AT2" s="8"/>
      <c r="AV2" s="1" t="s">
        <v>11</v>
      </c>
      <c r="AW2" s="9" t="s">
        <v>380</v>
      </c>
      <c r="AX2" s="8" t="s">
        <v>3</v>
      </c>
      <c r="AY2" s="8" t="s">
        <v>4</v>
      </c>
      <c r="AZ2" s="8"/>
      <c r="BA2" s="8" t="s">
        <v>1</v>
      </c>
      <c r="BB2" s="2" t="s">
        <v>20</v>
      </c>
      <c r="BC2" s="46" t="s">
        <v>13</v>
      </c>
      <c r="BD2" s="46"/>
      <c r="BE2" s="1" t="s">
        <v>24</v>
      </c>
      <c r="BF2" s="12" t="s">
        <v>25</v>
      </c>
      <c r="BG2" s="43"/>
    </row>
    <row r="3" spans="1:59" s="3" customFormat="1" x14ac:dyDescent="0.15">
      <c r="A3" s="4" t="s">
        <v>384</v>
      </c>
      <c r="B3" s="4" t="s">
        <v>385</v>
      </c>
      <c r="C3" s="4" t="s">
        <v>16</v>
      </c>
      <c r="D3" s="4" t="s">
        <v>386</v>
      </c>
      <c r="E3" s="4" t="s">
        <v>387</v>
      </c>
      <c r="F3" s="4" t="s">
        <v>390</v>
      </c>
      <c r="G3" s="29" t="s">
        <v>23</v>
      </c>
      <c r="H3" s="29" t="s">
        <v>26</v>
      </c>
      <c r="I3" s="30" t="s">
        <v>397</v>
      </c>
      <c r="J3" s="31" t="s">
        <v>17</v>
      </c>
      <c r="K3" s="4" t="s">
        <v>34</v>
      </c>
      <c r="L3" s="4" t="s">
        <v>35</v>
      </c>
      <c r="M3" s="4" t="s">
        <v>396</v>
      </c>
      <c r="N3" s="29" t="s">
        <v>27</v>
      </c>
      <c r="O3" s="30" t="s">
        <v>18</v>
      </c>
      <c r="P3" s="31" t="s">
        <v>394</v>
      </c>
      <c r="Q3" s="30" t="s">
        <v>5</v>
      </c>
      <c r="R3" s="29" t="s">
        <v>6</v>
      </c>
      <c r="S3" s="32" t="s">
        <v>28</v>
      </c>
      <c r="T3" s="33" t="s">
        <v>19</v>
      </c>
      <c r="U3" s="34" t="s">
        <v>9</v>
      </c>
      <c r="V3" s="30" t="s">
        <v>10</v>
      </c>
      <c r="W3" s="34" t="s">
        <v>396</v>
      </c>
      <c r="X3" s="29" t="s">
        <v>27</v>
      </c>
      <c r="Y3" s="30" t="s">
        <v>10</v>
      </c>
      <c r="Z3" s="30" t="s">
        <v>18</v>
      </c>
      <c r="AA3" s="30" t="s">
        <v>10</v>
      </c>
      <c r="AB3" s="31" t="s">
        <v>394</v>
      </c>
      <c r="AC3" s="30" t="s">
        <v>10</v>
      </c>
      <c r="AD3" s="30" t="s">
        <v>5</v>
      </c>
      <c r="AE3" s="30" t="s">
        <v>10</v>
      </c>
      <c r="AF3" s="29" t="s">
        <v>6</v>
      </c>
      <c r="AG3" s="30" t="s">
        <v>10</v>
      </c>
      <c r="AH3" s="29" t="s">
        <v>9</v>
      </c>
      <c r="AI3" s="30" t="s">
        <v>10</v>
      </c>
      <c r="AJ3" s="34" t="s">
        <v>396</v>
      </c>
      <c r="AK3" s="29" t="s">
        <v>27</v>
      </c>
      <c r="AL3" s="30" t="s">
        <v>10</v>
      </c>
      <c r="AM3" s="30" t="s">
        <v>18</v>
      </c>
      <c r="AN3" s="30" t="s">
        <v>10</v>
      </c>
      <c r="AO3" s="31" t="s">
        <v>394</v>
      </c>
      <c r="AP3" s="30" t="s">
        <v>10</v>
      </c>
      <c r="AQ3" s="30" t="s">
        <v>5</v>
      </c>
      <c r="AR3" s="30" t="s">
        <v>10</v>
      </c>
      <c r="AS3" s="29" t="s">
        <v>6</v>
      </c>
      <c r="AT3" s="30" t="s">
        <v>10</v>
      </c>
      <c r="AU3" s="34" t="s">
        <v>9</v>
      </c>
      <c r="AV3" s="4" t="s">
        <v>396</v>
      </c>
      <c r="AW3" s="29" t="s">
        <v>27</v>
      </c>
      <c r="AX3" s="30" t="s">
        <v>18</v>
      </c>
      <c r="AY3" s="31" t="s">
        <v>394</v>
      </c>
      <c r="AZ3" s="30" t="s">
        <v>5</v>
      </c>
      <c r="BA3" s="29" t="s">
        <v>6</v>
      </c>
      <c r="BB3" s="34" t="s">
        <v>31</v>
      </c>
      <c r="BC3" s="30" t="s">
        <v>21</v>
      </c>
      <c r="BD3" s="30" t="s">
        <v>22</v>
      </c>
      <c r="BE3" s="4" t="s">
        <v>32</v>
      </c>
      <c r="BF3" s="36" t="s">
        <v>33</v>
      </c>
      <c r="BG3" s="43"/>
    </row>
    <row r="4" spans="1:59" x14ac:dyDescent="0.15">
      <c r="A4" s="6">
        <v>1</v>
      </c>
      <c r="B4" s="6" t="s">
        <v>36</v>
      </c>
      <c r="C4" s="6" t="s">
        <v>41</v>
      </c>
      <c r="D4" s="6" t="s">
        <v>37</v>
      </c>
      <c r="E4" s="15" t="s">
        <v>38</v>
      </c>
      <c r="F4" s="16">
        <v>38</v>
      </c>
      <c r="G4" s="17">
        <v>149</v>
      </c>
      <c r="H4" s="17">
        <v>54</v>
      </c>
      <c r="I4" s="18">
        <v>1.48</v>
      </c>
      <c r="J4" s="18">
        <v>24.32</v>
      </c>
      <c r="K4" s="6">
        <v>2</v>
      </c>
      <c r="L4" s="6" t="s">
        <v>40</v>
      </c>
      <c r="M4" s="6">
        <v>89</v>
      </c>
      <c r="N4" s="17">
        <v>5.9</v>
      </c>
      <c r="O4" s="18">
        <v>0.98</v>
      </c>
      <c r="P4" s="18">
        <v>3.6</v>
      </c>
      <c r="Q4" s="18">
        <v>66.7</v>
      </c>
      <c r="R4" s="17">
        <v>61.9</v>
      </c>
      <c r="S4" s="17">
        <v>7.5</v>
      </c>
      <c r="T4" s="19" t="s">
        <v>400</v>
      </c>
      <c r="U4" s="16">
        <v>41</v>
      </c>
      <c r="V4" s="35">
        <f t="shared" ref="V4:V24" si="0">U4/AU4</f>
        <v>0.57746478873239437</v>
      </c>
      <c r="W4" s="16">
        <f t="shared" ref="W4:W24" si="1">(X4/AB4)*H4</f>
        <v>110.20408163265306</v>
      </c>
      <c r="X4" s="17">
        <v>10</v>
      </c>
      <c r="Y4" s="35">
        <f t="shared" ref="Y4:Y24" si="2">X4/AW4</f>
        <v>0.70921985815602839</v>
      </c>
      <c r="Z4" s="18">
        <v>1.1200000000000001</v>
      </c>
      <c r="AA4" s="35">
        <f t="shared" ref="AA4:AA24" si="3">Z4/AX4</f>
        <v>0.88888888888888895</v>
      </c>
      <c r="AB4" s="18">
        <v>4.9000000000000004</v>
      </c>
      <c r="AC4" s="35">
        <f t="shared" ref="AC4:AC24" si="4">AB4/AY4</f>
        <v>0.75384615384615394</v>
      </c>
      <c r="AD4" s="18">
        <v>54.6</v>
      </c>
      <c r="AE4" s="35">
        <f t="shared" ref="AE4:AE24" si="5">AD4/AZ4</f>
        <v>0.83231707317073178</v>
      </c>
      <c r="AF4" s="18">
        <v>48.6</v>
      </c>
      <c r="AG4" s="18">
        <f t="shared" ref="AG4:AG24" si="6">AF4/BA4</f>
        <v>0.93641618497109835</v>
      </c>
      <c r="AH4" s="17">
        <v>64</v>
      </c>
      <c r="AI4" s="35">
        <f t="shared" ref="AI4:AI24" si="7">AH4/AU4</f>
        <v>0.90140845070422537</v>
      </c>
      <c r="AJ4" s="16">
        <f>(AK4/AO4)*H4</f>
        <v>113.0625</v>
      </c>
      <c r="AK4" s="18">
        <v>13.4</v>
      </c>
      <c r="AL4" s="35">
        <f t="shared" ref="AL4:AL24" si="8">AK4/AW4</f>
        <v>0.95035460992907805</v>
      </c>
      <c r="AM4" s="18">
        <v>1.21</v>
      </c>
      <c r="AN4" s="35">
        <f t="shared" ref="AN4:AN24" si="9">AM4/AX4</f>
        <v>0.96031746031746024</v>
      </c>
      <c r="AO4" s="18">
        <v>6.4</v>
      </c>
      <c r="AP4" s="35">
        <f>AO4/AY4</f>
        <v>0.98461538461538467</v>
      </c>
      <c r="AQ4" s="18">
        <v>59.1</v>
      </c>
      <c r="AR4" s="35">
        <f t="shared" ref="AR4:AR24" si="10">AQ4/AZ4</f>
        <v>0.90091463414634154</v>
      </c>
      <c r="AS4" s="18">
        <v>48.6</v>
      </c>
      <c r="AT4" s="35">
        <f t="shared" ref="AT4:AT24" si="11">AS4/BA4</f>
        <v>0.93641618497109835</v>
      </c>
      <c r="AU4" s="16">
        <v>71</v>
      </c>
      <c r="AV4" s="16">
        <v>118</v>
      </c>
      <c r="AW4" s="17">
        <v>14.1</v>
      </c>
      <c r="AX4" s="18">
        <v>1.26</v>
      </c>
      <c r="AY4" s="18">
        <v>6.5</v>
      </c>
      <c r="AZ4" s="18">
        <v>65.599999999999994</v>
      </c>
      <c r="BA4" s="18">
        <v>51.9</v>
      </c>
      <c r="BB4" s="16">
        <v>10</v>
      </c>
      <c r="BC4" s="18">
        <v>4.8493399999999998</v>
      </c>
      <c r="BD4" s="18">
        <v>49.5</v>
      </c>
      <c r="BE4" s="6" t="s">
        <v>39</v>
      </c>
      <c r="BF4" s="6"/>
      <c r="BG4" s="6" t="s">
        <v>0</v>
      </c>
    </row>
    <row r="5" spans="1:59" x14ac:dyDescent="0.15">
      <c r="A5" s="6">
        <v>2</v>
      </c>
      <c r="B5" s="6" t="s">
        <v>43</v>
      </c>
      <c r="C5" s="6" t="s">
        <v>41</v>
      </c>
      <c r="D5" s="6" t="s">
        <v>37</v>
      </c>
      <c r="E5" s="6" t="s">
        <v>44</v>
      </c>
      <c r="F5" s="6">
        <v>49</v>
      </c>
      <c r="G5" s="17">
        <v>167</v>
      </c>
      <c r="H5" s="17">
        <v>80</v>
      </c>
      <c r="I5" s="18">
        <v>1.89</v>
      </c>
      <c r="J5" s="18">
        <v>27.68</v>
      </c>
      <c r="K5" s="6">
        <v>1</v>
      </c>
      <c r="L5" s="6" t="s">
        <v>46</v>
      </c>
      <c r="M5" s="6">
        <v>69</v>
      </c>
      <c r="N5" s="17">
        <v>3.4</v>
      </c>
      <c r="O5" s="18">
        <v>0.88</v>
      </c>
      <c r="P5" s="18">
        <v>4.0999999999999996</v>
      </c>
      <c r="Q5" s="18">
        <v>40.9</v>
      </c>
      <c r="R5" s="17">
        <v>46.7</v>
      </c>
      <c r="S5" s="17">
        <v>7.5</v>
      </c>
      <c r="T5" s="19" t="s">
        <v>401</v>
      </c>
      <c r="U5" s="16">
        <v>56</v>
      </c>
      <c r="V5" s="35">
        <f t="shared" si="0"/>
        <v>0.61538461538461542</v>
      </c>
      <c r="W5" s="16">
        <f t="shared" si="1"/>
        <v>100</v>
      </c>
      <c r="X5" s="17">
        <v>11.5</v>
      </c>
      <c r="Y5" s="35">
        <f t="shared" si="2"/>
        <v>0.70552147239263796</v>
      </c>
      <c r="Z5" s="18">
        <v>0.94</v>
      </c>
      <c r="AA5" s="35">
        <f t="shared" si="3"/>
        <v>0.86238532110091737</v>
      </c>
      <c r="AB5" s="18">
        <v>9.1999999999999993</v>
      </c>
      <c r="AC5" s="35">
        <f t="shared" si="4"/>
        <v>0.79999999999999993</v>
      </c>
      <c r="AD5" s="18">
        <v>32.9</v>
      </c>
      <c r="AE5" s="35">
        <f t="shared" si="5"/>
        <v>0.88203753351206438</v>
      </c>
      <c r="AF5" s="18">
        <v>34.799999999999997</v>
      </c>
      <c r="AG5" s="18">
        <f t="shared" si="6"/>
        <v>1.0205278592375366</v>
      </c>
      <c r="AH5" s="17">
        <v>71</v>
      </c>
      <c r="AI5" s="35">
        <f t="shared" si="7"/>
        <v>0.78021978021978022</v>
      </c>
      <c r="AJ5" s="16">
        <f>(AK5/AO5)*H5</f>
        <v>108.08510638297872</v>
      </c>
      <c r="AK5" s="18">
        <v>12.7</v>
      </c>
      <c r="AL5" s="35">
        <f t="shared" si="8"/>
        <v>0.77914110429447847</v>
      </c>
      <c r="AM5" s="18">
        <v>1</v>
      </c>
      <c r="AN5" s="35">
        <f t="shared" si="9"/>
        <v>0.9174311926605504</v>
      </c>
      <c r="AO5" s="18">
        <v>9.4</v>
      </c>
      <c r="AP5" s="35">
        <f>AO5/AY5</f>
        <v>0.81739130434782614</v>
      </c>
      <c r="AQ5" s="18">
        <v>33.4</v>
      </c>
      <c r="AR5" s="35">
        <f t="shared" si="10"/>
        <v>0.8954423592493298</v>
      </c>
      <c r="AS5" s="18">
        <v>33.5</v>
      </c>
      <c r="AT5" s="35">
        <f t="shared" si="11"/>
        <v>0.98240469208211134</v>
      </c>
      <c r="AU5" s="16">
        <v>91</v>
      </c>
      <c r="AV5" s="16">
        <v>113</v>
      </c>
      <c r="AW5" s="17">
        <v>16.3</v>
      </c>
      <c r="AX5" s="18">
        <v>1.0900000000000001</v>
      </c>
      <c r="AY5" s="18">
        <v>11.5</v>
      </c>
      <c r="AZ5" s="18">
        <v>37.299999999999997</v>
      </c>
      <c r="BA5" s="18">
        <v>34.1</v>
      </c>
      <c r="BB5" s="16">
        <v>13</v>
      </c>
      <c r="BC5" s="18">
        <v>5.4750300000000003</v>
      </c>
      <c r="BD5" s="18">
        <v>32.39</v>
      </c>
      <c r="BE5" s="6" t="s">
        <v>45</v>
      </c>
      <c r="BF5" s="6"/>
      <c r="BG5" s="6" t="s">
        <v>0</v>
      </c>
    </row>
    <row r="6" spans="1:59" x14ac:dyDescent="0.15">
      <c r="A6" s="6">
        <v>3</v>
      </c>
      <c r="B6" s="6" t="s">
        <v>47</v>
      </c>
      <c r="C6" s="6" t="s">
        <v>52</v>
      </c>
      <c r="D6" s="6" t="s">
        <v>48</v>
      </c>
      <c r="E6" s="6" t="s">
        <v>49</v>
      </c>
      <c r="F6" s="6">
        <v>65</v>
      </c>
      <c r="G6" s="17">
        <v>153</v>
      </c>
      <c r="H6" s="17">
        <v>56</v>
      </c>
      <c r="I6" s="18">
        <v>1.52</v>
      </c>
      <c r="J6" s="18">
        <v>23.93</v>
      </c>
      <c r="K6" s="6">
        <v>2</v>
      </c>
      <c r="L6" s="6" t="s">
        <v>51</v>
      </c>
      <c r="M6" s="6">
        <v>82</v>
      </c>
      <c r="N6" s="17">
        <v>3</v>
      </c>
      <c r="O6" s="18">
        <v>0.91</v>
      </c>
      <c r="P6" s="18">
        <v>2.2999999999999998</v>
      </c>
      <c r="Q6" s="18">
        <v>72.900000000000006</v>
      </c>
      <c r="R6" s="17">
        <v>80.3</v>
      </c>
      <c r="S6" s="17">
        <v>5</v>
      </c>
      <c r="T6" s="19" t="s">
        <v>401</v>
      </c>
      <c r="U6" s="16">
        <v>8</v>
      </c>
      <c r="V6" s="35">
        <f t="shared" si="0"/>
        <v>0.21621621621621623</v>
      </c>
      <c r="W6" s="16">
        <f t="shared" si="1"/>
        <v>112</v>
      </c>
      <c r="X6" s="17">
        <v>7</v>
      </c>
      <c r="Y6" s="35">
        <f t="shared" si="2"/>
        <v>0.70707070707070707</v>
      </c>
      <c r="Z6" s="18">
        <v>0.98</v>
      </c>
      <c r="AA6" s="35">
        <f t="shared" si="3"/>
        <v>0.89090909090909087</v>
      </c>
      <c r="AB6" s="18">
        <v>3.5</v>
      </c>
      <c r="AC6" s="35">
        <f t="shared" si="4"/>
        <v>0.94594594594594594</v>
      </c>
      <c r="AD6" s="18">
        <v>55.5</v>
      </c>
      <c r="AE6" s="35">
        <f t="shared" si="5"/>
        <v>0.92964824120603007</v>
      </c>
      <c r="AF6" s="18">
        <v>56.4</v>
      </c>
      <c r="AG6" s="18">
        <f t="shared" si="6"/>
        <v>1.036764705882353</v>
      </c>
      <c r="AH6" s="17">
        <v>27</v>
      </c>
      <c r="AI6" s="35">
        <f t="shared" si="7"/>
        <v>0.72972972972972971</v>
      </c>
      <c r="AJ6" s="16">
        <f>(AK6/AO6)*H6</f>
        <v>133.18918918918919</v>
      </c>
      <c r="AK6" s="18">
        <v>8.8000000000000007</v>
      </c>
      <c r="AL6" s="35">
        <f t="shared" si="8"/>
        <v>0.88888888888888895</v>
      </c>
      <c r="AM6" s="18">
        <v>1.05</v>
      </c>
      <c r="AN6" s="35">
        <f t="shared" si="9"/>
        <v>0.95454545454545447</v>
      </c>
      <c r="AO6" s="18">
        <v>3.7</v>
      </c>
      <c r="AP6" s="35">
        <f>AO6/AY6</f>
        <v>1</v>
      </c>
      <c r="AQ6" s="18">
        <v>56.6</v>
      </c>
      <c r="AR6" s="35">
        <f t="shared" si="10"/>
        <v>0.94807370184254602</v>
      </c>
      <c r="AS6" s="18">
        <v>53.8</v>
      </c>
      <c r="AT6" s="35">
        <f t="shared" si="11"/>
        <v>0.98897058823529405</v>
      </c>
      <c r="AU6" s="16">
        <v>37</v>
      </c>
      <c r="AV6" s="16">
        <v>148</v>
      </c>
      <c r="AW6" s="17">
        <v>9.9</v>
      </c>
      <c r="AX6" s="18">
        <v>1.1000000000000001</v>
      </c>
      <c r="AY6" s="18">
        <v>3.7</v>
      </c>
      <c r="AZ6" s="18">
        <v>59.7</v>
      </c>
      <c r="BA6" s="18">
        <v>54.4</v>
      </c>
      <c r="BB6" s="16">
        <v>8</v>
      </c>
      <c r="BC6" s="18">
        <v>4.5308099999999998</v>
      </c>
      <c r="BD6" s="18">
        <v>50.59</v>
      </c>
      <c r="BE6" s="6" t="s">
        <v>50</v>
      </c>
      <c r="BF6" s="6" t="s">
        <v>1</v>
      </c>
      <c r="BG6" s="6" t="s">
        <v>0</v>
      </c>
    </row>
    <row r="7" spans="1:59" x14ac:dyDescent="0.15">
      <c r="A7" s="6">
        <v>4</v>
      </c>
      <c r="B7" s="6" t="s">
        <v>53</v>
      </c>
      <c r="C7" s="6" t="s">
        <v>52</v>
      </c>
      <c r="D7" s="6" t="s">
        <v>54</v>
      </c>
      <c r="E7" s="6" t="s">
        <v>56</v>
      </c>
      <c r="F7" s="6">
        <v>52</v>
      </c>
      <c r="G7" s="17">
        <v>175</v>
      </c>
      <c r="H7" s="17">
        <v>78</v>
      </c>
      <c r="I7" s="18">
        <v>1.94</v>
      </c>
      <c r="J7" s="18">
        <v>25.49</v>
      </c>
      <c r="K7" s="6">
        <v>2</v>
      </c>
      <c r="L7" s="6" t="s">
        <v>46</v>
      </c>
      <c r="M7" s="6">
        <v>89</v>
      </c>
      <c r="N7" s="17">
        <v>3.8</v>
      </c>
      <c r="O7" s="18">
        <v>0.92</v>
      </c>
      <c r="P7" s="18">
        <v>3.3</v>
      </c>
      <c r="Q7" s="18">
        <v>39.4</v>
      </c>
      <c r="R7" s="17">
        <v>42.7</v>
      </c>
      <c r="S7" s="17">
        <v>15</v>
      </c>
      <c r="T7" s="19" t="s">
        <v>400</v>
      </c>
      <c r="U7" s="16">
        <v>53</v>
      </c>
      <c r="V7" s="35">
        <f t="shared" si="0"/>
        <v>0.41732283464566927</v>
      </c>
      <c r="W7" s="16">
        <f t="shared" si="1"/>
        <v>103.61194029850746</v>
      </c>
      <c r="X7" s="17">
        <v>8.9</v>
      </c>
      <c r="Y7" s="35">
        <f t="shared" si="2"/>
        <v>0.50282485875706218</v>
      </c>
      <c r="Z7" s="18">
        <v>0.95</v>
      </c>
      <c r="AA7" s="35">
        <f t="shared" si="3"/>
        <v>0.70895522388059695</v>
      </c>
      <c r="AB7" s="18">
        <v>6.7</v>
      </c>
      <c r="AC7" s="35">
        <f t="shared" si="4"/>
        <v>0.69072164948453618</v>
      </c>
      <c r="AD7" s="18">
        <v>34.799999999999997</v>
      </c>
      <c r="AE7" s="35">
        <f t="shared" si="5"/>
        <v>0.66412213740458015</v>
      </c>
      <c r="AF7" s="18">
        <v>36.5</v>
      </c>
      <c r="AG7" s="18">
        <f t="shared" si="6"/>
        <v>0.93350383631713552</v>
      </c>
      <c r="AH7" s="17">
        <v>82</v>
      </c>
      <c r="AI7" s="35">
        <f t="shared" si="7"/>
        <v>0.64566929133858264</v>
      </c>
      <c r="AJ7" s="16">
        <f>(AK7/AO7)*H7</f>
        <v>113.28571428571428</v>
      </c>
      <c r="AK7" s="18">
        <v>12.2</v>
      </c>
      <c r="AL7" s="35">
        <f t="shared" si="8"/>
        <v>0.68926553672316382</v>
      </c>
      <c r="AM7" s="18">
        <v>1.06</v>
      </c>
      <c r="AN7" s="35">
        <f t="shared" si="9"/>
        <v>0.79104477611940294</v>
      </c>
      <c r="AO7" s="18">
        <v>8.4</v>
      </c>
      <c r="AP7" s="35">
        <f>AO7/AY7</f>
        <v>0.86597938144329911</v>
      </c>
      <c r="AQ7" s="18">
        <v>36.4</v>
      </c>
      <c r="AR7" s="35">
        <f t="shared" si="10"/>
        <v>0.69465648854961837</v>
      </c>
      <c r="AS7" s="18">
        <v>34.4</v>
      </c>
      <c r="AT7" s="35">
        <f t="shared" si="11"/>
        <v>0.87979539641943727</v>
      </c>
      <c r="AU7" s="16">
        <v>127</v>
      </c>
      <c r="AV7" s="16">
        <v>144</v>
      </c>
      <c r="AW7" s="17">
        <v>17.7</v>
      </c>
      <c r="AX7" s="18">
        <v>1.34</v>
      </c>
      <c r="AY7" s="18">
        <v>9.6999999999999993</v>
      </c>
      <c r="AZ7" s="18">
        <v>52.4</v>
      </c>
      <c r="BA7" s="18">
        <v>39.1</v>
      </c>
      <c r="BB7" s="16">
        <v>9</v>
      </c>
      <c r="BC7" s="18">
        <v>4.8370499999999996</v>
      </c>
      <c r="BD7" s="18">
        <v>37.950000000000003</v>
      </c>
      <c r="BE7" s="6" t="s">
        <v>58</v>
      </c>
      <c r="BF7" s="6"/>
      <c r="BG7" s="6" t="s">
        <v>59</v>
      </c>
    </row>
    <row r="8" spans="1:59" x14ac:dyDescent="0.15">
      <c r="A8" s="6">
        <v>5</v>
      </c>
      <c r="B8" s="6" t="s">
        <v>60</v>
      </c>
      <c r="C8" s="6" t="s">
        <v>63</v>
      </c>
      <c r="D8" s="6" t="s">
        <v>48</v>
      </c>
      <c r="E8" s="6" t="s">
        <v>61</v>
      </c>
      <c r="F8" s="6">
        <v>52</v>
      </c>
      <c r="G8" s="17">
        <v>157</v>
      </c>
      <c r="H8" s="17">
        <v>59</v>
      </c>
      <c r="I8" s="18">
        <v>1.59</v>
      </c>
      <c r="J8" s="18">
        <v>23.98</v>
      </c>
      <c r="K8" s="6">
        <v>4</v>
      </c>
      <c r="L8" s="6" t="s">
        <v>40</v>
      </c>
      <c r="M8" s="6">
        <v>82</v>
      </c>
      <c r="N8" s="17">
        <v>3.2</v>
      </c>
      <c r="O8" s="18">
        <v>0.86</v>
      </c>
      <c r="P8" s="18">
        <v>3.28</v>
      </c>
      <c r="Q8" s="18">
        <v>56.3</v>
      </c>
      <c r="R8" s="17">
        <v>65.8</v>
      </c>
      <c r="S8" s="17">
        <v>5</v>
      </c>
      <c r="T8" s="19" t="s">
        <v>401</v>
      </c>
      <c r="U8" s="16">
        <v>22</v>
      </c>
      <c r="V8" s="35">
        <f t="shared" si="0"/>
        <v>0.51162790697674421</v>
      </c>
      <c r="W8" s="16">
        <f t="shared" si="1"/>
        <v>119.65034965034965</v>
      </c>
      <c r="X8" s="17">
        <v>8.6999999999999993</v>
      </c>
      <c r="Y8" s="35">
        <f t="shared" si="2"/>
        <v>0.80555555555555547</v>
      </c>
      <c r="Z8" s="18">
        <v>0.89500000000000002</v>
      </c>
      <c r="AA8" s="35">
        <f t="shared" si="3"/>
        <v>0.84433962264150941</v>
      </c>
      <c r="AB8" s="18">
        <v>4.29</v>
      </c>
      <c r="AC8" s="35">
        <f t="shared" si="4"/>
        <v>0.72038606403013183</v>
      </c>
      <c r="AD8" s="18">
        <v>43.88</v>
      </c>
      <c r="AE8" s="35">
        <f t="shared" si="5"/>
        <v>0.8991803278688526</v>
      </c>
      <c r="AF8" s="18">
        <v>49.1</v>
      </c>
      <c r="AG8" s="18">
        <f t="shared" si="6"/>
        <v>1.0697167755991286</v>
      </c>
      <c r="AH8" s="17">
        <v>38</v>
      </c>
      <c r="AI8" s="35">
        <f t="shared" si="7"/>
        <v>0.88372093023255816</v>
      </c>
      <c r="AJ8" s="16" t="s">
        <v>402</v>
      </c>
      <c r="AK8" s="18">
        <v>10.7</v>
      </c>
      <c r="AL8" s="35">
        <f t="shared" si="8"/>
        <v>0.99074074074074059</v>
      </c>
      <c r="AM8" s="18">
        <v>1.05</v>
      </c>
      <c r="AN8" s="35">
        <f t="shared" si="9"/>
        <v>0.99056603773584906</v>
      </c>
      <c r="AO8" s="18" t="s">
        <v>402</v>
      </c>
      <c r="AP8" s="35" t="s">
        <v>402</v>
      </c>
      <c r="AQ8" s="18">
        <v>47.6</v>
      </c>
      <c r="AR8" s="35">
        <f t="shared" si="10"/>
        <v>0.97540983606557385</v>
      </c>
      <c r="AS8" s="18">
        <v>45.3</v>
      </c>
      <c r="AT8" s="35">
        <f t="shared" si="11"/>
        <v>0.98692810457516333</v>
      </c>
      <c r="AU8" s="16">
        <v>43</v>
      </c>
      <c r="AV8" s="6">
        <v>107</v>
      </c>
      <c r="AW8" s="17">
        <v>10.8</v>
      </c>
      <c r="AX8" s="18">
        <v>1.06</v>
      </c>
      <c r="AY8" s="18">
        <v>5.9551401869158882</v>
      </c>
      <c r="AZ8" s="18">
        <v>48.8</v>
      </c>
      <c r="BA8" s="18">
        <v>45.9</v>
      </c>
      <c r="BB8" s="16">
        <v>9</v>
      </c>
      <c r="BC8" s="18">
        <v>4.3459199999999996</v>
      </c>
      <c r="BD8" s="18">
        <v>43.32</v>
      </c>
      <c r="BE8" s="6" t="s">
        <v>62</v>
      </c>
      <c r="BF8" s="6"/>
      <c r="BG8" s="6" t="s">
        <v>42</v>
      </c>
    </row>
    <row r="9" spans="1:59" x14ac:dyDescent="0.15">
      <c r="A9" s="6">
        <v>6</v>
      </c>
      <c r="B9" s="6" t="s">
        <v>65</v>
      </c>
      <c r="C9" s="6" t="s">
        <v>41</v>
      </c>
      <c r="D9" s="6" t="s">
        <v>48</v>
      </c>
      <c r="E9" s="6" t="s">
        <v>66</v>
      </c>
      <c r="F9" s="6">
        <v>58</v>
      </c>
      <c r="G9" s="17">
        <v>150</v>
      </c>
      <c r="H9" s="17">
        <v>62</v>
      </c>
      <c r="I9" s="18">
        <v>1.57</v>
      </c>
      <c r="J9" s="18">
        <v>27.55</v>
      </c>
      <c r="K9" s="6">
        <v>1</v>
      </c>
      <c r="L9" s="6" t="s">
        <v>40</v>
      </c>
      <c r="M9" s="6">
        <v>75</v>
      </c>
      <c r="N9" s="17">
        <v>3.8</v>
      </c>
      <c r="O9" s="18">
        <v>0.92</v>
      </c>
      <c r="P9" s="18">
        <v>3.14</v>
      </c>
      <c r="Q9" s="18">
        <v>57</v>
      </c>
      <c r="R9" s="17">
        <v>62.3</v>
      </c>
      <c r="S9" s="17">
        <v>5</v>
      </c>
      <c r="T9" s="19" t="s">
        <v>402</v>
      </c>
      <c r="U9" s="16">
        <v>32</v>
      </c>
      <c r="V9" s="35">
        <f t="shared" si="0"/>
        <v>0.53333333333333333</v>
      </c>
      <c r="W9" s="16">
        <f t="shared" si="1"/>
        <v>112.24137931034483</v>
      </c>
      <c r="X9" s="17">
        <v>10.5</v>
      </c>
      <c r="Y9" s="35">
        <f t="shared" si="2"/>
        <v>0.75</v>
      </c>
      <c r="Z9" s="18">
        <v>1.01</v>
      </c>
      <c r="AA9" s="35">
        <f t="shared" si="3"/>
        <v>0.90178571428571419</v>
      </c>
      <c r="AB9" s="18">
        <v>5.8</v>
      </c>
      <c r="AC9" s="35">
        <f t="shared" si="4"/>
        <v>0.89230769230769225</v>
      </c>
      <c r="AD9" s="18">
        <v>46.8</v>
      </c>
      <c r="AE9" s="35">
        <f t="shared" si="5"/>
        <v>0.8650646950092421</v>
      </c>
      <c r="AF9" s="18">
        <v>46.4</v>
      </c>
      <c r="AG9" s="18">
        <f t="shared" si="6"/>
        <v>0.96066252587991718</v>
      </c>
      <c r="AH9" s="17">
        <v>47</v>
      </c>
      <c r="AI9" s="35">
        <f t="shared" si="7"/>
        <v>0.78333333333333333</v>
      </c>
      <c r="AJ9" s="16">
        <f t="shared" ref="AJ9:AJ24" si="12">(AK9/AO9)*H9</f>
        <v>121.1818181818182</v>
      </c>
      <c r="AK9" s="18">
        <v>12.9</v>
      </c>
      <c r="AL9" s="35">
        <f t="shared" si="8"/>
        <v>0.92142857142857149</v>
      </c>
      <c r="AM9" s="18">
        <v>1.08</v>
      </c>
      <c r="AN9" s="35">
        <f t="shared" si="9"/>
        <v>0.9642857142857143</v>
      </c>
      <c r="AO9" s="20">
        <v>6.6</v>
      </c>
      <c r="AP9" s="35">
        <f t="shared" ref="AP9:AP24" si="13">AO9/AY9</f>
        <v>1.0153846153846153</v>
      </c>
      <c r="AQ9" s="18">
        <v>49.5</v>
      </c>
      <c r="AR9" s="35">
        <f t="shared" si="10"/>
        <v>0.91497227356746758</v>
      </c>
      <c r="AS9" s="18">
        <v>45.6</v>
      </c>
      <c r="AT9" s="35">
        <f t="shared" si="11"/>
        <v>0.94409937888198769</v>
      </c>
      <c r="AU9" s="16">
        <v>60</v>
      </c>
      <c r="AV9" s="16">
        <v>135</v>
      </c>
      <c r="AW9" s="17">
        <v>14</v>
      </c>
      <c r="AX9" s="18">
        <v>1.1200000000000001</v>
      </c>
      <c r="AY9" s="18">
        <v>6.5</v>
      </c>
      <c r="AZ9" s="18">
        <v>54.1</v>
      </c>
      <c r="BA9" s="18">
        <v>48.3</v>
      </c>
      <c r="BB9" s="16">
        <v>13</v>
      </c>
      <c r="BC9" s="18">
        <v>5.1406999999999998</v>
      </c>
      <c r="BD9" s="18">
        <v>48.31</v>
      </c>
      <c r="BE9" s="6" t="s">
        <v>0</v>
      </c>
      <c r="BF9" s="21" t="s">
        <v>403</v>
      </c>
      <c r="BG9" s="6" t="s">
        <v>0</v>
      </c>
    </row>
    <row r="10" spans="1:59" x14ac:dyDescent="0.15">
      <c r="A10" s="6">
        <v>7</v>
      </c>
      <c r="B10" s="6" t="s">
        <v>67</v>
      </c>
      <c r="C10" s="6" t="s">
        <v>52</v>
      </c>
      <c r="D10" s="6" t="s">
        <v>48</v>
      </c>
      <c r="E10" s="6" t="s">
        <v>68</v>
      </c>
      <c r="F10" s="6">
        <v>24</v>
      </c>
      <c r="G10" s="17">
        <v>155</v>
      </c>
      <c r="H10" s="17">
        <v>42</v>
      </c>
      <c r="I10" s="18">
        <v>1.36</v>
      </c>
      <c r="J10" s="18">
        <v>17.5</v>
      </c>
      <c r="K10" s="6">
        <v>3</v>
      </c>
      <c r="L10" s="6" t="s">
        <v>51</v>
      </c>
      <c r="M10" s="6">
        <v>89</v>
      </c>
      <c r="N10" s="17">
        <v>3.5</v>
      </c>
      <c r="O10" s="18">
        <v>0.94</v>
      </c>
      <c r="P10" s="18">
        <v>1.7</v>
      </c>
      <c r="Q10" s="18">
        <v>71.7</v>
      </c>
      <c r="R10" s="17">
        <v>76.099999999999994</v>
      </c>
      <c r="S10" s="17">
        <v>5</v>
      </c>
      <c r="T10" s="19" t="s">
        <v>400</v>
      </c>
      <c r="U10" s="16">
        <v>0</v>
      </c>
      <c r="V10" s="35">
        <f t="shared" si="0"/>
        <v>0</v>
      </c>
      <c r="W10" s="16">
        <f t="shared" si="1"/>
        <v>101.48698884758365</v>
      </c>
      <c r="X10" s="17">
        <v>6.5</v>
      </c>
      <c r="Y10" s="35">
        <f t="shared" si="2"/>
        <v>0.68421052631578949</v>
      </c>
      <c r="Z10" s="18">
        <v>0.92</v>
      </c>
      <c r="AA10" s="35">
        <f t="shared" si="3"/>
        <v>0.72440944881889768</v>
      </c>
      <c r="AB10" s="18">
        <v>2.69</v>
      </c>
      <c r="AC10" s="35">
        <f t="shared" si="4"/>
        <v>0.78654970760233922</v>
      </c>
      <c r="AD10" s="18">
        <v>52.1</v>
      </c>
      <c r="AE10" s="35">
        <f t="shared" si="5"/>
        <v>0.51279527559055127</v>
      </c>
      <c r="AF10" s="18">
        <v>56.8</v>
      </c>
      <c r="AG10" s="18">
        <f t="shared" si="6"/>
        <v>0.71</v>
      </c>
      <c r="AH10" s="17">
        <v>3</v>
      </c>
      <c r="AI10" s="35">
        <f t="shared" si="7"/>
        <v>9.375E-2</v>
      </c>
      <c r="AJ10" s="16">
        <f t="shared" si="12"/>
        <v>107.2027972027972</v>
      </c>
      <c r="AK10" s="18">
        <v>7.3</v>
      </c>
      <c r="AL10" s="35">
        <f t="shared" si="8"/>
        <v>0.76842105263157889</v>
      </c>
      <c r="AM10" s="18">
        <v>1.1499999999999999</v>
      </c>
      <c r="AN10" s="35">
        <f t="shared" si="9"/>
        <v>0.90551181102362199</v>
      </c>
      <c r="AO10" s="18">
        <v>2.86</v>
      </c>
      <c r="AP10" s="35">
        <f t="shared" si="13"/>
        <v>0.83625730994152048</v>
      </c>
      <c r="AQ10" s="18">
        <v>65.400000000000006</v>
      </c>
      <c r="AR10" s="35">
        <f t="shared" si="10"/>
        <v>0.64370078740157488</v>
      </c>
      <c r="AS10" s="18">
        <v>57.1</v>
      </c>
      <c r="AT10" s="35">
        <f t="shared" si="11"/>
        <v>0.71375</v>
      </c>
      <c r="AU10" s="16">
        <v>32</v>
      </c>
      <c r="AV10" s="16">
        <v>117</v>
      </c>
      <c r="AW10" s="17">
        <v>9.5</v>
      </c>
      <c r="AX10" s="18">
        <v>1.27</v>
      </c>
      <c r="AY10" s="18">
        <v>3.42</v>
      </c>
      <c r="AZ10" s="18">
        <v>101.6</v>
      </c>
      <c r="BA10" s="18">
        <v>80</v>
      </c>
      <c r="BB10" s="16">
        <v>7</v>
      </c>
      <c r="BC10" s="18">
        <v>19.158899999999999</v>
      </c>
      <c r="BD10" s="18">
        <v>137.30000000000001</v>
      </c>
      <c r="BE10" s="6" t="s">
        <v>69</v>
      </c>
      <c r="BF10" s="6"/>
      <c r="BG10" s="6" t="s">
        <v>42</v>
      </c>
    </row>
    <row r="11" spans="1:59" x14ac:dyDescent="0.15">
      <c r="A11" s="6">
        <v>8</v>
      </c>
      <c r="B11" s="6" t="s">
        <v>70</v>
      </c>
      <c r="C11" s="6" t="s">
        <v>63</v>
      </c>
      <c r="D11" s="6" t="s">
        <v>48</v>
      </c>
      <c r="E11" s="6" t="s">
        <v>71</v>
      </c>
      <c r="F11" s="6">
        <v>39</v>
      </c>
      <c r="G11" s="17">
        <v>149</v>
      </c>
      <c r="H11" s="17">
        <v>55</v>
      </c>
      <c r="I11" s="18">
        <v>1.48</v>
      </c>
      <c r="J11" s="18">
        <v>24.77</v>
      </c>
      <c r="K11" s="6">
        <v>2</v>
      </c>
      <c r="L11" s="6" t="s">
        <v>40</v>
      </c>
      <c r="M11" s="6">
        <v>91</v>
      </c>
      <c r="N11" s="17">
        <v>3.9</v>
      </c>
      <c r="O11" s="18">
        <v>0.8</v>
      </c>
      <c r="P11" s="18">
        <v>2.4</v>
      </c>
      <c r="Q11" s="18">
        <v>48.1</v>
      </c>
      <c r="R11" s="17">
        <v>60</v>
      </c>
      <c r="S11" s="17">
        <v>7.5</v>
      </c>
      <c r="T11" s="19" t="s">
        <v>400</v>
      </c>
      <c r="U11" s="16">
        <v>26</v>
      </c>
      <c r="V11" s="35">
        <f t="shared" si="0"/>
        <v>0.41269841269841268</v>
      </c>
      <c r="W11" s="16">
        <f t="shared" si="1"/>
        <v>135.27027027027026</v>
      </c>
      <c r="X11" s="17">
        <v>9.1</v>
      </c>
      <c r="Y11" s="35">
        <f t="shared" si="2"/>
        <v>0.65467625899280568</v>
      </c>
      <c r="Z11" s="18">
        <v>0.94</v>
      </c>
      <c r="AA11" s="35">
        <f t="shared" si="3"/>
        <v>0.73437499999999989</v>
      </c>
      <c r="AB11" s="18">
        <v>3.7</v>
      </c>
      <c r="AC11" s="35">
        <f t="shared" si="4"/>
        <v>0.71153846153846156</v>
      </c>
      <c r="AD11" s="18">
        <v>51.5</v>
      </c>
      <c r="AE11" s="35">
        <f t="shared" si="5"/>
        <v>0.75958702064896755</v>
      </c>
      <c r="AF11" s="18">
        <v>54.7</v>
      </c>
      <c r="AG11" s="18">
        <f t="shared" si="6"/>
        <v>1.0320754716981133</v>
      </c>
      <c r="AH11" s="17">
        <v>41</v>
      </c>
      <c r="AI11" s="35">
        <f t="shared" si="7"/>
        <v>0.65079365079365081</v>
      </c>
      <c r="AJ11" s="16">
        <f t="shared" si="12"/>
        <v>136.82926829268294</v>
      </c>
      <c r="AK11" s="18">
        <v>10.199999999999999</v>
      </c>
      <c r="AL11" s="35">
        <f t="shared" si="8"/>
        <v>0.73381294964028765</v>
      </c>
      <c r="AM11" s="18">
        <v>1.1200000000000001</v>
      </c>
      <c r="AN11" s="35">
        <f t="shared" si="9"/>
        <v>0.87500000000000011</v>
      </c>
      <c r="AO11" s="18">
        <v>4.0999999999999996</v>
      </c>
      <c r="AP11" s="35">
        <f t="shared" si="13"/>
        <v>0.78846153846153832</v>
      </c>
      <c r="AQ11" s="18">
        <v>56.2</v>
      </c>
      <c r="AR11" s="35">
        <f t="shared" si="10"/>
        <v>0.82890855457227142</v>
      </c>
      <c r="AS11" s="18">
        <v>50</v>
      </c>
      <c r="AT11" s="35">
        <f t="shared" si="11"/>
        <v>0.94339622641509435</v>
      </c>
      <c r="AU11" s="16">
        <v>63</v>
      </c>
      <c r="AV11" s="6">
        <v>147</v>
      </c>
      <c r="AW11" s="17">
        <v>13.9</v>
      </c>
      <c r="AX11" s="18">
        <v>1.28</v>
      </c>
      <c r="AY11" s="18">
        <v>5.2</v>
      </c>
      <c r="AZ11" s="18">
        <v>67.8</v>
      </c>
      <c r="BA11" s="18">
        <v>53</v>
      </c>
      <c r="BB11" s="16">
        <v>9</v>
      </c>
      <c r="BC11" s="18">
        <v>3.6842000000000001</v>
      </c>
      <c r="BD11" s="18">
        <v>46.77</v>
      </c>
      <c r="BE11" s="6" t="s">
        <v>74</v>
      </c>
      <c r="BF11" s="6"/>
      <c r="BG11" s="6" t="s">
        <v>0</v>
      </c>
    </row>
    <row r="12" spans="1:59" x14ac:dyDescent="0.15">
      <c r="A12" s="6">
        <v>9</v>
      </c>
      <c r="B12" s="6" t="s">
        <v>75</v>
      </c>
      <c r="C12" s="6" t="s">
        <v>52</v>
      </c>
      <c r="D12" s="6" t="s">
        <v>48</v>
      </c>
      <c r="E12" s="7" t="s">
        <v>76</v>
      </c>
      <c r="F12" s="6">
        <v>48</v>
      </c>
      <c r="G12" s="17">
        <v>160</v>
      </c>
      <c r="H12" s="17">
        <v>77</v>
      </c>
      <c r="I12" s="18">
        <v>1.8</v>
      </c>
      <c r="J12" s="18">
        <v>30.07</v>
      </c>
      <c r="K12" s="6">
        <v>3</v>
      </c>
      <c r="L12" s="6" t="s">
        <v>40</v>
      </c>
      <c r="M12" s="6">
        <v>101</v>
      </c>
      <c r="N12" s="17">
        <v>2.5</v>
      </c>
      <c r="O12" s="18">
        <v>0.74</v>
      </c>
      <c r="P12" s="18">
        <v>1.9</v>
      </c>
      <c r="Q12" s="18">
        <v>51.2</v>
      </c>
      <c r="R12" s="17">
        <v>69.400000000000006</v>
      </c>
      <c r="S12" s="17">
        <v>7.5</v>
      </c>
      <c r="T12" s="19" t="s">
        <v>400</v>
      </c>
      <c r="U12" s="16">
        <v>26</v>
      </c>
      <c r="V12" s="35">
        <f t="shared" si="0"/>
        <v>0.36619718309859156</v>
      </c>
      <c r="W12" s="16">
        <f t="shared" si="1"/>
        <v>131.06382978723406</v>
      </c>
      <c r="X12" s="17">
        <v>8</v>
      </c>
      <c r="Y12" s="35">
        <f t="shared" si="2"/>
        <v>0.67796610169491522</v>
      </c>
      <c r="Z12" s="18">
        <v>0.87</v>
      </c>
      <c r="AA12" s="35">
        <f t="shared" si="3"/>
        <v>0.75</v>
      </c>
      <c r="AB12" s="18">
        <v>4.7</v>
      </c>
      <c r="AC12" s="35">
        <f t="shared" si="4"/>
        <v>0.90384615384615385</v>
      </c>
      <c r="AD12" s="18">
        <v>43</v>
      </c>
      <c r="AE12" s="35">
        <f t="shared" si="5"/>
        <v>0.72268907563025209</v>
      </c>
      <c r="AF12" s="18">
        <v>49.5</v>
      </c>
      <c r="AG12" s="18">
        <f t="shared" si="6"/>
        <v>0.96303501945525294</v>
      </c>
      <c r="AH12" s="17">
        <v>48</v>
      </c>
      <c r="AI12" s="35">
        <f t="shared" si="7"/>
        <v>0.676056338028169</v>
      </c>
      <c r="AJ12" s="16">
        <f t="shared" si="12"/>
        <v>149.38</v>
      </c>
      <c r="AK12" s="18">
        <v>9.6999999999999993</v>
      </c>
      <c r="AL12" s="35">
        <f t="shared" si="8"/>
        <v>0.82203389830508466</v>
      </c>
      <c r="AM12" s="18">
        <v>0.94</v>
      </c>
      <c r="AN12" s="35">
        <f t="shared" si="9"/>
        <v>0.81034482758620696</v>
      </c>
      <c r="AO12" s="18">
        <v>5</v>
      </c>
      <c r="AP12" s="35">
        <f t="shared" si="13"/>
        <v>0.96153846153846145</v>
      </c>
      <c r="AQ12" s="18">
        <v>44.2</v>
      </c>
      <c r="AR12" s="35">
        <f t="shared" si="10"/>
        <v>0.74285714285714288</v>
      </c>
      <c r="AS12" s="18">
        <v>47.2</v>
      </c>
      <c r="AT12" s="35">
        <f t="shared" si="11"/>
        <v>0.91828793774319073</v>
      </c>
      <c r="AU12" s="16">
        <v>71</v>
      </c>
      <c r="AV12" s="16">
        <v>175</v>
      </c>
      <c r="AW12" s="17">
        <v>11.8</v>
      </c>
      <c r="AX12" s="18">
        <v>1.1599999999999999</v>
      </c>
      <c r="AY12" s="18">
        <v>5.2</v>
      </c>
      <c r="AZ12" s="18">
        <v>59.5</v>
      </c>
      <c r="BA12" s="18">
        <v>51.4</v>
      </c>
      <c r="BB12" s="16">
        <v>10</v>
      </c>
      <c r="BC12" s="18">
        <v>3.6432199999999999</v>
      </c>
      <c r="BD12" s="18">
        <v>50.27</v>
      </c>
      <c r="BE12" s="6" t="s">
        <v>0</v>
      </c>
      <c r="BF12" s="6" t="s">
        <v>77</v>
      </c>
      <c r="BG12" s="6" t="s">
        <v>0</v>
      </c>
    </row>
    <row r="13" spans="1:59" x14ac:dyDescent="0.15">
      <c r="A13" s="6">
        <v>10</v>
      </c>
      <c r="B13" s="6" t="s">
        <v>78</v>
      </c>
      <c r="C13" s="6" t="s">
        <v>41</v>
      </c>
      <c r="D13" s="6" t="s">
        <v>37</v>
      </c>
      <c r="E13" s="6" t="s">
        <v>79</v>
      </c>
      <c r="F13" s="6">
        <v>50</v>
      </c>
      <c r="G13" s="22">
        <v>171</v>
      </c>
      <c r="H13" s="17">
        <v>81</v>
      </c>
      <c r="I13" s="18">
        <v>1.94</v>
      </c>
      <c r="J13" s="18">
        <v>27.73</v>
      </c>
      <c r="K13" s="6">
        <v>1</v>
      </c>
      <c r="L13" s="6" t="s">
        <v>46</v>
      </c>
      <c r="M13" s="6">
        <v>120</v>
      </c>
      <c r="N13" s="17">
        <v>3</v>
      </c>
      <c r="O13" s="18">
        <v>0.84</v>
      </c>
      <c r="P13" s="18">
        <v>2.1</v>
      </c>
      <c r="Q13" s="18">
        <v>48</v>
      </c>
      <c r="R13" s="17">
        <v>57.2</v>
      </c>
      <c r="S13" s="17">
        <v>15</v>
      </c>
      <c r="T13" s="19" t="s">
        <v>400</v>
      </c>
      <c r="U13" s="16">
        <v>82</v>
      </c>
      <c r="V13" s="35">
        <f t="shared" si="0"/>
        <v>0.7321428571428571</v>
      </c>
      <c r="W13" s="16">
        <f t="shared" si="1"/>
        <v>129.40243902439025</v>
      </c>
      <c r="X13" s="17">
        <v>13.1</v>
      </c>
      <c r="Y13" s="35">
        <f t="shared" si="2"/>
        <v>0.72375690607734799</v>
      </c>
      <c r="Z13" s="18">
        <v>0.98</v>
      </c>
      <c r="AA13" s="35">
        <f t="shared" si="3"/>
        <v>0.7967479674796748</v>
      </c>
      <c r="AB13" s="18">
        <v>8.1999999999999993</v>
      </c>
      <c r="AC13" s="35">
        <f t="shared" si="4"/>
        <v>0.82828282828282818</v>
      </c>
      <c r="AD13" s="18">
        <v>35.9</v>
      </c>
      <c r="AE13" s="35">
        <f t="shared" si="5"/>
        <v>0.7510460251046025</v>
      </c>
      <c r="AF13" s="18">
        <v>36.6</v>
      </c>
      <c r="AG13" s="18">
        <f t="shared" si="6"/>
        <v>0.94329896907216504</v>
      </c>
      <c r="AH13" s="17">
        <v>97</v>
      </c>
      <c r="AI13" s="35">
        <f t="shared" si="7"/>
        <v>0.8660714285714286</v>
      </c>
      <c r="AJ13" s="16">
        <f t="shared" si="12"/>
        <v>134.70652173913047</v>
      </c>
      <c r="AK13" s="18">
        <v>15.3</v>
      </c>
      <c r="AL13" s="35">
        <f t="shared" si="8"/>
        <v>0.84530386740331487</v>
      </c>
      <c r="AM13" s="18">
        <v>1.0900000000000001</v>
      </c>
      <c r="AN13" s="35">
        <f t="shared" si="9"/>
        <v>0.88617886178861793</v>
      </c>
      <c r="AO13" s="18">
        <v>9.1999999999999993</v>
      </c>
      <c r="AP13" s="35">
        <f t="shared" si="13"/>
        <v>0.92929292929292917</v>
      </c>
      <c r="AQ13" s="18">
        <v>39.799999999999997</v>
      </c>
      <c r="AR13" s="35">
        <f t="shared" si="10"/>
        <v>0.83263598326359833</v>
      </c>
      <c r="AS13" s="18">
        <v>36.6</v>
      </c>
      <c r="AT13" s="35">
        <f t="shared" si="11"/>
        <v>0.94329896907216504</v>
      </c>
      <c r="AU13" s="16">
        <v>112</v>
      </c>
      <c r="AV13" s="16">
        <v>148</v>
      </c>
      <c r="AW13" s="17">
        <v>18.100000000000001</v>
      </c>
      <c r="AX13" s="18">
        <v>1.23</v>
      </c>
      <c r="AY13" s="18">
        <v>9.9</v>
      </c>
      <c r="AZ13" s="18">
        <v>47.8</v>
      </c>
      <c r="BA13" s="18">
        <v>38.799999999999997</v>
      </c>
      <c r="BB13" s="16">
        <v>8</v>
      </c>
      <c r="BC13" s="18">
        <v>6.3897599999999999</v>
      </c>
      <c r="BD13" s="18">
        <v>35.86</v>
      </c>
      <c r="BE13" s="6" t="s">
        <v>0</v>
      </c>
      <c r="BF13" s="6" t="s">
        <v>81</v>
      </c>
      <c r="BG13" s="6" t="s">
        <v>0</v>
      </c>
    </row>
    <row r="14" spans="1:59" x14ac:dyDescent="0.15">
      <c r="A14" s="6">
        <v>11</v>
      </c>
      <c r="B14" s="6" t="s">
        <v>82</v>
      </c>
      <c r="C14" s="6" t="s">
        <v>52</v>
      </c>
      <c r="D14" s="6" t="s">
        <v>37</v>
      </c>
      <c r="E14" s="6" t="s">
        <v>83</v>
      </c>
      <c r="F14" s="6">
        <v>45</v>
      </c>
      <c r="G14" s="17">
        <v>168</v>
      </c>
      <c r="H14" s="17">
        <v>69</v>
      </c>
      <c r="I14" s="18">
        <v>1.79</v>
      </c>
      <c r="J14" s="18">
        <v>24.46</v>
      </c>
      <c r="K14" s="6">
        <v>3</v>
      </c>
      <c r="L14" s="6" t="s">
        <v>46</v>
      </c>
      <c r="M14" s="6">
        <v>106</v>
      </c>
      <c r="N14" s="17">
        <v>3.2</v>
      </c>
      <c r="O14" s="18">
        <v>0.9</v>
      </c>
      <c r="P14" s="18">
        <v>2.1</v>
      </c>
      <c r="Q14" s="18">
        <v>49.5</v>
      </c>
      <c r="R14" s="17">
        <v>55</v>
      </c>
      <c r="S14" s="17">
        <v>10</v>
      </c>
      <c r="T14" s="19" t="s">
        <v>400</v>
      </c>
      <c r="U14" s="16">
        <v>35</v>
      </c>
      <c r="V14" s="35">
        <f t="shared" si="0"/>
        <v>0.36842105263157893</v>
      </c>
      <c r="W14" s="16">
        <f t="shared" si="1"/>
        <v>156.98412698412699</v>
      </c>
      <c r="X14" s="17">
        <v>8.6</v>
      </c>
      <c r="Y14" s="35">
        <f t="shared" si="2"/>
        <v>0.51190476190476186</v>
      </c>
      <c r="Z14" s="18">
        <v>1.04</v>
      </c>
      <c r="AA14" s="35">
        <f t="shared" si="3"/>
        <v>0.77037037037037037</v>
      </c>
      <c r="AB14" s="18">
        <v>3.78</v>
      </c>
      <c r="AC14" s="35">
        <f t="shared" si="4"/>
        <v>0.6</v>
      </c>
      <c r="AD14" s="18">
        <v>40.4</v>
      </c>
      <c r="AE14" s="35">
        <f t="shared" si="5"/>
        <v>0.67109634551495012</v>
      </c>
      <c r="AF14" s="18">
        <v>38.9</v>
      </c>
      <c r="AG14" s="18">
        <f t="shared" si="6"/>
        <v>0.87415730337078645</v>
      </c>
      <c r="AH14" s="17">
        <v>55</v>
      </c>
      <c r="AI14" s="35">
        <f t="shared" si="7"/>
        <v>0.57894736842105265</v>
      </c>
      <c r="AJ14" s="16">
        <f t="shared" si="12"/>
        <v>174.15865384615381</v>
      </c>
      <c r="AK14" s="18">
        <v>10.5</v>
      </c>
      <c r="AL14" s="35">
        <f t="shared" si="8"/>
        <v>0.625</v>
      </c>
      <c r="AM14" s="18">
        <v>1.1299999999999999</v>
      </c>
      <c r="AN14" s="35">
        <f t="shared" si="9"/>
        <v>0.83703703703703691</v>
      </c>
      <c r="AO14" s="18">
        <v>4.16</v>
      </c>
      <c r="AP14" s="35">
        <f t="shared" si="13"/>
        <v>0.66031746031746041</v>
      </c>
      <c r="AQ14" s="18">
        <v>43.4</v>
      </c>
      <c r="AR14" s="35">
        <f t="shared" si="10"/>
        <v>0.72093023255813948</v>
      </c>
      <c r="AS14" s="18">
        <v>38.299999999999997</v>
      </c>
      <c r="AT14" s="35">
        <f t="shared" si="11"/>
        <v>0.86067415730337071</v>
      </c>
      <c r="AU14" s="16">
        <v>95</v>
      </c>
      <c r="AV14" s="16">
        <v>184</v>
      </c>
      <c r="AW14" s="17">
        <v>16.8</v>
      </c>
      <c r="AX14" s="18">
        <v>1.35</v>
      </c>
      <c r="AY14" s="18">
        <v>6.3</v>
      </c>
      <c r="AZ14" s="18">
        <v>60.2</v>
      </c>
      <c r="BA14" s="18">
        <v>44.5</v>
      </c>
      <c r="BB14" s="16">
        <v>10</v>
      </c>
      <c r="BC14" s="18">
        <v>5.2723500000000003</v>
      </c>
      <c r="BD14" s="18">
        <v>44.77</v>
      </c>
      <c r="BE14" s="6" t="s">
        <v>84</v>
      </c>
      <c r="BF14" s="6"/>
      <c r="BG14" s="6" t="s">
        <v>0</v>
      </c>
    </row>
    <row r="15" spans="1:59" x14ac:dyDescent="0.15">
      <c r="A15" s="6">
        <v>12</v>
      </c>
      <c r="B15" s="6" t="s">
        <v>85</v>
      </c>
      <c r="C15" s="6" t="s">
        <v>41</v>
      </c>
      <c r="D15" s="6" t="s">
        <v>37</v>
      </c>
      <c r="E15" s="6" t="s">
        <v>86</v>
      </c>
      <c r="F15" s="6">
        <v>59</v>
      </c>
      <c r="G15" s="17">
        <v>158</v>
      </c>
      <c r="H15" s="17">
        <v>51</v>
      </c>
      <c r="I15" s="18">
        <v>1.49</v>
      </c>
      <c r="J15" s="18">
        <v>20.48</v>
      </c>
      <c r="K15" s="6">
        <v>3</v>
      </c>
      <c r="L15" s="6" t="s">
        <v>46</v>
      </c>
      <c r="M15" s="6">
        <v>83</v>
      </c>
      <c r="N15" s="17">
        <v>2.9</v>
      </c>
      <c r="O15" s="18">
        <v>0.82</v>
      </c>
      <c r="P15" s="18">
        <v>1.8</v>
      </c>
      <c r="Q15" s="18">
        <v>49.2</v>
      </c>
      <c r="R15" s="17">
        <v>60</v>
      </c>
      <c r="S15" s="17">
        <v>7.5</v>
      </c>
      <c r="T15" s="19" t="s">
        <v>400</v>
      </c>
      <c r="U15" s="16">
        <v>34</v>
      </c>
      <c r="V15" s="35">
        <f t="shared" si="0"/>
        <v>0.53968253968253965</v>
      </c>
      <c r="W15" s="16">
        <f t="shared" si="1"/>
        <v>126.97959183673467</v>
      </c>
      <c r="X15" s="17">
        <v>12.2</v>
      </c>
      <c r="Y15" s="35">
        <f t="shared" si="2"/>
        <v>0.80263157894736836</v>
      </c>
      <c r="Z15" s="18">
        <v>0.98</v>
      </c>
      <c r="AA15" s="35">
        <f t="shared" si="3"/>
        <v>0.81666666666666665</v>
      </c>
      <c r="AB15" s="18">
        <v>4.9000000000000004</v>
      </c>
      <c r="AC15" s="35">
        <f t="shared" si="4"/>
        <v>0.89090909090909098</v>
      </c>
      <c r="AD15" s="18">
        <v>44.1</v>
      </c>
      <c r="AE15" s="35">
        <f t="shared" si="5"/>
        <v>0.66017964071856294</v>
      </c>
      <c r="AF15" s="18">
        <v>45.1</v>
      </c>
      <c r="AG15" s="18">
        <f t="shared" si="6"/>
        <v>0.8111510791366906</v>
      </c>
      <c r="AH15" s="17">
        <v>49</v>
      </c>
      <c r="AI15" s="35">
        <f t="shared" si="7"/>
        <v>0.77777777777777779</v>
      </c>
      <c r="AJ15" s="16">
        <f t="shared" si="12"/>
        <v>137.38775510204079</v>
      </c>
      <c r="AK15" s="18">
        <v>13.2</v>
      </c>
      <c r="AL15" s="35">
        <f t="shared" si="8"/>
        <v>0.86842105263157898</v>
      </c>
      <c r="AM15" s="18">
        <v>1.0900000000000001</v>
      </c>
      <c r="AN15" s="35">
        <f t="shared" si="9"/>
        <v>0.90833333333333344</v>
      </c>
      <c r="AO15" s="18">
        <v>4.9000000000000004</v>
      </c>
      <c r="AP15" s="35">
        <f t="shared" si="13"/>
        <v>0.89090909090909098</v>
      </c>
      <c r="AQ15" s="18">
        <v>54</v>
      </c>
      <c r="AR15" s="35">
        <f t="shared" si="10"/>
        <v>0.80838323353293418</v>
      </c>
      <c r="AS15" s="18">
        <v>49.6</v>
      </c>
      <c r="AT15" s="35">
        <f t="shared" si="11"/>
        <v>0.8920863309352518</v>
      </c>
      <c r="AU15" s="16">
        <v>63</v>
      </c>
      <c r="AV15" s="16">
        <v>141</v>
      </c>
      <c r="AW15" s="17">
        <v>15.2</v>
      </c>
      <c r="AX15" s="18">
        <v>1.2</v>
      </c>
      <c r="AY15" s="18">
        <v>5.5</v>
      </c>
      <c r="AZ15" s="18">
        <v>66.8</v>
      </c>
      <c r="BA15" s="18">
        <v>55.6</v>
      </c>
      <c r="BB15" s="16">
        <v>9</v>
      </c>
      <c r="BC15" s="18">
        <v>4.2235300000000002</v>
      </c>
      <c r="BD15" s="18">
        <v>63.91</v>
      </c>
      <c r="BE15" s="6" t="s">
        <v>87</v>
      </c>
      <c r="BF15" s="6"/>
      <c r="BG15" s="6" t="s">
        <v>0</v>
      </c>
    </row>
    <row r="16" spans="1:59" x14ac:dyDescent="0.15">
      <c r="A16" s="6">
        <v>13</v>
      </c>
      <c r="B16" s="6" t="s">
        <v>88</v>
      </c>
      <c r="C16" s="6" t="s">
        <v>41</v>
      </c>
      <c r="D16" s="6" t="s">
        <v>37</v>
      </c>
      <c r="E16" s="6" t="s">
        <v>89</v>
      </c>
      <c r="F16" s="6">
        <v>34</v>
      </c>
      <c r="G16" s="17">
        <v>163</v>
      </c>
      <c r="H16" s="17">
        <v>70</v>
      </c>
      <c r="I16" s="18">
        <v>1.76</v>
      </c>
      <c r="J16" s="18">
        <v>26.41</v>
      </c>
      <c r="K16" s="6">
        <v>1</v>
      </c>
      <c r="L16" s="6" t="s">
        <v>91</v>
      </c>
      <c r="M16" s="6">
        <v>90</v>
      </c>
      <c r="N16" s="17">
        <v>2.6</v>
      </c>
      <c r="O16" s="18">
        <v>0.76</v>
      </c>
      <c r="P16" s="18">
        <v>2</v>
      </c>
      <c r="Q16" s="18">
        <v>43.4</v>
      </c>
      <c r="R16" s="17">
        <v>57</v>
      </c>
      <c r="S16" s="17">
        <v>10</v>
      </c>
      <c r="T16" s="19" t="s">
        <v>400</v>
      </c>
      <c r="U16" s="16">
        <v>45</v>
      </c>
      <c r="V16" s="35">
        <f t="shared" si="0"/>
        <v>0.39130434782608697</v>
      </c>
      <c r="W16" s="16">
        <f t="shared" si="1"/>
        <v>104.46153846153845</v>
      </c>
      <c r="X16" s="17">
        <v>9.6999999999999993</v>
      </c>
      <c r="Y16" s="35">
        <f t="shared" si="2"/>
        <v>0.47549019607843135</v>
      </c>
      <c r="Z16" s="18">
        <v>0.96</v>
      </c>
      <c r="AA16" s="35">
        <f t="shared" si="3"/>
        <v>0.75590551181102361</v>
      </c>
      <c r="AB16" s="18">
        <v>6.5</v>
      </c>
      <c r="AC16" s="35">
        <f t="shared" si="4"/>
        <v>0.74712643678160928</v>
      </c>
      <c r="AD16" s="18">
        <v>29.7</v>
      </c>
      <c r="AE16" s="35">
        <f t="shared" si="5"/>
        <v>0.67963386727688779</v>
      </c>
      <c r="AF16" s="18">
        <v>31.1</v>
      </c>
      <c r="AG16" s="18">
        <f t="shared" si="6"/>
        <v>0.90670553935860065</v>
      </c>
      <c r="AH16" s="17">
        <v>95</v>
      </c>
      <c r="AI16" s="35">
        <f t="shared" si="7"/>
        <v>0.82608695652173914</v>
      </c>
      <c r="AJ16" s="16">
        <f t="shared" si="12"/>
        <v>147.77777777777777</v>
      </c>
      <c r="AK16" s="18">
        <v>17.100000000000001</v>
      </c>
      <c r="AL16" s="35">
        <f t="shared" si="8"/>
        <v>0.83823529411764719</v>
      </c>
      <c r="AM16" s="18">
        <v>1.1200000000000001</v>
      </c>
      <c r="AN16" s="35">
        <f t="shared" si="9"/>
        <v>0.88188976377952766</v>
      </c>
      <c r="AO16" s="18">
        <v>8.1</v>
      </c>
      <c r="AP16" s="35">
        <f t="shared" si="13"/>
        <v>0.93103448275862077</v>
      </c>
      <c r="AQ16" s="18">
        <v>33.6</v>
      </c>
      <c r="AR16" s="35">
        <f t="shared" si="10"/>
        <v>0.76887871853546907</v>
      </c>
      <c r="AS16" s="18">
        <v>30.1</v>
      </c>
      <c r="AT16" s="35">
        <f t="shared" si="11"/>
        <v>0.87755102040816335</v>
      </c>
      <c r="AU16" s="16">
        <v>115</v>
      </c>
      <c r="AV16" s="16">
        <v>164</v>
      </c>
      <c r="AW16" s="17">
        <v>20.399999999999999</v>
      </c>
      <c r="AX16" s="18">
        <v>1.27</v>
      </c>
      <c r="AY16" s="18">
        <v>8.6999999999999993</v>
      </c>
      <c r="AZ16" s="18">
        <v>43.7</v>
      </c>
      <c r="BA16" s="18">
        <v>34.299999999999997</v>
      </c>
      <c r="BB16" s="16">
        <v>12</v>
      </c>
      <c r="BC16" s="18">
        <v>7.1051700000000002</v>
      </c>
      <c r="BD16" s="18">
        <v>38.64</v>
      </c>
      <c r="BE16" s="6" t="s">
        <v>0</v>
      </c>
      <c r="BF16" s="6" t="s">
        <v>90</v>
      </c>
      <c r="BG16" s="6" t="s">
        <v>0</v>
      </c>
    </row>
    <row r="17" spans="1:59" x14ac:dyDescent="0.15">
      <c r="A17" s="6">
        <v>14</v>
      </c>
      <c r="B17" s="6" t="s">
        <v>92</v>
      </c>
      <c r="C17" s="6" t="s">
        <v>41</v>
      </c>
      <c r="D17" s="6" t="s">
        <v>37</v>
      </c>
      <c r="E17" s="6" t="s">
        <v>93</v>
      </c>
      <c r="F17" s="6">
        <v>56</v>
      </c>
      <c r="G17" s="17">
        <v>164</v>
      </c>
      <c r="H17" s="17">
        <v>52</v>
      </c>
      <c r="I17" s="18">
        <v>1.56</v>
      </c>
      <c r="J17" s="18">
        <v>31.7</v>
      </c>
      <c r="K17" s="6">
        <v>4</v>
      </c>
      <c r="L17" s="6" t="s">
        <v>40</v>
      </c>
      <c r="M17" s="6">
        <v>75</v>
      </c>
      <c r="N17" s="17">
        <v>4.7</v>
      </c>
      <c r="O17" s="18">
        <v>0.91</v>
      </c>
      <c r="P17" s="18">
        <v>3.3</v>
      </c>
      <c r="Q17" s="18">
        <v>51.5</v>
      </c>
      <c r="R17" s="17">
        <v>56.4</v>
      </c>
      <c r="S17" s="17">
        <v>5</v>
      </c>
      <c r="T17" s="19" t="s">
        <v>400</v>
      </c>
      <c r="U17" s="16">
        <v>3</v>
      </c>
      <c r="V17" s="35">
        <f t="shared" si="0"/>
        <v>9.0909090909090912E-2</v>
      </c>
      <c r="W17" s="16">
        <f t="shared" si="1"/>
        <v>82.415094339622641</v>
      </c>
      <c r="X17" s="17">
        <v>8.4</v>
      </c>
      <c r="Y17" s="35">
        <f t="shared" si="2"/>
        <v>0.83168316831683176</v>
      </c>
      <c r="Z17" s="18">
        <v>0.97</v>
      </c>
      <c r="AA17" s="35">
        <f t="shared" si="3"/>
        <v>0.80165289256198347</v>
      </c>
      <c r="AB17" s="18">
        <v>5.3</v>
      </c>
      <c r="AC17" s="35">
        <f t="shared" si="4"/>
        <v>1.0392156862745099</v>
      </c>
      <c r="AD17" s="18">
        <v>48.8</v>
      </c>
      <c r="AE17" s="35">
        <f t="shared" si="5"/>
        <v>0.68061366806136669</v>
      </c>
      <c r="AF17" s="18">
        <v>50.5</v>
      </c>
      <c r="AG17" s="18">
        <f t="shared" si="6"/>
        <v>0.85593220338983056</v>
      </c>
      <c r="AH17" s="17">
        <v>23</v>
      </c>
      <c r="AI17" s="35">
        <f t="shared" si="7"/>
        <v>0.69696969696969702</v>
      </c>
      <c r="AJ17" s="16">
        <f t="shared" si="12"/>
        <v>93.407407407407391</v>
      </c>
      <c r="AK17" s="18">
        <v>9.6999999999999993</v>
      </c>
      <c r="AL17" s="35">
        <f t="shared" si="8"/>
        <v>0.96039603960396036</v>
      </c>
      <c r="AM17" s="18">
        <v>1.1599999999999999</v>
      </c>
      <c r="AN17" s="35">
        <f t="shared" si="9"/>
        <v>0.95867768595041314</v>
      </c>
      <c r="AO17" s="18">
        <v>5.4</v>
      </c>
      <c r="AP17" s="35">
        <f t="shared" si="13"/>
        <v>1.0588235294117649</v>
      </c>
      <c r="AQ17" s="18">
        <v>64.900000000000006</v>
      </c>
      <c r="AR17" s="35">
        <f t="shared" si="10"/>
        <v>0.90516039051603914</v>
      </c>
      <c r="AS17" s="18">
        <v>55.9</v>
      </c>
      <c r="AT17" s="35">
        <f t="shared" si="11"/>
        <v>0.94745762711864401</v>
      </c>
      <c r="AU17" s="16">
        <v>33</v>
      </c>
      <c r="AV17" s="16">
        <v>103</v>
      </c>
      <c r="AW17" s="17">
        <v>10.1</v>
      </c>
      <c r="AX17" s="18">
        <v>1.21</v>
      </c>
      <c r="AY17" s="18">
        <v>5.0999999999999996</v>
      </c>
      <c r="AZ17" s="18">
        <v>71.7</v>
      </c>
      <c r="BA17" s="18">
        <v>59</v>
      </c>
      <c r="BB17" s="16">
        <v>7</v>
      </c>
      <c r="BC17" s="18">
        <v>4.2581499999999997</v>
      </c>
      <c r="BD17" s="18">
        <v>70.58</v>
      </c>
      <c r="BE17" s="6" t="s">
        <v>407</v>
      </c>
      <c r="BF17" s="6"/>
      <c r="BG17" s="6" t="s">
        <v>0</v>
      </c>
    </row>
    <row r="18" spans="1:59" x14ac:dyDescent="0.15">
      <c r="A18" s="6">
        <v>15</v>
      </c>
      <c r="B18" s="6" t="s">
        <v>94</v>
      </c>
      <c r="C18" s="6" t="s">
        <v>63</v>
      </c>
      <c r="D18" s="6" t="s">
        <v>37</v>
      </c>
      <c r="E18" s="6" t="s">
        <v>95</v>
      </c>
      <c r="F18" s="6">
        <v>62</v>
      </c>
      <c r="G18" s="17">
        <v>175</v>
      </c>
      <c r="H18" s="17">
        <v>98</v>
      </c>
      <c r="I18" s="18">
        <v>2.13</v>
      </c>
      <c r="J18" s="18">
        <v>32.020000000000003</v>
      </c>
      <c r="K18" s="16">
        <v>2</v>
      </c>
      <c r="L18" s="6" t="s">
        <v>40</v>
      </c>
      <c r="M18" s="6">
        <v>100</v>
      </c>
      <c r="N18" s="17">
        <v>3.5</v>
      </c>
      <c r="O18" s="18">
        <v>0.89</v>
      </c>
      <c r="P18" s="18">
        <v>3.5</v>
      </c>
      <c r="Q18" s="18">
        <v>47.7</v>
      </c>
      <c r="R18" s="17">
        <v>53.4</v>
      </c>
      <c r="S18" s="17">
        <v>10</v>
      </c>
      <c r="T18" s="19" t="s">
        <v>400</v>
      </c>
      <c r="U18" s="16">
        <v>60</v>
      </c>
      <c r="V18" s="35">
        <f t="shared" si="0"/>
        <v>0.6</v>
      </c>
      <c r="W18" s="16">
        <f t="shared" si="1"/>
        <v>116.84615384615387</v>
      </c>
      <c r="X18" s="17">
        <v>9.3000000000000007</v>
      </c>
      <c r="Y18" s="35">
        <f t="shared" si="2"/>
        <v>0.7153846153846154</v>
      </c>
      <c r="Z18" s="18">
        <v>0.94</v>
      </c>
      <c r="AA18" s="35">
        <f t="shared" si="3"/>
        <v>0.81739130434782614</v>
      </c>
      <c r="AB18" s="18">
        <v>7.8</v>
      </c>
      <c r="AC18" s="35">
        <f t="shared" si="4"/>
        <v>0.83870967741935476</v>
      </c>
      <c r="AD18" s="18">
        <v>41.7</v>
      </c>
      <c r="AE18" s="35">
        <f t="shared" si="5"/>
        <v>0.80501930501930508</v>
      </c>
      <c r="AF18" s="18">
        <v>44.6</v>
      </c>
      <c r="AG18" s="18">
        <f t="shared" si="6"/>
        <v>0.98672566371681414</v>
      </c>
      <c r="AH18" s="17">
        <v>80</v>
      </c>
      <c r="AI18" s="35">
        <f t="shared" si="7"/>
        <v>0.8</v>
      </c>
      <c r="AJ18" s="16">
        <f t="shared" si="12"/>
        <v>126.00000000000001</v>
      </c>
      <c r="AK18" s="18">
        <v>10.8</v>
      </c>
      <c r="AL18" s="35">
        <f t="shared" si="8"/>
        <v>0.83076923076923082</v>
      </c>
      <c r="AM18" s="18">
        <v>1.04</v>
      </c>
      <c r="AN18" s="35">
        <f t="shared" si="9"/>
        <v>0.90434782608695663</v>
      </c>
      <c r="AO18" s="18">
        <v>8.4</v>
      </c>
      <c r="AP18" s="35">
        <f t="shared" si="13"/>
        <v>0.90322580645161288</v>
      </c>
      <c r="AQ18" s="18">
        <v>47.1</v>
      </c>
      <c r="AR18" s="35">
        <f t="shared" si="10"/>
        <v>0.90926640926640934</v>
      </c>
      <c r="AS18" s="18">
        <v>45.1</v>
      </c>
      <c r="AT18" s="35">
        <f t="shared" si="11"/>
        <v>0.99778761061946897</v>
      </c>
      <c r="AU18" s="16">
        <v>100</v>
      </c>
      <c r="AV18" s="6">
        <v>137</v>
      </c>
      <c r="AW18" s="17">
        <v>13</v>
      </c>
      <c r="AX18" s="18">
        <v>1.1499999999999999</v>
      </c>
      <c r="AY18" s="18">
        <v>9.3000000000000007</v>
      </c>
      <c r="AZ18" s="18">
        <v>51.8</v>
      </c>
      <c r="BA18" s="18">
        <v>45.2</v>
      </c>
      <c r="BB18" s="16">
        <v>10</v>
      </c>
      <c r="BC18" s="18">
        <v>5.7121199999999996</v>
      </c>
      <c r="BD18" s="18">
        <v>44.22</v>
      </c>
      <c r="BE18" s="15" t="s">
        <v>96</v>
      </c>
      <c r="BF18" s="6"/>
      <c r="BG18" s="6" t="s">
        <v>97</v>
      </c>
    </row>
    <row r="19" spans="1:59" x14ac:dyDescent="0.15">
      <c r="A19" s="6">
        <v>16</v>
      </c>
      <c r="B19" s="6" t="s">
        <v>98</v>
      </c>
      <c r="C19" s="6" t="s">
        <v>41</v>
      </c>
      <c r="D19" s="6" t="s">
        <v>37</v>
      </c>
      <c r="E19" s="6" t="s">
        <v>99</v>
      </c>
      <c r="F19" s="6">
        <v>45</v>
      </c>
      <c r="G19" s="17">
        <v>170</v>
      </c>
      <c r="H19" s="17">
        <v>67</v>
      </c>
      <c r="I19" s="18">
        <v>1.87</v>
      </c>
      <c r="J19" s="18">
        <v>23.18</v>
      </c>
      <c r="K19" s="6">
        <v>2</v>
      </c>
      <c r="L19" s="6" t="s">
        <v>40</v>
      </c>
      <c r="M19" s="6">
        <v>97</v>
      </c>
      <c r="N19" s="17">
        <v>4.4000000000000004</v>
      </c>
      <c r="O19" s="18">
        <v>0.88</v>
      </c>
      <c r="P19" s="18">
        <v>3.1</v>
      </c>
      <c r="Q19" s="18">
        <v>40.299999999999997</v>
      </c>
      <c r="R19" s="17">
        <v>45.7</v>
      </c>
      <c r="S19" s="17">
        <v>15</v>
      </c>
      <c r="T19" s="19" t="s">
        <v>400</v>
      </c>
      <c r="U19" s="16">
        <v>36</v>
      </c>
      <c r="V19" s="35">
        <f t="shared" si="0"/>
        <v>0.34285714285714286</v>
      </c>
      <c r="W19" s="16">
        <f t="shared" si="1"/>
        <v>122.33545647558387</v>
      </c>
      <c r="X19" s="17">
        <v>8.6</v>
      </c>
      <c r="Y19" s="35">
        <f t="shared" si="2"/>
        <v>0.61870503597122295</v>
      </c>
      <c r="Z19" s="18">
        <v>1.04</v>
      </c>
      <c r="AA19" s="35">
        <f t="shared" si="3"/>
        <v>0.76470588235294112</v>
      </c>
      <c r="AB19" s="18">
        <v>4.71</v>
      </c>
      <c r="AC19" s="35">
        <f t="shared" si="4"/>
        <v>0.79426644182124795</v>
      </c>
      <c r="AD19" s="18">
        <v>40.1</v>
      </c>
      <c r="AE19" s="35">
        <f t="shared" si="5"/>
        <v>0.74397031539888692</v>
      </c>
      <c r="AF19" s="18">
        <v>38.700000000000003</v>
      </c>
      <c r="AG19" s="18">
        <f t="shared" si="6"/>
        <v>0.97481108312342568</v>
      </c>
      <c r="AH19" s="17">
        <v>66</v>
      </c>
      <c r="AI19" s="35">
        <f t="shared" si="7"/>
        <v>0.62857142857142856</v>
      </c>
      <c r="AJ19" s="16">
        <f t="shared" si="12"/>
        <v>140.72490706319704</v>
      </c>
      <c r="AK19" s="18">
        <v>11.3</v>
      </c>
      <c r="AL19" s="35">
        <f t="shared" si="8"/>
        <v>0.81294964028776984</v>
      </c>
      <c r="AM19" s="18">
        <v>1.1499999999999999</v>
      </c>
      <c r="AN19" s="35">
        <f t="shared" si="9"/>
        <v>0.84558823529411753</v>
      </c>
      <c r="AO19" s="18">
        <v>5.38</v>
      </c>
      <c r="AP19" s="35">
        <f t="shared" si="13"/>
        <v>0.90725126475548068</v>
      </c>
      <c r="AQ19" s="18">
        <v>43.2</v>
      </c>
      <c r="AR19" s="35">
        <f t="shared" si="10"/>
        <v>0.80148423005565872</v>
      </c>
      <c r="AS19" s="18">
        <v>37.6</v>
      </c>
      <c r="AT19" s="35">
        <f t="shared" si="11"/>
        <v>0.94710327455919396</v>
      </c>
      <c r="AU19" s="16">
        <v>105</v>
      </c>
      <c r="AV19" s="16">
        <v>157</v>
      </c>
      <c r="AW19" s="17">
        <v>13.9</v>
      </c>
      <c r="AX19" s="18">
        <v>1.36</v>
      </c>
      <c r="AY19" s="18">
        <v>5.93</v>
      </c>
      <c r="AZ19" s="18">
        <v>53.9</v>
      </c>
      <c r="BA19" s="18">
        <v>39.700000000000003</v>
      </c>
      <c r="BB19" s="16">
        <v>7</v>
      </c>
      <c r="BC19" s="18">
        <v>4.1183100000000001</v>
      </c>
      <c r="BD19" s="18">
        <v>38.92</v>
      </c>
      <c r="BE19" s="6" t="s">
        <v>102</v>
      </c>
      <c r="BF19" s="6"/>
      <c r="BG19" s="6" t="s">
        <v>0</v>
      </c>
    </row>
    <row r="20" spans="1:59" x14ac:dyDescent="0.15">
      <c r="A20" s="6">
        <v>17</v>
      </c>
      <c r="B20" s="6" t="s">
        <v>103</v>
      </c>
      <c r="C20" s="6" t="s">
        <v>41</v>
      </c>
      <c r="D20" s="6" t="s">
        <v>37</v>
      </c>
      <c r="E20" s="6" t="s">
        <v>73</v>
      </c>
      <c r="F20" s="6">
        <v>62</v>
      </c>
      <c r="G20" s="17">
        <v>172</v>
      </c>
      <c r="H20" s="17">
        <v>58</v>
      </c>
      <c r="I20" s="18">
        <v>1.68</v>
      </c>
      <c r="J20" s="18">
        <v>19.66</v>
      </c>
      <c r="K20" s="6">
        <v>2</v>
      </c>
      <c r="L20" s="6" t="s">
        <v>46</v>
      </c>
      <c r="M20" s="6">
        <v>76</v>
      </c>
      <c r="N20" s="17">
        <v>3.8</v>
      </c>
      <c r="O20" s="18">
        <v>0.88</v>
      </c>
      <c r="P20" s="18">
        <v>2.9</v>
      </c>
      <c r="Q20" s="18">
        <v>55.1</v>
      </c>
      <c r="R20" s="17">
        <v>62.8</v>
      </c>
      <c r="S20" s="17">
        <v>10</v>
      </c>
      <c r="T20" s="19" t="s">
        <v>401</v>
      </c>
      <c r="U20" s="16">
        <v>35</v>
      </c>
      <c r="V20" s="35">
        <f t="shared" si="0"/>
        <v>0.41666666666666669</v>
      </c>
      <c r="W20" s="16">
        <f t="shared" si="1"/>
        <v>140.16666666666666</v>
      </c>
      <c r="X20" s="17">
        <v>11.6</v>
      </c>
      <c r="Y20" s="35">
        <f t="shared" si="2"/>
        <v>0.65168539325842689</v>
      </c>
      <c r="Z20" s="18">
        <v>0.93</v>
      </c>
      <c r="AA20" s="35">
        <f t="shared" si="3"/>
        <v>0.84545454545454546</v>
      </c>
      <c r="AB20" s="18">
        <v>4.8</v>
      </c>
      <c r="AC20" s="35">
        <f t="shared" si="4"/>
        <v>0.77419354838709675</v>
      </c>
      <c r="AD20" s="18">
        <v>35.6</v>
      </c>
      <c r="AE20" s="35">
        <f t="shared" si="5"/>
        <v>0.78241758241758241</v>
      </c>
      <c r="AF20" s="18">
        <v>38.1</v>
      </c>
      <c r="AG20" s="18">
        <f t="shared" si="6"/>
        <v>0.92251815980629548</v>
      </c>
      <c r="AH20" s="17">
        <v>64</v>
      </c>
      <c r="AI20" s="35">
        <f t="shared" si="7"/>
        <v>0.76190476190476186</v>
      </c>
      <c r="AJ20" s="16">
        <f t="shared" si="12"/>
        <v>160.49036777583188</v>
      </c>
      <c r="AK20" s="18">
        <v>15.8</v>
      </c>
      <c r="AL20" s="35">
        <f t="shared" si="8"/>
        <v>0.88764044943820231</v>
      </c>
      <c r="AM20" s="18">
        <v>0.97</v>
      </c>
      <c r="AN20" s="35">
        <f t="shared" si="9"/>
        <v>0.88181818181818172</v>
      </c>
      <c r="AO20" s="18">
        <v>5.71</v>
      </c>
      <c r="AP20" s="35">
        <f t="shared" si="13"/>
        <v>0.92096774193548381</v>
      </c>
      <c r="AQ20" s="18">
        <v>38.9</v>
      </c>
      <c r="AR20" s="35">
        <f t="shared" si="10"/>
        <v>0.85494505494505491</v>
      </c>
      <c r="AS20" s="18">
        <v>39.9</v>
      </c>
      <c r="AT20" s="35">
        <f t="shared" si="11"/>
        <v>0.96610169491525422</v>
      </c>
      <c r="AU20" s="16">
        <v>84</v>
      </c>
      <c r="AV20" s="16">
        <v>166</v>
      </c>
      <c r="AW20" s="17">
        <v>17.8</v>
      </c>
      <c r="AX20" s="18">
        <v>1.1000000000000001</v>
      </c>
      <c r="AY20" s="18">
        <v>6.2</v>
      </c>
      <c r="AZ20" s="18">
        <v>45.5</v>
      </c>
      <c r="BA20" s="18">
        <v>41.3</v>
      </c>
      <c r="BB20" s="16">
        <v>9</v>
      </c>
      <c r="BC20" s="18">
        <v>2.0787599999999999</v>
      </c>
      <c r="BD20" s="18">
        <v>45.66</v>
      </c>
      <c r="BE20" s="6" t="s">
        <v>0</v>
      </c>
      <c r="BF20" s="6" t="s">
        <v>104</v>
      </c>
      <c r="BG20" s="6" t="s">
        <v>0</v>
      </c>
    </row>
    <row r="21" spans="1:59" x14ac:dyDescent="0.15">
      <c r="A21" s="6">
        <v>18</v>
      </c>
      <c r="B21" s="6" t="s">
        <v>105</v>
      </c>
      <c r="C21" s="6" t="s">
        <v>41</v>
      </c>
      <c r="D21" s="6" t="s">
        <v>37</v>
      </c>
      <c r="E21" s="6" t="s">
        <v>106</v>
      </c>
      <c r="F21" s="6">
        <v>43</v>
      </c>
      <c r="G21" s="17">
        <v>170</v>
      </c>
      <c r="H21" s="17">
        <v>64</v>
      </c>
      <c r="I21" s="18">
        <v>1.74</v>
      </c>
      <c r="J21" s="18">
        <v>22.14</v>
      </c>
      <c r="K21" s="6">
        <v>2</v>
      </c>
      <c r="L21" s="6" t="s">
        <v>91</v>
      </c>
      <c r="M21" s="6">
        <v>77</v>
      </c>
      <c r="N21" s="17">
        <v>2.7</v>
      </c>
      <c r="O21" s="18">
        <v>0.87</v>
      </c>
      <c r="P21" s="18">
        <v>2.2000000000000002</v>
      </c>
      <c r="Q21" s="18">
        <v>97.7</v>
      </c>
      <c r="R21" s="17">
        <v>112.3</v>
      </c>
      <c r="S21" s="17">
        <v>10</v>
      </c>
      <c r="T21" s="19" t="s">
        <v>401</v>
      </c>
      <c r="U21" s="16">
        <v>97</v>
      </c>
      <c r="V21" s="35">
        <f t="shared" si="0"/>
        <v>1.0319148936170213</v>
      </c>
      <c r="W21" s="16">
        <f t="shared" si="1"/>
        <v>97.391304347826093</v>
      </c>
      <c r="X21" s="17">
        <v>14</v>
      </c>
      <c r="Y21" s="35">
        <f t="shared" si="2"/>
        <v>0.56000000000000005</v>
      </c>
      <c r="Z21" s="18">
        <v>0.86</v>
      </c>
      <c r="AA21" s="35">
        <f t="shared" si="3"/>
        <v>0.78181818181818175</v>
      </c>
      <c r="AB21" s="18">
        <v>9.1999999999999993</v>
      </c>
      <c r="AC21" s="35">
        <f t="shared" si="4"/>
        <v>0.74193548387096764</v>
      </c>
      <c r="AD21" s="18">
        <v>52.1</v>
      </c>
      <c r="AE21" s="35">
        <f t="shared" si="5"/>
        <v>0.72562674094707524</v>
      </c>
      <c r="AF21" s="18">
        <v>60.3</v>
      </c>
      <c r="AG21" s="18">
        <f t="shared" si="6"/>
        <v>0.92343032159264926</v>
      </c>
      <c r="AH21" s="17">
        <v>85</v>
      </c>
      <c r="AI21" s="35">
        <f t="shared" si="7"/>
        <v>0.9042553191489362</v>
      </c>
      <c r="AJ21" s="16">
        <f t="shared" si="12"/>
        <v>128</v>
      </c>
      <c r="AK21" s="18">
        <v>22.8</v>
      </c>
      <c r="AL21" s="35">
        <f t="shared" si="8"/>
        <v>0.91200000000000003</v>
      </c>
      <c r="AM21" s="18">
        <v>1.05</v>
      </c>
      <c r="AN21" s="35">
        <f t="shared" si="9"/>
        <v>0.95454545454545447</v>
      </c>
      <c r="AO21" s="18">
        <v>11.4</v>
      </c>
      <c r="AP21" s="35">
        <f t="shared" si="13"/>
        <v>0.91935483870967738</v>
      </c>
      <c r="AQ21" s="18">
        <v>62.1</v>
      </c>
      <c r="AR21" s="35">
        <f t="shared" si="10"/>
        <v>0.86490250696378834</v>
      </c>
      <c r="AS21" s="18">
        <v>59.3</v>
      </c>
      <c r="AT21" s="35">
        <f t="shared" si="11"/>
        <v>0.90811638591117916</v>
      </c>
      <c r="AU21" s="16">
        <v>94</v>
      </c>
      <c r="AV21" s="16">
        <v>128</v>
      </c>
      <c r="AW21" s="17">
        <v>25</v>
      </c>
      <c r="AX21" s="18">
        <v>1.1000000000000001</v>
      </c>
      <c r="AY21" s="18">
        <v>12.4</v>
      </c>
      <c r="AZ21" s="18">
        <v>71.8</v>
      </c>
      <c r="BA21" s="18">
        <v>65.3</v>
      </c>
      <c r="BB21" s="16">
        <v>10</v>
      </c>
      <c r="BC21" s="18">
        <v>10.265499999999999</v>
      </c>
      <c r="BD21" s="18">
        <v>62.07</v>
      </c>
      <c r="BE21" s="6" t="s">
        <v>107</v>
      </c>
      <c r="BF21" s="6"/>
      <c r="BG21" s="6" t="s">
        <v>0</v>
      </c>
    </row>
    <row r="22" spans="1:59" x14ac:dyDescent="0.15">
      <c r="A22" s="6">
        <v>19</v>
      </c>
      <c r="B22" s="6" t="s">
        <v>108</v>
      </c>
      <c r="C22" s="6" t="s">
        <v>63</v>
      </c>
      <c r="D22" s="6" t="s">
        <v>37</v>
      </c>
      <c r="E22" s="6" t="s">
        <v>109</v>
      </c>
      <c r="F22" s="6">
        <v>46</v>
      </c>
      <c r="G22" s="17">
        <v>168</v>
      </c>
      <c r="H22" s="17">
        <v>61</v>
      </c>
      <c r="I22" s="18">
        <v>1.69</v>
      </c>
      <c r="J22" s="18">
        <v>21.63</v>
      </c>
      <c r="K22" s="6">
        <v>2</v>
      </c>
      <c r="L22" s="6" t="s">
        <v>46</v>
      </c>
      <c r="M22" s="6">
        <v>85</v>
      </c>
      <c r="N22" s="17">
        <v>4.0999999999999996</v>
      </c>
      <c r="O22" s="18">
        <v>0.84</v>
      </c>
      <c r="P22" s="18">
        <v>2.9</v>
      </c>
      <c r="Q22" s="18">
        <v>48.1</v>
      </c>
      <c r="R22" s="17">
        <v>57.2</v>
      </c>
      <c r="S22" s="17">
        <v>10</v>
      </c>
      <c r="T22" s="19" t="s">
        <v>400</v>
      </c>
      <c r="U22" s="16">
        <v>15</v>
      </c>
      <c r="V22" s="35">
        <f t="shared" si="0"/>
        <v>0.2</v>
      </c>
      <c r="W22" s="16">
        <f t="shared" si="1"/>
        <v>100.53703703703704</v>
      </c>
      <c r="X22" s="17">
        <v>8.9</v>
      </c>
      <c r="Y22" s="35">
        <f t="shared" si="2"/>
        <v>0.54601226993865026</v>
      </c>
      <c r="Z22" s="18">
        <v>0.94</v>
      </c>
      <c r="AA22" s="35">
        <f t="shared" si="3"/>
        <v>0.73437499999999989</v>
      </c>
      <c r="AB22" s="18">
        <v>5.4</v>
      </c>
      <c r="AC22" s="35">
        <f t="shared" si="4"/>
        <v>0.80597014925373134</v>
      </c>
      <c r="AD22" s="18">
        <v>39.6</v>
      </c>
      <c r="AE22" s="35">
        <f t="shared" si="5"/>
        <v>0.62264150943396224</v>
      </c>
      <c r="AF22" s="18">
        <v>42.2</v>
      </c>
      <c r="AG22" s="18">
        <f t="shared" si="6"/>
        <v>0.85080645161290325</v>
      </c>
      <c r="AH22" s="17">
        <v>45</v>
      </c>
      <c r="AI22" s="35">
        <f t="shared" si="7"/>
        <v>0.6</v>
      </c>
      <c r="AJ22" s="16">
        <f t="shared" si="12"/>
        <v>108.78333333333333</v>
      </c>
      <c r="AK22" s="18">
        <v>10.7</v>
      </c>
      <c r="AL22" s="35">
        <f t="shared" si="8"/>
        <v>0.65644171779141092</v>
      </c>
      <c r="AM22" s="18">
        <v>1.02</v>
      </c>
      <c r="AN22" s="35">
        <f t="shared" si="9"/>
        <v>0.796875</v>
      </c>
      <c r="AO22" s="18">
        <v>6</v>
      </c>
      <c r="AP22" s="35">
        <f t="shared" si="13"/>
        <v>0.89552238805970152</v>
      </c>
      <c r="AQ22" s="18">
        <v>44.5</v>
      </c>
      <c r="AR22" s="35">
        <f t="shared" si="10"/>
        <v>0.69968553459119498</v>
      </c>
      <c r="AS22" s="18">
        <v>43.8</v>
      </c>
      <c r="AT22" s="35">
        <f t="shared" si="11"/>
        <v>0.88306451612903214</v>
      </c>
      <c r="AU22" s="16">
        <v>75</v>
      </c>
      <c r="AV22" s="16">
        <v>149</v>
      </c>
      <c r="AW22" s="17">
        <v>16.3</v>
      </c>
      <c r="AX22" s="18">
        <v>1.28</v>
      </c>
      <c r="AY22" s="18">
        <v>6.7</v>
      </c>
      <c r="AZ22" s="18">
        <v>63.6</v>
      </c>
      <c r="BA22" s="18">
        <v>49.6</v>
      </c>
      <c r="BB22" s="16">
        <v>8</v>
      </c>
      <c r="BC22" s="18">
        <v>3.3250099999999998</v>
      </c>
      <c r="BD22" s="18">
        <v>52.78</v>
      </c>
      <c r="BE22" s="6" t="s">
        <v>0</v>
      </c>
      <c r="BF22" s="6" t="s">
        <v>110</v>
      </c>
      <c r="BG22" s="6" t="s">
        <v>0</v>
      </c>
    </row>
    <row r="23" spans="1:59" x14ac:dyDescent="0.15">
      <c r="A23" s="6">
        <v>20</v>
      </c>
      <c r="B23" s="6" t="s">
        <v>111</v>
      </c>
      <c r="C23" s="6" t="s">
        <v>52</v>
      </c>
      <c r="D23" s="6" t="s">
        <v>37</v>
      </c>
      <c r="E23" s="6" t="s">
        <v>71</v>
      </c>
      <c r="F23" s="6">
        <v>50</v>
      </c>
      <c r="G23" s="17">
        <v>164</v>
      </c>
      <c r="H23" s="17">
        <v>71</v>
      </c>
      <c r="I23" s="18">
        <v>1.77</v>
      </c>
      <c r="J23" s="18">
        <v>26.49</v>
      </c>
      <c r="K23" s="6">
        <v>2</v>
      </c>
      <c r="L23" s="6" t="s">
        <v>91</v>
      </c>
      <c r="M23" s="6">
        <v>113</v>
      </c>
      <c r="N23" s="17">
        <v>4.5</v>
      </c>
      <c r="O23" s="18">
        <v>0.72</v>
      </c>
      <c r="P23" s="18">
        <v>2.8</v>
      </c>
      <c r="Q23" s="18">
        <v>29.6</v>
      </c>
      <c r="R23" s="17">
        <v>41</v>
      </c>
      <c r="S23" s="17">
        <v>10</v>
      </c>
      <c r="T23" s="19" t="s">
        <v>401</v>
      </c>
      <c r="U23" s="16">
        <v>55</v>
      </c>
      <c r="V23" s="35">
        <f t="shared" si="0"/>
        <v>0.57894736842105265</v>
      </c>
      <c r="W23" s="16">
        <f t="shared" si="1"/>
        <v>150.42372881355931</v>
      </c>
      <c r="X23" s="17">
        <v>12.5</v>
      </c>
      <c r="Y23" s="35">
        <f t="shared" si="2"/>
        <v>0.61881188118811881</v>
      </c>
      <c r="Z23" s="18">
        <v>1.02</v>
      </c>
      <c r="AA23" s="35">
        <f t="shared" si="3"/>
        <v>0.76691729323308266</v>
      </c>
      <c r="AB23" s="18">
        <v>5.9</v>
      </c>
      <c r="AC23" s="35">
        <f t="shared" si="4"/>
        <v>0.74683544303797467</v>
      </c>
      <c r="AD23" s="18">
        <v>37.5</v>
      </c>
      <c r="AE23" s="35">
        <f t="shared" si="5"/>
        <v>0.72115384615384615</v>
      </c>
      <c r="AF23" s="18">
        <v>36.6</v>
      </c>
      <c r="AG23" s="18">
        <f t="shared" si="6"/>
        <v>0.93367346938775508</v>
      </c>
      <c r="AH23" s="17">
        <v>75</v>
      </c>
      <c r="AI23" s="35">
        <f t="shared" si="7"/>
        <v>0.78947368421052633</v>
      </c>
      <c r="AJ23" s="16">
        <f t="shared" si="12"/>
        <v>169.21666666666667</v>
      </c>
      <c r="AK23" s="18">
        <v>14.3</v>
      </c>
      <c r="AL23" s="35">
        <f t="shared" si="8"/>
        <v>0.70792079207920799</v>
      </c>
      <c r="AM23" s="18">
        <v>1.1499999999999999</v>
      </c>
      <c r="AN23" s="35">
        <f t="shared" si="9"/>
        <v>0.86466165413533824</v>
      </c>
      <c r="AO23" s="18">
        <v>6</v>
      </c>
      <c r="AP23" s="35">
        <f t="shared" si="13"/>
        <v>0.75949367088607589</v>
      </c>
      <c r="AQ23" s="18">
        <v>39.700000000000003</v>
      </c>
      <c r="AR23" s="35">
        <f t="shared" si="10"/>
        <v>0.76346153846153852</v>
      </c>
      <c r="AS23" s="18">
        <v>34.5</v>
      </c>
      <c r="AT23" s="35">
        <f t="shared" si="11"/>
        <v>0.88010204081632648</v>
      </c>
      <c r="AU23" s="16">
        <v>95</v>
      </c>
      <c r="AV23" s="16">
        <v>182</v>
      </c>
      <c r="AW23" s="17">
        <v>20.2</v>
      </c>
      <c r="AX23" s="18">
        <v>1.33</v>
      </c>
      <c r="AY23" s="18">
        <v>7.9</v>
      </c>
      <c r="AZ23" s="18">
        <v>52</v>
      </c>
      <c r="BA23" s="18">
        <v>39.200000000000003</v>
      </c>
      <c r="BB23" s="16">
        <v>11</v>
      </c>
      <c r="BC23" s="18">
        <v>4.2304399999999998</v>
      </c>
      <c r="BD23" s="18">
        <v>39.700000000000003</v>
      </c>
      <c r="BE23" s="23" t="s">
        <v>412</v>
      </c>
      <c r="BF23" s="6"/>
      <c r="BG23" s="6" t="s">
        <v>0</v>
      </c>
    </row>
    <row r="24" spans="1:59" x14ac:dyDescent="0.15">
      <c r="A24" s="6">
        <v>21</v>
      </c>
      <c r="B24" s="6" t="s">
        <v>114</v>
      </c>
      <c r="C24" s="6" t="s">
        <v>52</v>
      </c>
      <c r="D24" s="6" t="s">
        <v>37</v>
      </c>
      <c r="E24" s="6" t="s">
        <v>115</v>
      </c>
      <c r="F24" s="6">
        <v>51</v>
      </c>
      <c r="G24" s="17">
        <v>172</v>
      </c>
      <c r="H24" s="17">
        <v>98</v>
      </c>
      <c r="I24" s="18">
        <v>2.1</v>
      </c>
      <c r="J24" s="18">
        <v>33.22</v>
      </c>
      <c r="K24" s="6">
        <v>2</v>
      </c>
      <c r="L24" s="6" t="s">
        <v>40</v>
      </c>
      <c r="M24" s="6">
        <v>97</v>
      </c>
      <c r="N24" s="17">
        <v>2.4</v>
      </c>
      <c r="O24" s="18">
        <v>0.82</v>
      </c>
      <c r="P24" s="18">
        <v>2.4</v>
      </c>
      <c r="Q24" s="18">
        <v>54.7</v>
      </c>
      <c r="R24" s="17">
        <v>66.5</v>
      </c>
      <c r="S24" s="17">
        <v>10</v>
      </c>
      <c r="T24" s="19" t="s">
        <v>401</v>
      </c>
      <c r="U24" s="16">
        <v>55</v>
      </c>
      <c r="V24" s="35">
        <f t="shared" si="0"/>
        <v>0.52380952380952384</v>
      </c>
      <c r="W24" s="16">
        <f t="shared" si="1"/>
        <v>113.53658536585367</v>
      </c>
      <c r="X24" s="17">
        <v>9.5</v>
      </c>
      <c r="Y24" s="35">
        <f t="shared" si="2"/>
        <v>0.65972222222222221</v>
      </c>
      <c r="Z24" s="18">
        <v>0.84</v>
      </c>
      <c r="AA24" s="35">
        <f t="shared" si="3"/>
        <v>0.75675675675675669</v>
      </c>
      <c r="AB24" s="18">
        <v>8.1999999999999993</v>
      </c>
      <c r="AC24" s="35">
        <f t="shared" si="4"/>
        <v>0.82828282828282818</v>
      </c>
      <c r="AD24" s="18">
        <v>37.5</v>
      </c>
      <c r="AE24" s="35">
        <f t="shared" si="5"/>
        <v>0.82599118942731276</v>
      </c>
      <c r="AF24" s="18">
        <v>44.5</v>
      </c>
      <c r="AG24" s="18">
        <f t="shared" si="6"/>
        <v>1.0827250608272505</v>
      </c>
      <c r="AH24" s="17">
        <v>95</v>
      </c>
      <c r="AI24" s="35">
        <f t="shared" si="7"/>
        <v>0.90476190476190477</v>
      </c>
      <c r="AJ24" s="16">
        <f t="shared" si="12"/>
        <v>137.4130434782609</v>
      </c>
      <c r="AK24" s="18">
        <v>12.9</v>
      </c>
      <c r="AL24" s="35">
        <f t="shared" si="8"/>
        <v>0.89583333333333337</v>
      </c>
      <c r="AM24" s="18">
        <v>1.06</v>
      </c>
      <c r="AN24" s="35">
        <f t="shared" si="9"/>
        <v>0.95495495495495497</v>
      </c>
      <c r="AO24" s="18">
        <v>9.1999999999999993</v>
      </c>
      <c r="AP24" s="35">
        <f t="shared" si="13"/>
        <v>0.92929292929292917</v>
      </c>
      <c r="AQ24" s="18">
        <v>42.1</v>
      </c>
      <c r="AR24" s="35">
        <f t="shared" si="10"/>
        <v>0.92731277533039658</v>
      </c>
      <c r="AS24" s="18">
        <v>39.700000000000003</v>
      </c>
      <c r="AT24" s="35">
        <f t="shared" si="11"/>
        <v>0.96593673965936744</v>
      </c>
      <c r="AU24" s="16">
        <v>105</v>
      </c>
      <c r="AV24" s="16">
        <v>143</v>
      </c>
      <c r="AW24" s="17">
        <v>14.4</v>
      </c>
      <c r="AX24" s="18">
        <v>1.1100000000000001</v>
      </c>
      <c r="AY24" s="18">
        <v>9.9</v>
      </c>
      <c r="AZ24" s="18">
        <v>45.4</v>
      </c>
      <c r="BA24" s="18">
        <v>41.1</v>
      </c>
      <c r="BB24" s="16">
        <v>11</v>
      </c>
      <c r="BC24" s="18">
        <v>8.0281199999999995</v>
      </c>
      <c r="BD24" s="18">
        <v>32.44</v>
      </c>
      <c r="BE24" s="6" t="s">
        <v>116</v>
      </c>
      <c r="BF24" s="6" t="s">
        <v>1</v>
      </c>
      <c r="BG24" s="6" t="s">
        <v>0</v>
      </c>
    </row>
    <row r="25" spans="1:59" x14ac:dyDescent="0.15">
      <c r="A25" s="6">
        <v>22</v>
      </c>
      <c r="B25" s="6" t="s">
        <v>117</v>
      </c>
      <c r="C25" s="6" t="s">
        <v>63</v>
      </c>
      <c r="D25" s="6" t="s">
        <v>37</v>
      </c>
      <c r="E25" s="6" t="s">
        <v>118</v>
      </c>
      <c r="F25" s="6">
        <v>55</v>
      </c>
      <c r="G25" s="17">
        <v>157</v>
      </c>
      <c r="H25" s="17">
        <v>57</v>
      </c>
      <c r="I25" s="18">
        <v>1.56</v>
      </c>
      <c r="J25" s="18">
        <v>23.17</v>
      </c>
      <c r="K25" s="6">
        <v>3</v>
      </c>
      <c r="L25" s="6" t="s">
        <v>51</v>
      </c>
      <c r="M25" s="6">
        <v>86</v>
      </c>
      <c r="N25" s="17">
        <v>3.4</v>
      </c>
      <c r="O25" s="18">
        <v>0.71</v>
      </c>
      <c r="P25" s="18">
        <v>2.2000000000000002</v>
      </c>
      <c r="Q25" s="18">
        <v>76.8</v>
      </c>
      <c r="R25" s="17">
        <v>108.2</v>
      </c>
      <c r="S25" s="17">
        <v>0</v>
      </c>
      <c r="T25" s="19" t="s">
        <v>401</v>
      </c>
      <c r="U25" s="16" t="s">
        <v>402</v>
      </c>
      <c r="V25" s="16" t="s">
        <v>402</v>
      </c>
      <c r="W25" s="16" t="s">
        <v>402</v>
      </c>
      <c r="X25" s="16" t="s">
        <v>402</v>
      </c>
      <c r="Y25" s="16" t="s">
        <v>402</v>
      </c>
      <c r="Z25" s="16" t="s">
        <v>402</v>
      </c>
      <c r="AA25" s="16" t="s">
        <v>402</v>
      </c>
      <c r="AB25" s="16" t="s">
        <v>402</v>
      </c>
      <c r="AC25" s="16" t="s">
        <v>402</v>
      </c>
      <c r="AD25" s="16" t="s">
        <v>402</v>
      </c>
      <c r="AE25" s="16" t="s">
        <v>402</v>
      </c>
      <c r="AF25" s="16" t="s">
        <v>402</v>
      </c>
      <c r="AG25" s="16" t="s">
        <v>402</v>
      </c>
      <c r="AH25" s="16" t="s">
        <v>402</v>
      </c>
      <c r="AI25" s="16" t="s">
        <v>402</v>
      </c>
      <c r="AJ25" s="16" t="s">
        <v>402</v>
      </c>
      <c r="AK25" s="16" t="s">
        <v>402</v>
      </c>
      <c r="AL25" s="16" t="s">
        <v>402</v>
      </c>
      <c r="AM25" s="16" t="s">
        <v>402</v>
      </c>
      <c r="AN25" s="16" t="s">
        <v>402</v>
      </c>
      <c r="AO25" s="16" t="s">
        <v>402</v>
      </c>
      <c r="AP25" s="16" t="s">
        <v>402</v>
      </c>
      <c r="AQ25" s="16" t="s">
        <v>402</v>
      </c>
      <c r="AR25" s="16" t="s">
        <v>402</v>
      </c>
      <c r="AS25" s="16" t="s">
        <v>402</v>
      </c>
      <c r="AT25" s="16" t="s">
        <v>402</v>
      </c>
      <c r="AU25" s="16" t="s">
        <v>402</v>
      </c>
      <c r="AV25" s="6">
        <v>86</v>
      </c>
      <c r="AW25" s="17">
        <v>5.2</v>
      </c>
      <c r="AX25" s="18">
        <v>0.92</v>
      </c>
      <c r="AY25" s="18">
        <v>3.4</v>
      </c>
      <c r="AZ25" s="18">
        <v>60.5</v>
      </c>
      <c r="BA25" s="18">
        <v>65.7</v>
      </c>
      <c r="BB25" s="16">
        <v>0</v>
      </c>
      <c r="BC25" s="18" t="s">
        <v>402</v>
      </c>
      <c r="BD25" s="18">
        <v>22.96</v>
      </c>
      <c r="BE25" s="6" t="s">
        <v>119</v>
      </c>
      <c r="BF25" s="6"/>
      <c r="BG25" s="6" t="s">
        <v>42</v>
      </c>
    </row>
    <row r="26" spans="1:59" x14ac:dyDescent="0.15">
      <c r="A26" s="6">
        <v>23</v>
      </c>
      <c r="B26" s="6" t="s">
        <v>120</v>
      </c>
      <c r="C26" s="6" t="s">
        <v>52</v>
      </c>
      <c r="D26" s="6" t="s">
        <v>48</v>
      </c>
      <c r="E26" s="6" t="s">
        <v>121</v>
      </c>
      <c r="F26" s="6">
        <v>53</v>
      </c>
      <c r="G26" s="17">
        <v>156</v>
      </c>
      <c r="H26" s="17">
        <v>84</v>
      </c>
      <c r="I26" s="18">
        <v>1.84</v>
      </c>
      <c r="J26" s="18">
        <v>34.56</v>
      </c>
      <c r="K26" s="6">
        <v>3</v>
      </c>
      <c r="L26" s="6" t="s">
        <v>40</v>
      </c>
      <c r="M26" s="6">
        <v>94</v>
      </c>
      <c r="N26" s="17">
        <v>2.5</v>
      </c>
      <c r="O26" s="18">
        <v>0.83</v>
      </c>
      <c r="P26" s="18">
        <v>2.2000000000000002</v>
      </c>
      <c r="Q26" s="18">
        <v>43.7</v>
      </c>
      <c r="R26" s="17">
        <v>52.6</v>
      </c>
      <c r="S26" s="17">
        <v>5</v>
      </c>
      <c r="T26" s="19" t="s">
        <v>400</v>
      </c>
      <c r="U26" s="16">
        <v>23</v>
      </c>
      <c r="V26" s="35">
        <f t="shared" ref="V26:V57" si="14">U26/AU26</f>
        <v>0.33823529411764708</v>
      </c>
      <c r="W26" s="16">
        <f t="shared" ref="W26:W57" si="15">(X26/AB26)*H26</f>
        <v>130.28571428571425</v>
      </c>
      <c r="X26" s="17">
        <v>7.6</v>
      </c>
      <c r="Y26" s="35">
        <f t="shared" ref="Y26:Y57" si="16">X26/AW26</f>
        <v>0.6333333333333333</v>
      </c>
      <c r="Z26" s="18">
        <v>1.01</v>
      </c>
      <c r="AA26" s="35">
        <f t="shared" ref="AA26:AA57" si="17">Z26/AX26</f>
        <v>0.86324786324786329</v>
      </c>
      <c r="AB26" s="18">
        <v>4.9000000000000004</v>
      </c>
      <c r="AC26" s="35">
        <f t="shared" ref="AC26:AC57" si="18">AB26/AY26</f>
        <v>0.74242424242424254</v>
      </c>
      <c r="AD26" s="18">
        <v>41.4</v>
      </c>
      <c r="AE26" s="35">
        <f t="shared" ref="AE26:AE57" si="19">AD26/AZ26</f>
        <v>0.85537190082644632</v>
      </c>
      <c r="AF26" s="18">
        <v>41</v>
      </c>
      <c r="AG26" s="18">
        <f t="shared" ref="AG26:AG57" si="20">AF26/BA26</f>
        <v>0.99514563106796106</v>
      </c>
      <c r="AH26" s="17">
        <v>48</v>
      </c>
      <c r="AI26" s="35">
        <f>AH26/AU26</f>
        <v>0.70588235294117652</v>
      </c>
      <c r="AJ26" s="16">
        <f>(AK26/AO26)*H26</f>
        <v>141.33333333333334</v>
      </c>
      <c r="AK26" s="18">
        <v>10.6</v>
      </c>
      <c r="AL26" s="35">
        <f>AK26/AW26</f>
        <v>0.8833333333333333</v>
      </c>
      <c r="AM26" s="18">
        <v>1.04</v>
      </c>
      <c r="AN26" s="35">
        <f>AM26/AX26</f>
        <v>0.88888888888888895</v>
      </c>
      <c r="AO26" s="18">
        <v>6.3</v>
      </c>
      <c r="AP26" s="35">
        <f>AO26/AY26</f>
        <v>0.95454545454545459</v>
      </c>
      <c r="AQ26" s="18">
        <v>38.9</v>
      </c>
      <c r="AR26" s="35">
        <f>AQ26/AZ26</f>
        <v>0.80371900826446285</v>
      </c>
      <c r="AS26" s="18">
        <v>37.4</v>
      </c>
      <c r="AT26" s="35">
        <f>AS26/BA26</f>
        <v>0.90776699029126207</v>
      </c>
      <c r="AU26" s="16">
        <v>68</v>
      </c>
      <c r="AV26" s="16">
        <v>153</v>
      </c>
      <c r="AW26" s="17">
        <v>12</v>
      </c>
      <c r="AX26" s="18">
        <v>1.17</v>
      </c>
      <c r="AY26" s="18">
        <v>6.6</v>
      </c>
      <c r="AZ26" s="18">
        <v>48.4</v>
      </c>
      <c r="BA26" s="18">
        <v>41.2</v>
      </c>
      <c r="BB26" s="16">
        <v>14</v>
      </c>
      <c r="BC26" s="18">
        <v>5.0389799999999996</v>
      </c>
      <c r="BD26" s="18">
        <v>39.68</v>
      </c>
      <c r="BE26" s="6" t="s">
        <v>0</v>
      </c>
      <c r="BF26" s="6" t="s">
        <v>122</v>
      </c>
      <c r="BG26" s="6" t="s">
        <v>123</v>
      </c>
    </row>
    <row r="27" spans="1:59" x14ac:dyDescent="0.15">
      <c r="A27" s="6">
        <v>24</v>
      </c>
      <c r="B27" s="6" t="s">
        <v>124</v>
      </c>
      <c r="C27" s="6" t="s">
        <v>63</v>
      </c>
      <c r="D27" s="6" t="s">
        <v>37</v>
      </c>
      <c r="E27" s="6" t="s">
        <v>125</v>
      </c>
      <c r="F27" s="6">
        <v>47</v>
      </c>
      <c r="G27" s="17">
        <v>170</v>
      </c>
      <c r="H27" s="17">
        <v>69</v>
      </c>
      <c r="I27" s="18">
        <v>1.8</v>
      </c>
      <c r="J27" s="18">
        <v>23.87</v>
      </c>
      <c r="K27" s="6">
        <v>3</v>
      </c>
      <c r="L27" s="6" t="s">
        <v>51</v>
      </c>
      <c r="M27" s="6">
        <v>64</v>
      </c>
      <c r="N27" s="17">
        <v>2.8</v>
      </c>
      <c r="O27" s="18">
        <v>0.8</v>
      </c>
      <c r="P27" s="18">
        <v>3.1</v>
      </c>
      <c r="Q27" s="18">
        <v>58.1</v>
      </c>
      <c r="R27" s="17">
        <v>72.5</v>
      </c>
      <c r="S27" s="17">
        <v>10</v>
      </c>
      <c r="T27" s="19" t="s">
        <v>400</v>
      </c>
      <c r="U27" s="16">
        <v>1</v>
      </c>
      <c r="V27" s="35">
        <f t="shared" si="14"/>
        <v>6.6666666666666666E-2</v>
      </c>
      <c r="W27" s="16">
        <f t="shared" si="15"/>
        <v>76.040816326530603</v>
      </c>
      <c r="X27" s="17">
        <v>5.4</v>
      </c>
      <c r="Y27" s="35">
        <f t="shared" si="16"/>
        <v>0.62068965517241392</v>
      </c>
      <c r="Z27" s="18">
        <v>0.98</v>
      </c>
      <c r="AA27" s="35">
        <f t="shared" si="17"/>
        <v>0.85217391304347834</v>
      </c>
      <c r="AB27" s="18">
        <v>4.9000000000000004</v>
      </c>
      <c r="AC27" s="35">
        <f t="shared" si="18"/>
        <v>0.81666666666666676</v>
      </c>
      <c r="AD27" s="18">
        <v>58.1</v>
      </c>
      <c r="AE27" s="35">
        <f t="shared" si="19"/>
        <v>0.82411347517730493</v>
      </c>
      <c r="AF27" s="18">
        <v>59.5</v>
      </c>
      <c r="AG27" s="18">
        <f t="shared" si="20"/>
        <v>0.96747967479674801</v>
      </c>
      <c r="AH27" s="17" t="s">
        <v>402</v>
      </c>
      <c r="AI27" s="35" t="s">
        <v>402</v>
      </c>
      <c r="AJ27" s="35" t="s">
        <v>402</v>
      </c>
      <c r="AK27" s="35" t="s">
        <v>402</v>
      </c>
      <c r="AL27" s="35" t="s">
        <v>402</v>
      </c>
      <c r="AM27" s="35" t="s">
        <v>402</v>
      </c>
      <c r="AN27" s="35" t="s">
        <v>402</v>
      </c>
      <c r="AO27" s="35" t="s">
        <v>402</v>
      </c>
      <c r="AP27" s="35" t="s">
        <v>402</v>
      </c>
      <c r="AQ27" s="35" t="s">
        <v>402</v>
      </c>
      <c r="AR27" s="35" t="s">
        <v>402</v>
      </c>
      <c r="AS27" s="35" t="s">
        <v>402</v>
      </c>
      <c r="AT27" s="35" t="s">
        <v>402</v>
      </c>
      <c r="AU27" s="16">
        <v>15</v>
      </c>
      <c r="AV27" s="16">
        <v>107</v>
      </c>
      <c r="AW27" s="17">
        <v>8.6999999999999993</v>
      </c>
      <c r="AX27" s="18">
        <v>1.1499999999999999</v>
      </c>
      <c r="AY27" s="18">
        <v>6</v>
      </c>
      <c r="AZ27" s="18">
        <v>70.5</v>
      </c>
      <c r="BA27" s="18">
        <v>61.5</v>
      </c>
      <c r="BB27" s="16">
        <v>2</v>
      </c>
      <c r="BC27" s="18">
        <v>0.53144000000000002</v>
      </c>
      <c r="BD27" s="18">
        <v>93.02</v>
      </c>
      <c r="BE27" s="6" t="s">
        <v>408</v>
      </c>
      <c r="BF27" s="6"/>
      <c r="BG27" s="6" t="s">
        <v>0</v>
      </c>
    </row>
    <row r="28" spans="1:59" x14ac:dyDescent="0.15">
      <c r="A28" s="6">
        <v>25</v>
      </c>
      <c r="B28" s="6" t="s">
        <v>126</v>
      </c>
      <c r="C28" s="6" t="s">
        <v>41</v>
      </c>
      <c r="D28" s="6" t="s">
        <v>37</v>
      </c>
      <c r="E28" s="6" t="s">
        <v>127</v>
      </c>
      <c r="F28" s="6">
        <v>53</v>
      </c>
      <c r="G28" s="17">
        <v>161</v>
      </c>
      <c r="H28" s="17">
        <v>72</v>
      </c>
      <c r="I28" s="18">
        <v>1.76</v>
      </c>
      <c r="J28" s="18">
        <v>27.79</v>
      </c>
      <c r="K28" s="6">
        <v>2</v>
      </c>
      <c r="L28" s="6" t="s">
        <v>40</v>
      </c>
      <c r="M28" s="6">
        <v>59</v>
      </c>
      <c r="N28" s="17">
        <v>4.5999999999999996</v>
      </c>
      <c r="O28" s="18">
        <v>0.88</v>
      </c>
      <c r="P28" s="18">
        <v>5.5</v>
      </c>
      <c r="Q28" s="18">
        <v>39.9</v>
      </c>
      <c r="R28" s="17">
        <v>45.6</v>
      </c>
      <c r="S28" s="17">
        <v>10</v>
      </c>
      <c r="T28" s="19" t="s">
        <v>400</v>
      </c>
      <c r="U28" s="16">
        <v>35</v>
      </c>
      <c r="V28" s="35">
        <f t="shared" si="14"/>
        <v>0.55555555555555558</v>
      </c>
      <c r="W28" s="16">
        <f t="shared" si="15"/>
        <v>64.8</v>
      </c>
      <c r="X28" s="17">
        <v>10.8</v>
      </c>
      <c r="Y28" s="35">
        <f t="shared" si="16"/>
        <v>0.9</v>
      </c>
      <c r="Z28" s="18">
        <v>1.1000000000000001</v>
      </c>
      <c r="AA28" s="35">
        <f t="shared" si="17"/>
        <v>0.93220338983050854</v>
      </c>
      <c r="AB28" s="18">
        <v>12</v>
      </c>
      <c r="AC28" s="35">
        <f t="shared" si="18"/>
        <v>1.0256410256410258</v>
      </c>
      <c r="AD28" s="18">
        <v>50.5</v>
      </c>
      <c r="AE28" s="35">
        <f t="shared" si="19"/>
        <v>0.81189710610932475</v>
      </c>
      <c r="AF28" s="18">
        <v>45.8</v>
      </c>
      <c r="AG28" s="18">
        <f t="shared" si="20"/>
        <v>0.87238095238095237</v>
      </c>
      <c r="AH28" s="17">
        <v>55</v>
      </c>
      <c r="AI28" s="35">
        <f t="shared" ref="AI28:AI54" si="21">AH28/AU28</f>
        <v>0.87301587301587302</v>
      </c>
      <c r="AJ28" s="16">
        <f t="shared" ref="AJ28:AJ62" si="22">(AK28/AO28)*H28</f>
        <v>69.818181818181827</v>
      </c>
      <c r="AK28" s="18">
        <v>12.8</v>
      </c>
      <c r="AL28" s="35">
        <f t="shared" ref="AL28:AL62" si="23">AK28/AW28</f>
        <v>1.0666666666666667</v>
      </c>
      <c r="AM28" s="18">
        <v>1.1000000000000001</v>
      </c>
      <c r="AN28" s="35">
        <f t="shared" ref="AN28:AN62" si="24">AM28/AX28</f>
        <v>0.93220338983050854</v>
      </c>
      <c r="AO28" s="18">
        <v>13.2</v>
      </c>
      <c r="AP28" s="35">
        <f t="shared" ref="AP28:AP62" si="25">AO28/AY28</f>
        <v>1.1282051282051282</v>
      </c>
      <c r="AQ28" s="18">
        <v>49.1</v>
      </c>
      <c r="AR28" s="35">
        <f t="shared" ref="AR28:AR62" si="26">AQ28/AZ28</f>
        <v>0.78938906752411575</v>
      </c>
      <c r="AS28" s="18">
        <v>44.8</v>
      </c>
      <c r="AT28" s="35">
        <f t="shared" ref="AT28:AT62" si="27">AS28/BA28</f>
        <v>0.85333333333333328</v>
      </c>
      <c r="AU28" s="16">
        <v>63</v>
      </c>
      <c r="AV28" s="16">
        <v>74</v>
      </c>
      <c r="AW28" s="17">
        <v>12</v>
      </c>
      <c r="AX28" s="18">
        <v>1.18</v>
      </c>
      <c r="AY28" s="18">
        <v>11.7</v>
      </c>
      <c r="AZ28" s="18">
        <v>62.2</v>
      </c>
      <c r="BA28" s="18">
        <v>52.5</v>
      </c>
      <c r="BB28" s="16">
        <v>7</v>
      </c>
      <c r="BC28" s="18">
        <v>1.58663</v>
      </c>
      <c r="BD28" s="18">
        <v>44.94</v>
      </c>
      <c r="BE28" s="6" t="s">
        <v>128</v>
      </c>
      <c r="BF28" s="6"/>
      <c r="BG28" s="6" t="s">
        <v>0</v>
      </c>
    </row>
    <row r="29" spans="1:59" x14ac:dyDescent="0.15">
      <c r="A29" s="6">
        <v>26</v>
      </c>
      <c r="B29" s="6" t="s">
        <v>129</v>
      </c>
      <c r="C29" s="6" t="s">
        <v>41</v>
      </c>
      <c r="D29" s="6" t="s">
        <v>37</v>
      </c>
      <c r="E29" s="6" t="s">
        <v>130</v>
      </c>
      <c r="F29" s="6">
        <v>40</v>
      </c>
      <c r="G29" s="17">
        <v>162</v>
      </c>
      <c r="H29" s="17">
        <v>63</v>
      </c>
      <c r="I29" s="18">
        <v>1.67</v>
      </c>
      <c r="J29" s="18">
        <v>24.04</v>
      </c>
      <c r="K29" s="6">
        <v>3</v>
      </c>
      <c r="L29" s="6" t="s">
        <v>40</v>
      </c>
      <c r="M29" s="6">
        <v>64</v>
      </c>
      <c r="N29" s="17">
        <v>4.0999999999999996</v>
      </c>
      <c r="O29" s="18">
        <v>0.77</v>
      </c>
      <c r="P29" s="18">
        <v>4.0999999999999996</v>
      </c>
      <c r="Q29" s="18">
        <v>50.7</v>
      </c>
      <c r="R29" s="17">
        <v>65.8</v>
      </c>
      <c r="S29" s="17">
        <v>7.5</v>
      </c>
      <c r="T29" s="19" t="s">
        <v>400</v>
      </c>
      <c r="U29" s="16">
        <v>19</v>
      </c>
      <c r="V29" s="35">
        <f t="shared" si="14"/>
        <v>0.3392857142857143</v>
      </c>
      <c r="W29" s="16">
        <f t="shared" si="15"/>
        <v>99</v>
      </c>
      <c r="X29" s="17">
        <v>7.7</v>
      </c>
      <c r="Y29" s="35">
        <f t="shared" si="16"/>
        <v>0.65254237288135586</v>
      </c>
      <c r="Z29" s="18">
        <v>1.04</v>
      </c>
      <c r="AA29" s="35">
        <f t="shared" si="17"/>
        <v>0.8</v>
      </c>
      <c r="AB29" s="18">
        <v>4.9000000000000004</v>
      </c>
      <c r="AC29" s="35">
        <f t="shared" si="18"/>
        <v>0.85964912280701755</v>
      </c>
      <c r="AD29" s="18">
        <v>50.8</v>
      </c>
      <c r="AE29" s="35">
        <f t="shared" si="19"/>
        <v>0.78637770897832815</v>
      </c>
      <c r="AF29" s="18">
        <v>49</v>
      </c>
      <c r="AG29" s="18">
        <f t="shared" si="20"/>
        <v>0.98591549295774639</v>
      </c>
      <c r="AH29" s="17">
        <v>41</v>
      </c>
      <c r="AI29" s="35">
        <f t="shared" si="21"/>
        <v>0.7321428571428571</v>
      </c>
      <c r="AJ29" s="16">
        <f t="shared" si="22"/>
        <v>116.05263157894737</v>
      </c>
      <c r="AK29" s="18">
        <v>10.5</v>
      </c>
      <c r="AL29" s="35">
        <f t="shared" si="23"/>
        <v>0.88983050847457623</v>
      </c>
      <c r="AM29" s="18">
        <v>1.1100000000000001</v>
      </c>
      <c r="AN29" s="35">
        <f t="shared" si="24"/>
        <v>0.85384615384615392</v>
      </c>
      <c r="AO29" s="18">
        <v>5.7</v>
      </c>
      <c r="AP29" s="35">
        <f t="shared" si="25"/>
        <v>1</v>
      </c>
      <c r="AQ29" s="18">
        <v>49.7</v>
      </c>
      <c r="AR29" s="35">
        <f t="shared" si="26"/>
        <v>0.7693498452012385</v>
      </c>
      <c r="AS29" s="18">
        <v>44.8</v>
      </c>
      <c r="AT29" s="35">
        <f t="shared" si="27"/>
        <v>0.90140845070422526</v>
      </c>
      <c r="AU29" s="16">
        <v>56</v>
      </c>
      <c r="AV29" s="16">
        <v>130</v>
      </c>
      <c r="AW29" s="17">
        <v>11.8</v>
      </c>
      <c r="AX29" s="18">
        <v>1.3</v>
      </c>
      <c r="AY29" s="18">
        <v>5.7</v>
      </c>
      <c r="AZ29" s="18">
        <v>64.599999999999994</v>
      </c>
      <c r="BA29" s="18">
        <v>49.7</v>
      </c>
      <c r="BB29" s="16">
        <v>8</v>
      </c>
      <c r="BC29" s="18">
        <v>4.9176500000000001</v>
      </c>
      <c r="BD29" s="18">
        <v>47.76</v>
      </c>
      <c r="BE29" s="6" t="s">
        <v>131</v>
      </c>
      <c r="BF29" s="6"/>
      <c r="BG29" s="6" t="s">
        <v>0</v>
      </c>
    </row>
    <row r="30" spans="1:59" x14ac:dyDescent="0.15">
      <c r="A30" s="6">
        <v>27</v>
      </c>
      <c r="B30" s="6" t="s">
        <v>132</v>
      </c>
      <c r="C30" s="6" t="s">
        <v>41</v>
      </c>
      <c r="D30" s="6" t="s">
        <v>37</v>
      </c>
      <c r="E30" s="6" t="s">
        <v>133</v>
      </c>
      <c r="F30" s="6">
        <v>54</v>
      </c>
      <c r="G30" s="17">
        <v>165</v>
      </c>
      <c r="H30" s="17">
        <v>82</v>
      </c>
      <c r="I30" s="18">
        <v>1.89</v>
      </c>
      <c r="J30" s="18">
        <v>30.14</v>
      </c>
      <c r="K30" s="6">
        <v>3</v>
      </c>
      <c r="L30" s="6" t="s">
        <v>46</v>
      </c>
      <c r="M30" s="6">
        <v>83</v>
      </c>
      <c r="N30" s="17">
        <v>3.1</v>
      </c>
      <c r="O30" s="18">
        <v>0.84</v>
      </c>
      <c r="P30" s="18">
        <v>3.1</v>
      </c>
      <c r="Q30" s="18">
        <v>45.8</v>
      </c>
      <c r="R30" s="17">
        <v>54.2</v>
      </c>
      <c r="S30" s="17">
        <v>7.5</v>
      </c>
      <c r="T30" s="19" t="s">
        <v>400</v>
      </c>
      <c r="U30" s="16">
        <v>41</v>
      </c>
      <c r="V30" s="35">
        <f t="shared" si="14"/>
        <v>0.40594059405940597</v>
      </c>
      <c r="W30" s="16">
        <f t="shared" si="15"/>
        <v>102.80597014925374</v>
      </c>
      <c r="X30" s="17">
        <v>8.4</v>
      </c>
      <c r="Y30" s="35">
        <f t="shared" si="16"/>
        <v>0.50299401197604798</v>
      </c>
      <c r="Z30" s="18">
        <v>0.94</v>
      </c>
      <c r="AA30" s="35">
        <f t="shared" si="17"/>
        <v>0.77049180327868849</v>
      </c>
      <c r="AB30" s="18">
        <v>6.7</v>
      </c>
      <c r="AC30" s="35">
        <f t="shared" si="18"/>
        <v>0.76136363636363635</v>
      </c>
      <c r="AD30" s="18">
        <v>39.6</v>
      </c>
      <c r="AE30" s="35">
        <f t="shared" si="19"/>
        <v>0.77042801556420237</v>
      </c>
      <c r="AF30" s="18">
        <v>42</v>
      </c>
      <c r="AG30" s="18">
        <f t="shared" si="20"/>
        <v>0.99290780141843982</v>
      </c>
      <c r="AH30" s="17">
        <v>86</v>
      </c>
      <c r="AI30" s="35">
        <f t="shared" si="21"/>
        <v>0.85148514851485146</v>
      </c>
      <c r="AJ30" s="16">
        <f t="shared" si="22"/>
        <v>134.78160919540232</v>
      </c>
      <c r="AK30" s="18">
        <v>14.3</v>
      </c>
      <c r="AL30" s="35">
        <f t="shared" si="23"/>
        <v>0.85628742514970069</v>
      </c>
      <c r="AM30" s="18">
        <v>1.1200000000000001</v>
      </c>
      <c r="AN30" s="35">
        <f t="shared" si="24"/>
        <v>0.91803278688524603</v>
      </c>
      <c r="AO30" s="18">
        <v>8.6999999999999993</v>
      </c>
      <c r="AP30" s="35">
        <f t="shared" si="25"/>
        <v>0.98863636363636342</v>
      </c>
      <c r="AQ30" s="18">
        <v>43.9</v>
      </c>
      <c r="AR30" s="35">
        <f t="shared" si="26"/>
        <v>0.85408560311284043</v>
      </c>
      <c r="AS30" s="18">
        <v>39.200000000000003</v>
      </c>
      <c r="AT30" s="35">
        <f t="shared" si="27"/>
        <v>0.92671394799054385</v>
      </c>
      <c r="AU30" s="16">
        <v>101</v>
      </c>
      <c r="AV30" s="16">
        <v>155</v>
      </c>
      <c r="AW30" s="17">
        <v>16.7</v>
      </c>
      <c r="AX30" s="18">
        <v>1.22</v>
      </c>
      <c r="AY30" s="18">
        <v>8.8000000000000007</v>
      </c>
      <c r="AZ30" s="18">
        <v>51.4</v>
      </c>
      <c r="BA30" s="18">
        <v>42.3</v>
      </c>
      <c r="BB30" s="16">
        <v>14</v>
      </c>
      <c r="BC30" s="18">
        <v>6.5945400000000003</v>
      </c>
      <c r="BD30" s="18">
        <v>39.590000000000003</v>
      </c>
      <c r="BE30" s="6" t="s">
        <v>0</v>
      </c>
      <c r="BF30" s="6" t="s">
        <v>134</v>
      </c>
      <c r="BG30" s="6" t="s">
        <v>0</v>
      </c>
    </row>
    <row r="31" spans="1:59" x14ac:dyDescent="0.15">
      <c r="A31" s="6">
        <v>28</v>
      </c>
      <c r="B31" s="6" t="s">
        <v>135</v>
      </c>
      <c r="C31" s="6" t="s">
        <v>41</v>
      </c>
      <c r="D31" s="6" t="s">
        <v>37</v>
      </c>
      <c r="E31" s="6" t="s">
        <v>136</v>
      </c>
      <c r="F31" s="6">
        <v>34</v>
      </c>
      <c r="G31" s="17">
        <v>177</v>
      </c>
      <c r="H31" s="17">
        <v>78</v>
      </c>
      <c r="I31" s="18">
        <v>1.95</v>
      </c>
      <c r="J31" s="18">
        <v>24.92</v>
      </c>
      <c r="K31" s="6">
        <v>3</v>
      </c>
      <c r="L31" s="6" t="s">
        <v>40</v>
      </c>
      <c r="M31" s="6">
        <v>97</v>
      </c>
      <c r="N31" s="17">
        <v>3.3</v>
      </c>
      <c r="O31" s="18">
        <v>0.84</v>
      </c>
      <c r="P31" s="18">
        <v>2.6</v>
      </c>
      <c r="Q31" s="18">
        <v>45.9</v>
      </c>
      <c r="R31" s="17">
        <v>54.5</v>
      </c>
      <c r="S31" s="17">
        <v>15</v>
      </c>
      <c r="T31" s="19" t="s">
        <v>400</v>
      </c>
      <c r="U31" s="16">
        <v>51</v>
      </c>
      <c r="V31" s="35">
        <f t="shared" si="14"/>
        <v>0.52577319587628868</v>
      </c>
      <c r="W31" s="16">
        <f t="shared" si="15"/>
        <v>109.45161290322579</v>
      </c>
      <c r="X31" s="17">
        <v>8.6999999999999993</v>
      </c>
      <c r="Y31" s="35">
        <f t="shared" si="16"/>
        <v>0.6</v>
      </c>
      <c r="Z31" s="18">
        <v>0.99</v>
      </c>
      <c r="AA31" s="35">
        <f t="shared" si="17"/>
        <v>0.72262773722627727</v>
      </c>
      <c r="AB31" s="18">
        <v>6.2</v>
      </c>
      <c r="AC31" s="35">
        <f t="shared" si="18"/>
        <v>0.65957446808510634</v>
      </c>
      <c r="AD31" s="18">
        <v>40.9</v>
      </c>
      <c r="AE31" s="35">
        <f t="shared" si="19"/>
        <v>0.657556270096463</v>
      </c>
      <c r="AF31" s="18">
        <v>41.2</v>
      </c>
      <c r="AG31" s="18">
        <f t="shared" si="20"/>
        <v>0.90748898678414103</v>
      </c>
      <c r="AH31" s="17">
        <v>66</v>
      </c>
      <c r="AI31" s="35">
        <f t="shared" si="21"/>
        <v>0.68041237113402064</v>
      </c>
      <c r="AJ31" s="16">
        <f t="shared" si="22"/>
        <v>110.59701492537313</v>
      </c>
      <c r="AK31" s="18">
        <v>9.5</v>
      </c>
      <c r="AL31" s="35">
        <f t="shared" si="23"/>
        <v>0.65517241379310343</v>
      </c>
      <c r="AM31" s="18">
        <v>1.04</v>
      </c>
      <c r="AN31" s="35">
        <f t="shared" si="24"/>
        <v>0.75912408759124084</v>
      </c>
      <c r="AO31" s="18">
        <v>6.7</v>
      </c>
      <c r="AP31" s="35">
        <f t="shared" si="25"/>
        <v>0.71276595744680848</v>
      </c>
      <c r="AQ31" s="18">
        <v>41</v>
      </c>
      <c r="AR31" s="35">
        <f t="shared" si="26"/>
        <v>0.65916398713826363</v>
      </c>
      <c r="AS31" s="18">
        <v>39.5</v>
      </c>
      <c r="AT31" s="35">
        <f t="shared" si="27"/>
        <v>0.87004405286343611</v>
      </c>
      <c r="AU31" s="16">
        <v>97</v>
      </c>
      <c r="AV31" s="16">
        <v>120</v>
      </c>
      <c r="AW31" s="17">
        <v>14.5</v>
      </c>
      <c r="AX31" s="18">
        <v>1.37</v>
      </c>
      <c r="AY31" s="18">
        <v>9.4</v>
      </c>
      <c r="AZ31" s="18">
        <v>62.2</v>
      </c>
      <c r="BA31" s="18">
        <v>45.4</v>
      </c>
      <c r="BB31" s="16">
        <v>8</v>
      </c>
      <c r="BC31" s="18">
        <v>4.3183499999999997</v>
      </c>
      <c r="BD31" s="18">
        <v>45.64</v>
      </c>
      <c r="BE31" s="6" t="s">
        <v>137</v>
      </c>
      <c r="BF31" s="6"/>
      <c r="BG31" s="6" t="s">
        <v>0</v>
      </c>
    </row>
    <row r="32" spans="1:59" x14ac:dyDescent="0.15">
      <c r="A32" s="6">
        <v>29</v>
      </c>
      <c r="B32" s="6" t="s">
        <v>138</v>
      </c>
      <c r="C32" s="6" t="s">
        <v>52</v>
      </c>
      <c r="D32" s="6" t="s">
        <v>37</v>
      </c>
      <c r="E32" s="6" t="s">
        <v>139</v>
      </c>
      <c r="F32" s="6">
        <v>57</v>
      </c>
      <c r="G32" s="17">
        <v>168</v>
      </c>
      <c r="H32" s="17">
        <v>74</v>
      </c>
      <c r="I32" s="18">
        <v>1.83</v>
      </c>
      <c r="J32" s="18">
        <v>26.24</v>
      </c>
      <c r="K32" s="6">
        <v>2</v>
      </c>
      <c r="L32" s="6" t="s">
        <v>46</v>
      </c>
      <c r="M32" s="6">
        <v>106</v>
      </c>
      <c r="N32" s="17">
        <v>6.3</v>
      </c>
      <c r="O32" s="18">
        <v>0.94</v>
      </c>
      <c r="P32" s="18">
        <v>4.3</v>
      </c>
      <c r="Q32" s="18">
        <v>36.200000000000003</v>
      </c>
      <c r="R32" s="17">
        <v>38.6</v>
      </c>
      <c r="S32" s="17">
        <v>10</v>
      </c>
      <c r="T32" s="19" t="s">
        <v>400</v>
      </c>
      <c r="U32" s="16">
        <v>35</v>
      </c>
      <c r="V32" s="35">
        <f t="shared" si="14"/>
        <v>0.37634408602150538</v>
      </c>
      <c r="W32" s="16">
        <f t="shared" si="15"/>
        <v>112.32142857142858</v>
      </c>
      <c r="X32" s="17">
        <v>8.5</v>
      </c>
      <c r="Y32" s="35">
        <f t="shared" si="16"/>
        <v>0.57432432432432434</v>
      </c>
      <c r="Z32" s="18">
        <v>0.96</v>
      </c>
      <c r="AA32" s="35">
        <f t="shared" si="17"/>
        <v>0.72727272727272718</v>
      </c>
      <c r="AB32" s="18">
        <v>5.6</v>
      </c>
      <c r="AC32" s="35">
        <f t="shared" si="18"/>
        <v>0.72727272727272718</v>
      </c>
      <c r="AD32" s="18">
        <v>37.299999999999997</v>
      </c>
      <c r="AE32" s="35">
        <f t="shared" si="19"/>
        <v>0.626890756302521</v>
      </c>
      <c r="AF32" s="18">
        <v>39.1</v>
      </c>
      <c r="AG32" s="18">
        <f t="shared" si="20"/>
        <v>0.86888888888888893</v>
      </c>
      <c r="AH32" s="17">
        <v>64</v>
      </c>
      <c r="AI32" s="35">
        <f t="shared" si="21"/>
        <v>0.68817204301075274</v>
      </c>
      <c r="AJ32" s="16">
        <f t="shared" si="22"/>
        <v>123.33333333333333</v>
      </c>
      <c r="AK32" s="18">
        <v>11.5</v>
      </c>
      <c r="AL32" s="35">
        <f t="shared" si="23"/>
        <v>0.77702702702702697</v>
      </c>
      <c r="AM32" s="18">
        <v>1.0900000000000001</v>
      </c>
      <c r="AN32" s="35">
        <f t="shared" si="24"/>
        <v>0.8257575757575758</v>
      </c>
      <c r="AO32" s="18">
        <v>6.9</v>
      </c>
      <c r="AP32" s="35">
        <f t="shared" si="25"/>
        <v>0.89610389610389618</v>
      </c>
      <c r="AQ32" s="18">
        <v>41.5</v>
      </c>
      <c r="AR32" s="35">
        <f t="shared" si="26"/>
        <v>0.69747899159663862</v>
      </c>
      <c r="AS32" s="18">
        <v>38</v>
      </c>
      <c r="AT32" s="35">
        <f t="shared" si="27"/>
        <v>0.84444444444444444</v>
      </c>
      <c r="AU32" s="16">
        <v>93</v>
      </c>
      <c r="AV32" s="16">
        <v>142</v>
      </c>
      <c r="AW32" s="17">
        <v>14.8</v>
      </c>
      <c r="AX32" s="18">
        <v>1.32</v>
      </c>
      <c r="AY32" s="18">
        <v>7.7</v>
      </c>
      <c r="AZ32" s="18">
        <v>59.5</v>
      </c>
      <c r="BA32" s="18">
        <v>45</v>
      </c>
      <c r="BB32" s="16">
        <v>10</v>
      </c>
      <c r="BC32" s="18">
        <v>5.4980700000000002</v>
      </c>
      <c r="BD32" s="18">
        <v>43.98</v>
      </c>
      <c r="BE32" s="6" t="s">
        <v>0</v>
      </c>
      <c r="BF32" s="6" t="s">
        <v>140</v>
      </c>
      <c r="BG32" s="6" t="s">
        <v>42</v>
      </c>
    </row>
    <row r="33" spans="1:59" x14ac:dyDescent="0.15">
      <c r="A33" s="6">
        <v>30</v>
      </c>
      <c r="B33" s="6" t="s">
        <v>141</v>
      </c>
      <c r="C33" s="6" t="s">
        <v>52</v>
      </c>
      <c r="D33" s="6" t="s">
        <v>37</v>
      </c>
      <c r="E33" s="6" t="s">
        <v>142</v>
      </c>
      <c r="F33" s="6">
        <v>50</v>
      </c>
      <c r="G33" s="17">
        <v>178</v>
      </c>
      <c r="H33" s="17">
        <v>85</v>
      </c>
      <c r="I33" s="18">
        <v>2.0299999999999998</v>
      </c>
      <c r="J33" s="18">
        <v>26.89</v>
      </c>
      <c r="K33" s="6">
        <v>2</v>
      </c>
      <c r="L33" s="6" t="s">
        <v>91</v>
      </c>
      <c r="M33" s="6">
        <v>107</v>
      </c>
      <c r="N33" s="17">
        <v>3.8</v>
      </c>
      <c r="O33" s="18">
        <v>0.86</v>
      </c>
      <c r="P33" s="18">
        <v>3</v>
      </c>
      <c r="Q33" s="18">
        <v>47.4</v>
      </c>
      <c r="R33" s="17">
        <v>54.8</v>
      </c>
      <c r="S33" s="17">
        <v>10</v>
      </c>
      <c r="T33" s="19" t="s">
        <v>400</v>
      </c>
      <c r="U33" s="16">
        <v>75</v>
      </c>
      <c r="V33" s="35">
        <f t="shared" si="14"/>
        <v>0.51724137931034486</v>
      </c>
      <c r="W33" s="16">
        <f t="shared" si="15"/>
        <v>125.75342465753425</v>
      </c>
      <c r="X33" s="17">
        <v>10.8</v>
      </c>
      <c r="Y33" s="35">
        <f t="shared" si="16"/>
        <v>0.50232558139534889</v>
      </c>
      <c r="Z33" s="18">
        <v>1</v>
      </c>
      <c r="AA33" s="35">
        <f t="shared" si="17"/>
        <v>0.85470085470085477</v>
      </c>
      <c r="AB33" s="18">
        <v>7.3</v>
      </c>
      <c r="AC33" s="35">
        <f t="shared" si="18"/>
        <v>0.66363636363636358</v>
      </c>
      <c r="AD33" s="18">
        <v>36.700000000000003</v>
      </c>
      <c r="AE33" s="35">
        <f t="shared" si="19"/>
        <v>0.81555555555555559</v>
      </c>
      <c r="AF33" s="18">
        <v>36.799999999999997</v>
      </c>
      <c r="AG33" s="18">
        <f t="shared" si="20"/>
        <v>0.95336787564766834</v>
      </c>
      <c r="AH33" s="17">
        <v>125</v>
      </c>
      <c r="AI33" s="35">
        <f t="shared" si="21"/>
        <v>0.86206896551724133</v>
      </c>
      <c r="AJ33" s="16">
        <f t="shared" si="22"/>
        <v>154.85148514851483</v>
      </c>
      <c r="AK33" s="18">
        <v>18.399999999999999</v>
      </c>
      <c r="AL33" s="35">
        <f t="shared" si="23"/>
        <v>0.85581395348837208</v>
      </c>
      <c r="AM33" s="18">
        <v>1.1299999999999999</v>
      </c>
      <c r="AN33" s="35">
        <f t="shared" si="24"/>
        <v>0.96581196581196582</v>
      </c>
      <c r="AO33" s="18">
        <v>10.1</v>
      </c>
      <c r="AP33" s="35">
        <f t="shared" si="25"/>
        <v>0.9181818181818181</v>
      </c>
      <c r="AQ33" s="18">
        <v>40.200000000000003</v>
      </c>
      <c r="AR33" s="35">
        <f t="shared" si="26"/>
        <v>0.89333333333333342</v>
      </c>
      <c r="AS33" s="18">
        <v>35.5</v>
      </c>
      <c r="AT33" s="35">
        <f t="shared" si="27"/>
        <v>0.91968911917098439</v>
      </c>
      <c r="AU33" s="16">
        <v>145</v>
      </c>
      <c r="AV33" s="16">
        <v>166</v>
      </c>
      <c r="AW33" s="17">
        <v>21.5</v>
      </c>
      <c r="AX33" s="18">
        <v>1.17</v>
      </c>
      <c r="AY33" s="18">
        <v>11</v>
      </c>
      <c r="AZ33" s="18">
        <v>45</v>
      </c>
      <c r="BA33" s="18">
        <v>38.6</v>
      </c>
      <c r="BB33" s="16">
        <v>15</v>
      </c>
      <c r="BC33" s="18">
        <v>8.7324599999999997</v>
      </c>
      <c r="BD33" s="18">
        <v>36.19</v>
      </c>
      <c r="BE33" s="6" t="s">
        <v>0</v>
      </c>
      <c r="BF33" s="6" t="s">
        <v>143</v>
      </c>
      <c r="BG33" s="6" t="s">
        <v>0</v>
      </c>
    </row>
    <row r="34" spans="1:59" x14ac:dyDescent="0.15">
      <c r="A34" s="6">
        <v>31</v>
      </c>
      <c r="B34" s="6" t="s">
        <v>144</v>
      </c>
      <c r="C34" s="6" t="s">
        <v>52</v>
      </c>
      <c r="D34" s="6" t="s">
        <v>37</v>
      </c>
      <c r="E34" s="6" t="s">
        <v>145</v>
      </c>
      <c r="F34" s="6">
        <v>54</v>
      </c>
      <c r="G34" s="17">
        <v>158</v>
      </c>
      <c r="H34" s="17">
        <v>62</v>
      </c>
      <c r="I34" s="18">
        <v>1.63</v>
      </c>
      <c r="J34" s="18">
        <v>24.89</v>
      </c>
      <c r="K34" s="6">
        <v>2</v>
      </c>
      <c r="L34" s="6" t="s">
        <v>91</v>
      </c>
      <c r="M34" s="6">
        <v>91</v>
      </c>
      <c r="N34" s="22">
        <v>3.5</v>
      </c>
      <c r="O34" s="18">
        <v>0.95</v>
      </c>
      <c r="P34" s="18">
        <v>2.4</v>
      </c>
      <c r="Q34" s="18">
        <v>64.5</v>
      </c>
      <c r="R34" s="17">
        <v>67.8</v>
      </c>
      <c r="S34" s="17">
        <v>15</v>
      </c>
      <c r="T34" s="19" t="s">
        <v>400</v>
      </c>
      <c r="U34" s="16">
        <v>38</v>
      </c>
      <c r="V34" s="35">
        <f t="shared" si="14"/>
        <v>0.3392857142857143</v>
      </c>
      <c r="W34" s="16">
        <f t="shared" si="15"/>
        <v>104.92307692307692</v>
      </c>
      <c r="X34" s="22">
        <v>11</v>
      </c>
      <c r="Y34" s="35">
        <f t="shared" si="16"/>
        <v>0.52631578947368429</v>
      </c>
      <c r="Z34" s="18">
        <v>0.78</v>
      </c>
      <c r="AA34" s="35">
        <f t="shared" si="17"/>
        <v>0.54545454545454553</v>
      </c>
      <c r="AB34" s="18">
        <v>6.5</v>
      </c>
      <c r="AC34" s="35">
        <f t="shared" si="18"/>
        <v>0.90277777777777779</v>
      </c>
      <c r="AD34" s="18">
        <v>29.7</v>
      </c>
      <c r="AE34" s="35">
        <f t="shared" si="19"/>
        <v>0.47596153846153844</v>
      </c>
      <c r="AF34" s="18">
        <v>37.9</v>
      </c>
      <c r="AG34" s="18">
        <f t="shared" si="20"/>
        <v>0.86727688787185342</v>
      </c>
      <c r="AH34" s="17">
        <v>82</v>
      </c>
      <c r="AI34" s="35">
        <f t="shared" si="21"/>
        <v>0.7321428571428571</v>
      </c>
      <c r="AJ34" s="16">
        <f t="shared" si="22"/>
        <v>134.33333333333331</v>
      </c>
      <c r="AK34" s="18">
        <v>15.6</v>
      </c>
      <c r="AL34" s="35">
        <f t="shared" si="23"/>
        <v>0.74641148325358853</v>
      </c>
      <c r="AM34" s="18">
        <v>1.08</v>
      </c>
      <c r="AN34" s="35">
        <f t="shared" si="24"/>
        <v>0.75524475524475532</v>
      </c>
      <c r="AO34" s="18">
        <v>7.2</v>
      </c>
      <c r="AP34" s="35">
        <f t="shared" si="25"/>
        <v>1</v>
      </c>
      <c r="AQ34" s="18">
        <v>36.9</v>
      </c>
      <c r="AR34" s="35">
        <f t="shared" si="26"/>
        <v>0.59134615384615385</v>
      </c>
      <c r="AS34" s="18">
        <v>34</v>
      </c>
      <c r="AT34" s="35">
        <f t="shared" si="27"/>
        <v>0.77803203661327225</v>
      </c>
      <c r="AU34" s="16">
        <v>112</v>
      </c>
      <c r="AV34" s="16">
        <v>181</v>
      </c>
      <c r="AW34" s="22">
        <v>20.9</v>
      </c>
      <c r="AX34" s="18">
        <v>1.43</v>
      </c>
      <c r="AY34" s="18">
        <v>7.2</v>
      </c>
      <c r="AZ34" s="18">
        <v>62.4</v>
      </c>
      <c r="BA34" s="18">
        <v>43.7</v>
      </c>
      <c r="BB34" s="24">
        <v>8</v>
      </c>
      <c r="BC34" s="18">
        <v>6.7566499999999996</v>
      </c>
      <c r="BD34" s="18">
        <v>42.07</v>
      </c>
      <c r="BE34" s="6" t="s">
        <v>0</v>
      </c>
      <c r="BF34" s="6" t="s">
        <v>146</v>
      </c>
      <c r="BG34" s="6" t="s">
        <v>0</v>
      </c>
    </row>
    <row r="35" spans="1:59" x14ac:dyDescent="0.15">
      <c r="A35" s="6">
        <v>32</v>
      </c>
      <c r="B35" s="6" t="s">
        <v>147</v>
      </c>
      <c r="C35" s="6" t="s">
        <v>52</v>
      </c>
      <c r="D35" s="6" t="s">
        <v>37</v>
      </c>
      <c r="E35" s="6" t="s">
        <v>148</v>
      </c>
      <c r="F35" s="6">
        <v>62</v>
      </c>
      <c r="G35" s="17">
        <v>154</v>
      </c>
      <c r="H35" s="17">
        <v>47</v>
      </c>
      <c r="I35" s="18">
        <v>1.42</v>
      </c>
      <c r="J35" s="18">
        <v>19.829999999999998</v>
      </c>
      <c r="K35" s="6">
        <v>4</v>
      </c>
      <c r="L35" s="6" t="s">
        <v>40</v>
      </c>
      <c r="M35" s="6">
        <v>108</v>
      </c>
      <c r="N35" s="17">
        <v>6.4</v>
      </c>
      <c r="O35" s="18">
        <v>0.9</v>
      </c>
      <c r="P35" s="18">
        <v>2.8</v>
      </c>
      <c r="Q35" s="18">
        <v>48.7</v>
      </c>
      <c r="R35" s="17">
        <v>54</v>
      </c>
      <c r="S35" s="17">
        <v>5</v>
      </c>
      <c r="T35" s="19" t="s">
        <v>400</v>
      </c>
      <c r="U35" s="16">
        <v>0</v>
      </c>
      <c r="V35" s="35">
        <f t="shared" si="14"/>
        <v>0</v>
      </c>
      <c r="W35" s="16">
        <f t="shared" si="15"/>
        <v>157.78571428571431</v>
      </c>
      <c r="X35" s="17">
        <v>9.4</v>
      </c>
      <c r="Y35" s="35">
        <f t="shared" si="16"/>
        <v>0.93069306930693074</v>
      </c>
      <c r="Z35" s="18">
        <v>0.97</v>
      </c>
      <c r="AA35" s="35">
        <f t="shared" si="17"/>
        <v>0.70289855072463769</v>
      </c>
      <c r="AB35" s="18">
        <v>2.8</v>
      </c>
      <c r="AC35" s="35">
        <f t="shared" si="18"/>
        <v>0.96551724137931028</v>
      </c>
      <c r="AD35" s="18">
        <v>47.3</v>
      </c>
      <c r="AE35" s="35">
        <f t="shared" si="19"/>
        <v>0.54305396096440872</v>
      </c>
      <c r="AF35" s="18">
        <v>48.8</v>
      </c>
      <c r="AG35" s="18">
        <f t="shared" si="20"/>
        <v>0.7733755942947701</v>
      </c>
      <c r="AH35" s="17">
        <v>13</v>
      </c>
      <c r="AI35" s="35">
        <f t="shared" si="21"/>
        <v>0.56521739130434778</v>
      </c>
      <c r="AJ35" s="16">
        <f t="shared" si="22"/>
        <v>161.14285714285717</v>
      </c>
      <c r="AK35" s="18">
        <v>9.6</v>
      </c>
      <c r="AL35" s="35">
        <f t="shared" si="23"/>
        <v>0.95049504950495045</v>
      </c>
      <c r="AM35" s="18">
        <v>1.28</v>
      </c>
      <c r="AN35" s="35">
        <f t="shared" si="24"/>
        <v>0.92753623188405809</v>
      </c>
      <c r="AO35" s="18">
        <v>2.8</v>
      </c>
      <c r="AP35" s="35">
        <f t="shared" si="25"/>
        <v>0.96551724137931028</v>
      </c>
      <c r="AQ35" s="18">
        <v>73</v>
      </c>
      <c r="AR35" s="35">
        <f t="shared" si="26"/>
        <v>0.83811710677382323</v>
      </c>
      <c r="AS35" s="18">
        <v>56.9</v>
      </c>
      <c r="AT35" s="35">
        <f t="shared" si="27"/>
        <v>0.9017432646592709</v>
      </c>
      <c r="AU35" s="16">
        <v>23</v>
      </c>
      <c r="AV35" s="16">
        <v>161</v>
      </c>
      <c r="AW35" s="17">
        <v>10.1</v>
      </c>
      <c r="AX35" s="18">
        <v>1.38</v>
      </c>
      <c r="AY35" s="18">
        <v>2.9</v>
      </c>
      <c r="AZ35" s="18">
        <v>87.1</v>
      </c>
      <c r="BA35" s="18">
        <v>63.1</v>
      </c>
      <c r="BB35" s="16">
        <v>5</v>
      </c>
      <c r="BC35" s="18">
        <v>2.0707599999999999</v>
      </c>
      <c r="BD35" s="18">
        <v>107.69</v>
      </c>
      <c r="BE35" s="6" t="s">
        <v>0</v>
      </c>
      <c r="BF35" s="6" t="s">
        <v>406</v>
      </c>
      <c r="BG35" s="6" t="s">
        <v>42</v>
      </c>
    </row>
    <row r="36" spans="1:59" x14ac:dyDescent="0.15">
      <c r="A36" s="6">
        <v>33</v>
      </c>
      <c r="B36" s="6" t="s">
        <v>149</v>
      </c>
      <c r="C36" s="6" t="s">
        <v>52</v>
      </c>
      <c r="D36" s="6" t="s">
        <v>37</v>
      </c>
      <c r="E36" s="6" t="s">
        <v>150</v>
      </c>
      <c r="F36" s="6">
        <v>39</v>
      </c>
      <c r="G36" s="17">
        <v>176</v>
      </c>
      <c r="H36" s="17">
        <v>74</v>
      </c>
      <c r="I36" s="18">
        <v>1.9</v>
      </c>
      <c r="J36" s="18">
        <v>23.94</v>
      </c>
      <c r="K36" s="6">
        <v>3</v>
      </c>
      <c r="L36" s="6" t="s">
        <v>46</v>
      </c>
      <c r="M36" s="6">
        <v>99</v>
      </c>
      <c r="N36" s="17">
        <v>2.8</v>
      </c>
      <c r="O36" s="18">
        <v>0.75</v>
      </c>
      <c r="P36" s="18">
        <v>2.1</v>
      </c>
      <c r="Q36" s="18">
        <v>40.799999999999997</v>
      </c>
      <c r="R36" s="17">
        <v>54.7</v>
      </c>
      <c r="S36" s="17">
        <v>15</v>
      </c>
      <c r="T36" s="19" t="s">
        <v>400</v>
      </c>
      <c r="U36" s="16">
        <v>37</v>
      </c>
      <c r="V36" s="35">
        <f t="shared" si="14"/>
        <v>0.29133858267716534</v>
      </c>
      <c r="W36" s="16">
        <f t="shared" si="15"/>
        <v>106.67532467532467</v>
      </c>
      <c r="X36" s="17">
        <v>11.1</v>
      </c>
      <c r="Y36" s="35">
        <f t="shared" si="16"/>
        <v>0.57512953367875641</v>
      </c>
      <c r="Z36" s="18">
        <v>0.83</v>
      </c>
      <c r="AA36" s="35">
        <f t="shared" si="17"/>
        <v>0.65354330708661412</v>
      </c>
      <c r="AB36" s="18">
        <v>7.7</v>
      </c>
      <c r="AC36" s="35">
        <f t="shared" si="18"/>
        <v>0.70255474452554745</v>
      </c>
      <c r="AD36" s="18">
        <v>26.9</v>
      </c>
      <c r="AE36" s="35">
        <f t="shared" si="19"/>
        <v>0.54563894523326573</v>
      </c>
      <c r="AF36" s="18">
        <v>32.4</v>
      </c>
      <c r="AG36" s="18">
        <f t="shared" si="20"/>
        <v>0.83720930232558133</v>
      </c>
      <c r="AH36" s="17">
        <v>97</v>
      </c>
      <c r="AI36" s="35">
        <f t="shared" si="21"/>
        <v>0.76377952755905509</v>
      </c>
      <c r="AJ36" s="16">
        <f t="shared" si="22"/>
        <v>127.08695652173915</v>
      </c>
      <c r="AK36" s="18">
        <v>15.8</v>
      </c>
      <c r="AL36" s="35">
        <f t="shared" si="23"/>
        <v>0.81865284974093266</v>
      </c>
      <c r="AM36" s="18">
        <v>1.08</v>
      </c>
      <c r="AN36" s="35">
        <f t="shared" si="24"/>
        <v>0.85039370078740162</v>
      </c>
      <c r="AO36" s="18">
        <v>9.1999999999999993</v>
      </c>
      <c r="AP36" s="35">
        <f t="shared" si="25"/>
        <v>0.83941605839416045</v>
      </c>
      <c r="AQ36" s="18">
        <v>37</v>
      </c>
      <c r="AR36" s="35">
        <f t="shared" si="26"/>
        <v>0.75050709939148075</v>
      </c>
      <c r="AS36" s="18">
        <v>34.200000000000003</v>
      </c>
      <c r="AT36" s="35">
        <f t="shared" si="27"/>
        <v>0.88372093023255816</v>
      </c>
      <c r="AU36" s="16">
        <v>127</v>
      </c>
      <c r="AV36" s="16">
        <v>130</v>
      </c>
      <c r="AW36" s="17">
        <v>19.3</v>
      </c>
      <c r="AX36" s="18">
        <v>1.27</v>
      </c>
      <c r="AY36" s="18">
        <v>10.96</v>
      </c>
      <c r="AZ36" s="18">
        <v>49.3</v>
      </c>
      <c r="BA36" s="18">
        <v>38.700000000000003</v>
      </c>
      <c r="BB36" s="16">
        <v>9</v>
      </c>
      <c r="BC36" s="18">
        <v>5.71563</v>
      </c>
      <c r="BD36" s="18">
        <v>38.32</v>
      </c>
      <c r="BE36" s="6" t="s">
        <v>0</v>
      </c>
      <c r="BF36" s="6" t="s">
        <v>152</v>
      </c>
      <c r="BG36" s="6" t="s">
        <v>0</v>
      </c>
    </row>
    <row r="37" spans="1:59" x14ac:dyDescent="0.15">
      <c r="A37" s="6">
        <v>34</v>
      </c>
      <c r="B37" s="6" t="s">
        <v>153</v>
      </c>
      <c r="C37" s="6" t="s">
        <v>63</v>
      </c>
      <c r="D37" s="6" t="s">
        <v>37</v>
      </c>
      <c r="E37" s="6" t="s">
        <v>100</v>
      </c>
      <c r="F37" s="6">
        <v>71</v>
      </c>
      <c r="G37" s="17">
        <v>165</v>
      </c>
      <c r="H37" s="17">
        <v>57</v>
      </c>
      <c r="I37" s="18">
        <v>1.6</v>
      </c>
      <c r="J37" s="18">
        <v>20.95</v>
      </c>
      <c r="K37" s="6">
        <v>1</v>
      </c>
      <c r="L37" s="6" t="s">
        <v>91</v>
      </c>
      <c r="M37" s="6">
        <v>100</v>
      </c>
      <c r="N37" s="17">
        <v>4.7</v>
      </c>
      <c r="O37" s="18">
        <v>0.86</v>
      </c>
      <c r="P37" s="18">
        <v>2.7</v>
      </c>
      <c r="Q37" s="18">
        <v>38.5</v>
      </c>
      <c r="R37" s="17">
        <v>45</v>
      </c>
      <c r="S37" s="17">
        <v>10</v>
      </c>
      <c r="T37" s="19" t="s">
        <v>401</v>
      </c>
      <c r="U37" s="16">
        <v>55</v>
      </c>
      <c r="V37" s="35">
        <f t="shared" si="14"/>
        <v>0.52884615384615385</v>
      </c>
      <c r="W37" s="16">
        <f t="shared" si="15"/>
        <v>120.78571428571429</v>
      </c>
      <c r="X37" s="17">
        <v>17.8</v>
      </c>
      <c r="Y37" s="35">
        <f t="shared" si="16"/>
        <v>0.61379310344827587</v>
      </c>
      <c r="Z37" s="18">
        <v>0.77</v>
      </c>
      <c r="AA37" s="35">
        <f t="shared" si="17"/>
        <v>0.77777777777777779</v>
      </c>
      <c r="AB37" s="18">
        <v>8.4</v>
      </c>
      <c r="AC37" s="35">
        <f t="shared" si="18"/>
        <v>0.75000000000000011</v>
      </c>
      <c r="AD37" s="18">
        <v>26.8</v>
      </c>
      <c r="AE37" s="35">
        <f t="shared" si="19"/>
        <v>0.81957186544342497</v>
      </c>
      <c r="AF37" s="18">
        <v>34.9</v>
      </c>
      <c r="AG37" s="18">
        <f t="shared" si="20"/>
        <v>1.0575757575757576</v>
      </c>
      <c r="AH37" s="17">
        <v>68</v>
      </c>
      <c r="AI37" s="35">
        <f t="shared" si="21"/>
        <v>0.65384615384615385</v>
      </c>
      <c r="AJ37" s="16">
        <f t="shared" si="22"/>
        <v>139.81132075471697</v>
      </c>
      <c r="AK37" s="18">
        <v>26</v>
      </c>
      <c r="AL37" s="35">
        <f t="shared" si="23"/>
        <v>0.89655172413793105</v>
      </c>
      <c r="AM37" s="18">
        <v>0.93</v>
      </c>
      <c r="AN37" s="35">
        <f t="shared" si="24"/>
        <v>0.93939393939393945</v>
      </c>
      <c r="AO37" s="18">
        <v>10.6</v>
      </c>
      <c r="AP37" s="35">
        <f t="shared" si="25"/>
        <v>0.94642857142857151</v>
      </c>
      <c r="AQ37" s="18">
        <v>30</v>
      </c>
      <c r="AR37" s="35">
        <f t="shared" si="26"/>
        <v>0.9174311926605504</v>
      </c>
      <c r="AS37" s="18">
        <v>32.200000000000003</v>
      </c>
      <c r="AT37" s="35">
        <f t="shared" si="27"/>
        <v>0.97575757575757582</v>
      </c>
      <c r="AU37" s="16">
        <v>104</v>
      </c>
      <c r="AV37" s="16">
        <v>148</v>
      </c>
      <c r="AW37" s="17">
        <v>29</v>
      </c>
      <c r="AX37" s="18">
        <v>0.99</v>
      </c>
      <c r="AY37" s="18">
        <v>11.2</v>
      </c>
      <c r="AZ37" s="18">
        <v>32.700000000000003</v>
      </c>
      <c r="BA37" s="18">
        <v>33</v>
      </c>
      <c r="BB37" s="16">
        <v>12</v>
      </c>
      <c r="BC37" s="18">
        <v>9.6393500000000003</v>
      </c>
      <c r="BD37" s="18">
        <v>30.47</v>
      </c>
      <c r="BE37" s="6" t="s">
        <v>0</v>
      </c>
      <c r="BF37" s="6" t="s">
        <v>154</v>
      </c>
      <c r="BG37" s="6" t="s">
        <v>42</v>
      </c>
    </row>
    <row r="38" spans="1:59" x14ac:dyDescent="0.15">
      <c r="A38" s="6">
        <v>35</v>
      </c>
      <c r="B38" s="6" t="s">
        <v>155</v>
      </c>
      <c r="C38" s="6" t="s">
        <v>52</v>
      </c>
      <c r="D38" s="6" t="s">
        <v>48</v>
      </c>
      <c r="E38" s="6" t="s">
        <v>113</v>
      </c>
      <c r="F38" s="6">
        <v>46</v>
      </c>
      <c r="G38" s="17">
        <v>164</v>
      </c>
      <c r="H38" s="17">
        <v>81</v>
      </c>
      <c r="I38" s="18">
        <v>1.9</v>
      </c>
      <c r="J38" s="18">
        <v>30.22</v>
      </c>
      <c r="K38" s="6">
        <v>4</v>
      </c>
      <c r="L38" s="6" t="s">
        <v>40</v>
      </c>
      <c r="M38" s="6">
        <v>128</v>
      </c>
      <c r="N38" s="17">
        <v>3.1</v>
      </c>
      <c r="O38" s="18">
        <v>0.99</v>
      </c>
      <c r="P38" s="18">
        <v>1.9</v>
      </c>
      <c r="Q38" s="18">
        <v>49</v>
      </c>
      <c r="R38" s="17">
        <v>49.4</v>
      </c>
      <c r="S38" s="17">
        <v>5</v>
      </c>
      <c r="T38" s="19" t="s">
        <v>400</v>
      </c>
      <c r="U38" s="16">
        <v>27</v>
      </c>
      <c r="V38" s="35">
        <f t="shared" si="14"/>
        <v>0.43548387096774194</v>
      </c>
      <c r="W38" s="16">
        <f t="shared" si="15"/>
        <v>149.21052631578948</v>
      </c>
      <c r="X38" s="17">
        <v>7</v>
      </c>
      <c r="Y38" s="35">
        <f t="shared" si="16"/>
        <v>0.66037735849056611</v>
      </c>
      <c r="Z38" s="18">
        <v>1.05</v>
      </c>
      <c r="AA38" s="35">
        <f t="shared" si="17"/>
        <v>0.87500000000000011</v>
      </c>
      <c r="AB38" s="18">
        <v>3.8</v>
      </c>
      <c r="AC38" s="35">
        <f t="shared" si="18"/>
        <v>0.70370370370370361</v>
      </c>
      <c r="AD38" s="18">
        <v>56.2</v>
      </c>
      <c r="AE38" s="35">
        <f t="shared" si="19"/>
        <v>0.79266572637517629</v>
      </c>
      <c r="AF38" s="18">
        <v>53.3</v>
      </c>
      <c r="AG38" s="18">
        <f t="shared" si="20"/>
        <v>0.90492359932088284</v>
      </c>
      <c r="AH38" s="17">
        <v>47</v>
      </c>
      <c r="AI38" s="35">
        <f t="shared" si="21"/>
        <v>0.75806451612903225</v>
      </c>
      <c r="AJ38" s="16">
        <f t="shared" si="22"/>
        <v>154.79999999999998</v>
      </c>
      <c r="AK38" s="18">
        <v>8.6</v>
      </c>
      <c r="AL38" s="35">
        <f t="shared" si="23"/>
        <v>0.81132075471698117</v>
      </c>
      <c r="AM38" s="18">
        <v>1.1499999999999999</v>
      </c>
      <c r="AN38" s="35">
        <f t="shared" si="24"/>
        <v>0.95833333333333326</v>
      </c>
      <c r="AO38" s="18">
        <v>4.5</v>
      </c>
      <c r="AP38" s="35">
        <f t="shared" si="25"/>
        <v>0.83333333333333326</v>
      </c>
      <c r="AQ38" s="18">
        <v>62.5</v>
      </c>
      <c r="AR38" s="35">
        <f t="shared" si="26"/>
        <v>0.88152327221438642</v>
      </c>
      <c r="AS38" s="18">
        <v>54.5</v>
      </c>
      <c r="AT38" s="35">
        <f t="shared" si="27"/>
        <v>0.92529711375212231</v>
      </c>
      <c r="AU38" s="16">
        <v>62</v>
      </c>
      <c r="AV38" s="16">
        <v>161</v>
      </c>
      <c r="AW38" s="17">
        <v>10.6</v>
      </c>
      <c r="AX38" s="18">
        <v>1.2</v>
      </c>
      <c r="AY38" s="18">
        <v>5.4</v>
      </c>
      <c r="AZ38" s="18">
        <v>70.900000000000006</v>
      </c>
      <c r="BA38" s="18">
        <v>58.9</v>
      </c>
      <c r="BB38" s="16">
        <v>13</v>
      </c>
      <c r="BC38" s="18">
        <v>4.3631200000000003</v>
      </c>
      <c r="BD38" s="18">
        <v>63.21</v>
      </c>
      <c r="BE38" s="6" t="s">
        <v>156</v>
      </c>
      <c r="BF38" s="6"/>
      <c r="BG38" s="6" t="s">
        <v>42</v>
      </c>
    </row>
    <row r="39" spans="1:59" x14ac:dyDescent="0.15">
      <c r="A39" s="6">
        <v>36</v>
      </c>
      <c r="B39" s="6" t="s">
        <v>157</v>
      </c>
      <c r="C39" s="6" t="s">
        <v>41</v>
      </c>
      <c r="D39" s="6" t="s">
        <v>37</v>
      </c>
      <c r="E39" s="6" t="s">
        <v>151</v>
      </c>
      <c r="F39" s="6">
        <v>59</v>
      </c>
      <c r="G39" s="17">
        <v>173</v>
      </c>
      <c r="H39" s="17">
        <v>84</v>
      </c>
      <c r="I39" s="18">
        <v>1.98</v>
      </c>
      <c r="J39" s="18">
        <v>28.09</v>
      </c>
      <c r="K39" s="6">
        <v>3</v>
      </c>
      <c r="L39" s="6" t="s">
        <v>91</v>
      </c>
      <c r="M39" s="6">
        <v>88</v>
      </c>
      <c r="N39" s="17">
        <v>3.1</v>
      </c>
      <c r="O39" s="18">
        <v>0.82</v>
      </c>
      <c r="P39" s="18">
        <v>2.9</v>
      </c>
      <c r="Q39" s="18">
        <v>40.1</v>
      </c>
      <c r="R39" s="17">
        <v>48.6</v>
      </c>
      <c r="S39" s="17">
        <v>10</v>
      </c>
      <c r="T39" s="19" t="s">
        <v>401</v>
      </c>
      <c r="U39" s="16">
        <v>45</v>
      </c>
      <c r="V39" s="35">
        <f t="shared" si="14"/>
        <v>0.42857142857142855</v>
      </c>
      <c r="W39" s="16">
        <f t="shared" si="15"/>
        <v>103.56164383561644</v>
      </c>
      <c r="X39" s="17">
        <v>9</v>
      </c>
      <c r="Y39" s="35">
        <f t="shared" si="16"/>
        <v>0.42857142857142855</v>
      </c>
      <c r="Z39" s="18">
        <v>0.92</v>
      </c>
      <c r="AA39" s="35">
        <f t="shared" si="17"/>
        <v>0.81415929203539839</v>
      </c>
      <c r="AB39" s="18">
        <v>7.3</v>
      </c>
      <c r="AC39" s="35">
        <f t="shared" si="18"/>
        <v>0.54477611940298509</v>
      </c>
      <c r="AD39" s="18">
        <v>33.299999999999997</v>
      </c>
      <c r="AE39" s="35">
        <f t="shared" si="19"/>
        <v>0.8671875</v>
      </c>
      <c r="AF39" s="18">
        <v>36.1</v>
      </c>
      <c r="AG39" s="18">
        <f t="shared" si="20"/>
        <v>1.0586510263929618</v>
      </c>
      <c r="AH39" s="17">
        <v>75</v>
      </c>
      <c r="AI39" s="35">
        <f t="shared" si="21"/>
        <v>0.7142857142857143</v>
      </c>
      <c r="AJ39" s="16">
        <f t="shared" si="22"/>
        <v>113.86666666666666</v>
      </c>
      <c r="AK39" s="18">
        <v>12.2</v>
      </c>
      <c r="AL39" s="35">
        <f t="shared" si="23"/>
        <v>0.58095238095238089</v>
      </c>
      <c r="AM39" s="18">
        <v>0.99</v>
      </c>
      <c r="AN39" s="35">
        <f t="shared" si="24"/>
        <v>0.87610619469026552</v>
      </c>
      <c r="AO39" s="18">
        <v>9</v>
      </c>
      <c r="AP39" s="35">
        <f t="shared" si="25"/>
        <v>0.67164179104477606</v>
      </c>
      <c r="AQ39" s="18">
        <v>35.5</v>
      </c>
      <c r="AR39" s="35">
        <f t="shared" si="26"/>
        <v>0.92447916666666674</v>
      </c>
      <c r="AS39" s="18">
        <v>35.9</v>
      </c>
      <c r="AT39" s="35">
        <f t="shared" si="27"/>
        <v>1.0527859237536656</v>
      </c>
      <c r="AU39" s="16">
        <v>105</v>
      </c>
      <c r="AV39" s="16">
        <v>132</v>
      </c>
      <c r="AW39" s="17">
        <v>21</v>
      </c>
      <c r="AX39" s="18">
        <v>1.1299999999999999</v>
      </c>
      <c r="AY39" s="18">
        <v>13.4</v>
      </c>
      <c r="AZ39" s="18">
        <v>38.4</v>
      </c>
      <c r="BA39" s="18">
        <v>34.1</v>
      </c>
      <c r="BB39" s="16">
        <v>11</v>
      </c>
      <c r="BC39" s="18">
        <v>6.4775099999999997</v>
      </c>
      <c r="BD39" s="18">
        <v>34.270000000000003</v>
      </c>
      <c r="BE39" s="6" t="s">
        <v>0</v>
      </c>
      <c r="BF39" s="6" t="s">
        <v>158</v>
      </c>
      <c r="BG39" s="6" t="s">
        <v>0</v>
      </c>
    </row>
    <row r="40" spans="1:59" x14ac:dyDescent="0.15">
      <c r="A40" s="6">
        <v>37</v>
      </c>
      <c r="B40" s="6" t="s">
        <v>159</v>
      </c>
      <c r="C40" s="6" t="s">
        <v>52</v>
      </c>
      <c r="D40" s="6" t="s">
        <v>37</v>
      </c>
      <c r="E40" s="6" t="s">
        <v>160</v>
      </c>
      <c r="F40" s="6">
        <v>34</v>
      </c>
      <c r="G40" s="17">
        <v>170</v>
      </c>
      <c r="H40" s="17">
        <v>55</v>
      </c>
      <c r="I40" s="18">
        <v>1.63</v>
      </c>
      <c r="J40" s="18">
        <v>19.03</v>
      </c>
      <c r="K40" s="6">
        <v>3</v>
      </c>
      <c r="L40" s="6" t="s">
        <v>91</v>
      </c>
      <c r="M40" s="6">
        <v>88</v>
      </c>
      <c r="N40" s="17">
        <v>3.5</v>
      </c>
      <c r="O40" s="18">
        <v>0.82</v>
      </c>
      <c r="P40" s="18">
        <v>2.2000000000000002</v>
      </c>
      <c r="Q40" s="18">
        <v>43.6</v>
      </c>
      <c r="R40" s="17">
        <v>53.2</v>
      </c>
      <c r="S40" s="17">
        <v>10</v>
      </c>
      <c r="T40" s="19" t="s">
        <v>400</v>
      </c>
      <c r="U40" s="16">
        <v>75</v>
      </c>
      <c r="V40" s="35">
        <f t="shared" si="14"/>
        <v>0.65217391304347827</v>
      </c>
      <c r="W40" s="16">
        <f t="shared" si="15"/>
        <v>126.17647058823529</v>
      </c>
      <c r="X40" s="17">
        <v>11.7</v>
      </c>
      <c r="Y40" s="35">
        <f t="shared" si="16"/>
        <v>0.57635467980295563</v>
      </c>
      <c r="Z40" s="18">
        <v>1.01</v>
      </c>
      <c r="AA40" s="35">
        <f t="shared" si="17"/>
        <v>0.83471074380165289</v>
      </c>
      <c r="AB40" s="18">
        <v>5.0999999999999996</v>
      </c>
      <c r="AC40" s="35">
        <f t="shared" si="18"/>
        <v>0.79687499999999989</v>
      </c>
      <c r="AD40" s="18">
        <v>39.9</v>
      </c>
      <c r="AE40" s="35">
        <f t="shared" si="19"/>
        <v>0.81930184804928119</v>
      </c>
      <c r="AF40" s="18">
        <v>39.4</v>
      </c>
      <c r="AG40" s="18">
        <f t="shared" si="20"/>
        <v>0.97766749379652607</v>
      </c>
      <c r="AH40" s="17">
        <v>105</v>
      </c>
      <c r="AI40" s="35">
        <f t="shared" si="21"/>
        <v>0.91304347826086951</v>
      </c>
      <c r="AJ40" s="16">
        <f t="shared" si="22"/>
        <v>164.09836065573771</v>
      </c>
      <c r="AK40" s="18">
        <v>18.2</v>
      </c>
      <c r="AL40" s="35">
        <f t="shared" si="23"/>
        <v>0.89655172413793094</v>
      </c>
      <c r="AM40" s="18">
        <v>1.1299999999999999</v>
      </c>
      <c r="AN40" s="35">
        <f t="shared" si="24"/>
        <v>0.93388429752066104</v>
      </c>
      <c r="AO40" s="18">
        <v>6.1</v>
      </c>
      <c r="AP40" s="35">
        <f t="shared" si="25"/>
        <v>0.95312499999999989</v>
      </c>
      <c r="AQ40" s="18">
        <v>43.2</v>
      </c>
      <c r="AR40" s="35">
        <f t="shared" si="26"/>
        <v>0.88706365503080087</v>
      </c>
      <c r="AS40" s="18">
        <v>38</v>
      </c>
      <c r="AT40" s="35">
        <f t="shared" si="27"/>
        <v>0.94292803970223327</v>
      </c>
      <c r="AU40" s="16">
        <v>115</v>
      </c>
      <c r="AV40" s="16">
        <v>174</v>
      </c>
      <c r="AW40" s="17">
        <v>20.3</v>
      </c>
      <c r="AX40" s="18">
        <v>1.21</v>
      </c>
      <c r="AY40" s="18">
        <v>6.4</v>
      </c>
      <c r="AZ40" s="18">
        <v>48.7</v>
      </c>
      <c r="BA40" s="18">
        <v>40.299999999999997</v>
      </c>
      <c r="BB40" s="16">
        <v>13</v>
      </c>
      <c r="BC40" s="18">
        <v>5.7248999999999999</v>
      </c>
      <c r="BD40" s="18">
        <v>37.89</v>
      </c>
      <c r="BE40" s="6" t="s">
        <v>161</v>
      </c>
      <c r="BF40" s="6"/>
      <c r="BG40" s="6" t="s">
        <v>162</v>
      </c>
    </row>
    <row r="41" spans="1:59" x14ac:dyDescent="0.15">
      <c r="A41" s="6">
        <v>38</v>
      </c>
      <c r="B41" s="6" t="s">
        <v>163</v>
      </c>
      <c r="C41" s="6" t="s">
        <v>41</v>
      </c>
      <c r="D41" s="6" t="s">
        <v>37</v>
      </c>
      <c r="E41" s="6" t="s">
        <v>73</v>
      </c>
      <c r="F41" s="6">
        <v>40</v>
      </c>
      <c r="G41" s="17">
        <v>149</v>
      </c>
      <c r="H41" s="17">
        <v>65</v>
      </c>
      <c r="I41" s="18">
        <v>1.59</v>
      </c>
      <c r="J41" s="18">
        <v>29.27</v>
      </c>
      <c r="K41" s="6">
        <v>1</v>
      </c>
      <c r="L41" s="6" t="s">
        <v>91</v>
      </c>
      <c r="M41" s="6">
        <v>61</v>
      </c>
      <c r="N41" s="17">
        <v>3.5</v>
      </c>
      <c r="O41" s="18">
        <v>1.04</v>
      </c>
      <c r="P41" s="18">
        <v>3.8</v>
      </c>
      <c r="Q41" s="18">
        <v>42.3</v>
      </c>
      <c r="R41" s="17">
        <v>40.6</v>
      </c>
      <c r="S41" s="17">
        <v>15</v>
      </c>
      <c r="T41" s="19" t="s">
        <v>400</v>
      </c>
      <c r="U41" s="16">
        <v>82</v>
      </c>
      <c r="V41" s="35">
        <f t="shared" si="14"/>
        <v>0.57746478873239437</v>
      </c>
      <c r="W41" s="16">
        <f t="shared" si="15"/>
        <v>100.15306122448979</v>
      </c>
      <c r="X41" s="17">
        <v>15.1</v>
      </c>
      <c r="Y41" s="35">
        <f t="shared" si="16"/>
        <v>0.58754863813229574</v>
      </c>
      <c r="Z41" s="18">
        <v>1.18</v>
      </c>
      <c r="AA41" s="35">
        <f t="shared" si="17"/>
        <v>0.79194630872483218</v>
      </c>
      <c r="AB41" s="18">
        <v>9.8000000000000007</v>
      </c>
      <c r="AC41" s="35">
        <f t="shared" si="18"/>
        <v>0.94230769230769229</v>
      </c>
      <c r="AD41" s="18">
        <v>29.4</v>
      </c>
      <c r="AE41" s="35">
        <f t="shared" si="19"/>
        <v>0.70334928229665072</v>
      </c>
      <c r="AF41" s="18">
        <v>24.9</v>
      </c>
      <c r="AG41" s="18">
        <f t="shared" si="20"/>
        <v>0.88928571428571423</v>
      </c>
      <c r="AH41" s="17">
        <v>127</v>
      </c>
      <c r="AI41" s="35">
        <f t="shared" si="21"/>
        <v>0.89436619718309862</v>
      </c>
      <c r="AJ41" s="16">
        <f t="shared" si="22"/>
        <v>147.5</v>
      </c>
      <c r="AK41" s="18">
        <v>23.6</v>
      </c>
      <c r="AL41" s="35">
        <f t="shared" si="23"/>
        <v>0.91828793774319073</v>
      </c>
      <c r="AM41" s="18">
        <v>1.36</v>
      </c>
      <c r="AN41" s="35">
        <f t="shared" si="24"/>
        <v>0.91275167785234912</v>
      </c>
      <c r="AO41" s="18">
        <v>10.4</v>
      </c>
      <c r="AP41" s="35">
        <f t="shared" si="25"/>
        <v>1</v>
      </c>
      <c r="AQ41" s="18">
        <v>35.200000000000003</v>
      </c>
      <c r="AR41" s="35">
        <f t="shared" si="26"/>
        <v>0.84210526315789491</v>
      </c>
      <c r="AS41" s="18">
        <v>25.9</v>
      </c>
      <c r="AT41" s="35">
        <f t="shared" si="27"/>
        <v>0.92499999999999993</v>
      </c>
      <c r="AU41" s="16">
        <v>142</v>
      </c>
      <c r="AV41" s="16">
        <v>161</v>
      </c>
      <c r="AW41" s="17">
        <v>25.7</v>
      </c>
      <c r="AX41" s="18">
        <v>1.49</v>
      </c>
      <c r="AY41" s="18">
        <v>10.4</v>
      </c>
      <c r="AZ41" s="18">
        <v>41.8</v>
      </c>
      <c r="BA41" s="18">
        <v>28</v>
      </c>
      <c r="BB41" s="16">
        <v>10</v>
      </c>
      <c r="BC41" s="18">
        <v>9.1440300000000008</v>
      </c>
      <c r="BD41" s="18">
        <v>25.74</v>
      </c>
      <c r="BE41" s="6" t="s">
        <v>409</v>
      </c>
      <c r="BF41" s="6"/>
      <c r="BG41" s="6" t="s">
        <v>0</v>
      </c>
    </row>
    <row r="42" spans="1:59" x14ac:dyDescent="0.15">
      <c r="A42" s="6">
        <v>39</v>
      </c>
      <c r="B42" s="6" t="s">
        <v>165</v>
      </c>
      <c r="C42" s="6" t="s">
        <v>52</v>
      </c>
      <c r="D42" s="6" t="s">
        <v>37</v>
      </c>
      <c r="E42" s="6" t="s">
        <v>167</v>
      </c>
      <c r="F42" s="6">
        <v>30</v>
      </c>
      <c r="G42" s="17">
        <v>182</v>
      </c>
      <c r="H42" s="17">
        <v>93</v>
      </c>
      <c r="I42" s="18">
        <v>2.15</v>
      </c>
      <c r="J42" s="18">
        <v>28.09</v>
      </c>
      <c r="K42" s="6">
        <v>2</v>
      </c>
      <c r="L42" s="6" t="s">
        <v>40</v>
      </c>
      <c r="M42" s="6">
        <v>72</v>
      </c>
      <c r="N42" s="17">
        <v>3.2</v>
      </c>
      <c r="O42" s="18">
        <v>0.87</v>
      </c>
      <c r="P42" s="18">
        <v>4.0999999999999996</v>
      </c>
      <c r="Q42" s="18">
        <v>36.4</v>
      </c>
      <c r="R42" s="17">
        <v>42</v>
      </c>
      <c r="S42" s="17">
        <v>15</v>
      </c>
      <c r="T42" s="19" t="s">
        <v>400</v>
      </c>
      <c r="U42" s="16">
        <v>52</v>
      </c>
      <c r="V42" s="35">
        <f t="shared" si="14"/>
        <v>0.40944881889763779</v>
      </c>
      <c r="W42" s="16">
        <f t="shared" si="15"/>
        <v>87.775280898876403</v>
      </c>
      <c r="X42" s="17">
        <v>8.4</v>
      </c>
      <c r="Y42" s="35">
        <f t="shared" si="16"/>
        <v>0.53164556962025311</v>
      </c>
      <c r="Z42" s="18">
        <v>0.87</v>
      </c>
      <c r="AA42" s="35">
        <f t="shared" si="17"/>
        <v>0.73728813559322037</v>
      </c>
      <c r="AB42" s="18">
        <v>8.9</v>
      </c>
      <c r="AC42" s="35">
        <f t="shared" si="18"/>
        <v>0.8811881188118813</v>
      </c>
      <c r="AD42" s="18">
        <v>29.5</v>
      </c>
      <c r="AE42" s="35">
        <f t="shared" si="19"/>
        <v>0.76227390180878551</v>
      </c>
      <c r="AF42" s="18">
        <v>34.1</v>
      </c>
      <c r="AG42" s="18">
        <f t="shared" si="20"/>
        <v>1.0396341463414636</v>
      </c>
      <c r="AH42" s="17">
        <v>97</v>
      </c>
      <c r="AI42" s="35">
        <f t="shared" si="21"/>
        <v>0.76377952755905509</v>
      </c>
      <c r="AJ42" s="16">
        <f t="shared" si="22"/>
        <v>112.99065420560748</v>
      </c>
      <c r="AK42" s="18">
        <v>13</v>
      </c>
      <c r="AL42" s="35">
        <f t="shared" si="23"/>
        <v>0.82278481012658222</v>
      </c>
      <c r="AM42" s="18">
        <v>1.07</v>
      </c>
      <c r="AN42" s="35">
        <f t="shared" si="24"/>
        <v>0.90677966101694929</v>
      </c>
      <c r="AO42" s="18">
        <v>10.7</v>
      </c>
      <c r="AP42" s="35">
        <f t="shared" si="25"/>
        <v>1.0594059405940595</v>
      </c>
      <c r="AQ42" s="18">
        <v>35.4</v>
      </c>
      <c r="AR42" s="35">
        <f t="shared" si="26"/>
        <v>0.91472868217054248</v>
      </c>
      <c r="AS42" s="18">
        <v>33.1</v>
      </c>
      <c r="AT42" s="35">
        <f t="shared" si="27"/>
        <v>1.0091463414634148</v>
      </c>
      <c r="AU42" s="16">
        <v>127</v>
      </c>
      <c r="AV42" s="16">
        <v>145</v>
      </c>
      <c r="AW42" s="17">
        <v>15.8</v>
      </c>
      <c r="AX42" s="18">
        <v>1.18</v>
      </c>
      <c r="AY42" s="18">
        <v>10.1</v>
      </c>
      <c r="AZ42" s="18">
        <v>38.700000000000003</v>
      </c>
      <c r="BA42" s="18">
        <v>32.799999999999997</v>
      </c>
      <c r="BB42" s="16">
        <v>9</v>
      </c>
      <c r="BC42" s="18">
        <v>7.1409500000000001</v>
      </c>
      <c r="BD42" s="18">
        <v>31.32</v>
      </c>
      <c r="BE42" s="6" t="s">
        <v>0</v>
      </c>
      <c r="BF42" s="6" t="s">
        <v>168</v>
      </c>
      <c r="BG42" s="6" t="s">
        <v>0</v>
      </c>
    </row>
    <row r="43" spans="1:59" x14ac:dyDescent="0.15">
      <c r="A43" s="6">
        <v>40</v>
      </c>
      <c r="B43" s="6" t="s">
        <v>169</v>
      </c>
      <c r="C43" s="6" t="s">
        <v>63</v>
      </c>
      <c r="D43" s="6" t="s">
        <v>37</v>
      </c>
      <c r="E43" s="6" t="s">
        <v>170</v>
      </c>
      <c r="F43" s="6">
        <v>64</v>
      </c>
      <c r="G43" s="17">
        <v>166</v>
      </c>
      <c r="H43" s="17">
        <v>91</v>
      </c>
      <c r="I43" s="18">
        <v>1.99</v>
      </c>
      <c r="J43" s="18">
        <v>33.090000000000003</v>
      </c>
      <c r="K43" s="6">
        <v>1</v>
      </c>
      <c r="L43" s="6" t="s">
        <v>40</v>
      </c>
      <c r="M43" s="6">
        <v>88</v>
      </c>
      <c r="N43" s="17">
        <v>4</v>
      </c>
      <c r="O43" s="18">
        <v>0.88</v>
      </c>
      <c r="P43" s="18">
        <v>4.0999999999999996</v>
      </c>
      <c r="Q43" s="18">
        <v>42.7</v>
      </c>
      <c r="R43" s="17">
        <v>48.4</v>
      </c>
      <c r="S43" s="17">
        <v>10</v>
      </c>
      <c r="T43" s="19" t="s">
        <v>400</v>
      </c>
      <c r="U43" s="16">
        <v>25</v>
      </c>
      <c r="V43" s="35">
        <f t="shared" si="14"/>
        <v>0.29411764705882354</v>
      </c>
      <c r="W43" s="16">
        <f t="shared" si="15"/>
        <v>94.714285714285694</v>
      </c>
      <c r="X43" s="17">
        <v>5.0999999999999996</v>
      </c>
      <c r="Y43" s="35">
        <f t="shared" si="16"/>
        <v>0.51</v>
      </c>
      <c r="Z43" s="18">
        <v>1.02</v>
      </c>
      <c r="AA43" s="35">
        <f t="shared" si="17"/>
        <v>0.81600000000000006</v>
      </c>
      <c r="AB43" s="18">
        <v>4.9000000000000004</v>
      </c>
      <c r="AC43" s="35">
        <f t="shared" si="18"/>
        <v>0.68055555555555558</v>
      </c>
      <c r="AD43" s="18">
        <v>45</v>
      </c>
      <c r="AE43" s="35">
        <f t="shared" si="19"/>
        <v>0.93167701863354047</v>
      </c>
      <c r="AF43" s="18">
        <v>44.2</v>
      </c>
      <c r="AG43" s="18">
        <f t="shared" si="20"/>
        <v>1.1391752577319589</v>
      </c>
      <c r="AH43" s="17">
        <v>65</v>
      </c>
      <c r="AI43" s="35">
        <f t="shared" si="21"/>
        <v>0.76470588235294112</v>
      </c>
      <c r="AJ43" s="16">
        <f t="shared" si="22"/>
        <v>91</v>
      </c>
      <c r="AK43" s="18">
        <v>6.9</v>
      </c>
      <c r="AL43" s="35">
        <f t="shared" si="23"/>
        <v>0.69000000000000006</v>
      </c>
      <c r="AM43" s="18">
        <v>1.1499999999999999</v>
      </c>
      <c r="AN43" s="35">
        <f t="shared" si="24"/>
        <v>0.91999999999999993</v>
      </c>
      <c r="AO43" s="18">
        <v>6.9</v>
      </c>
      <c r="AP43" s="35">
        <f t="shared" si="25"/>
        <v>0.95833333333333337</v>
      </c>
      <c r="AQ43" s="18">
        <v>44.4</v>
      </c>
      <c r="AR43" s="35">
        <f t="shared" si="26"/>
        <v>0.91925465838509324</v>
      </c>
      <c r="AS43" s="18">
        <v>38.5</v>
      </c>
      <c r="AT43" s="35">
        <f t="shared" si="27"/>
        <v>0.99226804123711343</v>
      </c>
      <c r="AU43" s="16">
        <v>85</v>
      </c>
      <c r="AV43" s="16">
        <v>125</v>
      </c>
      <c r="AW43" s="17">
        <v>10</v>
      </c>
      <c r="AX43" s="18">
        <v>1.25</v>
      </c>
      <c r="AY43" s="18">
        <v>7.2</v>
      </c>
      <c r="AZ43" s="18">
        <v>48.3</v>
      </c>
      <c r="BA43" s="18">
        <v>38.799999999999997</v>
      </c>
      <c r="BB43" s="16">
        <v>10</v>
      </c>
      <c r="BC43" s="18">
        <v>4.1995300000000002</v>
      </c>
      <c r="BD43" s="18">
        <v>35.659999999999997</v>
      </c>
      <c r="BE43" s="6" t="s">
        <v>0</v>
      </c>
      <c r="BF43" s="6" t="s">
        <v>170</v>
      </c>
      <c r="BG43" s="6" t="s">
        <v>171</v>
      </c>
    </row>
    <row r="44" spans="1:59" x14ac:dyDescent="0.15">
      <c r="A44" s="6">
        <v>41</v>
      </c>
      <c r="B44" s="6" t="s">
        <v>172</v>
      </c>
      <c r="C44" s="6" t="s">
        <v>52</v>
      </c>
      <c r="D44" s="6" t="s">
        <v>37</v>
      </c>
      <c r="E44" s="6" t="s">
        <v>72</v>
      </c>
      <c r="F44" s="6">
        <v>46</v>
      </c>
      <c r="G44" s="17">
        <v>166</v>
      </c>
      <c r="H44" s="17">
        <v>67</v>
      </c>
      <c r="I44" s="18">
        <v>1.75</v>
      </c>
      <c r="J44" s="18">
        <v>16.72</v>
      </c>
      <c r="K44" s="6">
        <v>4</v>
      </c>
      <c r="L44" s="6" t="s">
        <v>46</v>
      </c>
      <c r="M44" s="6">
        <v>73</v>
      </c>
      <c r="N44" s="17">
        <v>3.5</v>
      </c>
      <c r="O44" s="18">
        <v>0.86</v>
      </c>
      <c r="P44" s="18">
        <v>3.2</v>
      </c>
      <c r="Q44" s="18">
        <v>60.1</v>
      </c>
      <c r="R44" s="17">
        <v>70.099999999999994</v>
      </c>
      <c r="S44" s="17">
        <v>7.5</v>
      </c>
      <c r="T44" s="19" t="s">
        <v>400</v>
      </c>
      <c r="U44" s="16">
        <v>26</v>
      </c>
      <c r="V44" s="35">
        <f t="shared" si="14"/>
        <v>0.25742574257425743</v>
      </c>
      <c r="W44" s="16">
        <f t="shared" si="15"/>
        <v>94.459016393442624</v>
      </c>
      <c r="X44" s="17">
        <v>8.6</v>
      </c>
      <c r="Y44" s="35">
        <f t="shared" si="16"/>
        <v>0.4699453551912568</v>
      </c>
      <c r="Z44" s="18">
        <v>0.94</v>
      </c>
      <c r="AA44" s="35">
        <f t="shared" si="17"/>
        <v>0.70676691729323304</v>
      </c>
      <c r="AB44" s="18">
        <v>6.1</v>
      </c>
      <c r="AC44" s="35">
        <f t="shared" si="18"/>
        <v>0.61</v>
      </c>
      <c r="AD44" s="18">
        <v>43.9</v>
      </c>
      <c r="AE44" s="35">
        <f t="shared" si="19"/>
        <v>0.49548532731376976</v>
      </c>
      <c r="AF44" s="18">
        <v>46.6</v>
      </c>
      <c r="AG44" s="18">
        <f t="shared" si="20"/>
        <v>0.69865067466266861</v>
      </c>
      <c r="AH44" s="17">
        <v>64</v>
      </c>
      <c r="AI44" s="35">
        <f t="shared" si="21"/>
        <v>0.63366336633663367</v>
      </c>
      <c r="AJ44" s="16">
        <f t="shared" si="22"/>
        <v>111.05479452054794</v>
      </c>
      <c r="AK44" s="18">
        <v>12.1</v>
      </c>
      <c r="AL44" s="35">
        <f t="shared" si="23"/>
        <v>0.66120218579234968</v>
      </c>
      <c r="AM44" s="18">
        <v>1.1399999999999999</v>
      </c>
      <c r="AN44" s="35">
        <f t="shared" si="24"/>
        <v>0.85714285714285698</v>
      </c>
      <c r="AO44" s="18">
        <v>7.3</v>
      </c>
      <c r="AP44" s="35">
        <f t="shared" si="25"/>
        <v>0.73</v>
      </c>
      <c r="AQ44" s="18">
        <v>52.5</v>
      </c>
      <c r="AR44" s="35">
        <f t="shared" si="26"/>
        <v>0.59255079006772016</v>
      </c>
      <c r="AS44" s="18">
        <v>46</v>
      </c>
      <c r="AT44" s="35">
        <f t="shared" si="27"/>
        <v>0.68965517241379304</v>
      </c>
      <c r="AU44" s="16">
        <v>101</v>
      </c>
      <c r="AV44" s="16">
        <v>123</v>
      </c>
      <c r="AW44" s="17">
        <v>18.3</v>
      </c>
      <c r="AX44" s="18">
        <v>1.33</v>
      </c>
      <c r="AY44" s="18">
        <v>10</v>
      </c>
      <c r="AZ44" s="18">
        <v>88.6</v>
      </c>
      <c r="BA44" s="18">
        <v>66.7</v>
      </c>
      <c r="BB44" s="16">
        <v>14</v>
      </c>
      <c r="BC44" s="18">
        <v>5.9322100000000004</v>
      </c>
      <c r="BD44" s="18">
        <v>62.32</v>
      </c>
      <c r="BE44" s="6">
        <v>1991</v>
      </c>
      <c r="BF44" s="6"/>
      <c r="BG44" s="6" t="s">
        <v>0</v>
      </c>
    </row>
    <row r="45" spans="1:59" x14ac:dyDescent="0.15">
      <c r="A45" s="6">
        <v>42</v>
      </c>
      <c r="B45" s="6" t="s">
        <v>173</v>
      </c>
      <c r="C45" s="6" t="s">
        <v>41</v>
      </c>
      <c r="D45" s="6" t="s">
        <v>37</v>
      </c>
      <c r="E45" s="6" t="s">
        <v>174</v>
      </c>
      <c r="F45" s="6">
        <v>30</v>
      </c>
      <c r="G45" s="17">
        <v>173</v>
      </c>
      <c r="H45" s="17">
        <v>69</v>
      </c>
      <c r="I45" s="18">
        <v>1.83</v>
      </c>
      <c r="J45" s="18">
        <v>23.07</v>
      </c>
      <c r="K45" s="6">
        <v>1</v>
      </c>
      <c r="L45" s="6" t="s">
        <v>91</v>
      </c>
      <c r="M45" s="6">
        <v>64</v>
      </c>
      <c r="N45" s="17">
        <v>4.0999999999999996</v>
      </c>
      <c r="O45" s="18">
        <v>0.94</v>
      </c>
      <c r="P45" s="18">
        <v>4.5</v>
      </c>
      <c r="Q45" s="18">
        <v>44.2</v>
      </c>
      <c r="R45" s="17">
        <v>47</v>
      </c>
      <c r="S45" s="17">
        <v>15</v>
      </c>
      <c r="T45" s="19" t="s">
        <v>400</v>
      </c>
      <c r="U45" s="16">
        <v>112</v>
      </c>
      <c r="V45" s="35">
        <f t="shared" si="14"/>
        <v>0.51376146788990829</v>
      </c>
      <c r="W45" s="16">
        <f t="shared" si="15"/>
        <v>103.25874125874124</v>
      </c>
      <c r="X45" s="17">
        <v>21.4</v>
      </c>
      <c r="Y45" s="35">
        <f t="shared" si="16"/>
        <v>0.52195121951219514</v>
      </c>
      <c r="Z45" s="18">
        <v>0.92</v>
      </c>
      <c r="AA45" s="35">
        <f t="shared" si="17"/>
        <v>0.72440944881889768</v>
      </c>
      <c r="AB45" s="18">
        <v>14.3</v>
      </c>
      <c r="AC45" s="35">
        <f t="shared" si="18"/>
        <v>0.9285714285714286</v>
      </c>
      <c r="AD45" s="18">
        <v>21.7</v>
      </c>
      <c r="AE45" s="35">
        <f t="shared" si="19"/>
        <v>0.5636363636363636</v>
      </c>
      <c r="AF45" s="18">
        <v>23.4</v>
      </c>
      <c r="AG45" s="18">
        <f t="shared" si="20"/>
        <v>0.76973684210526316</v>
      </c>
      <c r="AH45" s="17">
        <v>157</v>
      </c>
      <c r="AI45" s="35">
        <f t="shared" si="21"/>
        <v>0.72018348623853212</v>
      </c>
      <c r="AJ45" s="16">
        <f t="shared" si="22"/>
        <v>127.71428571428571</v>
      </c>
      <c r="AK45" s="18">
        <v>29.8</v>
      </c>
      <c r="AL45" s="35">
        <f t="shared" si="23"/>
        <v>0.72682926829268291</v>
      </c>
      <c r="AM45" s="18">
        <v>1.02</v>
      </c>
      <c r="AN45" s="35">
        <f t="shared" si="24"/>
        <v>0.80314960629921262</v>
      </c>
      <c r="AO45" s="18">
        <v>16.100000000000001</v>
      </c>
      <c r="AP45" s="35">
        <f t="shared" si="25"/>
        <v>1.0454545454545454</v>
      </c>
      <c r="AQ45" s="18">
        <v>23.6</v>
      </c>
      <c r="AR45" s="35">
        <f t="shared" si="26"/>
        <v>0.61298701298701297</v>
      </c>
      <c r="AS45" s="18">
        <v>23.1</v>
      </c>
      <c r="AT45" s="35">
        <f t="shared" si="27"/>
        <v>0.75986842105263164</v>
      </c>
      <c r="AU45" s="16">
        <v>218</v>
      </c>
      <c r="AV45" s="16">
        <v>218</v>
      </c>
      <c r="AW45" s="17">
        <v>41</v>
      </c>
      <c r="AX45" s="18">
        <v>1.27</v>
      </c>
      <c r="AY45" s="18">
        <v>15.4</v>
      </c>
      <c r="AZ45" s="18">
        <v>38.5</v>
      </c>
      <c r="BA45" s="18">
        <v>30.4</v>
      </c>
      <c r="BB45" s="16">
        <v>15</v>
      </c>
      <c r="BC45" s="18">
        <v>9.8501799999999999</v>
      </c>
      <c r="BD45" s="18">
        <v>26.64</v>
      </c>
      <c r="BE45" s="6" t="s">
        <v>175</v>
      </c>
      <c r="BF45" s="6"/>
      <c r="BG45" s="6" t="s">
        <v>0</v>
      </c>
    </row>
    <row r="46" spans="1:59" x14ac:dyDescent="0.15">
      <c r="A46" s="6">
        <v>43</v>
      </c>
      <c r="B46" s="6" t="s">
        <v>176</v>
      </c>
      <c r="C46" s="6" t="s">
        <v>41</v>
      </c>
      <c r="D46" s="6" t="s">
        <v>37</v>
      </c>
      <c r="E46" s="6" t="s">
        <v>174</v>
      </c>
      <c r="F46" s="6">
        <v>54</v>
      </c>
      <c r="G46" s="17">
        <v>164</v>
      </c>
      <c r="H46" s="17">
        <v>72</v>
      </c>
      <c r="I46" s="18">
        <v>1.79</v>
      </c>
      <c r="J46" s="18">
        <v>26.86</v>
      </c>
      <c r="K46" s="6">
        <v>1</v>
      </c>
      <c r="L46" s="6" t="s">
        <v>46</v>
      </c>
      <c r="M46" s="6">
        <v>56</v>
      </c>
      <c r="N46" s="17">
        <v>2.7</v>
      </c>
      <c r="O46" s="18">
        <v>0.86</v>
      </c>
      <c r="P46" s="18">
        <v>3.5</v>
      </c>
      <c r="Q46" s="18">
        <v>64.5</v>
      </c>
      <c r="R46" s="17">
        <v>75.400000000000006</v>
      </c>
      <c r="S46" s="17">
        <v>7.5</v>
      </c>
      <c r="T46" s="19" t="s">
        <v>400</v>
      </c>
      <c r="U46" s="16">
        <v>26</v>
      </c>
      <c r="V46" s="35">
        <f t="shared" si="14"/>
        <v>0.32911392405063289</v>
      </c>
      <c r="W46" s="16">
        <f t="shared" si="15"/>
        <v>86.08695652173914</v>
      </c>
      <c r="X46" s="17">
        <v>11</v>
      </c>
      <c r="Y46" s="35">
        <f t="shared" si="16"/>
        <v>0.65088757396449715</v>
      </c>
      <c r="Z46" s="18">
        <v>0.91</v>
      </c>
      <c r="AA46" s="35">
        <f t="shared" si="17"/>
        <v>0.7777777777777779</v>
      </c>
      <c r="AB46" s="18">
        <v>9.1999999999999993</v>
      </c>
      <c r="AC46" s="35">
        <f t="shared" si="18"/>
        <v>0.88461538461538447</v>
      </c>
      <c r="AD46" s="18">
        <v>36.299999999999997</v>
      </c>
      <c r="AE46" s="35">
        <f t="shared" si="19"/>
        <v>0.79431072210065634</v>
      </c>
      <c r="AF46" s="18">
        <v>40</v>
      </c>
      <c r="AG46" s="18">
        <f t="shared" si="20"/>
        <v>1.0204081632653061</v>
      </c>
      <c r="AH46" s="17">
        <v>71</v>
      </c>
      <c r="AI46" s="35">
        <f t="shared" si="21"/>
        <v>0.89873417721518989</v>
      </c>
      <c r="AJ46" s="16">
        <f t="shared" si="22"/>
        <v>114.4421052631579</v>
      </c>
      <c r="AK46" s="18">
        <v>15.1</v>
      </c>
      <c r="AL46" s="35">
        <f t="shared" si="23"/>
        <v>0.89349112426035504</v>
      </c>
      <c r="AM46" s="18">
        <v>1.08</v>
      </c>
      <c r="AN46" s="35">
        <f t="shared" si="24"/>
        <v>0.92307692307692324</v>
      </c>
      <c r="AO46" s="18">
        <v>9.5</v>
      </c>
      <c r="AP46" s="35">
        <f t="shared" si="25"/>
        <v>0.91346153846153844</v>
      </c>
      <c r="AQ46" s="18">
        <v>42.8</v>
      </c>
      <c r="AR46" s="35">
        <f t="shared" si="26"/>
        <v>0.93654266958424492</v>
      </c>
      <c r="AS46" s="18">
        <v>39.700000000000003</v>
      </c>
      <c r="AT46" s="35">
        <f t="shared" si="27"/>
        <v>1.0127551020408163</v>
      </c>
      <c r="AU46" s="16">
        <v>79</v>
      </c>
      <c r="AV46" s="16">
        <v>124</v>
      </c>
      <c r="AW46" s="17">
        <v>16.899999999999999</v>
      </c>
      <c r="AX46" s="18">
        <v>1.17</v>
      </c>
      <c r="AY46" s="18">
        <v>10.4</v>
      </c>
      <c r="AZ46" s="18">
        <v>45.7</v>
      </c>
      <c r="BA46" s="18">
        <v>39.200000000000003</v>
      </c>
      <c r="BB46" s="16">
        <v>12</v>
      </c>
      <c r="BC46" s="18">
        <v>5.6786599999999998</v>
      </c>
      <c r="BD46" s="18">
        <v>37.229999999999997</v>
      </c>
      <c r="BE46" s="6" t="s">
        <v>0</v>
      </c>
      <c r="BF46" s="6" t="s">
        <v>178</v>
      </c>
      <c r="BG46" s="6" t="s">
        <v>0</v>
      </c>
    </row>
    <row r="47" spans="1:59" x14ac:dyDescent="0.15">
      <c r="A47" s="6">
        <v>44</v>
      </c>
      <c r="B47" s="6" t="s">
        <v>179</v>
      </c>
      <c r="C47" s="6" t="s">
        <v>52</v>
      </c>
      <c r="D47" s="6" t="s">
        <v>37</v>
      </c>
      <c r="E47" s="6" t="s">
        <v>180</v>
      </c>
      <c r="F47" s="6">
        <v>60</v>
      </c>
      <c r="G47" s="17">
        <v>174</v>
      </c>
      <c r="H47" s="17">
        <v>85</v>
      </c>
      <c r="I47" s="18">
        <v>2</v>
      </c>
      <c r="J47" s="18">
        <v>28.14</v>
      </c>
      <c r="K47" s="6">
        <v>4</v>
      </c>
      <c r="L47" s="6" t="s">
        <v>40</v>
      </c>
      <c r="M47" s="6">
        <v>104</v>
      </c>
      <c r="N47" s="17">
        <v>4</v>
      </c>
      <c r="O47" s="20">
        <v>0.9</v>
      </c>
      <c r="P47" s="18">
        <v>3.1</v>
      </c>
      <c r="Q47" s="18">
        <v>46.1</v>
      </c>
      <c r="R47" s="17">
        <v>51.5</v>
      </c>
      <c r="S47" s="17">
        <v>7.5</v>
      </c>
      <c r="T47" s="19" t="s">
        <v>401</v>
      </c>
      <c r="U47" s="16">
        <v>46</v>
      </c>
      <c r="V47" s="35">
        <f t="shared" si="14"/>
        <v>0.60526315789473684</v>
      </c>
      <c r="W47" s="16">
        <f t="shared" si="15"/>
        <v>135</v>
      </c>
      <c r="X47" s="17">
        <v>10.8</v>
      </c>
      <c r="Y47" s="35">
        <f t="shared" si="16"/>
        <v>0.76056338028169024</v>
      </c>
      <c r="Z47" s="20">
        <v>1</v>
      </c>
      <c r="AA47" s="35">
        <f t="shared" si="17"/>
        <v>0.90909090909090906</v>
      </c>
      <c r="AB47" s="18">
        <v>6.8</v>
      </c>
      <c r="AC47" s="35">
        <f t="shared" si="18"/>
        <v>0.87179487179487181</v>
      </c>
      <c r="AD47" s="20">
        <v>38.9</v>
      </c>
      <c r="AE47" s="35">
        <f t="shared" si="19"/>
        <v>0.82765957446808502</v>
      </c>
      <c r="AF47" s="20">
        <v>38.799999999999997</v>
      </c>
      <c r="AG47" s="18">
        <f t="shared" si="20"/>
        <v>0.90654205607476634</v>
      </c>
      <c r="AH47" s="22">
        <v>60</v>
      </c>
      <c r="AI47" s="35">
        <f t="shared" si="21"/>
        <v>0.78947368421052633</v>
      </c>
      <c r="AJ47" s="16">
        <f t="shared" si="22"/>
        <v>137.72151898734177</v>
      </c>
      <c r="AK47" s="18">
        <v>12.8</v>
      </c>
      <c r="AL47" s="35">
        <f t="shared" si="23"/>
        <v>0.90140845070422548</v>
      </c>
      <c r="AM47" s="20">
        <v>1.03</v>
      </c>
      <c r="AN47" s="35">
        <f t="shared" si="24"/>
        <v>0.93636363636363629</v>
      </c>
      <c r="AO47" s="18">
        <v>7.9</v>
      </c>
      <c r="AP47" s="35">
        <f t="shared" si="25"/>
        <v>1.012820512820513</v>
      </c>
      <c r="AQ47" s="18">
        <v>39</v>
      </c>
      <c r="AR47" s="35">
        <f t="shared" si="26"/>
        <v>0.82978723404255317</v>
      </c>
      <c r="AS47" s="18">
        <v>38</v>
      </c>
      <c r="AT47" s="35">
        <f t="shared" si="27"/>
        <v>0.88785046728971972</v>
      </c>
      <c r="AU47" s="16">
        <v>76</v>
      </c>
      <c r="AV47" s="16">
        <v>154</v>
      </c>
      <c r="AW47" s="17">
        <v>14.2</v>
      </c>
      <c r="AX47" s="20">
        <v>1.1000000000000001</v>
      </c>
      <c r="AY47" s="18">
        <v>7.8</v>
      </c>
      <c r="AZ47" s="20">
        <v>47</v>
      </c>
      <c r="BA47" s="18">
        <v>42.8</v>
      </c>
      <c r="BB47" s="16">
        <v>11</v>
      </c>
      <c r="BC47" s="18">
        <v>5.0045299999999999</v>
      </c>
      <c r="BD47" s="18">
        <v>41.65</v>
      </c>
      <c r="BE47" s="6" t="s">
        <v>181</v>
      </c>
      <c r="BF47" s="6"/>
      <c r="BG47" s="6" t="s">
        <v>182</v>
      </c>
    </row>
    <row r="48" spans="1:59" x14ac:dyDescent="0.15">
      <c r="A48" s="6">
        <v>45</v>
      </c>
      <c r="B48" s="6" t="s">
        <v>183</v>
      </c>
      <c r="C48" s="6" t="s">
        <v>41</v>
      </c>
      <c r="D48" s="6" t="s">
        <v>37</v>
      </c>
      <c r="E48" s="6" t="s">
        <v>112</v>
      </c>
      <c r="F48" s="6">
        <v>39</v>
      </c>
      <c r="G48" s="17">
        <v>158</v>
      </c>
      <c r="H48" s="17">
        <v>61</v>
      </c>
      <c r="I48" s="18">
        <v>1.61</v>
      </c>
      <c r="J48" s="18">
        <v>24.49</v>
      </c>
      <c r="K48" s="6">
        <v>1</v>
      </c>
      <c r="L48" s="6" t="s">
        <v>91</v>
      </c>
      <c r="M48" s="6">
        <v>87</v>
      </c>
      <c r="N48" s="17">
        <v>3.4</v>
      </c>
      <c r="O48" s="18">
        <v>0.91</v>
      </c>
      <c r="P48" s="18">
        <v>2.4</v>
      </c>
      <c r="Q48" s="18">
        <v>56.9</v>
      </c>
      <c r="R48" s="17">
        <v>62.5</v>
      </c>
      <c r="S48" s="17">
        <v>15</v>
      </c>
      <c r="T48" s="19" t="s">
        <v>400</v>
      </c>
      <c r="U48" s="16">
        <v>82</v>
      </c>
      <c r="V48" s="35">
        <f t="shared" si="14"/>
        <v>0.65600000000000003</v>
      </c>
      <c r="W48" s="16">
        <f t="shared" si="15"/>
        <v>131.13368983957221</v>
      </c>
      <c r="X48" s="17">
        <v>20.100000000000001</v>
      </c>
      <c r="Y48" s="35">
        <f t="shared" si="16"/>
        <v>0.77307692307692311</v>
      </c>
      <c r="Z48" s="18">
        <v>0.96</v>
      </c>
      <c r="AA48" s="35">
        <f t="shared" si="17"/>
        <v>0.76800000000000002</v>
      </c>
      <c r="AB48" s="18">
        <v>9.35</v>
      </c>
      <c r="AC48" s="35">
        <f t="shared" si="18"/>
        <v>0.91397849462365588</v>
      </c>
      <c r="AD48" s="18">
        <v>28.9</v>
      </c>
      <c r="AE48" s="35">
        <f t="shared" si="19"/>
        <v>0.75260416666666663</v>
      </c>
      <c r="AF48" s="18">
        <v>30.2</v>
      </c>
      <c r="AG48" s="18">
        <f t="shared" si="20"/>
        <v>0.98051948051948046</v>
      </c>
      <c r="AH48" s="17">
        <v>97</v>
      </c>
      <c r="AI48" s="35">
        <f t="shared" si="21"/>
        <v>0.77600000000000002</v>
      </c>
      <c r="AJ48" s="16">
        <f t="shared" si="22"/>
        <v>145.13793103448276</v>
      </c>
      <c r="AK48" s="18">
        <v>20.7</v>
      </c>
      <c r="AL48" s="35">
        <f t="shared" si="23"/>
        <v>0.7961538461538461</v>
      </c>
      <c r="AM48" s="20">
        <v>1.05</v>
      </c>
      <c r="AN48" s="35">
        <f t="shared" si="24"/>
        <v>0.84000000000000008</v>
      </c>
      <c r="AO48" s="18">
        <v>8.6999999999999993</v>
      </c>
      <c r="AP48" s="35">
        <f t="shared" si="25"/>
        <v>0.85043988269794712</v>
      </c>
      <c r="AQ48" s="18">
        <v>29.8</v>
      </c>
      <c r="AR48" s="35">
        <f t="shared" si="26"/>
        <v>0.77604166666666674</v>
      </c>
      <c r="AS48" s="20">
        <v>28.5</v>
      </c>
      <c r="AT48" s="35">
        <f t="shared" si="27"/>
        <v>0.92532467532467533</v>
      </c>
      <c r="AU48" s="16">
        <v>125</v>
      </c>
      <c r="AV48" s="16">
        <v>154</v>
      </c>
      <c r="AW48" s="17">
        <v>26</v>
      </c>
      <c r="AX48" s="18">
        <v>1.25</v>
      </c>
      <c r="AY48" s="18">
        <v>10.23</v>
      </c>
      <c r="AZ48" s="20">
        <v>38.4</v>
      </c>
      <c r="BA48" s="18">
        <v>30.8</v>
      </c>
      <c r="BB48" s="16">
        <v>9</v>
      </c>
      <c r="BC48" s="18">
        <v>9.1049900000000008</v>
      </c>
      <c r="BD48" s="18">
        <v>25.55</v>
      </c>
      <c r="BE48" s="6" t="s">
        <v>0</v>
      </c>
      <c r="BF48" s="6" t="s">
        <v>404</v>
      </c>
      <c r="BG48" s="6" t="s">
        <v>0</v>
      </c>
    </row>
    <row r="49" spans="1:59" x14ac:dyDescent="0.15">
      <c r="A49" s="6">
        <v>46</v>
      </c>
      <c r="B49" s="6" t="s">
        <v>184</v>
      </c>
      <c r="C49" s="6" t="s">
        <v>63</v>
      </c>
      <c r="D49" s="6" t="s">
        <v>37</v>
      </c>
      <c r="E49" s="6" t="s">
        <v>185</v>
      </c>
      <c r="F49" s="6">
        <v>57</v>
      </c>
      <c r="G49" s="17">
        <v>161</v>
      </c>
      <c r="H49" s="17">
        <v>95</v>
      </c>
      <c r="I49" s="18">
        <v>1.98</v>
      </c>
      <c r="J49" s="18">
        <v>36.67</v>
      </c>
      <c r="K49" s="6">
        <v>1</v>
      </c>
      <c r="L49" s="6" t="s">
        <v>51</v>
      </c>
      <c r="M49" s="6">
        <v>84</v>
      </c>
      <c r="N49" s="17">
        <v>3.14</v>
      </c>
      <c r="O49" s="18">
        <v>0.94</v>
      </c>
      <c r="P49" s="18">
        <v>3.6</v>
      </c>
      <c r="Q49" s="18">
        <v>53.79</v>
      </c>
      <c r="R49" s="17">
        <v>57</v>
      </c>
      <c r="S49" s="17">
        <v>7.5</v>
      </c>
      <c r="T49" s="19" t="s">
        <v>401</v>
      </c>
      <c r="U49" s="16">
        <v>19</v>
      </c>
      <c r="V49" s="35">
        <f t="shared" si="14"/>
        <v>0.2878787878787879</v>
      </c>
      <c r="W49" s="16">
        <f t="shared" si="15"/>
        <v>107.99011532125206</v>
      </c>
      <c r="X49" s="17">
        <v>6.9</v>
      </c>
      <c r="Y49" s="35">
        <f t="shared" si="16"/>
        <v>0.69696969696969702</v>
      </c>
      <c r="Z49" s="18">
        <v>0.91</v>
      </c>
      <c r="AA49" s="35">
        <f t="shared" si="17"/>
        <v>0.80530973451327448</v>
      </c>
      <c r="AB49" s="18">
        <v>6.07</v>
      </c>
      <c r="AC49" s="35">
        <f t="shared" si="18"/>
        <v>0.89264705882352946</v>
      </c>
      <c r="AD49" s="18">
        <v>47.25</v>
      </c>
      <c r="AE49" s="35">
        <f t="shared" si="19"/>
        <v>0.81620314389359128</v>
      </c>
      <c r="AF49" s="18">
        <v>51.92</v>
      </c>
      <c r="AG49" s="18">
        <f t="shared" si="20"/>
        <v>0.91087719298245617</v>
      </c>
      <c r="AH49" s="17">
        <v>52</v>
      </c>
      <c r="AI49" s="35">
        <f t="shared" si="21"/>
        <v>0.78787878787878785</v>
      </c>
      <c r="AJ49" s="16">
        <f t="shared" si="22"/>
        <v>126.21428571428574</v>
      </c>
      <c r="AK49" s="18">
        <v>9.3000000000000007</v>
      </c>
      <c r="AL49" s="35">
        <f t="shared" si="23"/>
        <v>0.93939393939393945</v>
      </c>
      <c r="AM49" s="20">
        <v>1</v>
      </c>
      <c r="AN49" s="35">
        <f t="shared" si="24"/>
        <v>0.88495575221238942</v>
      </c>
      <c r="AO49" s="18">
        <v>7</v>
      </c>
      <c r="AP49" s="35">
        <f t="shared" si="25"/>
        <v>1.0294117647058825</v>
      </c>
      <c r="AQ49" s="18">
        <v>52.13</v>
      </c>
      <c r="AR49" s="35">
        <f t="shared" si="26"/>
        <v>0.90050095007773368</v>
      </c>
      <c r="AS49" s="20">
        <v>52</v>
      </c>
      <c r="AT49" s="35">
        <f t="shared" si="27"/>
        <v>0.91228070175438591</v>
      </c>
      <c r="AU49" s="16">
        <v>66</v>
      </c>
      <c r="AV49" s="16">
        <v>141</v>
      </c>
      <c r="AW49" s="17">
        <v>9.9</v>
      </c>
      <c r="AX49" s="18">
        <v>1.1299999999999999</v>
      </c>
      <c r="AY49" s="18">
        <v>6.8</v>
      </c>
      <c r="AZ49" s="18">
        <v>57.89</v>
      </c>
      <c r="BA49" s="18">
        <v>57</v>
      </c>
      <c r="BB49" s="16">
        <v>10</v>
      </c>
      <c r="BC49" s="18">
        <v>7.4782999999999999</v>
      </c>
      <c r="BD49" s="18">
        <v>59.08</v>
      </c>
      <c r="BE49" s="6" t="s">
        <v>0</v>
      </c>
      <c r="BF49" s="6" t="s">
        <v>186</v>
      </c>
      <c r="BG49" s="6" t="s">
        <v>0</v>
      </c>
    </row>
    <row r="50" spans="1:59" x14ac:dyDescent="0.15">
      <c r="A50" s="6">
        <v>47</v>
      </c>
      <c r="B50" s="6" t="s">
        <v>187</v>
      </c>
      <c r="C50" s="6" t="s">
        <v>63</v>
      </c>
      <c r="D50" s="6" t="s">
        <v>37</v>
      </c>
      <c r="E50" s="6" t="s">
        <v>188</v>
      </c>
      <c r="F50" s="6">
        <v>75</v>
      </c>
      <c r="G50" s="17">
        <v>173</v>
      </c>
      <c r="H50" s="17">
        <v>83</v>
      </c>
      <c r="I50" s="18">
        <v>1.97</v>
      </c>
      <c r="J50" s="18">
        <v>27.12</v>
      </c>
      <c r="K50" s="6">
        <v>1</v>
      </c>
      <c r="L50" s="6" t="s">
        <v>40</v>
      </c>
      <c r="M50" s="6">
        <v>81</v>
      </c>
      <c r="N50" s="17">
        <v>3.9</v>
      </c>
      <c r="O50" s="18">
        <v>0.83</v>
      </c>
      <c r="P50" s="18">
        <v>4.0999999999999996</v>
      </c>
      <c r="Q50" s="20">
        <v>48.4</v>
      </c>
      <c r="R50" s="17">
        <v>58</v>
      </c>
      <c r="S50" s="17">
        <v>10</v>
      </c>
      <c r="T50" s="19" t="s">
        <v>401</v>
      </c>
      <c r="U50" s="24">
        <v>26</v>
      </c>
      <c r="V50" s="35">
        <f t="shared" si="14"/>
        <v>0.23636363636363636</v>
      </c>
      <c r="W50" s="16">
        <f t="shared" si="15"/>
        <v>87.322916666666657</v>
      </c>
      <c r="X50" s="17">
        <v>10.1</v>
      </c>
      <c r="Y50" s="35">
        <f t="shared" si="16"/>
        <v>0.70629370629370625</v>
      </c>
      <c r="Z50" s="18">
        <v>0.84</v>
      </c>
      <c r="AA50" s="35">
        <f t="shared" si="17"/>
        <v>0.74999999999999989</v>
      </c>
      <c r="AB50" s="18">
        <v>9.6</v>
      </c>
      <c r="AC50" s="35">
        <f t="shared" si="18"/>
        <v>0.96</v>
      </c>
      <c r="AD50" s="18">
        <v>32.200000000000003</v>
      </c>
      <c r="AE50" s="35">
        <f t="shared" si="19"/>
        <v>0.75764705882352945</v>
      </c>
      <c r="AF50" s="18">
        <v>38.4</v>
      </c>
      <c r="AG50" s="18">
        <f t="shared" si="20"/>
        <v>1.0105263157894737</v>
      </c>
      <c r="AH50" s="17">
        <v>85</v>
      </c>
      <c r="AI50" s="35">
        <f t="shared" si="21"/>
        <v>0.77272727272727271</v>
      </c>
      <c r="AJ50" s="16">
        <f t="shared" si="22"/>
        <v>107.80459770114943</v>
      </c>
      <c r="AK50" s="18">
        <v>11.3</v>
      </c>
      <c r="AL50" s="35">
        <f t="shared" si="23"/>
        <v>0.79020979020979021</v>
      </c>
      <c r="AM50" s="18">
        <v>1.02</v>
      </c>
      <c r="AN50" s="35">
        <f t="shared" si="24"/>
        <v>0.9107142857142857</v>
      </c>
      <c r="AO50" s="18">
        <v>8.6999999999999993</v>
      </c>
      <c r="AP50" s="35">
        <f t="shared" si="25"/>
        <v>0.86999999999999988</v>
      </c>
      <c r="AQ50" s="18">
        <v>43.4</v>
      </c>
      <c r="AR50" s="35">
        <f t="shared" si="26"/>
        <v>1.0211764705882354</v>
      </c>
      <c r="AS50" s="18">
        <v>42.7</v>
      </c>
      <c r="AT50" s="35">
        <f t="shared" si="27"/>
        <v>1.1236842105263158</v>
      </c>
      <c r="AU50" s="16">
        <v>110</v>
      </c>
      <c r="AV50" s="16">
        <v>119</v>
      </c>
      <c r="AW50" s="17">
        <v>14.3</v>
      </c>
      <c r="AX50" s="18">
        <v>1.1200000000000001</v>
      </c>
      <c r="AY50" s="18">
        <v>10</v>
      </c>
      <c r="AZ50" s="20">
        <v>42.5</v>
      </c>
      <c r="BA50" s="18">
        <v>38</v>
      </c>
      <c r="BB50" s="16">
        <v>11</v>
      </c>
      <c r="BC50" s="18">
        <v>3.74</v>
      </c>
      <c r="BD50" s="18">
        <v>34.17</v>
      </c>
      <c r="BE50" s="6" t="s">
        <v>0</v>
      </c>
      <c r="BF50" s="6" t="s">
        <v>189</v>
      </c>
      <c r="BG50" s="6" t="s">
        <v>190</v>
      </c>
    </row>
    <row r="51" spans="1:59" x14ac:dyDescent="0.15">
      <c r="A51" s="6">
        <v>48</v>
      </c>
      <c r="B51" s="6" t="s">
        <v>191</v>
      </c>
      <c r="C51" s="6" t="s">
        <v>63</v>
      </c>
      <c r="D51" s="6" t="s">
        <v>37</v>
      </c>
      <c r="E51" s="6" t="s">
        <v>192</v>
      </c>
      <c r="F51" s="6">
        <v>72</v>
      </c>
      <c r="G51" s="17">
        <v>165</v>
      </c>
      <c r="H51" s="17">
        <v>66</v>
      </c>
      <c r="I51" s="18">
        <v>1.73</v>
      </c>
      <c r="J51" s="18">
        <v>24.26</v>
      </c>
      <c r="K51" s="6">
        <v>1</v>
      </c>
      <c r="L51" s="6" t="s">
        <v>91</v>
      </c>
      <c r="M51" s="6">
        <v>59</v>
      </c>
      <c r="N51" s="17">
        <v>3.3</v>
      </c>
      <c r="O51" s="18">
        <v>0.92</v>
      </c>
      <c r="P51" s="18">
        <v>3.7</v>
      </c>
      <c r="Q51" s="18">
        <v>52.9</v>
      </c>
      <c r="R51" s="17">
        <v>57.5</v>
      </c>
      <c r="S51" s="17">
        <v>10</v>
      </c>
      <c r="T51" s="19" t="s">
        <v>400</v>
      </c>
      <c r="U51" s="16">
        <v>55</v>
      </c>
      <c r="V51" s="35">
        <f t="shared" si="14"/>
        <v>0.57894736842105265</v>
      </c>
      <c r="W51" s="16">
        <f t="shared" si="15"/>
        <v>85.799999999999983</v>
      </c>
      <c r="X51" s="17">
        <v>11.7</v>
      </c>
      <c r="Y51" s="35">
        <f t="shared" si="16"/>
        <v>0.5545023696682464</v>
      </c>
      <c r="Z51" s="18">
        <v>0.9</v>
      </c>
      <c r="AA51" s="35">
        <f t="shared" si="17"/>
        <v>0.74380165289256206</v>
      </c>
      <c r="AB51" s="18">
        <v>9</v>
      </c>
      <c r="AC51" s="35">
        <f t="shared" si="18"/>
        <v>0.9</v>
      </c>
      <c r="AD51" s="18">
        <v>36.200000000000003</v>
      </c>
      <c r="AE51" s="35">
        <f t="shared" si="19"/>
        <v>0.71400394477317553</v>
      </c>
      <c r="AF51" s="18">
        <v>40.200000000000003</v>
      </c>
      <c r="AG51" s="18">
        <f t="shared" si="20"/>
        <v>0.96172248803827765</v>
      </c>
      <c r="AH51" s="17">
        <v>85</v>
      </c>
      <c r="AI51" s="35">
        <f t="shared" si="21"/>
        <v>0.89473684210526316</v>
      </c>
      <c r="AJ51" s="16">
        <f t="shared" si="22"/>
        <v>104.28</v>
      </c>
      <c r="AK51" s="18">
        <v>15.8</v>
      </c>
      <c r="AL51" s="35">
        <f t="shared" si="23"/>
        <v>0.74881516587677721</v>
      </c>
      <c r="AM51" s="18">
        <v>1.04</v>
      </c>
      <c r="AN51" s="35">
        <f t="shared" si="24"/>
        <v>0.85950413223140498</v>
      </c>
      <c r="AO51" s="18">
        <v>10</v>
      </c>
      <c r="AP51" s="35">
        <f t="shared" si="25"/>
        <v>1</v>
      </c>
      <c r="AQ51" s="18">
        <v>39.299999999999997</v>
      </c>
      <c r="AR51" s="35">
        <f t="shared" si="26"/>
        <v>0.77514792899408269</v>
      </c>
      <c r="AS51" s="18">
        <v>37.9</v>
      </c>
      <c r="AT51" s="35">
        <f t="shared" si="27"/>
        <v>0.90669856459330145</v>
      </c>
      <c r="AU51" s="16">
        <v>95</v>
      </c>
      <c r="AV51" s="16">
        <v>140</v>
      </c>
      <c r="AW51" s="17">
        <v>21.1</v>
      </c>
      <c r="AX51" s="18">
        <v>1.21</v>
      </c>
      <c r="AY51" s="18">
        <v>10</v>
      </c>
      <c r="AZ51" s="18">
        <v>50.7</v>
      </c>
      <c r="BA51" s="18">
        <v>41.8</v>
      </c>
      <c r="BB51" s="16" t="s">
        <v>402</v>
      </c>
      <c r="BC51" s="18">
        <v>5.8114600000000003</v>
      </c>
      <c r="BD51" s="18">
        <v>38.049999999999997</v>
      </c>
      <c r="BE51" s="6" t="s">
        <v>0</v>
      </c>
      <c r="BF51" s="6" t="s">
        <v>404</v>
      </c>
      <c r="BG51" s="6" t="s">
        <v>193</v>
      </c>
    </row>
    <row r="52" spans="1:59" x14ac:dyDescent="0.15">
      <c r="A52" s="6">
        <v>49</v>
      </c>
      <c r="B52" s="6" t="s">
        <v>194</v>
      </c>
      <c r="C52" s="6" t="s">
        <v>63</v>
      </c>
      <c r="D52" s="6" t="s">
        <v>37</v>
      </c>
      <c r="E52" s="6" t="s">
        <v>195</v>
      </c>
      <c r="F52" s="6">
        <v>57</v>
      </c>
      <c r="G52" s="17">
        <v>166</v>
      </c>
      <c r="H52" s="17">
        <v>74</v>
      </c>
      <c r="I52" s="18">
        <v>1.82</v>
      </c>
      <c r="J52" s="18">
        <v>26.9</v>
      </c>
      <c r="K52" s="6">
        <v>1</v>
      </c>
      <c r="L52" s="6" t="s">
        <v>51</v>
      </c>
      <c r="M52" s="6">
        <v>90</v>
      </c>
      <c r="N52" s="17">
        <v>3.2</v>
      </c>
      <c r="O52" s="18">
        <v>0.92</v>
      </c>
      <c r="P52" s="18">
        <v>2.62</v>
      </c>
      <c r="Q52" s="20">
        <v>53</v>
      </c>
      <c r="R52" s="17">
        <v>57.5</v>
      </c>
      <c r="S52" s="17">
        <v>10</v>
      </c>
      <c r="T52" s="19" t="s">
        <v>400</v>
      </c>
      <c r="U52" s="24">
        <v>1</v>
      </c>
      <c r="V52" s="35">
        <f t="shared" si="14"/>
        <v>2.2222222222222223E-2</v>
      </c>
      <c r="W52" s="16">
        <f t="shared" si="15"/>
        <v>109.68379446640317</v>
      </c>
      <c r="X52" s="17">
        <v>7.5</v>
      </c>
      <c r="Y52" s="35">
        <f t="shared" si="16"/>
        <v>0.77319587628865982</v>
      </c>
      <c r="Z52" s="18">
        <v>1</v>
      </c>
      <c r="AA52" s="35">
        <f t="shared" si="17"/>
        <v>0.7142857142857143</v>
      </c>
      <c r="AB52" s="18">
        <v>5.0599999999999996</v>
      </c>
      <c r="AC52" s="35">
        <f t="shared" si="18"/>
        <v>0.87999999999999989</v>
      </c>
      <c r="AD52" s="18">
        <v>52.7</v>
      </c>
      <c r="AE52" s="35">
        <f t="shared" si="19"/>
        <v>0.62663495838287764</v>
      </c>
      <c r="AF52" s="18">
        <v>52.4</v>
      </c>
      <c r="AG52" s="18">
        <f t="shared" si="20"/>
        <v>0.87479131886477457</v>
      </c>
      <c r="AH52" s="17">
        <v>14</v>
      </c>
      <c r="AI52" s="35">
        <f t="shared" si="21"/>
        <v>0.31111111111111112</v>
      </c>
      <c r="AJ52" s="16">
        <f t="shared" si="22"/>
        <v>114.66666666666666</v>
      </c>
      <c r="AK52" s="18">
        <v>8.6</v>
      </c>
      <c r="AL52" s="35">
        <f t="shared" si="23"/>
        <v>0.88659793814432997</v>
      </c>
      <c r="AM52" s="18">
        <v>1.1100000000000001</v>
      </c>
      <c r="AN52" s="35">
        <f t="shared" si="24"/>
        <v>0.79285714285714293</v>
      </c>
      <c r="AO52" s="18">
        <v>5.55</v>
      </c>
      <c r="AP52" s="35">
        <f t="shared" si="25"/>
        <v>0.9652173913043478</v>
      </c>
      <c r="AQ52" s="18">
        <v>55.6</v>
      </c>
      <c r="AR52" s="35">
        <f t="shared" si="26"/>
        <v>0.66111771700356725</v>
      </c>
      <c r="AS52" s="18">
        <v>50.3</v>
      </c>
      <c r="AT52" s="35">
        <f t="shared" si="27"/>
        <v>0.83973288814691149</v>
      </c>
      <c r="AU52" s="16">
        <v>45</v>
      </c>
      <c r="AV52" s="16">
        <v>129</v>
      </c>
      <c r="AW52" s="17">
        <v>9.6999999999999993</v>
      </c>
      <c r="AX52" s="18">
        <v>1.4</v>
      </c>
      <c r="AY52" s="18">
        <v>5.75</v>
      </c>
      <c r="AZ52" s="20">
        <v>84.1</v>
      </c>
      <c r="BA52" s="18">
        <v>59.9</v>
      </c>
      <c r="BB52" s="16">
        <v>5</v>
      </c>
      <c r="BC52" s="18">
        <v>2.6593300000000002</v>
      </c>
      <c r="BD52" s="18">
        <v>75.010000000000005</v>
      </c>
      <c r="BE52" s="6" t="s">
        <v>0</v>
      </c>
      <c r="BF52" s="6" t="s">
        <v>196</v>
      </c>
      <c r="BG52" s="6" t="s">
        <v>0</v>
      </c>
    </row>
    <row r="53" spans="1:59" x14ac:dyDescent="0.15">
      <c r="A53" s="6">
        <v>50</v>
      </c>
      <c r="B53" s="6" t="s">
        <v>197</v>
      </c>
      <c r="C53" s="6" t="s">
        <v>63</v>
      </c>
      <c r="D53" s="6" t="s">
        <v>37</v>
      </c>
      <c r="E53" s="6" t="s">
        <v>198</v>
      </c>
      <c r="F53" s="6">
        <v>57</v>
      </c>
      <c r="G53" s="17">
        <v>172</v>
      </c>
      <c r="H53" s="17">
        <v>67</v>
      </c>
      <c r="I53" s="18">
        <v>1.8</v>
      </c>
      <c r="J53" s="18">
        <v>22.71</v>
      </c>
      <c r="K53" s="6">
        <v>1</v>
      </c>
      <c r="L53" s="6" t="s">
        <v>46</v>
      </c>
      <c r="M53" s="6">
        <v>79</v>
      </c>
      <c r="N53" s="17">
        <v>3.7</v>
      </c>
      <c r="O53" s="18">
        <v>0.82</v>
      </c>
      <c r="P53" s="18">
        <v>3.1</v>
      </c>
      <c r="Q53" s="18">
        <v>38.6</v>
      </c>
      <c r="R53" s="17">
        <v>47.1</v>
      </c>
      <c r="S53" s="17">
        <v>10</v>
      </c>
      <c r="T53" s="19" t="s">
        <v>400</v>
      </c>
      <c r="U53" s="16">
        <v>35</v>
      </c>
      <c r="V53" s="35">
        <f t="shared" si="14"/>
        <v>0.33333333333333331</v>
      </c>
      <c r="W53" s="16">
        <f t="shared" si="15"/>
        <v>88.984375</v>
      </c>
      <c r="X53" s="17">
        <v>8.5</v>
      </c>
      <c r="Y53" s="35">
        <f t="shared" si="16"/>
        <v>0.47222222222222221</v>
      </c>
      <c r="Z53" s="18">
        <v>1.06</v>
      </c>
      <c r="AA53" s="35">
        <f t="shared" si="17"/>
        <v>0.80303030303030298</v>
      </c>
      <c r="AB53" s="18">
        <v>6.4</v>
      </c>
      <c r="AC53" s="35">
        <f t="shared" si="18"/>
        <v>0.78048780487804892</v>
      </c>
      <c r="AD53" s="18">
        <v>35.4</v>
      </c>
      <c r="AE53" s="35">
        <f t="shared" si="19"/>
        <v>0.74999999999999989</v>
      </c>
      <c r="AF53" s="18">
        <v>33.5</v>
      </c>
      <c r="AG53" s="18">
        <f t="shared" si="20"/>
        <v>0.93314763231197773</v>
      </c>
      <c r="AH53" s="17">
        <v>85</v>
      </c>
      <c r="AI53" s="35">
        <f t="shared" si="21"/>
        <v>0.80952380952380953</v>
      </c>
      <c r="AJ53" s="16">
        <f t="shared" si="22"/>
        <v>120.76543209876543</v>
      </c>
      <c r="AK53" s="18">
        <v>14.6</v>
      </c>
      <c r="AL53" s="35">
        <f t="shared" si="23"/>
        <v>0.81111111111111112</v>
      </c>
      <c r="AM53" s="18">
        <v>1.21</v>
      </c>
      <c r="AN53" s="35">
        <f t="shared" si="24"/>
        <v>0.91666666666666663</v>
      </c>
      <c r="AO53" s="18">
        <v>8.1</v>
      </c>
      <c r="AP53" s="35">
        <f t="shared" si="25"/>
        <v>0.98780487804878048</v>
      </c>
      <c r="AQ53" s="18">
        <v>39.700000000000003</v>
      </c>
      <c r="AR53" s="35">
        <f t="shared" si="26"/>
        <v>0.84110169491525422</v>
      </c>
      <c r="AS53" s="18">
        <v>32.9</v>
      </c>
      <c r="AT53" s="35">
        <f t="shared" si="27"/>
        <v>0.91643454038997219</v>
      </c>
      <c r="AU53" s="16">
        <v>105</v>
      </c>
      <c r="AV53" s="16">
        <v>146</v>
      </c>
      <c r="AW53" s="17">
        <v>18</v>
      </c>
      <c r="AX53" s="18">
        <v>1.32</v>
      </c>
      <c r="AY53" s="18">
        <v>8.1999999999999993</v>
      </c>
      <c r="AZ53" s="18">
        <v>47.2</v>
      </c>
      <c r="BA53" s="18">
        <v>35.9</v>
      </c>
      <c r="BB53" s="16">
        <v>11</v>
      </c>
      <c r="BC53" s="18">
        <v>6.1160199999999998</v>
      </c>
      <c r="BD53" s="18">
        <v>35.32</v>
      </c>
      <c r="BE53" s="6" t="s">
        <v>0</v>
      </c>
      <c r="BF53" s="6" t="s">
        <v>199</v>
      </c>
      <c r="BG53" s="6" t="s">
        <v>200</v>
      </c>
    </row>
    <row r="54" spans="1:59" x14ac:dyDescent="0.15">
      <c r="A54" s="6">
        <v>51</v>
      </c>
      <c r="B54" s="6" t="s">
        <v>201</v>
      </c>
      <c r="C54" s="6" t="s">
        <v>52</v>
      </c>
      <c r="D54" s="6" t="s">
        <v>37</v>
      </c>
      <c r="E54" s="6" t="s">
        <v>202</v>
      </c>
      <c r="F54" s="6">
        <v>61</v>
      </c>
      <c r="G54" s="17">
        <v>180</v>
      </c>
      <c r="H54" s="17">
        <v>68</v>
      </c>
      <c r="I54" s="18">
        <v>1.9</v>
      </c>
      <c r="J54" s="18">
        <v>20.98</v>
      </c>
      <c r="K54" s="6">
        <v>4</v>
      </c>
      <c r="L54" s="6" t="s">
        <v>40</v>
      </c>
      <c r="M54" s="6">
        <v>114</v>
      </c>
      <c r="N54" s="17">
        <v>3.1</v>
      </c>
      <c r="O54" s="18">
        <v>0.92</v>
      </c>
      <c r="P54" s="18">
        <v>1.9</v>
      </c>
      <c r="Q54" s="18">
        <v>72.7</v>
      </c>
      <c r="R54" s="17">
        <v>79.3</v>
      </c>
      <c r="S54" s="17">
        <v>10</v>
      </c>
      <c r="T54" s="19" t="s">
        <v>400</v>
      </c>
      <c r="U54" s="16">
        <v>45</v>
      </c>
      <c r="V54" s="35">
        <f t="shared" si="14"/>
        <v>0.43269230769230771</v>
      </c>
      <c r="W54" s="16">
        <f t="shared" si="15"/>
        <v>119.00000000000001</v>
      </c>
      <c r="X54" s="17">
        <v>8.4</v>
      </c>
      <c r="Y54" s="35">
        <f t="shared" si="16"/>
        <v>0.59154929577464799</v>
      </c>
      <c r="Z54" s="18">
        <v>0.96</v>
      </c>
      <c r="AA54" s="35">
        <f t="shared" si="17"/>
        <v>0.8</v>
      </c>
      <c r="AB54" s="18">
        <v>4.8</v>
      </c>
      <c r="AC54" s="35">
        <f t="shared" si="18"/>
        <v>0.70588235294117652</v>
      </c>
      <c r="AD54" s="18">
        <v>46.7</v>
      </c>
      <c r="AE54" s="35">
        <f t="shared" si="19"/>
        <v>0.99361702127659579</v>
      </c>
      <c r="AF54" s="18">
        <v>48.4</v>
      </c>
      <c r="AG54" s="18">
        <f t="shared" si="20"/>
        <v>1.2346938775510203</v>
      </c>
      <c r="AH54" s="17">
        <v>95</v>
      </c>
      <c r="AI54" s="35">
        <f t="shared" si="21"/>
        <v>0.91346153846153844</v>
      </c>
      <c r="AJ54" s="16">
        <f t="shared" si="22"/>
        <v>138.06060606060606</v>
      </c>
      <c r="AK54" s="18">
        <v>13.4</v>
      </c>
      <c r="AL54" s="35">
        <f t="shared" si="23"/>
        <v>0.94366197183098599</v>
      </c>
      <c r="AM54" s="18">
        <v>1.1000000000000001</v>
      </c>
      <c r="AN54" s="35">
        <f t="shared" si="24"/>
        <v>0.91666666666666674</v>
      </c>
      <c r="AO54" s="18">
        <v>6.6</v>
      </c>
      <c r="AP54" s="35">
        <f t="shared" si="25"/>
        <v>0.97058823529411764</v>
      </c>
      <c r="AQ54" s="18">
        <v>41.4</v>
      </c>
      <c r="AR54" s="35">
        <f t="shared" si="26"/>
        <v>0.88085106382978717</v>
      </c>
      <c r="AS54" s="18">
        <v>37.700000000000003</v>
      </c>
      <c r="AT54" s="35">
        <f t="shared" si="27"/>
        <v>0.96173469387755106</v>
      </c>
      <c r="AU54" s="16">
        <v>104</v>
      </c>
      <c r="AV54" s="16">
        <v>143</v>
      </c>
      <c r="AW54" s="17">
        <v>14.2</v>
      </c>
      <c r="AX54" s="18">
        <v>1.2</v>
      </c>
      <c r="AY54" s="18">
        <v>6.8</v>
      </c>
      <c r="AZ54" s="18">
        <v>47</v>
      </c>
      <c r="BA54" s="18">
        <v>39.200000000000003</v>
      </c>
      <c r="BB54" s="16">
        <v>11</v>
      </c>
      <c r="BC54" s="18">
        <v>5.4920400000000003</v>
      </c>
      <c r="BD54" s="18">
        <v>28.84</v>
      </c>
      <c r="BE54" s="6" t="s">
        <v>410</v>
      </c>
      <c r="BF54" s="6"/>
      <c r="BG54" s="6" t="s">
        <v>0</v>
      </c>
    </row>
    <row r="55" spans="1:59" x14ac:dyDescent="0.15">
      <c r="A55" s="6">
        <v>52</v>
      </c>
      <c r="B55" s="6" t="s">
        <v>203</v>
      </c>
      <c r="C55" s="6" t="s">
        <v>41</v>
      </c>
      <c r="D55" s="6" t="s">
        <v>37</v>
      </c>
      <c r="E55" s="6" t="s">
        <v>204</v>
      </c>
      <c r="F55" s="6">
        <v>54</v>
      </c>
      <c r="G55" s="17">
        <v>155.5</v>
      </c>
      <c r="H55" s="17">
        <v>50.3</v>
      </c>
      <c r="I55" s="18">
        <v>1.47</v>
      </c>
      <c r="J55" s="18">
        <v>20.95</v>
      </c>
      <c r="K55" s="6">
        <v>4</v>
      </c>
      <c r="L55" s="6" t="s">
        <v>46</v>
      </c>
      <c r="M55" s="6">
        <v>92</v>
      </c>
      <c r="N55" s="17">
        <v>5.8</v>
      </c>
      <c r="O55" s="18">
        <v>0.95</v>
      </c>
      <c r="P55" s="18">
        <v>3.19</v>
      </c>
      <c r="Q55" s="18">
        <v>44.21</v>
      </c>
      <c r="R55" s="17">
        <v>46.54</v>
      </c>
      <c r="S55" s="17">
        <v>10</v>
      </c>
      <c r="T55" s="19" t="s">
        <v>400</v>
      </c>
      <c r="U55" s="16">
        <v>21</v>
      </c>
      <c r="V55" s="35">
        <f t="shared" si="14"/>
        <v>0.48837209302325579</v>
      </c>
      <c r="W55" s="16">
        <f t="shared" si="15"/>
        <v>108.2615894039735</v>
      </c>
      <c r="X55" s="17">
        <v>13</v>
      </c>
      <c r="Y55" s="35">
        <f t="shared" si="16"/>
        <v>0.7103825136612022</v>
      </c>
      <c r="Z55" s="18">
        <v>1.02</v>
      </c>
      <c r="AA55" s="35">
        <f t="shared" si="17"/>
        <v>0.69387755102040816</v>
      </c>
      <c r="AB55" s="18">
        <v>6.04</v>
      </c>
      <c r="AC55" s="35">
        <f t="shared" si="18"/>
        <v>0.94080996884735202</v>
      </c>
      <c r="AD55" s="18">
        <v>36.75</v>
      </c>
      <c r="AE55" s="35">
        <f t="shared" si="19"/>
        <v>0.61413770053475936</v>
      </c>
      <c r="AF55" s="18">
        <v>36.03</v>
      </c>
      <c r="AG55" s="18">
        <f t="shared" si="20"/>
        <v>0.88438880706921941</v>
      </c>
      <c r="AH55" s="17" t="s">
        <v>402</v>
      </c>
      <c r="AI55" s="35" t="s">
        <v>402</v>
      </c>
      <c r="AJ55" s="16">
        <f t="shared" si="22"/>
        <v>122.01095461658841</v>
      </c>
      <c r="AK55" s="18">
        <v>15.5</v>
      </c>
      <c r="AL55" s="35">
        <f t="shared" si="23"/>
        <v>0.84699453551912562</v>
      </c>
      <c r="AM55" s="18">
        <v>1.1399999999999999</v>
      </c>
      <c r="AN55" s="35">
        <f t="shared" si="24"/>
        <v>0.77551020408163263</v>
      </c>
      <c r="AO55" s="18">
        <v>6.39</v>
      </c>
      <c r="AP55" s="35">
        <f t="shared" si="25"/>
        <v>0.99532710280373826</v>
      </c>
      <c r="AQ55" s="18">
        <v>41.02</v>
      </c>
      <c r="AR55" s="35">
        <f t="shared" si="26"/>
        <v>0.68549465240641716</v>
      </c>
      <c r="AS55" s="18">
        <v>35.950000000000003</v>
      </c>
      <c r="AT55" s="35">
        <f t="shared" si="27"/>
        <v>0.88242513500245456</v>
      </c>
      <c r="AU55" s="16">
        <v>43</v>
      </c>
      <c r="AV55" s="16">
        <v>143</v>
      </c>
      <c r="AW55" s="17">
        <v>18.3</v>
      </c>
      <c r="AX55" s="18">
        <v>1.47</v>
      </c>
      <c r="AY55" s="18">
        <v>6.42</v>
      </c>
      <c r="AZ55" s="18">
        <v>59.84</v>
      </c>
      <c r="BA55" s="18">
        <v>40.74</v>
      </c>
      <c r="BB55" s="16">
        <v>6</v>
      </c>
      <c r="BC55" s="18">
        <v>10.33</v>
      </c>
      <c r="BD55" s="18">
        <v>40.619999999999997</v>
      </c>
      <c r="BE55" s="6" t="s">
        <v>0</v>
      </c>
      <c r="BF55" s="6" t="s">
        <v>205</v>
      </c>
      <c r="BG55" s="6" t="s">
        <v>0</v>
      </c>
    </row>
    <row r="56" spans="1:59" x14ac:dyDescent="0.15">
      <c r="A56" s="6">
        <v>53</v>
      </c>
      <c r="B56" s="6" t="s">
        <v>206</v>
      </c>
      <c r="C56" s="6" t="s">
        <v>41</v>
      </c>
      <c r="D56" s="6" t="s">
        <v>37</v>
      </c>
      <c r="E56" s="6" t="s">
        <v>207</v>
      </c>
      <c r="F56" s="6">
        <v>55</v>
      </c>
      <c r="G56" s="17">
        <v>169.5</v>
      </c>
      <c r="H56" s="17">
        <v>65.5</v>
      </c>
      <c r="I56" s="18">
        <v>1.76</v>
      </c>
      <c r="J56" s="18">
        <v>22.98</v>
      </c>
      <c r="K56" s="6">
        <v>3</v>
      </c>
      <c r="L56" s="6" t="s">
        <v>40</v>
      </c>
      <c r="M56" s="6">
        <v>98</v>
      </c>
      <c r="N56" s="17">
        <v>2.6</v>
      </c>
      <c r="O56" s="18">
        <v>0.82</v>
      </c>
      <c r="P56" s="18">
        <v>1.75</v>
      </c>
      <c r="Q56" s="18">
        <v>75.58</v>
      </c>
      <c r="R56" s="17">
        <v>92.17</v>
      </c>
      <c r="S56" s="17">
        <v>10</v>
      </c>
      <c r="T56" s="19" t="s">
        <v>400</v>
      </c>
      <c r="U56" s="16">
        <v>23</v>
      </c>
      <c r="V56" s="35">
        <f t="shared" si="14"/>
        <v>0.29870129870129869</v>
      </c>
      <c r="W56" s="16">
        <f t="shared" si="15"/>
        <v>109.71250000000001</v>
      </c>
      <c r="X56" s="17">
        <v>6.7</v>
      </c>
      <c r="Y56" s="35">
        <f t="shared" si="16"/>
        <v>0.50375939849624063</v>
      </c>
      <c r="Z56" s="18">
        <v>0.94</v>
      </c>
      <c r="AA56" s="35">
        <f t="shared" si="17"/>
        <v>0.68613138686131381</v>
      </c>
      <c r="AB56" s="18">
        <v>4</v>
      </c>
      <c r="AC56" s="35">
        <f t="shared" si="18"/>
        <v>0.65146579804560267</v>
      </c>
      <c r="AD56" s="18">
        <v>58.95</v>
      </c>
      <c r="AE56" s="35">
        <f t="shared" si="19"/>
        <v>0.65145319924853584</v>
      </c>
      <c r="AF56" s="18">
        <v>62.72</v>
      </c>
      <c r="AG56" s="18">
        <f t="shared" si="20"/>
        <v>0.95319148936170217</v>
      </c>
      <c r="AH56" s="17">
        <v>60</v>
      </c>
      <c r="AI56" s="35">
        <f>AH56/AU56</f>
        <v>0.77922077922077926</v>
      </c>
      <c r="AJ56" s="16">
        <f t="shared" si="22"/>
        <v>131.83974358974359</v>
      </c>
      <c r="AK56" s="18">
        <v>10.99</v>
      </c>
      <c r="AL56" s="35">
        <f t="shared" si="23"/>
        <v>0.82631578947368423</v>
      </c>
      <c r="AM56" s="18">
        <v>1.28</v>
      </c>
      <c r="AN56" s="35">
        <f t="shared" si="24"/>
        <v>0.93430656934306566</v>
      </c>
      <c r="AO56" s="18">
        <v>5.46</v>
      </c>
      <c r="AP56" s="35">
        <f t="shared" si="25"/>
        <v>0.88925081433224762</v>
      </c>
      <c r="AQ56" s="18">
        <v>75.709999999999994</v>
      </c>
      <c r="AR56" s="35">
        <f t="shared" si="26"/>
        <v>0.8366670350314952</v>
      </c>
      <c r="AS56" s="18">
        <v>58.88</v>
      </c>
      <c r="AT56" s="35">
        <f t="shared" si="27"/>
        <v>0.89483282674772047</v>
      </c>
      <c r="AU56" s="16">
        <v>77</v>
      </c>
      <c r="AV56" s="16">
        <v>142</v>
      </c>
      <c r="AW56" s="17">
        <v>13.3</v>
      </c>
      <c r="AX56" s="18">
        <v>1.37</v>
      </c>
      <c r="AY56" s="18">
        <v>6.14</v>
      </c>
      <c r="AZ56" s="18">
        <v>90.49</v>
      </c>
      <c r="BA56" s="18">
        <v>65.8</v>
      </c>
      <c r="BB56" s="16">
        <v>8</v>
      </c>
      <c r="BC56" s="18">
        <v>5.08</v>
      </c>
      <c r="BD56" s="18">
        <v>67.150000000000006</v>
      </c>
      <c r="BE56" s="6" t="s">
        <v>208</v>
      </c>
      <c r="BF56" s="6" t="s">
        <v>1</v>
      </c>
      <c r="BG56" s="6" t="s">
        <v>0</v>
      </c>
    </row>
    <row r="57" spans="1:59" x14ac:dyDescent="0.15">
      <c r="A57" s="6">
        <v>54</v>
      </c>
      <c r="B57" s="6" t="s">
        <v>209</v>
      </c>
      <c r="C57" s="6" t="s">
        <v>63</v>
      </c>
      <c r="D57" s="6" t="s">
        <v>37</v>
      </c>
      <c r="E57" s="6" t="s">
        <v>210</v>
      </c>
      <c r="F57" s="6">
        <v>40</v>
      </c>
      <c r="G57" s="17">
        <v>162.5</v>
      </c>
      <c r="H57" s="17">
        <v>94</v>
      </c>
      <c r="I57" s="18">
        <v>1.99</v>
      </c>
      <c r="J57" s="18">
        <v>35.869999999999997</v>
      </c>
      <c r="K57" s="6">
        <v>2</v>
      </c>
      <c r="L57" s="6" t="s">
        <v>46</v>
      </c>
      <c r="M57" s="6">
        <v>55</v>
      </c>
      <c r="N57" s="17">
        <v>1.8</v>
      </c>
      <c r="O57" s="18">
        <v>0.76</v>
      </c>
      <c r="P57" s="18">
        <v>3.07</v>
      </c>
      <c r="Q57" s="18">
        <v>41.42</v>
      </c>
      <c r="R57" s="17">
        <v>53.84</v>
      </c>
      <c r="S57" s="17">
        <v>10</v>
      </c>
      <c r="T57" s="19" t="s">
        <v>400</v>
      </c>
      <c r="U57" s="16">
        <v>77</v>
      </c>
      <c r="V57" s="35">
        <f t="shared" si="14"/>
        <v>0.50326797385620914</v>
      </c>
      <c r="W57" s="16">
        <f t="shared" si="15"/>
        <v>84.226542688081153</v>
      </c>
      <c r="X57" s="17">
        <v>10.6</v>
      </c>
      <c r="Y57" s="35">
        <f t="shared" si="16"/>
        <v>0.58888888888888891</v>
      </c>
      <c r="Z57" s="18">
        <v>1.04</v>
      </c>
      <c r="AA57" s="35">
        <f t="shared" si="17"/>
        <v>0.85245901639344268</v>
      </c>
      <c r="AB57" s="18">
        <v>11.83</v>
      </c>
      <c r="AC57" s="35">
        <f t="shared" si="18"/>
        <v>0.70041444641799877</v>
      </c>
      <c r="AD57" s="18">
        <v>32.19</v>
      </c>
      <c r="AE57" s="35">
        <f t="shared" si="19"/>
        <v>0.79955290611028318</v>
      </c>
      <c r="AF57" s="18">
        <v>30.95</v>
      </c>
      <c r="AG57" s="18">
        <f t="shared" si="20"/>
        <v>0.93787878787878787</v>
      </c>
      <c r="AH57" s="17" t="s">
        <v>402</v>
      </c>
      <c r="AI57" s="35" t="s">
        <v>402</v>
      </c>
      <c r="AJ57" s="16">
        <f t="shared" si="22"/>
        <v>102.55864197530865</v>
      </c>
      <c r="AK57" s="18">
        <v>14.14</v>
      </c>
      <c r="AL57" s="35">
        <f t="shared" si="23"/>
        <v>0.78555555555555556</v>
      </c>
      <c r="AM57" s="18">
        <v>1.08</v>
      </c>
      <c r="AN57" s="35">
        <f t="shared" si="24"/>
        <v>0.88524590163934436</v>
      </c>
      <c r="AO57" s="18">
        <v>12.96</v>
      </c>
      <c r="AP57" s="35">
        <f t="shared" si="25"/>
        <v>0.76731793960923622</v>
      </c>
      <c r="AQ57" s="18">
        <v>33.89</v>
      </c>
      <c r="AR57" s="35">
        <f t="shared" si="26"/>
        <v>0.84177844013909597</v>
      </c>
      <c r="AS57" s="18">
        <v>33.4</v>
      </c>
      <c r="AT57" s="35">
        <f t="shared" si="27"/>
        <v>1.012121212121212</v>
      </c>
      <c r="AU57" s="16">
        <v>153</v>
      </c>
      <c r="AV57" s="16">
        <v>100</v>
      </c>
      <c r="AW57" s="17">
        <v>18</v>
      </c>
      <c r="AX57" s="18">
        <v>1.22</v>
      </c>
      <c r="AY57" s="18">
        <v>16.89</v>
      </c>
      <c r="AZ57" s="18">
        <v>40.26</v>
      </c>
      <c r="BA57" s="18">
        <v>33</v>
      </c>
      <c r="BB57" s="16">
        <v>11</v>
      </c>
      <c r="BC57" s="18">
        <v>11.63</v>
      </c>
      <c r="BD57" s="18">
        <v>31.85</v>
      </c>
      <c r="BE57" s="6" t="s">
        <v>0</v>
      </c>
      <c r="BF57" s="6" t="s">
        <v>211</v>
      </c>
      <c r="BG57" s="6" t="s">
        <v>0</v>
      </c>
    </row>
    <row r="58" spans="1:59" x14ac:dyDescent="0.15">
      <c r="A58" s="6">
        <v>55</v>
      </c>
      <c r="B58" s="6" t="s">
        <v>212</v>
      </c>
      <c r="C58" s="6" t="s">
        <v>52</v>
      </c>
      <c r="D58" s="6" t="s">
        <v>37</v>
      </c>
      <c r="E58" s="6" t="s">
        <v>213</v>
      </c>
      <c r="F58" s="6">
        <v>27</v>
      </c>
      <c r="G58" s="17">
        <v>172</v>
      </c>
      <c r="H58" s="17">
        <v>60</v>
      </c>
      <c r="I58" s="18">
        <v>1.71</v>
      </c>
      <c r="J58" s="18">
        <v>20.329999999999998</v>
      </c>
      <c r="K58" s="6">
        <v>3</v>
      </c>
      <c r="L58" s="6" t="s">
        <v>46</v>
      </c>
      <c r="M58" s="6">
        <v>103</v>
      </c>
      <c r="N58" s="17">
        <v>3.1</v>
      </c>
      <c r="O58" s="18">
        <v>0.91</v>
      </c>
      <c r="P58" s="18">
        <v>1.79</v>
      </c>
      <c r="Q58" s="18">
        <v>48.64</v>
      </c>
      <c r="R58" s="17">
        <v>53.46</v>
      </c>
      <c r="S58" s="17">
        <v>15</v>
      </c>
      <c r="T58" s="19" t="s">
        <v>400</v>
      </c>
      <c r="U58" s="16">
        <v>53</v>
      </c>
      <c r="V58" s="35">
        <f t="shared" ref="V58:V78" si="28">U58/AU58</f>
        <v>0.46902654867256638</v>
      </c>
      <c r="W58" s="16">
        <f t="shared" ref="W58:W78" si="29">(X58/AB58)*H58</f>
        <v>134.79125248508947</v>
      </c>
      <c r="X58" s="17">
        <v>11.3</v>
      </c>
      <c r="Y58" s="35">
        <f t="shared" ref="Y58:Y78" si="30">X58/AW58</f>
        <v>0.60427807486631024</v>
      </c>
      <c r="Z58" s="18">
        <v>0.93</v>
      </c>
      <c r="AA58" s="35">
        <f t="shared" ref="AA58:AA78" si="31">Z58/AX58</f>
        <v>0.70454545454545459</v>
      </c>
      <c r="AB58" s="18">
        <v>5.03</v>
      </c>
      <c r="AC58" s="35">
        <f t="shared" ref="AC58:AC78" si="32">AB58/AY58</f>
        <v>0.80223285486443385</v>
      </c>
      <c r="AD58" s="18">
        <v>38.51</v>
      </c>
      <c r="AE58" s="35">
        <f t="shared" ref="AE58:AE78" si="33">AD58/AZ58</f>
        <v>0.81606272515363421</v>
      </c>
      <c r="AF58" s="18">
        <v>41.41</v>
      </c>
      <c r="AG58" s="18">
        <f t="shared" ref="AG58:AG78" si="34">AF58/BA58</f>
        <v>1.1596191542985157</v>
      </c>
      <c r="AH58" s="17">
        <v>73</v>
      </c>
      <c r="AI58" s="35">
        <f>AH58/AU58</f>
        <v>0.64601769911504425</v>
      </c>
      <c r="AJ58" s="16">
        <f t="shared" si="22"/>
        <v>152.0366972477064</v>
      </c>
      <c r="AK58" s="18">
        <v>13.81</v>
      </c>
      <c r="AL58" s="35">
        <f t="shared" si="23"/>
        <v>0.73850267379679146</v>
      </c>
      <c r="AM58" s="18">
        <v>1.1000000000000001</v>
      </c>
      <c r="AN58" s="35">
        <f t="shared" si="24"/>
        <v>0.83333333333333337</v>
      </c>
      <c r="AO58" s="18">
        <v>5.45</v>
      </c>
      <c r="AP58" s="35">
        <f t="shared" si="25"/>
        <v>0.86921850079744822</v>
      </c>
      <c r="AQ58" s="18">
        <v>40</v>
      </c>
      <c r="AR58" s="35">
        <f t="shared" si="26"/>
        <v>0.84763721127357494</v>
      </c>
      <c r="AS58" s="18">
        <v>37</v>
      </c>
      <c r="AT58" s="35">
        <f t="shared" si="27"/>
        <v>1.0361243349201903</v>
      </c>
      <c r="AU58" s="16">
        <v>113</v>
      </c>
      <c r="AV58" s="16">
        <v>179</v>
      </c>
      <c r="AW58" s="17">
        <v>18.7</v>
      </c>
      <c r="AX58" s="18">
        <v>1.32</v>
      </c>
      <c r="AY58" s="18">
        <v>6.27</v>
      </c>
      <c r="AZ58" s="18">
        <v>47.19</v>
      </c>
      <c r="BA58" s="18">
        <v>35.71</v>
      </c>
      <c r="BB58" s="16">
        <v>8</v>
      </c>
      <c r="BC58" s="18">
        <v>8.0536999999999992</v>
      </c>
      <c r="BD58" s="18">
        <v>30.93</v>
      </c>
      <c r="BE58" s="6" t="s">
        <v>0</v>
      </c>
      <c r="BF58" s="6" t="s">
        <v>205</v>
      </c>
      <c r="BG58" s="6" t="s">
        <v>0</v>
      </c>
    </row>
    <row r="59" spans="1:59" x14ac:dyDescent="0.15">
      <c r="A59" s="6">
        <v>56</v>
      </c>
      <c r="B59" s="6" t="s">
        <v>214</v>
      </c>
      <c r="C59" s="6" t="s">
        <v>52</v>
      </c>
      <c r="D59" s="6" t="s">
        <v>37</v>
      </c>
      <c r="E59" s="6" t="s">
        <v>215</v>
      </c>
      <c r="F59" s="6">
        <v>40</v>
      </c>
      <c r="G59" s="17" t="s">
        <v>216</v>
      </c>
      <c r="H59" s="17">
        <v>48.9</v>
      </c>
      <c r="I59" s="18">
        <v>1.57</v>
      </c>
      <c r="J59" s="18">
        <v>16.43</v>
      </c>
      <c r="K59" s="6">
        <v>4</v>
      </c>
      <c r="L59" s="6" t="s">
        <v>40</v>
      </c>
      <c r="M59" s="6">
        <v>102</v>
      </c>
      <c r="N59" s="17">
        <v>4.5</v>
      </c>
      <c r="O59" s="18">
        <v>0.92</v>
      </c>
      <c r="P59" s="18">
        <v>2.16</v>
      </c>
      <c r="Q59" s="18">
        <v>49.77</v>
      </c>
      <c r="R59" s="17">
        <v>55</v>
      </c>
      <c r="S59" s="17">
        <v>5</v>
      </c>
      <c r="T59" s="19" t="s">
        <v>400</v>
      </c>
      <c r="U59" s="16">
        <v>15</v>
      </c>
      <c r="V59" s="35">
        <f t="shared" si="28"/>
        <v>0.45454545454545453</v>
      </c>
      <c r="W59" s="16">
        <f t="shared" si="29"/>
        <v>123.27731092436974</v>
      </c>
      <c r="X59" s="17">
        <v>9</v>
      </c>
      <c r="Y59" s="35">
        <f t="shared" si="30"/>
        <v>0.69230769230769229</v>
      </c>
      <c r="Z59" s="18">
        <v>0.95</v>
      </c>
      <c r="AA59" s="35">
        <f t="shared" si="31"/>
        <v>0.79831932773109249</v>
      </c>
      <c r="AB59" s="18">
        <v>3.57</v>
      </c>
      <c r="AC59" s="35">
        <f t="shared" si="32"/>
        <v>0.82258064516129026</v>
      </c>
      <c r="AD59" s="18">
        <v>45.45</v>
      </c>
      <c r="AE59" s="35">
        <f t="shared" si="33"/>
        <v>0.78362068965517251</v>
      </c>
      <c r="AF59" s="18">
        <v>47.84</v>
      </c>
      <c r="AG59" s="18">
        <f t="shared" si="34"/>
        <v>0.97553017944535081</v>
      </c>
      <c r="AH59" s="17">
        <v>30</v>
      </c>
      <c r="AI59" s="35">
        <f>AH59/AU59</f>
        <v>0.90909090909090906</v>
      </c>
      <c r="AJ59" s="16">
        <f t="shared" si="22"/>
        <v>127.9224</v>
      </c>
      <c r="AK59" s="18">
        <v>9.81</v>
      </c>
      <c r="AL59" s="35">
        <f t="shared" si="23"/>
        <v>0.75461538461538469</v>
      </c>
      <c r="AM59" s="18">
        <v>1</v>
      </c>
      <c r="AN59" s="35">
        <f t="shared" si="24"/>
        <v>0.84033613445378152</v>
      </c>
      <c r="AO59" s="18">
        <v>3.75</v>
      </c>
      <c r="AP59" s="35">
        <f t="shared" si="25"/>
        <v>0.86405529953917048</v>
      </c>
      <c r="AQ59" s="18">
        <v>47.9</v>
      </c>
      <c r="AR59" s="35">
        <f t="shared" si="26"/>
        <v>0.82586206896551717</v>
      </c>
      <c r="AS59" s="18">
        <v>47.91</v>
      </c>
      <c r="AT59" s="35">
        <f t="shared" si="27"/>
        <v>0.97695758564437185</v>
      </c>
      <c r="AU59" s="16">
        <v>33</v>
      </c>
      <c r="AV59" s="16">
        <v>146</v>
      </c>
      <c r="AW59" s="17">
        <v>13</v>
      </c>
      <c r="AX59" s="18">
        <v>1.19</v>
      </c>
      <c r="AY59" s="18">
        <v>4.34</v>
      </c>
      <c r="AZ59" s="18">
        <v>58</v>
      </c>
      <c r="BA59" s="18">
        <v>49.04</v>
      </c>
      <c r="BB59" s="16">
        <v>4</v>
      </c>
      <c r="BC59" s="18">
        <v>8.24</v>
      </c>
      <c r="BD59" s="18">
        <v>39.76</v>
      </c>
      <c r="BE59" s="6" t="s">
        <v>217</v>
      </c>
      <c r="BF59" s="6"/>
      <c r="BG59" s="6" t="s">
        <v>0</v>
      </c>
    </row>
    <row r="60" spans="1:59" x14ac:dyDescent="0.15">
      <c r="A60" s="6">
        <v>57</v>
      </c>
      <c r="B60" s="6" t="s">
        <v>218</v>
      </c>
      <c r="C60" s="6" t="s">
        <v>41</v>
      </c>
      <c r="D60" s="6" t="s">
        <v>37</v>
      </c>
      <c r="E60" s="6" t="s">
        <v>219</v>
      </c>
      <c r="F60" s="6">
        <v>53</v>
      </c>
      <c r="G60" s="17">
        <v>160</v>
      </c>
      <c r="H60" s="17">
        <v>52</v>
      </c>
      <c r="I60" s="18">
        <v>1.53</v>
      </c>
      <c r="J60" s="18">
        <v>20.309999999999999</v>
      </c>
      <c r="K60" s="6">
        <v>4</v>
      </c>
      <c r="L60" s="6" t="s">
        <v>40</v>
      </c>
      <c r="M60" s="6">
        <v>105</v>
      </c>
      <c r="N60" s="17">
        <v>4.4000000000000004</v>
      </c>
      <c r="O60" s="18">
        <v>1.02</v>
      </c>
      <c r="P60" s="18">
        <v>2.2000000000000002</v>
      </c>
      <c r="Q60" s="18">
        <v>66.900000000000006</v>
      </c>
      <c r="R60" s="17">
        <v>65.599999999999994</v>
      </c>
      <c r="S60" s="17">
        <v>10</v>
      </c>
      <c r="T60" s="19" t="s">
        <v>400</v>
      </c>
      <c r="U60" s="16">
        <v>35</v>
      </c>
      <c r="V60" s="35">
        <f t="shared" si="28"/>
        <v>0.46666666666666667</v>
      </c>
      <c r="W60" s="16">
        <f t="shared" si="29"/>
        <v>122.66666666666667</v>
      </c>
      <c r="X60" s="17">
        <v>9.1999999999999993</v>
      </c>
      <c r="Y60" s="35">
        <f t="shared" si="30"/>
        <v>0.7479674796747966</v>
      </c>
      <c r="Z60" s="18">
        <v>1.06</v>
      </c>
      <c r="AA60" s="35">
        <f t="shared" si="31"/>
        <v>0.74125874125874136</v>
      </c>
      <c r="AB60" s="18">
        <v>3.9</v>
      </c>
      <c r="AC60" s="35">
        <f t="shared" si="32"/>
        <v>0.76470588235294124</v>
      </c>
      <c r="AD60" s="18">
        <v>60.3</v>
      </c>
      <c r="AE60" s="35">
        <f t="shared" si="33"/>
        <v>0.63742071881606766</v>
      </c>
      <c r="AF60" s="18">
        <v>57.2</v>
      </c>
      <c r="AG60" s="18">
        <f t="shared" si="34"/>
        <v>0.8666666666666667</v>
      </c>
      <c r="AH60" s="17">
        <v>55</v>
      </c>
      <c r="AI60" s="35">
        <f>AH60/AU60</f>
        <v>0.73333333333333328</v>
      </c>
      <c r="AJ60" s="16">
        <f t="shared" si="22"/>
        <v>114.81953290870489</v>
      </c>
      <c r="AK60" s="18">
        <v>10.4</v>
      </c>
      <c r="AL60" s="35">
        <f t="shared" si="23"/>
        <v>0.84552845528455278</v>
      </c>
      <c r="AM60" s="18">
        <v>1.19</v>
      </c>
      <c r="AN60" s="35">
        <f t="shared" si="24"/>
        <v>0.83216783216783219</v>
      </c>
      <c r="AO60" s="18">
        <v>4.71</v>
      </c>
      <c r="AP60" s="35">
        <f t="shared" si="25"/>
        <v>0.92352941176470593</v>
      </c>
      <c r="AQ60" s="18">
        <v>68.7</v>
      </c>
      <c r="AR60" s="35">
        <f t="shared" si="26"/>
        <v>0.7262156448202961</v>
      </c>
      <c r="AS60" s="18">
        <v>57.8</v>
      </c>
      <c r="AT60" s="35">
        <f t="shared" si="27"/>
        <v>0.87575757575757573</v>
      </c>
      <c r="AU60" s="16">
        <v>75</v>
      </c>
      <c r="AV60" s="16">
        <v>127</v>
      </c>
      <c r="AW60" s="17">
        <v>12.3</v>
      </c>
      <c r="AX60" s="18">
        <v>1.43</v>
      </c>
      <c r="AY60" s="18">
        <v>5.0999999999999996</v>
      </c>
      <c r="AZ60" s="18">
        <v>94.6</v>
      </c>
      <c r="BA60" s="18">
        <v>66</v>
      </c>
      <c r="BB60" s="16">
        <v>13</v>
      </c>
      <c r="BC60" s="18">
        <v>3.2067399999999999</v>
      </c>
      <c r="BD60" s="18">
        <v>70.53</v>
      </c>
      <c r="BE60" s="6" t="s">
        <v>220</v>
      </c>
      <c r="BF60" s="6" t="s">
        <v>1</v>
      </c>
      <c r="BG60" s="6" t="s">
        <v>0</v>
      </c>
    </row>
    <row r="61" spans="1:59" x14ac:dyDescent="0.15">
      <c r="A61" s="6">
        <v>58</v>
      </c>
      <c r="B61" s="6" t="s">
        <v>221</v>
      </c>
      <c r="C61" s="6" t="s">
        <v>52</v>
      </c>
      <c r="D61" s="6" t="s">
        <v>37</v>
      </c>
      <c r="E61" s="6" t="s">
        <v>222</v>
      </c>
      <c r="F61" s="6">
        <v>35</v>
      </c>
      <c r="G61" s="17">
        <v>178</v>
      </c>
      <c r="H61" s="17">
        <v>76</v>
      </c>
      <c r="I61" s="18">
        <v>1.94</v>
      </c>
      <c r="J61" s="18">
        <v>24.05</v>
      </c>
      <c r="K61" s="6">
        <v>4</v>
      </c>
      <c r="L61" s="6" t="s">
        <v>40</v>
      </c>
      <c r="M61" s="6">
        <v>115</v>
      </c>
      <c r="N61" s="17">
        <v>5.0999999999999996</v>
      </c>
      <c r="O61" s="18">
        <v>0.89</v>
      </c>
      <c r="P61" s="18">
        <v>3.4</v>
      </c>
      <c r="Q61" s="18">
        <v>50.5</v>
      </c>
      <c r="R61" s="17">
        <v>56.7</v>
      </c>
      <c r="S61" s="17">
        <v>15</v>
      </c>
      <c r="T61" s="19" t="s">
        <v>400</v>
      </c>
      <c r="U61" s="16">
        <v>37</v>
      </c>
      <c r="V61" s="35">
        <f t="shared" si="28"/>
        <v>0.45121951219512196</v>
      </c>
      <c r="W61" s="16">
        <f t="shared" si="29"/>
        <v>135.47826086956522</v>
      </c>
      <c r="X61" s="17">
        <v>8.1999999999999993</v>
      </c>
      <c r="Y61" s="35">
        <f t="shared" si="30"/>
        <v>0.7068965517241379</v>
      </c>
      <c r="Z61" s="18">
        <v>1</v>
      </c>
      <c r="AA61" s="35">
        <f t="shared" si="31"/>
        <v>0.75187969924812026</v>
      </c>
      <c r="AB61" s="18">
        <v>4.5999999999999996</v>
      </c>
      <c r="AC61" s="35">
        <f t="shared" si="32"/>
        <v>0.76666666666666661</v>
      </c>
      <c r="AD61" s="18">
        <v>47.1</v>
      </c>
      <c r="AE61" s="35">
        <f t="shared" si="33"/>
        <v>0.66244725738396637</v>
      </c>
      <c r="AF61" s="18">
        <v>47.3</v>
      </c>
      <c r="AG61" s="18">
        <f t="shared" si="34"/>
        <v>0.88742964352720455</v>
      </c>
      <c r="AH61" s="17">
        <v>67</v>
      </c>
      <c r="AI61" s="35">
        <f>AH61/AU61</f>
        <v>0.81707317073170727</v>
      </c>
      <c r="AJ61" s="16">
        <f t="shared" si="22"/>
        <v>142.32727272727274</v>
      </c>
      <c r="AK61" s="18">
        <v>10.3</v>
      </c>
      <c r="AL61" s="35">
        <f t="shared" si="23"/>
        <v>0.88793103448275867</v>
      </c>
      <c r="AM61" s="18">
        <v>1.06</v>
      </c>
      <c r="AN61" s="35">
        <f t="shared" si="24"/>
        <v>0.79699248120300747</v>
      </c>
      <c r="AO61" s="18">
        <v>5.5</v>
      </c>
      <c r="AP61" s="35">
        <f t="shared" si="25"/>
        <v>0.91666666666666663</v>
      </c>
      <c r="AQ61" s="18">
        <v>51</v>
      </c>
      <c r="AR61" s="35">
        <f t="shared" si="26"/>
        <v>0.71729957805907174</v>
      </c>
      <c r="AS61" s="18">
        <v>48.2</v>
      </c>
      <c r="AT61" s="35">
        <f t="shared" si="27"/>
        <v>0.9043151969981239</v>
      </c>
      <c r="AU61" s="16">
        <v>82</v>
      </c>
      <c r="AV61" s="16">
        <v>147</v>
      </c>
      <c r="AW61" s="17">
        <v>11.6</v>
      </c>
      <c r="AX61" s="18">
        <v>1.33</v>
      </c>
      <c r="AY61" s="18">
        <v>6</v>
      </c>
      <c r="AZ61" s="18">
        <v>71.099999999999994</v>
      </c>
      <c r="BA61" s="18">
        <v>53.3</v>
      </c>
      <c r="BB61" s="16">
        <v>11</v>
      </c>
      <c r="BC61" s="18">
        <v>4.0730700000000004</v>
      </c>
      <c r="BD61" s="18">
        <v>53.61</v>
      </c>
      <c r="BE61" s="6" t="s">
        <v>0</v>
      </c>
      <c r="BF61" s="6" t="s">
        <v>223</v>
      </c>
      <c r="BG61" s="6" t="s">
        <v>224</v>
      </c>
    </row>
    <row r="62" spans="1:59" x14ac:dyDescent="0.15">
      <c r="A62" s="6">
        <v>59</v>
      </c>
      <c r="B62" s="6" t="s">
        <v>225</v>
      </c>
      <c r="C62" s="6" t="s">
        <v>52</v>
      </c>
      <c r="D62" s="6" t="s">
        <v>37</v>
      </c>
      <c r="E62" s="6" t="s">
        <v>226</v>
      </c>
      <c r="F62" s="6">
        <v>53</v>
      </c>
      <c r="G62" s="17" t="s">
        <v>227</v>
      </c>
      <c r="H62" s="17">
        <v>74</v>
      </c>
      <c r="I62" s="18">
        <v>1.86</v>
      </c>
      <c r="J62" s="18">
        <v>25.34</v>
      </c>
      <c r="K62" s="6">
        <v>4</v>
      </c>
      <c r="L62" s="6" t="s">
        <v>51</v>
      </c>
      <c r="M62" s="6">
        <v>88</v>
      </c>
      <c r="N62" s="17">
        <v>2.7</v>
      </c>
      <c r="O62" s="18">
        <v>0.94</v>
      </c>
      <c r="P62" s="18">
        <v>2.2599999999999998</v>
      </c>
      <c r="Q62" s="18">
        <v>55.27</v>
      </c>
      <c r="R62" s="17">
        <v>58.8</v>
      </c>
      <c r="S62" s="17">
        <v>15</v>
      </c>
      <c r="T62" s="19" t="s">
        <v>400</v>
      </c>
      <c r="U62" s="16">
        <v>45</v>
      </c>
      <c r="V62" s="35">
        <f t="shared" si="28"/>
        <v>0.65217391304347827</v>
      </c>
      <c r="W62" s="16">
        <f t="shared" si="29"/>
        <v>95.429864253393674</v>
      </c>
      <c r="X62" s="17">
        <v>5.7</v>
      </c>
      <c r="Y62" s="35">
        <f t="shared" si="30"/>
        <v>0.6</v>
      </c>
      <c r="Z62" s="18">
        <v>0.97</v>
      </c>
      <c r="AA62" s="35">
        <f t="shared" si="31"/>
        <v>0.72388059701492535</v>
      </c>
      <c r="AB62" s="18">
        <v>4.42</v>
      </c>
      <c r="AC62" s="35">
        <f t="shared" si="32"/>
        <v>0.67584097859327219</v>
      </c>
      <c r="AD62" s="18">
        <v>54.11</v>
      </c>
      <c r="AE62" s="35">
        <f t="shared" si="33"/>
        <v>0.85025141420490258</v>
      </c>
      <c r="AF62" s="18">
        <v>55.79</v>
      </c>
      <c r="AG62" s="18">
        <f t="shared" si="34"/>
        <v>1.1747736365550641</v>
      </c>
      <c r="AH62" s="17">
        <v>60</v>
      </c>
      <c r="AI62" s="35">
        <f>AH62/AU62</f>
        <v>0.86956521739130432</v>
      </c>
      <c r="AJ62" s="16">
        <f t="shared" si="22"/>
        <v>99.960655737704926</v>
      </c>
      <c r="AK62" s="18">
        <v>8.24</v>
      </c>
      <c r="AL62" s="35">
        <f t="shared" si="23"/>
        <v>0.86736842105263157</v>
      </c>
      <c r="AM62" s="18">
        <v>1.1100000000000001</v>
      </c>
      <c r="AN62" s="35">
        <f t="shared" si="24"/>
        <v>0.82835820895522394</v>
      </c>
      <c r="AO62" s="18">
        <v>6.1</v>
      </c>
      <c r="AP62" s="35">
        <f t="shared" si="25"/>
        <v>0.93272171253822622</v>
      </c>
      <c r="AQ62" s="18">
        <v>52.45</v>
      </c>
      <c r="AR62" s="35">
        <f t="shared" si="26"/>
        <v>0.8241671904462603</v>
      </c>
      <c r="AS62" s="18">
        <v>47.05</v>
      </c>
      <c r="AT62" s="35">
        <f t="shared" si="27"/>
        <v>0.99073489155611694</v>
      </c>
      <c r="AU62" s="16">
        <v>69</v>
      </c>
      <c r="AV62" s="16">
        <v>108</v>
      </c>
      <c r="AW62" s="17">
        <v>9.5</v>
      </c>
      <c r="AX62" s="18">
        <v>1.34</v>
      </c>
      <c r="AY62" s="18">
        <v>6.54</v>
      </c>
      <c r="AZ62" s="18">
        <v>63.64</v>
      </c>
      <c r="BA62" s="18">
        <v>47.49</v>
      </c>
      <c r="BB62" s="16">
        <v>9</v>
      </c>
      <c r="BC62" s="18">
        <v>5.32</v>
      </c>
      <c r="BD62" s="18">
        <v>47.36</v>
      </c>
      <c r="BE62" s="6" t="s">
        <v>0</v>
      </c>
      <c r="BF62" s="6" t="s">
        <v>228</v>
      </c>
      <c r="BG62" s="6" t="s">
        <v>0</v>
      </c>
    </row>
    <row r="63" spans="1:59" x14ac:dyDescent="0.15">
      <c r="A63" s="6">
        <v>60</v>
      </c>
      <c r="B63" s="6" t="s">
        <v>229</v>
      </c>
      <c r="C63" s="6" t="s">
        <v>52</v>
      </c>
      <c r="D63" s="6" t="s">
        <v>37</v>
      </c>
      <c r="E63" s="6" t="s">
        <v>230</v>
      </c>
      <c r="F63" s="6">
        <v>33</v>
      </c>
      <c r="G63" s="17" t="s">
        <v>231</v>
      </c>
      <c r="H63" s="17">
        <v>106.8</v>
      </c>
      <c r="I63" s="18">
        <v>2.21</v>
      </c>
      <c r="J63" s="18">
        <v>34.9</v>
      </c>
      <c r="K63" s="6">
        <v>3</v>
      </c>
      <c r="L63" s="6" t="s">
        <v>40</v>
      </c>
      <c r="M63" s="6">
        <v>105</v>
      </c>
      <c r="N63" s="17">
        <v>3.4</v>
      </c>
      <c r="O63" s="18">
        <v>0.86</v>
      </c>
      <c r="P63" s="18">
        <v>3.43</v>
      </c>
      <c r="Q63" s="18">
        <v>52.63</v>
      </c>
      <c r="R63" s="17">
        <v>61.19</v>
      </c>
      <c r="S63" s="17">
        <v>15</v>
      </c>
      <c r="T63" s="19" t="s">
        <v>401</v>
      </c>
      <c r="U63" s="16">
        <v>59</v>
      </c>
      <c r="V63" s="35">
        <f t="shared" si="28"/>
        <v>0.60204081632653061</v>
      </c>
      <c r="W63" s="16">
        <f t="shared" si="29"/>
        <v>119.87755102040815</v>
      </c>
      <c r="X63" s="17">
        <v>9.9</v>
      </c>
      <c r="Y63" s="35">
        <f t="shared" si="30"/>
        <v>0.6827586206896552</v>
      </c>
      <c r="Z63" s="18">
        <v>0.9</v>
      </c>
      <c r="AA63" s="35">
        <f t="shared" si="31"/>
        <v>0.83333333333333326</v>
      </c>
      <c r="AB63" s="18">
        <v>8.82</v>
      </c>
      <c r="AC63" s="35">
        <f t="shared" si="32"/>
        <v>0.76695652173913043</v>
      </c>
      <c r="AD63" s="18">
        <v>39.659999999999997</v>
      </c>
      <c r="AE63" s="35">
        <f t="shared" si="33"/>
        <v>0.82624999999999993</v>
      </c>
      <c r="AF63" s="18">
        <v>44.07</v>
      </c>
      <c r="AG63" s="18">
        <f t="shared" si="34"/>
        <v>0.999546382399637</v>
      </c>
      <c r="AH63" s="17" t="s">
        <v>402</v>
      </c>
      <c r="AI63" s="17" t="s">
        <v>402</v>
      </c>
      <c r="AJ63" s="17" t="s">
        <v>402</v>
      </c>
      <c r="AK63" s="17" t="s">
        <v>402</v>
      </c>
      <c r="AL63" s="17" t="s">
        <v>402</v>
      </c>
      <c r="AM63" s="17" t="s">
        <v>402</v>
      </c>
      <c r="AN63" s="17" t="s">
        <v>402</v>
      </c>
      <c r="AO63" s="17" t="s">
        <v>402</v>
      </c>
      <c r="AP63" s="17" t="s">
        <v>402</v>
      </c>
      <c r="AQ63" s="17" t="s">
        <v>402</v>
      </c>
      <c r="AR63" s="17" t="s">
        <v>402</v>
      </c>
      <c r="AS63" s="17" t="s">
        <v>402</v>
      </c>
      <c r="AT63" s="17" t="s">
        <v>402</v>
      </c>
      <c r="AU63" s="16">
        <v>98</v>
      </c>
      <c r="AV63" s="16">
        <v>135</v>
      </c>
      <c r="AW63" s="17">
        <v>14.5</v>
      </c>
      <c r="AX63" s="18">
        <v>1.08</v>
      </c>
      <c r="AY63" s="18">
        <v>11.5</v>
      </c>
      <c r="AZ63" s="18">
        <v>48</v>
      </c>
      <c r="BA63" s="18">
        <v>44.09</v>
      </c>
      <c r="BB63" s="16">
        <v>11</v>
      </c>
      <c r="BC63" s="18">
        <v>8.9499999999999993</v>
      </c>
      <c r="BD63" s="18">
        <v>50.66</v>
      </c>
      <c r="BE63" s="6" t="s">
        <v>0</v>
      </c>
      <c r="BF63" s="6" t="s">
        <v>232</v>
      </c>
      <c r="BG63" s="6" t="s">
        <v>0</v>
      </c>
    </row>
    <row r="64" spans="1:59" x14ac:dyDescent="0.15">
      <c r="A64" s="6">
        <v>61</v>
      </c>
      <c r="B64" s="6" t="s">
        <v>233</v>
      </c>
      <c r="C64" s="6" t="s">
        <v>41</v>
      </c>
      <c r="D64" s="6" t="s">
        <v>37</v>
      </c>
      <c r="E64" s="6" t="s">
        <v>234</v>
      </c>
      <c r="F64" s="6">
        <v>32</v>
      </c>
      <c r="G64" s="17" t="s">
        <v>235</v>
      </c>
      <c r="H64" s="17">
        <v>59</v>
      </c>
      <c r="I64" s="18">
        <v>1.71</v>
      </c>
      <c r="J64" s="18">
        <v>19.53</v>
      </c>
      <c r="K64" s="6">
        <v>2</v>
      </c>
      <c r="L64" s="6" t="s">
        <v>91</v>
      </c>
      <c r="M64" s="6">
        <v>66</v>
      </c>
      <c r="N64" s="17">
        <v>3.4</v>
      </c>
      <c r="O64" s="18">
        <v>0.83</v>
      </c>
      <c r="P64" s="18">
        <v>3.06</v>
      </c>
      <c r="Q64" s="18">
        <v>54.45</v>
      </c>
      <c r="R64" s="17">
        <v>65.599999999999994</v>
      </c>
      <c r="S64" s="17">
        <v>10</v>
      </c>
      <c r="T64" s="19" t="s">
        <v>400</v>
      </c>
      <c r="U64" s="16">
        <v>31</v>
      </c>
      <c r="V64" s="35">
        <f t="shared" si="28"/>
        <v>0.46268656716417911</v>
      </c>
      <c r="W64" s="16">
        <f t="shared" si="29"/>
        <v>84.410029498525063</v>
      </c>
      <c r="X64" s="17">
        <v>9.6999999999999993</v>
      </c>
      <c r="Y64" s="35">
        <f t="shared" si="30"/>
        <v>0.47549019607843135</v>
      </c>
      <c r="Z64" s="18">
        <v>0.87</v>
      </c>
      <c r="AA64" s="35">
        <f t="shared" si="31"/>
        <v>0.75652173913043486</v>
      </c>
      <c r="AB64" s="18">
        <v>6.78</v>
      </c>
      <c r="AC64" s="35">
        <f t="shared" si="32"/>
        <v>0.65255052935514912</v>
      </c>
      <c r="AD64" s="18">
        <v>35.08</v>
      </c>
      <c r="AE64" s="35">
        <f t="shared" si="33"/>
        <v>0.71708912510220768</v>
      </c>
      <c r="AF64" s="18">
        <v>40.33</v>
      </c>
      <c r="AG64" s="18">
        <f t="shared" si="34"/>
        <v>0.95636708560588091</v>
      </c>
      <c r="AH64" s="17">
        <v>70</v>
      </c>
      <c r="AI64" s="35">
        <f>AH64/AU64</f>
        <v>1.044776119402985</v>
      </c>
      <c r="AJ64" s="16">
        <f>(AK64/AO64)*H64</f>
        <v>110.11123595505617</v>
      </c>
      <c r="AK64" s="18">
        <v>16.61</v>
      </c>
      <c r="AL64" s="35">
        <f>AK64/AW64</f>
        <v>0.8142156862745098</v>
      </c>
      <c r="AM64" s="18">
        <v>1.07</v>
      </c>
      <c r="AN64" s="35">
        <f>AM64/AX64</f>
        <v>0.93043478260869583</v>
      </c>
      <c r="AO64" s="18">
        <v>8.9</v>
      </c>
      <c r="AP64" s="35">
        <f>AO64/AY64</f>
        <v>0.8565928777670837</v>
      </c>
      <c r="AQ64" s="18">
        <v>48.97</v>
      </c>
      <c r="AR64" s="35">
        <f>AQ64/AZ64</f>
        <v>1.0010220768601799</v>
      </c>
      <c r="AS64" s="18">
        <v>45.71</v>
      </c>
      <c r="AT64" s="35">
        <f>AS64/BA64</f>
        <v>1.0839459331278161</v>
      </c>
      <c r="AU64" s="16">
        <v>67</v>
      </c>
      <c r="AV64" s="16">
        <v>116</v>
      </c>
      <c r="AW64" s="17">
        <v>20.399999999999999</v>
      </c>
      <c r="AX64" s="18">
        <v>1.1499999999999999</v>
      </c>
      <c r="AY64" s="18">
        <v>10.39</v>
      </c>
      <c r="AZ64" s="18">
        <v>48.92</v>
      </c>
      <c r="BA64" s="18">
        <v>42.17</v>
      </c>
      <c r="BB64" s="16">
        <v>10</v>
      </c>
      <c r="BC64" s="18">
        <v>10.01</v>
      </c>
      <c r="BD64" s="18">
        <v>39.07</v>
      </c>
      <c r="BE64" s="6" t="s">
        <v>236</v>
      </c>
      <c r="BF64" s="6"/>
      <c r="BG64" s="6" t="s">
        <v>224</v>
      </c>
    </row>
    <row r="65" spans="1:59" x14ac:dyDescent="0.15">
      <c r="A65" s="6">
        <v>62</v>
      </c>
      <c r="B65" s="6" t="s">
        <v>237</v>
      </c>
      <c r="C65" s="6" t="s">
        <v>52</v>
      </c>
      <c r="D65" s="6" t="s">
        <v>48</v>
      </c>
      <c r="E65" s="6" t="s">
        <v>239</v>
      </c>
      <c r="F65" s="6">
        <v>57</v>
      </c>
      <c r="G65" s="17" t="s">
        <v>240</v>
      </c>
      <c r="H65" s="17">
        <v>73.8</v>
      </c>
      <c r="I65" s="18">
        <v>1.79</v>
      </c>
      <c r="J65" s="18">
        <v>27.95</v>
      </c>
      <c r="K65" s="6">
        <v>2</v>
      </c>
      <c r="L65" s="6" t="s">
        <v>40</v>
      </c>
      <c r="M65" s="6">
        <v>105</v>
      </c>
      <c r="N65" s="17">
        <v>4.7</v>
      </c>
      <c r="O65" s="18">
        <v>0.64</v>
      </c>
      <c r="P65" s="18">
        <v>3.3</v>
      </c>
      <c r="Q65" s="18">
        <v>39</v>
      </c>
      <c r="R65" s="17">
        <v>62</v>
      </c>
      <c r="S65" s="17">
        <v>7.5</v>
      </c>
      <c r="T65" s="19" t="s">
        <v>401</v>
      </c>
      <c r="U65" s="16">
        <v>39</v>
      </c>
      <c r="V65" s="35">
        <f t="shared" si="28"/>
        <v>0.75</v>
      </c>
      <c r="W65" s="16">
        <f t="shared" si="29"/>
        <v>141.81176470588238</v>
      </c>
      <c r="X65" s="17">
        <v>9.8000000000000007</v>
      </c>
      <c r="Y65" s="35">
        <f t="shared" si="30"/>
        <v>0.77165354330708669</v>
      </c>
      <c r="Z65" s="18">
        <v>0.82</v>
      </c>
      <c r="AA65" s="35">
        <f t="shared" si="31"/>
        <v>0.88172043010752676</v>
      </c>
      <c r="AB65" s="18">
        <v>5.0999999999999996</v>
      </c>
      <c r="AC65" s="35">
        <f t="shared" si="32"/>
        <v>0.82738481505515893</v>
      </c>
      <c r="AD65" s="18">
        <v>44.26</v>
      </c>
      <c r="AE65" s="35">
        <f t="shared" si="33"/>
        <v>0.88519999999999999</v>
      </c>
      <c r="AF65" s="18">
        <v>55.17</v>
      </c>
      <c r="AG65" s="18">
        <f t="shared" si="34"/>
        <v>1.0218558992406002</v>
      </c>
      <c r="AH65" s="17" t="s">
        <v>402</v>
      </c>
      <c r="AI65" s="17" t="s">
        <v>402</v>
      </c>
      <c r="AJ65" s="17" t="s">
        <v>402</v>
      </c>
      <c r="AK65" s="17" t="s">
        <v>402</v>
      </c>
      <c r="AL65" s="17" t="s">
        <v>402</v>
      </c>
      <c r="AM65" s="17" t="s">
        <v>402</v>
      </c>
      <c r="AN65" s="17" t="s">
        <v>402</v>
      </c>
      <c r="AO65" s="17" t="s">
        <v>402</v>
      </c>
      <c r="AP65" s="17" t="s">
        <v>402</v>
      </c>
      <c r="AQ65" s="17" t="s">
        <v>402</v>
      </c>
      <c r="AR65" s="17" t="s">
        <v>402</v>
      </c>
      <c r="AS65" s="17" t="s">
        <v>402</v>
      </c>
      <c r="AT65" s="17" t="s">
        <v>402</v>
      </c>
      <c r="AU65" s="16">
        <v>52</v>
      </c>
      <c r="AV65" s="16">
        <v>152</v>
      </c>
      <c r="AW65" s="17">
        <v>12.7</v>
      </c>
      <c r="AX65" s="18">
        <v>0.93</v>
      </c>
      <c r="AY65" s="18">
        <v>6.1639999999999997</v>
      </c>
      <c r="AZ65" s="18">
        <v>50</v>
      </c>
      <c r="BA65" s="18">
        <v>53.99</v>
      </c>
      <c r="BB65" s="16">
        <v>9</v>
      </c>
      <c r="BC65" s="18">
        <v>6.9785000000000004</v>
      </c>
      <c r="BD65" s="18">
        <v>46.8</v>
      </c>
      <c r="BE65" s="6" t="s">
        <v>0</v>
      </c>
      <c r="BF65" s="6" t="s">
        <v>241</v>
      </c>
      <c r="BG65" s="6" t="s">
        <v>0</v>
      </c>
    </row>
    <row r="66" spans="1:59" x14ac:dyDescent="0.15">
      <c r="A66" s="6">
        <v>63</v>
      </c>
      <c r="B66" s="6" t="s">
        <v>242</v>
      </c>
      <c r="C66" s="6" t="s">
        <v>52</v>
      </c>
      <c r="D66" s="6" t="s">
        <v>37</v>
      </c>
      <c r="E66" s="6" t="s">
        <v>243</v>
      </c>
      <c r="F66" s="6">
        <v>42</v>
      </c>
      <c r="G66" s="17" t="s">
        <v>244</v>
      </c>
      <c r="H66" s="17">
        <v>76.2</v>
      </c>
      <c r="I66" s="18">
        <v>1.84</v>
      </c>
      <c r="J66" s="18">
        <v>27.91</v>
      </c>
      <c r="K66" s="6">
        <v>1</v>
      </c>
      <c r="L66" s="6" t="s">
        <v>46</v>
      </c>
      <c r="M66" s="6">
        <v>64</v>
      </c>
      <c r="N66" s="17">
        <v>3.8</v>
      </c>
      <c r="O66" s="18">
        <v>0.94</v>
      </c>
      <c r="P66" s="18">
        <v>4.57</v>
      </c>
      <c r="Q66" s="18">
        <v>54</v>
      </c>
      <c r="R66" s="17">
        <v>58</v>
      </c>
      <c r="S66" s="17">
        <v>15</v>
      </c>
      <c r="T66" s="19" t="s">
        <v>400</v>
      </c>
      <c r="U66" s="16">
        <v>56</v>
      </c>
      <c r="V66" s="35">
        <f t="shared" si="28"/>
        <v>0.49122807017543857</v>
      </c>
      <c r="W66" s="16">
        <f t="shared" si="29"/>
        <v>92.841379310344834</v>
      </c>
      <c r="X66" s="17">
        <v>10.6</v>
      </c>
      <c r="Y66" s="35">
        <f t="shared" si="30"/>
        <v>0.54081632653061218</v>
      </c>
      <c r="Z66" s="18">
        <v>0.89</v>
      </c>
      <c r="AA66" s="35">
        <f t="shared" si="31"/>
        <v>0.78070175438596501</v>
      </c>
      <c r="AB66" s="18">
        <v>8.6999999999999993</v>
      </c>
      <c r="AC66" s="35">
        <f t="shared" si="32"/>
        <v>0.72379367720465881</v>
      </c>
      <c r="AD66" s="18">
        <v>34</v>
      </c>
      <c r="AE66" s="35">
        <f t="shared" si="33"/>
        <v>0.82926829268292679</v>
      </c>
      <c r="AF66" s="18">
        <v>42</v>
      </c>
      <c r="AG66" s="18">
        <f t="shared" si="34"/>
        <v>1.1705685618729096</v>
      </c>
      <c r="AH66" s="17">
        <v>90</v>
      </c>
      <c r="AI66" s="35">
        <f>AH66/AU66</f>
        <v>0.78947368421052633</v>
      </c>
      <c r="AJ66" s="16">
        <f t="shared" ref="AJ66:AJ78" si="35">(AK66/AO66)*H66</f>
        <v>131.42359550561798</v>
      </c>
      <c r="AK66" s="18">
        <v>15.35</v>
      </c>
      <c r="AL66" s="35">
        <f t="shared" ref="AL66:AL78" si="36">AK66/AW66</f>
        <v>0.78316326530612235</v>
      </c>
      <c r="AM66" s="18">
        <v>1</v>
      </c>
      <c r="AN66" s="35">
        <f t="shared" ref="AN66:AN78" si="37">AM66/AX66</f>
        <v>0.87719298245614041</v>
      </c>
      <c r="AO66" s="18">
        <v>8.9</v>
      </c>
      <c r="AP66" s="35">
        <f t="shared" ref="AP66:AP78" si="38">AO66/AY66</f>
        <v>0.74043261231281199</v>
      </c>
      <c r="AQ66" s="18">
        <v>39</v>
      </c>
      <c r="AR66" s="35">
        <f t="shared" ref="AR66:AR78" si="39">AQ66/AZ66</f>
        <v>0.95121951219512191</v>
      </c>
      <c r="AS66" s="18">
        <v>39</v>
      </c>
      <c r="AT66" s="35">
        <f t="shared" ref="AT66:AT78" si="40">AS66/BA66</f>
        <v>1.0869565217391304</v>
      </c>
      <c r="AU66" s="16">
        <v>114</v>
      </c>
      <c r="AV66" s="16">
        <v>124</v>
      </c>
      <c r="AW66" s="17">
        <v>19.600000000000001</v>
      </c>
      <c r="AX66" s="18">
        <v>1.1399999999999999</v>
      </c>
      <c r="AY66" s="18">
        <v>12.02</v>
      </c>
      <c r="AZ66" s="18">
        <v>41</v>
      </c>
      <c r="BA66" s="18">
        <v>35.880000000000003</v>
      </c>
      <c r="BB66" s="16">
        <v>12</v>
      </c>
      <c r="BC66" s="18">
        <v>8.2799999999999994</v>
      </c>
      <c r="BD66" s="18">
        <v>28.41</v>
      </c>
      <c r="BE66" s="6" t="s">
        <v>0</v>
      </c>
      <c r="BF66" s="6" t="s">
        <v>245</v>
      </c>
      <c r="BG66" s="6" t="s">
        <v>0</v>
      </c>
    </row>
    <row r="67" spans="1:59" x14ac:dyDescent="0.15">
      <c r="A67" s="6">
        <v>64</v>
      </c>
      <c r="B67" s="6" t="s">
        <v>246</v>
      </c>
      <c r="C67" s="6" t="s">
        <v>63</v>
      </c>
      <c r="D67" s="6" t="s">
        <v>37</v>
      </c>
      <c r="E67" s="6" t="s">
        <v>247</v>
      </c>
      <c r="F67" s="6">
        <v>40</v>
      </c>
      <c r="G67" s="17" t="s">
        <v>248</v>
      </c>
      <c r="H67" s="17">
        <v>75</v>
      </c>
      <c r="I67" s="18">
        <v>1.86</v>
      </c>
      <c r="J67" s="18">
        <v>26.78</v>
      </c>
      <c r="K67" s="6">
        <v>3</v>
      </c>
      <c r="L67" s="6" t="s">
        <v>51</v>
      </c>
      <c r="M67" s="6">
        <v>99</v>
      </c>
      <c r="N67" s="17">
        <v>2.5</v>
      </c>
      <c r="O67" s="18">
        <v>0.84</v>
      </c>
      <c r="P67" s="18">
        <v>1.89</v>
      </c>
      <c r="Q67" s="18">
        <v>53.19</v>
      </c>
      <c r="R67" s="17">
        <v>63.32</v>
      </c>
      <c r="S67" s="17">
        <v>10</v>
      </c>
      <c r="T67" s="19" t="s">
        <v>400</v>
      </c>
      <c r="U67" s="16">
        <v>0</v>
      </c>
      <c r="V67" s="35">
        <f t="shared" si="28"/>
        <v>0</v>
      </c>
      <c r="W67" s="16">
        <f t="shared" si="29"/>
        <v>115.90909090909091</v>
      </c>
      <c r="X67" s="17">
        <v>5.0999999999999996</v>
      </c>
      <c r="Y67" s="35">
        <f t="shared" si="30"/>
        <v>0.55434782608695654</v>
      </c>
      <c r="Z67" s="18">
        <v>1.0900000000000001</v>
      </c>
      <c r="AA67" s="35">
        <f t="shared" si="31"/>
        <v>0.92372881355932213</v>
      </c>
      <c r="AB67" s="18">
        <v>3.3</v>
      </c>
      <c r="AC67" s="35">
        <f t="shared" si="32"/>
        <v>0.595667870036101</v>
      </c>
      <c r="AD67" s="18">
        <v>67.349999999999994</v>
      </c>
      <c r="AE67" s="35">
        <f t="shared" si="33"/>
        <v>0.94433538979248455</v>
      </c>
      <c r="AF67" s="18">
        <v>61.79</v>
      </c>
      <c r="AG67" s="18">
        <f t="shared" si="34"/>
        <v>1.022336201191264</v>
      </c>
      <c r="AH67" s="17" t="s">
        <v>402</v>
      </c>
      <c r="AI67" s="35" t="s">
        <v>402</v>
      </c>
      <c r="AJ67" s="16">
        <f t="shared" si="35"/>
        <v>129.46210268948656</v>
      </c>
      <c r="AK67" s="18">
        <v>7.06</v>
      </c>
      <c r="AL67" s="35">
        <f t="shared" si="36"/>
        <v>0.7673913043478261</v>
      </c>
      <c r="AM67" s="18">
        <v>1.1599999999999999</v>
      </c>
      <c r="AN67" s="35">
        <f t="shared" si="37"/>
        <v>0.98305084745762705</v>
      </c>
      <c r="AO67" s="18">
        <v>4.09</v>
      </c>
      <c r="AP67" s="35">
        <f t="shared" si="38"/>
        <v>0.73826714801444038</v>
      </c>
      <c r="AQ67" s="18">
        <v>80</v>
      </c>
      <c r="AR67" s="35">
        <f t="shared" si="39"/>
        <v>1.1217049915872126</v>
      </c>
      <c r="AS67" s="18">
        <v>68.959999999999994</v>
      </c>
      <c r="AT67" s="35">
        <f t="shared" si="40"/>
        <v>1.1409662475181999</v>
      </c>
      <c r="AU67" s="16">
        <v>40</v>
      </c>
      <c r="AV67" s="16">
        <v>124</v>
      </c>
      <c r="AW67" s="17">
        <v>9.1999999999999993</v>
      </c>
      <c r="AX67" s="18">
        <v>1.18</v>
      </c>
      <c r="AY67" s="18">
        <v>5.54</v>
      </c>
      <c r="AZ67" s="18">
        <v>71.319999999999993</v>
      </c>
      <c r="BA67" s="18">
        <v>60.44</v>
      </c>
      <c r="BB67" s="16">
        <v>9</v>
      </c>
      <c r="BC67" s="18">
        <v>2.4</v>
      </c>
      <c r="BD67" s="18">
        <v>61.74</v>
      </c>
      <c r="BE67" s="6" t="s">
        <v>249</v>
      </c>
      <c r="BF67" s="6"/>
      <c r="BG67" s="6" t="s">
        <v>250</v>
      </c>
    </row>
    <row r="68" spans="1:59" x14ac:dyDescent="0.15">
      <c r="A68" s="6">
        <v>65</v>
      </c>
      <c r="B68" s="6" t="s">
        <v>251</v>
      </c>
      <c r="C68" s="6" t="s">
        <v>52</v>
      </c>
      <c r="D68" s="6" t="s">
        <v>37</v>
      </c>
      <c r="E68" s="6" t="s">
        <v>238</v>
      </c>
      <c r="F68" s="6">
        <v>39</v>
      </c>
      <c r="G68" s="17" t="s">
        <v>252</v>
      </c>
      <c r="H68" s="17">
        <v>64</v>
      </c>
      <c r="I68" s="18">
        <v>1.67</v>
      </c>
      <c r="J68" s="18">
        <v>24.71</v>
      </c>
      <c r="K68" s="6">
        <v>3</v>
      </c>
      <c r="L68" s="6" t="s">
        <v>40</v>
      </c>
      <c r="M68" s="6">
        <v>120</v>
      </c>
      <c r="N68" s="17">
        <v>4.7</v>
      </c>
      <c r="O68" s="18">
        <v>0.79</v>
      </c>
      <c r="P68" s="18">
        <v>2.52</v>
      </c>
      <c r="Q68" s="18">
        <v>65.900000000000006</v>
      </c>
      <c r="R68" s="17">
        <v>83.68</v>
      </c>
      <c r="S68" s="17">
        <v>7.5</v>
      </c>
      <c r="T68" s="19" t="s">
        <v>401</v>
      </c>
      <c r="U68" s="16">
        <v>37</v>
      </c>
      <c r="V68" s="35">
        <f t="shared" si="28"/>
        <v>0.56923076923076921</v>
      </c>
      <c r="W68" s="16">
        <f t="shared" si="29"/>
        <v>134.67625899280577</v>
      </c>
      <c r="X68" s="17">
        <v>11.7</v>
      </c>
      <c r="Y68" s="35">
        <f t="shared" si="30"/>
        <v>0.80912863070539409</v>
      </c>
      <c r="Z68" s="18">
        <v>0.91</v>
      </c>
      <c r="AA68" s="35">
        <f t="shared" si="31"/>
        <v>0.83486238532110091</v>
      </c>
      <c r="AB68" s="18">
        <v>5.56</v>
      </c>
      <c r="AC68" s="35">
        <f t="shared" si="32"/>
        <v>0.92666666666666664</v>
      </c>
      <c r="AD68" s="18">
        <v>53.9</v>
      </c>
      <c r="AE68" s="35">
        <f t="shared" si="33"/>
        <v>0.82923076923076922</v>
      </c>
      <c r="AF68" s="18">
        <v>59.2</v>
      </c>
      <c r="AG68" s="18">
        <f t="shared" si="34"/>
        <v>1.0033898305084745</v>
      </c>
      <c r="AH68" s="17">
        <v>47</v>
      </c>
      <c r="AI68" s="35">
        <f t="shared" ref="AI68:AI78" si="41">AH68/AU68</f>
        <v>0.72307692307692306</v>
      </c>
      <c r="AJ68" s="16">
        <f t="shared" si="35"/>
        <v>146.0037759597231</v>
      </c>
      <c r="AK68" s="18">
        <v>14.5</v>
      </c>
      <c r="AL68" s="35">
        <f t="shared" si="36"/>
        <v>1.0027662517289073</v>
      </c>
      <c r="AM68" s="18">
        <v>1.07</v>
      </c>
      <c r="AN68" s="35">
        <f t="shared" si="37"/>
        <v>0.98165137614678899</v>
      </c>
      <c r="AO68" s="18">
        <v>6.3559999999999999</v>
      </c>
      <c r="AP68" s="35">
        <f t="shared" si="38"/>
        <v>1.0593333333333332</v>
      </c>
      <c r="AQ68" s="18">
        <v>55</v>
      </c>
      <c r="AR68" s="35">
        <f t="shared" si="39"/>
        <v>0.84615384615384615</v>
      </c>
      <c r="AS68" s="18">
        <v>62</v>
      </c>
      <c r="AT68" s="35">
        <f t="shared" si="40"/>
        <v>1.0508474576271187</v>
      </c>
      <c r="AU68" s="16">
        <v>65</v>
      </c>
      <c r="AV68" s="16">
        <v>151</v>
      </c>
      <c r="AW68" s="17">
        <v>14.46</v>
      </c>
      <c r="AX68" s="18">
        <v>1.0900000000000001</v>
      </c>
      <c r="AY68" s="18">
        <v>6</v>
      </c>
      <c r="AZ68" s="18">
        <v>65</v>
      </c>
      <c r="BA68" s="18">
        <v>59</v>
      </c>
      <c r="BB68" s="16">
        <v>8</v>
      </c>
      <c r="BC68" s="18">
        <v>8.1882000000000001</v>
      </c>
      <c r="BD68" s="18">
        <v>49.11</v>
      </c>
      <c r="BE68" s="6" t="s">
        <v>0</v>
      </c>
      <c r="BF68" s="6" t="s">
        <v>253</v>
      </c>
      <c r="BG68" s="6" t="s">
        <v>0</v>
      </c>
    </row>
    <row r="69" spans="1:59" x14ac:dyDescent="0.15">
      <c r="A69" s="6">
        <v>66</v>
      </c>
      <c r="B69" s="6" t="s">
        <v>254</v>
      </c>
      <c r="C69" s="6" t="s">
        <v>52</v>
      </c>
      <c r="D69" s="6" t="s">
        <v>37</v>
      </c>
      <c r="E69" s="6" t="s">
        <v>255</v>
      </c>
      <c r="F69" s="6">
        <v>41</v>
      </c>
      <c r="G69" s="17" t="s">
        <v>256</v>
      </c>
      <c r="H69" s="17">
        <v>64.8</v>
      </c>
      <c r="I69" s="18">
        <v>2</v>
      </c>
      <c r="J69" s="18">
        <v>21.96</v>
      </c>
      <c r="K69" s="6">
        <v>3</v>
      </c>
      <c r="L69" s="6" t="s">
        <v>40</v>
      </c>
      <c r="M69" s="6">
        <v>90</v>
      </c>
      <c r="N69" s="17">
        <v>3.8</v>
      </c>
      <c r="O69" s="18">
        <v>0.91</v>
      </c>
      <c r="P69" s="18">
        <v>2.72</v>
      </c>
      <c r="Q69" s="18">
        <v>53.06</v>
      </c>
      <c r="R69" s="17">
        <v>58.3</v>
      </c>
      <c r="S69" s="17">
        <v>7.5</v>
      </c>
      <c r="T69" s="19" t="s">
        <v>400</v>
      </c>
      <c r="U69" s="16">
        <v>25</v>
      </c>
      <c r="V69" s="35">
        <f t="shared" si="28"/>
        <v>0.45454545454545453</v>
      </c>
      <c r="W69" s="16">
        <f t="shared" si="29"/>
        <v>126.08939051918735</v>
      </c>
      <c r="X69" s="17">
        <v>8.6199999999999992</v>
      </c>
      <c r="Y69" s="35">
        <f t="shared" si="30"/>
        <v>0.63851851851851849</v>
      </c>
      <c r="Z69" s="18">
        <v>0.97</v>
      </c>
      <c r="AA69" s="35">
        <f t="shared" si="31"/>
        <v>0.80165289256198347</v>
      </c>
      <c r="AB69" s="18">
        <v>4.43</v>
      </c>
      <c r="AC69" s="35">
        <f t="shared" si="32"/>
        <v>0.76511226252158893</v>
      </c>
      <c r="AD69" s="18">
        <v>44.72</v>
      </c>
      <c r="AE69" s="35">
        <f t="shared" si="33"/>
        <v>0.67471333735666861</v>
      </c>
      <c r="AF69" s="18">
        <v>46.1</v>
      </c>
      <c r="AG69" s="18">
        <f t="shared" si="34"/>
        <v>0.84154801022270898</v>
      </c>
      <c r="AH69" s="17">
        <v>37.5</v>
      </c>
      <c r="AI69" s="35">
        <f t="shared" si="41"/>
        <v>0.68181818181818177</v>
      </c>
      <c r="AJ69" s="16">
        <f t="shared" si="35"/>
        <v>151.97394136807819</v>
      </c>
      <c r="AK69" s="18">
        <v>12.96</v>
      </c>
      <c r="AL69" s="35">
        <f t="shared" si="36"/>
        <v>0.96000000000000008</v>
      </c>
      <c r="AM69" s="18">
        <v>1.19</v>
      </c>
      <c r="AN69" s="35">
        <f t="shared" si="37"/>
        <v>0.98347107438016523</v>
      </c>
      <c r="AO69" s="18">
        <v>5.5259999999999998</v>
      </c>
      <c r="AP69" s="35">
        <f t="shared" si="38"/>
        <v>0.9544041450777202</v>
      </c>
      <c r="AQ69" s="18">
        <v>59.52</v>
      </c>
      <c r="AR69" s="35">
        <f t="shared" si="39"/>
        <v>0.8980084490042245</v>
      </c>
      <c r="AS69" s="18">
        <v>50</v>
      </c>
      <c r="AT69" s="35">
        <f t="shared" si="40"/>
        <v>0.91274187659729822</v>
      </c>
      <c r="AU69" s="16">
        <v>55</v>
      </c>
      <c r="AV69" s="16">
        <v>151</v>
      </c>
      <c r="AW69" s="17">
        <v>13.5</v>
      </c>
      <c r="AX69" s="18">
        <v>1.21</v>
      </c>
      <c r="AY69" s="18">
        <v>5.79</v>
      </c>
      <c r="AZ69" s="18">
        <v>66.28</v>
      </c>
      <c r="BA69" s="18">
        <v>54.78</v>
      </c>
      <c r="BB69" s="16">
        <v>6</v>
      </c>
      <c r="BC69" s="18">
        <v>10.84</v>
      </c>
      <c r="BD69" s="18">
        <v>64.459999999999994</v>
      </c>
      <c r="BE69" s="6" t="s">
        <v>257</v>
      </c>
      <c r="BF69" s="6"/>
      <c r="BG69" s="6" t="s">
        <v>0</v>
      </c>
    </row>
    <row r="70" spans="1:59" x14ac:dyDescent="0.15">
      <c r="A70" s="6">
        <v>67</v>
      </c>
      <c r="B70" s="6" t="s">
        <v>258</v>
      </c>
      <c r="C70" s="6" t="s">
        <v>63</v>
      </c>
      <c r="D70" s="6" t="s">
        <v>37</v>
      </c>
      <c r="E70" s="6" t="s">
        <v>259</v>
      </c>
      <c r="F70" s="6">
        <v>51</v>
      </c>
      <c r="G70" s="17">
        <v>180</v>
      </c>
      <c r="H70" s="17">
        <v>97</v>
      </c>
      <c r="I70" s="18">
        <v>2.17</v>
      </c>
      <c r="J70" s="18">
        <v>29.93</v>
      </c>
      <c r="K70" s="6">
        <v>1</v>
      </c>
      <c r="L70" s="6" t="s">
        <v>46</v>
      </c>
      <c r="M70" s="6">
        <v>78</v>
      </c>
      <c r="N70" s="17">
        <v>3</v>
      </c>
      <c r="O70" s="18">
        <v>0.9</v>
      </c>
      <c r="P70" s="18">
        <v>3.7</v>
      </c>
      <c r="Q70" s="18">
        <v>40.9</v>
      </c>
      <c r="R70" s="17">
        <v>45.6</v>
      </c>
      <c r="S70" s="17">
        <v>10</v>
      </c>
      <c r="T70" s="19" t="s">
        <v>400</v>
      </c>
      <c r="U70" s="16">
        <v>75</v>
      </c>
      <c r="V70" s="35">
        <f t="shared" si="28"/>
        <v>0.51724137931034486</v>
      </c>
      <c r="W70" s="16">
        <f t="shared" si="29"/>
        <v>133.06410256410257</v>
      </c>
      <c r="X70" s="17">
        <v>10.7</v>
      </c>
      <c r="Y70" s="35">
        <f t="shared" si="30"/>
        <v>0.61142857142857143</v>
      </c>
      <c r="Z70" s="18">
        <v>0.97</v>
      </c>
      <c r="AA70" s="35">
        <f t="shared" si="31"/>
        <v>0.80165289256198347</v>
      </c>
      <c r="AB70" s="18">
        <v>7.8</v>
      </c>
      <c r="AC70" s="35">
        <f t="shared" si="32"/>
        <v>0.5864661654135338</v>
      </c>
      <c r="AD70" s="18">
        <v>29.9</v>
      </c>
      <c r="AE70" s="35">
        <f t="shared" si="33"/>
        <v>0.67800453514739223</v>
      </c>
      <c r="AF70" s="18">
        <v>30.7</v>
      </c>
      <c r="AG70" s="18">
        <f t="shared" si="34"/>
        <v>0.84340659340659341</v>
      </c>
      <c r="AH70" s="17">
        <v>115</v>
      </c>
      <c r="AI70" s="35">
        <f t="shared" si="41"/>
        <v>0.7931034482758621</v>
      </c>
      <c r="AJ70" s="16">
        <f t="shared" si="35"/>
        <v>147.4795918367347</v>
      </c>
      <c r="AK70" s="18">
        <v>14.9</v>
      </c>
      <c r="AL70" s="35">
        <f t="shared" si="36"/>
        <v>0.85142857142857142</v>
      </c>
      <c r="AM70" s="18">
        <v>1.17</v>
      </c>
      <c r="AN70" s="35">
        <f t="shared" si="37"/>
        <v>0.96694214876033058</v>
      </c>
      <c r="AO70" s="18">
        <v>9.8000000000000007</v>
      </c>
      <c r="AP70" s="35">
        <f t="shared" si="38"/>
        <v>0.73684210526315785</v>
      </c>
      <c r="AQ70" s="18">
        <v>36.9</v>
      </c>
      <c r="AR70" s="35">
        <f t="shared" si="39"/>
        <v>0.83673469387755095</v>
      </c>
      <c r="AS70" s="18">
        <v>31.4</v>
      </c>
      <c r="AT70" s="35">
        <f t="shared" si="40"/>
        <v>0.86263736263736268</v>
      </c>
      <c r="AU70" s="16">
        <v>145</v>
      </c>
      <c r="AV70" s="16">
        <v>160</v>
      </c>
      <c r="AW70" s="17">
        <v>17.5</v>
      </c>
      <c r="AX70" s="18">
        <v>1.21</v>
      </c>
      <c r="AY70" s="18">
        <v>13.3</v>
      </c>
      <c r="AZ70" s="18">
        <v>44.1</v>
      </c>
      <c r="BA70" s="18">
        <v>36.4</v>
      </c>
      <c r="BB70" s="16">
        <v>15</v>
      </c>
      <c r="BC70" s="18">
        <v>8.2154600000000002</v>
      </c>
      <c r="BD70" s="18">
        <v>33.619999999999997</v>
      </c>
      <c r="BE70" s="6" t="s">
        <v>0</v>
      </c>
      <c r="BF70" s="6" t="s">
        <v>255</v>
      </c>
      <c r="BG70" s="6" t="s">
        <v>190</v>
      </c>
    </row>
    <row r="71" spans="1:59" x14ac:dyDescent="0.15">
      <c r="A71" s="6">
        <v>68</v>
      </c>
      <c r="B71" s="6" t="s">
        <v>260</v>
      </c>
      <c r="C71" s="6" t="s">
        <v>63</v>
      </c>
      <c r="D71" s="6" t="s">
        <v>37</v>
      </c>
      <c r="E71" s="6" t="s">
        <v>207</v>
      </c>
      <c r="F71" s="6">
        <v>49</v>
      </c>
      <c r="G71" s="17">
        <v>158</v>
      </c>
      <c r="H71" s="17">
        <v>71</v>
      </c>
      <c r="I71" s="18">
        <v>1.73</v>
      </c>
      <c r="J71" s="18">
        <v>28.51</v>
      </c>
      <c r="K71" s="6">
        <v>2</v>
      </c>
      <c r="L71" s="6" t="s">
        <v>40</v>
      </c>
      <c r="M71" s="6">
        <v>62</v>
      </c>
      <c r="N71" s="17">
        <v>3.7</v>
      </c>
      <c r="O71" s="18">
        <v>0.82</v>
      </c>
      <c r="P71" s="18">
        <v>4.22</v>
      </c>
      <c r="Q71" s="18">
        <v>45.8</v>
      </c>
      <c r="R71" s="17">
        <v>55.85</v>
      </c>
      <c r="S71" s="17">
        <v>7.5</v>
      </c>
      <c r="T71" s="19" t="s">
        <v>400</v>
      </c>
      <c r="U71" s="16">
        <v>33</v>
      </c>
      <c r="V71" s="35">
        <f t="shared" si="28"/>
        <v>0.6875</v>
      </c>
      <c r="W71" s="16">
        <f t="shared" si="29"/>
        <v>76.461538461538467</v>
      </c>
      <c r="X71" s="17">
        <v>8.4</v>
      </c>
      <c r="Y71" s="35">
        <f t="shared" si="30"/>
        <v>0.76363636363636367</v>
      </c>
      <c r="Z71" s="18">
        <v>1.04</v>
      </c>
      <c r="AA71" s="35">
        <f t="shared" si="31"/>
        <v>0.89655172413793116</v>
      </c>
      <c r="AB71" s="18">
        <v>7.8</v>
      </c>
      <c r="AC71" s="35">
        <f t="shared" si="32"/>
        <v>0.95823095823095816</v>
      </c>
      <c r="AD71" s="18">
        <v>52.01</v>
      </c>
      <c r="AE71" s="35">
        <f t="shared" si="33"/>
        <v>0.91245614035087719</v>
      </c>
      <c r="AF71" s="18">
        <v>50.01</v>
      </c>
      <c r="AG71" s="18">
        <f t="shared" si="34"/>
        <v>1.0082661290322581</v>
      </c>
      <c r="AH71" s="17">
        <v>40.5</v>
      </c>
      <c r="AI71" s="35">
        <f t="shared" si="41"/>
        <v>0.84375</v>
      </c>
      <c r="AJ71" s="16">
        <f t="shared" si="35"/>
        <v>87.940026075619301</v>
      </c>
      <c r="AK71" s="18">
        <v>9.5</v>
      </c>
      <c r="AL71" s="35">
        <f t="shared" si="36"/>
        <v>0.86363636363636365</v>
      </c>
      <c r="AM71" s="18">
        <v>1.06</v>
      </c>
      <c r="AN71" s="35">
        <f t="shared" si="37"/>
        <v>0.91379310344827602</v>
      </c>
      <c r="AO71" s="18">
        <v>7.67</v>
      </c>
      <c r="AP71" s="35">
        <f t="shared" si="38"/>
        <v>0.94226044226044214</v>
      </c>
      <c r="AQ71" s="18">
        <v>52.01</v>
      </c>
      <c r="AR71" s="35">
        <f t="shared" si="39"/>
        <v>0.91245614035087719</v>
      </c>
      <c r="AS71" s="18">
        <v>58.82</v>
      </c>
      <c r="AT71" s="35">
        <f t="shared" si="40"/>
        <v>1.1858870967741935</v>
      </c>
      <c r="AU71" s="16">
        <v>48</v>
      </c>
      <c r="AV71" s="16">
        <v>96</v>
      </c>
      <c r="AW71" s="17">
        <v>11</v>
      </c>
      <c r="AX71" s="18">
        <v>1.1599999999999999</v>
      </c>
      <c r="AY71" s="18">
        <v>8.14</v>
      </c>
      <c r="AZ71" s="18">
        <v>57</v>
      </c>
      <c r="BA71" s="18">
        <v>49.6</v>
      </c>
      <c r="BB71" s="16">
        <v>7</v>
      </c>
      <c r="BC71" s="18">
        <v>5.21</v>
      </c>
      <c r="BD71" s="18">
        <v>60.27</v>
      </c>
      <c r="BE71" s="6" t="s">
        <v>261</v>
      </c>
      <c r="BF71" s="6"/>
      <c r="BG71" s="6" t="s">
        <v>190</v>
      </c>
    </row>
    <row r="72" spans="1:59" x14ac:dyDescent="0.15">
      <c r="A72" s="6">
        <v>69</v>
      </c>
      <c r="B72" s="6" t="s">
        <v>262</v>
      </c>
      <c r="C72" s="6" t="s">
        <v>41</v>
      </c>
      <c r="D72" s="6" t="s">
        <v>37</v>
      </c>
      <c r="E72" s="6" t="s">
        <v>263</v>
      </c>
      <c r="F72" s="6">
        <v>34</v>
      </c>
      <c r="G72" s="17">
        <v>169</v>
      </c>
      <c r="H72" s="17">
        <v>64</v>
      </c>
      <c r="I72" s="18">
        <v>1.7</v>
      </c>
      <c r="J72" s="18">
        <v>22.45</v>
      </c>
      <c r="K72" s="6">
        <v>2</v>
      </c>
      <c r="L72" s="6" t="s">
        <v>91</v>
      </c>
      <c r="M72" s="6">
        <v>71</v>
      </c>
      <c r="N72" s="17">
        <v>3.9</v>
      </c>
      <c r="O72" s="18">
        <v>0.99</v>
      </c>
      <c r="P72" s="18">
        <v>3.5</v>
      </c>
      <c r="Q72" s="18">
        <v>38.700000000000003</v>
      </c>
      <c r="R72" s="17">
        <v>39.1</v>
      </c>
      <c r="S72" s="17">
        <v>15</v>
      </c>
      <c r="T72" s="19" t="s">
        <v>400</v>
      </c>
      <c r="U72" s="16">
        <v>52</v>
      </c>
      <c r="V72" s="35">
        <f t="shared" si="28"/>
        <v>0.36619718309859156</v>
      </c>
      <c r="W72" s="16">
        <f t="shared" si="29"/>
        <v>95.058823529411768</v>
      </c>
      <c r="X72" s="17">
        <v>10.1</v>
      </c>
      <c r="Y72" s="35">
        <f t="shared" si="30"/>
        <v>0.45909090909090905</v>
      </c>
      <c r="Z72" s="18">
        <v>0.97</v>
      </c>
      <c r="AA72" s="35">
        <f t="shared" si="31"/>
        <v>0.66896551724137931</v>
      </c>
      <c r="AB72" s="18">
        <v>6.8</v>
      </c>
      <c r="AC72" s="35">
        <f t="shared" si="32"/>
        <v>0.79346557759626601</v>
      </c>
      <c r="AD72" s="18">
        <v>32.200000000000003</v>
      </c>
      <c r="AE72" s="35">
        <f t="shared" si="33"/>
        <v>0.54117647058823537</v>
      </c>
      <c r="AF72" s="18">
        <v>33</v>
      </c>
      <c r="AG72" s="18">
        <f t="shared" si="34"/>
        <v>0.80487804878048785</v>
      </c>
      <c r="AH72" s="17">
        <v>82</v>
      </c>
      <c r="AI72" s="35">
        <f t="shared" si="41"/>
        <v>0.57746478873239437</v>
      </c>
      <c r="AJ72" s="16">
        <f t="shared" si="35"/>
        <v>107.85714285714285</v>
      </c>
      <c r="AK72" s="18">
        <v>15.1</v>
      </c>
      <c r="AL72" s="35">
        <f t="shared" si="36"/>
        <v>0.6863636363636364</v>
      </c>
      <c r="AM72" s="18">
        <v>1.06</v>
      </c>
      <c r="AN72" s="35">
        <f t="shared" si="37"/>
        <v>0.73103448275862071</v>
      </c>
      <c r="AO72" s="18">
        <v>8.9600000000000009</v>
      </c>
      <c r="AP72" s="35">
        <f t="shared" si="38"/>
        <v>1.0455075845974329</v>
      </c>
      <c r="AQ72" s="18">
        <v>32.700000000000003</v>
      </c>
      <c r="AR72" s="35">
        <f t="shared" si="39"/>
        <v>0.54957983193277316</v>
      </c>
      <c r="AS72" s="18">
        <v>30.8</v>
      </c>
      <c r="AT72" s="35">
        <f t="shared" si="40"/>
        <v>0.75121951219512195</v>
      </c>
      <c r="AU72" s="16">
        <v>142</v>
      </c>
      <c r="AV72" s="16">
        <v>164</v>
      </c>
      <c r="AW72" s="17">
        <v>22</v>
      </c>
      <c r="AX72" s="18">
        <v>1.45</v>
      </c>
      <c r="AY72" s="18">
        <v>8.57</v>
      </c>
      <c r="AZ72" s="18">
        <v>59.5</v>
      </c>
      <c r="BA72" s="18">
        <v>41</v>
      </c>
      <c r="BB72" s="16">
        <v>10</v>
      </c>
      <c r="BC72" s="18">
        <v>7.1494799999999996</v>
      </c>
      <c r="BD72" s="18">
        <v>37.69</v>
      </c>
      <c r="BE72" s="6" t="s">
        <v>264</v>
      </c>
      <c r="BF72" s="6"/>
      <c r="BG72" s="6" t="s">
        <v>0</v>
      </c>
    </row>
    <row r="73" spans="1:59" x14ac:dyDescent="0.15">
      <c r="A73" s="6">
        <v>70</v>
      </c>
      <c r="B73" s="6" t="s">
        <v>265</v>
      </c>
      <c r="C73" s="6" t="s">
        <v>63</v>
      </c>
      <c r="D73" s="6" t="s">
        <v>48</v>
      </c>
      <c r="E73" s="6" t="s">
        <v>101</v>
      </c>
      <c r="F73" s="6">
        <v>67</v>
      </c>
      <c r="G73" s="17">
        <v>156</v>
      </c>
      <c r="H73" s="17">
        <v>75</v>
      </c>
      <c r="I73" s="18">
        <v>1.75</v>
      </c>
      <c r="J73" s="18">
        <v>30.86</v>
      </c>
      <c r="K73" s="6">
        <v>1</v>
      </c>
      <c r="L73" s="6" t="s">
        <v>40</v>
      </c>
      <c r="M73" s="6">
        <v>61</v>
      </c>
      <c r="N73" s="17">
        <v>3</v>
      </c>
      <c r="O73" s="18">
        <v>0.7</v>
      </c>
      <c r="P73" s="18">
        <v>3.7</v>
      </c>
      <c r="Q73" s="18">
        <v>37.4</v>
      </c>
      <c r="R73" s="17">
        <v>53.3</v>
      </c>
      <c r="S73" s="17">
        <v>5</v>
      </c>
      <c r="T73" s="19" t="s">
        <v>400</v>
      </c>
      <c r="U73" s="16">
        <v>37</v>
      </c>
      <c r="V73" s="35">
        <f t="shared" si="28"/>
        <v>0.59677419354838712</v>
      </c>
      <c r="W73" s="16">
        <f t="shared" si="29"/>
        <v>119.72891566265061</v>
      </c>
      <c r="X73" s="17">
        <v>10.6</v>
      </c>
      <c r="Y73" s="35">
        <f t="shared" si="30"/>
        <v>0.80303030303030309</v>
      </c>
      <c r="Z73" s="18">
        <v>1.03</v>
      </c>
      <c r="AA73" s="35">
        <f t="shared" si="31"/>
        <v>0.85123966942148765</v>
      </c>
      <c r="AB73" s="18">
        <v>6.64</v>
      </c>
      <c r="AC73" s="35">
        <f t="shared" si="32"/>
        <v>0.94857142857142851</v>
      </c>
      <c r="AD73" s="18">
        <v>38.700000000000003</v>
      </c>
      <c r="AE73" s="35">
        <f t="shared" si="33"/>
        <v>0.78340080971659931</v>
      </c>
      <c r="AF73" s="18">
        <v>37.6</v>
      </c>
      <c r="AG73" s="18">
        <f t="shared" si="34"/>
        <v>0.92383292383292381</v>
      </c>
      <c r="AH73" s="17">
        <v>47</v>
      </c>
      <c r="AI73" s="35">
        <f t="shared" si="41"/>
        <v>0.75806451612903225</v>
      </c>
      <c r="AJ73" s="16">
        <f t="shared" si="35"/>
        <v>129.54545454545456</v>
      </c>
      <c r="AK73" s="18">
        <v>11.4</v>
      </c>
      <c r="AL73" s="35">
        <f t="shared" si="36"/>
        <v>0.86363636363636376</v>
      </c>
      <c r="AM73" s="18">
        <v>1.07</v>
      </c>
      <c r="AN73" s="35">
        <f t="shared" si="37"/>
        <v>0.88429752066115708</v>
      </c>
      <c r="AO73" s="18">
        <v>6.6</v>
      </c>
      <c r="AP73" s="35">
        <f t="shared" si="38"/>
        <v>0.94285714285714284</v>
      </c>
      <c r="AQ73" s="18">
        <v>39.9</v>
      </c>
      <c r="AR73" s="35">
        <f t="shared" si="39"/>
        <v>0.80769230769230771</v>
      </c>
      <c r="AS73" s="18">
        <v>37.299999999999997</v>
      </c>
      <c r="AT73" s="35">
        <f t="shared" si="40"/>
        <v>0.91646191646191633</v>
      </c>
      <c r="AU73" s="16">
        <v>62</v>
      </c>
      <c r="AV73" s="16">
        <v>142</v>
      </c>
      <c r="AW73" s="17">
        <v>13.2</v>
      </c>
      <c r="AX73" s="18">
        <v>1.21</v>
      </c>
      <c r="AY73" s="18">
        <v>7</v>
      </c>
      <c r="AZ73" s="18">
        <v>49.4</v>
      </c>
      <c r="BA73" s="18">
        <v>40.700000000000003</v>
      </c>
      <c r="BB73" s="16">
        <v>13</v>
      </c>
      <c r="BC73" s="18">
        <v>3.7666599999999999</v>
      </c>
      <c r="BD73" s="18">
        <v>41.05</v>
      </c>
      <c r="BE73" s="6">
        <v>1995</v>
      </c>
      <c r="BF73" s="6"/>
      <c r="BG73" s="6" t="s">
        <v>266</v>
      </c>
    </row>
    <row r="74" spans="1:59" x14ac:dyDescent="0.15">
      <c r="A74" s="6">
        <v>71</v>
      </c>
      <c r="B74" s="6" t="s">
        <v>267</v>
      </c>
      <c r="C74" s="6" t="s">
        <v>63</v>
      </c>
      <c r="D74" s="6" t="s">
        <v>37</v>
      </c>
      <c r="E74" s="6" t="s">
        <v>268</v>
      </c>
      <c r="F74" s="6">
        <v>63</v>
      </c>
      <c r="G74" s="17">
        <v>168</v>
      </c>
      <c r="H74" s="17">
        <v>64</v>
      </c>
      <c r="I74" s="18">
        <v>1.73</v>
      </c>
      <c r="J74" s="18">
        <v>22.69</v>
      </c>
      <c r="K74" s="6">
        <v>1</v>
      </c>
      <c r="L74" s="6" t="s">
        <v>91</v>
      </c>
      <c r="M74" s="6">
        <v>73</v>
      </c>
      <c r="N74" s="17">
        <v>3.9</v>
      </c>
      <c r="O74" s="18">
        <v>0.79</v>
      </c>
      <c r="P74" s="18">
        <v>3.37</v>
      </c>
      <c r="Q74" s="18">
        <v>36.53</v>
      </c>
      <c r="R74" s="17">
        <v>46.15</v>
      </c>
      <c r="S74" s="17">
        <v>10</v>
      </c>
      <c r="T74" s="19" t="s">
        <v>400</v>
      </c>
      <c r="U74" s="16">
        <v>35</v>
      </c>
      <c r="V74" s="35">
        <f t="shared" si="28"/>
        <v>0.36842105263157893</v>
      </c>
      <c r="W74" s="16">
        <f t="shared" si="29"/>
        <v>119.87301587301589</v>
      </c>
      <c r="X74" s="17">
        <v>11.8</v>
      </c>
      <c r="Y74" s="35">
        <f t="shared" si="30"/>
        <v>0.56190476190476191</v>
      </c>
      <c r="Z74" s="18">
        <v>0.82</v>
      </c>
      <c r="AA74" s="35">
        <f t="shared" si="31"/>
        <v>0.7068965517241379</v>
      </c>
      <c r="AB74" s="18">
        <v>6.3</v>
      </c>
      <c r="AC74" s="35">
        <f t="shared" si="32"/>
        <v>0.77777777777777779</v>
      </c>
      <c r="AD74" s="18">
        <v>28.4</v>
      </c>
      <c r="AE74" s="35">
        <f t="shared" si="33"/>
        <v>0.73958333333333337</v>
      </c>
      <c r="AF74" s="18">
        <v>34.700000000000003</v>
      </c>
      <c r="AG74" s="18">
        <f t="shared" si="34"/>
        <v>1.0451807228915662</v>
      </c>
      <c r="AH74" s="17">
        <v>75</v>
      </c>
      <c r="AI74" s="35">
        <f t="shared" si="41"/>
        <v>0.78947368421052633</v>
      </c>
      <c r="AJ74" s="16">
        <f t="shared" si="35"/>
        <v>148.75675675675674</v>
      </c>
      <c r="AK74" s="18">
        <v>17.2</v>
      </c>
      <c r="AL74" s="35">
        <f t="shared" si="36"/>
        <v>0.81904761904761902</v>
      </c>
      <c r="AM74" s="18">
        <v>0.98</v>
      </c>
      <c r="AN74" s="35">
        <f t="shared" si="37"/>
        <v>0.84482758620689657</v>
      </c>
      <c r="AO74" s="18">
        <v>7.4</v>
      </c>
      <c r="AP74" s="35">
        <f t="shared" si="38"/>
        <v>0.91358024691358031</v>
      </c>
      <c r="AQ74" s="18">
        <v>31.8</v>
      </c>
      <c r="AR74" s="35">
        <f t="shared" si="39"/>
        <v>0.828125</v>
      </c>
      <c r="AS74" s="18">
        <v>32.5</v>
      </c>
      <c r="AT74" s="35">
        <f t="shared" si="40"/>
        <v>0.97891566265060237</v>
      </c>
      <c r="AU74" s="16">
        <v>95</v>
      </c>
      <c r="AV74" s="16">
        <v>165</v>
      </c>
      <c r="AW74" s="17">
        <v>21</v>
      </c>
      <c r="AX74" s="18">
        <v>1.1599999999999999</v>
      </c>
      <c r="AY74" s="18">
        <v>8.1</v>
      </c>
      <c r="AZ74" s="18">
        <v>38.4</v>
      </c>
      <c r="BA74" s="18">
        <v>33.200000000000003</v>
      </c>
      <c r="BB74" s="16">
        <v>10</v>
      </c>
      <c r="BC74" s="18">
        <v>6.9360400000000002</v>
      </c>
      <c r="BD74" s="18">
        <v>30.59</v>
      </c>
      <c r="BE74" s="6" t="s">
        <v>0</v>
      </c>
      <c r="BF74" s="6" t="s">
        <v>413</v>
      </c>
      <c r="BG74" s="6" t="s">
        <v>0</v>
      </c>
    </row>
    <row r="75" spans="1:59" x14ac:dyDescent="0.15">
      <c r="A75" s="6">
        <v>72</v>
      </c>
      <c r="B75" s="6" t="s">
        <v>269</v>
      </c>
      <c r="C75" s="6" t="s">
        <v>63</v>
      </c>
      <c r="D75" s="6" t="s">
        <v>48</v>
      </c>
      <c r="E75" s="6" t="s">
        <v>55</v>
      </c>
      <c r="F75" s="6">
        <v>70</v>
      </c>
      <c r="G75" s="17">
        <v>157</v>
      </c>
      <c r="H75" s="17">
        <v>64</v>
      </c>
      <c r="I75" s="18">
        <v>1.6</v>
      </c>
      <c r="J75" s="18">
        <v>26.01</v>
      </c>
      <c r="K75" s="6">
        <v>1</v>
      </c>
      <c r="L75" s="6" t="s">
        <v>40</v>
      </c>
      <c r="M75" s="6">
        <v>54</v>
      </c>
      <c r="N75" s="17">
        <v>3.2</v>
      </c>
      <c r="O75" s="18">
        <v>0.96</v>
      </c>
      <c r="P75" s="18">
        <v>3.8</v>
      </c>
      <c r="Q75" s="18">
        <v>47.2</v>
      </c>
      <c r="R75" s="17">
        <v>49</v>
      </c>
      <c r="S75" s="17">
        <v>5</v>
      </c>
      <c r="T75" s="19" t="s">
        <v>400</v>
      </c>
      <c r="U75" s="16">
        <v>12</v>
      </c>
      <c r="V75" s="35">
        <f t="shared" si="28"/>
        <v>0.20689655172413793</v>
      </c>
      <c r="W75" s="16">
        <f t="shared" si="29"/>
        <v>74.666666666666671</v>
      </c>
      <c r="X75" s="17">
        <v>7.7</v>
      </c>
      <c r="Y75" s="35">
        <f t="shared" si="30"/>
        <v>0.58333333333333337</v>
      </c>
      <c r="Z75" s="18">
        <v>1.02</v>
      </c>
      <c r="AA75" s="35">
        <f t="shared" si="31"/>
        <v>0.80314960629921262</v>
      </c>
      <c r="AB75" s="18">
        <v>6.6</v>
      </c>
      <c r="AC75" s="35">
        <f t="shared" si="32"/>
        <v>0.75862068965517249</v>
      </c>
      <c r="AD75" s="18">
        <v>41.8</v>
      </c>
      <c r="AE75" s="35">
        <f t="shared" si="33"/>
        <v>0.82283464566929132</v>
      </c>
      <c r="AF75" s="18">
        <v>40.799999999999997</v>
      </c>
      <c r="AG75" s="18">
        <f t="shared" si="34"/>
        <v>1.0174563591022443</v>
      </c>
      <c r="AH75" s="17">
        <v>47</v>
      </c>
      <c r="AI75" s="35">
        <f t="shared" si="41"/>
        <v>0.81034482758620685</v>
      </c>
      <c r="AJ75" s="16">
        <f t="shared" si="35"/>
        <v>91.544303797468359</v>
      </c>
      <c r="AK75" s="18">
        <v>11.3</v>
      </c>
      <c r="AL75" s="35">
        <f t="shared" si="36"/>
        <v>0.85606060606060619</v>
      </c>
      <c r="AM75" s="18">
        <v>1.1100000000000001</v>
      </c>
      <c r="AN75" s="35">
        <f t="shared" si="37"/>
        <v>0.87401574803149618</v>
      </c>
      <c r="AO75" s="18">
        <v>7.9</v>
      </c>
      <c r="AP75" s="35">
        <f t="shared" si="38"/>
        <v>0.90804597701149437</v>
      </c>
      <c r="AQ75" s="18">
        <v>43.9</v>
      </c>
      <c r="AR75" s="35">
        <f t="shared" si="39"/>
        <v>0.86417322834645671</v>
      </c>
      <c r="AS75" s="18">
        <v>39.6</v>
      </c>
      <c r="AT75" s="35">
        <f t="shared" si="40"/>
        <v>0.98753117206982544</v>
      </c>
      <c r="AU75" s="16">
        <v>58</v>
      </c>
      <c r="AV75" s="16">
        <v>96</v>
      </c>
      <c r="AW75" s="17">
        <v>13.2</v>
      </c>
      <c r="AX75" s="18">
        <v>1.27</v>
      </c>
      <c r="AY75" s="18">
        <v>8.6999999999999993</v>
      </c>
      <c r="AZ75" s="18">
        <v>50.8</v>
      </c>
      <c r="BA75" s="18">
        <v>40.1</v>
      </c>
      <c r="BB75" s="16">
        <v>13</v>
      </c>
      <c r="BC75" s="18">
        <v>5.2781799999999999</v>
      </c>
      <c r="BD75" s="18">
        <v>38.369999999999997</v>
      </c>
      <c r="BE75" s="6" t="s">
        <v>0</v>
      </c>
      <c r="BF75" s="6" t="s">
        <v>413</v>
      </c>
      <c r="BG75" s="6" t="s">
        <v>0</v>
      </c>
    </row>
    <row r="76" spans="1:59" ht="11.25" customHeight="1" x14ac:dyDescent="0.15">
      <c r="A76" s="6">
        <v>73</v>
      </c>
      <c r="B76" s="6" t="s">
        <v>270</v>
      </c>
      <c r="C76" s="6" t="s">
        <v>63</v>
      </c>
      <c r="D76" s="6" t="s">
        <v>37</v>
      </c>
      <c r="E76" s="6" t="s">
        <v>80</v>
      </c>
      <c r="F76" s="6">
        <v>70</v>
      </c>
      <c r="G76" s="17">
        <v>165</v>
      </c>
      <c r="H76" s="17">
        <v>74</v>
      </c>
      <c r="I76" s="18">
        <v>1.81</v>
      </c>
      <c r="J76" s="18">
        <v>27.2</v>
      </c>
      <c r="K76" s="6">
        <v>1</v>
      </c>
      <c r="L76" s="6" t="s">
        <v>40</v>
      </c>
      <c r="M76" s="6">
        <v>79</v>
      </c>
      <c r="N76" s="17">
        <v>3.5</v>
      </c>
      <c r="O76" s="18">
        <v>0.77</v>
      </c>
      <c r="P76" s="18">
        <v>3.2</v>
      </c>
      <c r="Q76" s="18">
        <v>39.799999999999997</v>
      </c>
      <c r="R76" s="17">
        <v>52</v>
      </c>
      <c r="S76" s="17">
        <v>10</v>
      </c>
      <c r="T76" s="19" t="s">
        <v>400</v>
      </c>
      <c r="U76" s="16">
        <v>45</v>
      </c>
      <c r="V76" s="35">
        <f t="shared" si="28"/>
        <v>0.52941176470588236</v>
      </c>
      <c r="W76" s="16">
        <f t="shared" si="29"/>
        <v>97</v>
      </c>
      <c r="X76" s="17">
        <v>9.6999999999999993</v>
      </c>
      <c r="Y76" s="35">
        <f t="shared" si="30"/>
        <v>0.66438356164383561</v>
      </c>
      <c r="Z76" s="18">
        <v>0.94</v>
      </c>
      <c r="AA76" s="35">
        <f t="shared" si="31"/>
        <v>0.75806451612903225</v>
      </c>
      <c r="AB76" s="18">
        <v>7.4</v>
      </c>
      <c r="AC76" s="35">
        <f t="shared" si="32"/>
        <v>0.79569892473118276</v>
      </c>
      <c r="AD76" s="18">
        <v>34.799999999999997</v>
      </c>
      <c r="AE76" s="35">
        <f t="shared" si="33"/>
        <v>0.73728813559322026</v>
      </c>
      <c r="AF76" s="18">
        <v>36.9</v>
      </c>
      <c r="AG76" s="18">
        <f t="shared" si="34"/>
        <v>0.96596858638743444</v>
      </c>
      <c r="AH76" s="17">
        <v>75</v>
      </c>
      <c r="AI76" s="35">
        <f t="shared" si="41"/>
        <v>0.88235294117647056</v>
      </c>
      <c r="AJ76" s="16">
        <f t="shared" si="35"/>
        <v>107.75881683731515</v>
      </c>
      <c r="AK76" s="18">
        <v>12.8</v>
      </c>
      <c r="AL76" s="35">
        <f t="shared" si="36"/>
        <v>0.87671232876712335</v>
      </c>
      <c r="AM76" s="18">
        <v>1.1000000000000001</v>
      </c>
      <c r="AN76" s="35">
        <f t="shared" si="37"/>
        <v>0.88709677419354849</v>
      </c>
      <c r="AO76" s="18">
        <v>8.7899999999999991</v>
      </c>
      <c r="AP76" s="35">
        <f t="shared" si="38"/>
        <v>0.94516129032258045</v>
      </c>
      <c r="AQ76" s="18">
        <v>39.1</v>
      </c>
      <c r="AR76" s="35">
        <f t="shared" si="39"/>
        <v>0.82838983050847459</v>
      </c>
      <c r="AS76" s="18">
        <v>35.700000000000003</v>
      </c>
      <c r="AT76" s="35">
        <f t="shared" si="40"/>
        <v>0.93455497382198949</v>
      </c>
      <c r="AU76" s="16">
        <v>85</v>
      </c>
      <c r="AV76" s="16">
        <v>116</v>
      </c>
      <c r="AW76" s="17">
        <v>14.6</v>
      </c>
      <c r="AX76" s="18">
        <v>1.24</v>
      </c>
      <c r="AY76" s="18">
        <v>9.3000000000000007</v>
      </c>
      <c r="AZ76" s="18">
        <v>47.2</v>
      </c>
      <c r="BA76" s="18">
        <v>38.200000000000003</v>
      </c>
      <c r="BB76" s="16">
        <v>9</v>
      </c>
      <c r="BC76" s="18">
        <v>4.4664299999999999</v>
      </c>
      <c r="BD76" s="18">
        <v>36.25</v>
      </c>
      <c r="BE76" s="6" t="s">
        <v>272</v>
      </c>
      <c r="BF76" s="6"/>
      <c r="BG76" s="6" t="s">
        <v>0</v>
      </c>
    </row>
    <row r="77" spans="1:59" x14ac:dyDescent="0.15">
      <c r="A77" s="6">
        <v>74</v>
      </c>
      <c r="B77" s="6" t="s">
        <v>273</v>
      </c>
      <c r="C77" s="6" t="s">
        <v>63</v>
      </c>
      <c r="D77" s="6" t="s">
        <v>37</v>
      </c>
      <c r="E77" s="6" t="s">
        <v>274</v>
      </c>
      <c r="F77" s="6">
        <v>61</v>
      </c>
      <c r="G77" s="17">
        <v>166</v>
      </c>
      <c r="H77" s="17">
        <v>87</v>
      </c>
      <c r="I77" s="18">
        <v>1.96</v>
      </c>
      <c r="J77" s="18">
        <v>31.63</v>
      </c>
      <c r="K77" s="6">
        <v>1</v>
      </c>
      <c r="L77" s="6" t="s">
        <v>46</v>
      </c>
      <c r="M77" s="6">
        <v>79</v>
      </c>
      <c r="N77" s="17">
        <v>3</v>
      </c>
      <c r="O77" s="18">
        <v>0.78</v>
      </c>
      <c r="P77" s="18">
        <v>3.3</v>
      </c>
      <c r="Q77" s="18">
        <v>44.06</v>
      </c>
      <c r="R77" s="17">
        <v>57.78</v>
      </c>
      <c r="S77" s="17">
        <v>10</v>
      </c>
      <c r="T77" s="19" t="s">
        <v>401</v>
      </c>
      <c r="U77" s="16">
        <v>35</v>
      </c>
      <c r="V77" s="35">
        <f t="shared" si="28"/>
        <v>0.28000000000000003</v>
      </c>
      <c r="W77" s="16">
        <f t="shared" si="29"/>
        <v>91.814671814671811</v>
      </c>
      <c r="X77" s="17">
        <v>8.1999999999999993</v>
      </c>
      <c r="Y77" s="35">
        <f t="shared" si="30"/>
        <v>0.42931937172774864</v>
      </c>
      <c r="Z77" s="18">
        <v>0.9</v>
      </c>
      <c r="AA77" s="35">
        <f t="shared" si="31"/>
        <v>0.78947368421052644</v>
      </c>
      <c r="AB77" s="18">
        <v>7.77</v>
      </c>
      <c r="AC77" s="35">
        <f t="shared" si="32"/>
        <v>0.65184563758389258</v>
      </c>
      <c r="AD77" s="18">
        <v>31.5</v>
      </c>
      <c r="AE77" s="35">
        <f t="shared" si="33"/>
        <v>0.81395348837209291</v>
      </c>
      <c r="AF77" s="18">
        <v>34.9</v>
      </c>
      <c r="AG77" s="18">
        <f t="shared" si="34"/>
        <v>1.0294985250737463</v>
      </c>
      <c r="AH77" s="17">
        <v>105</v>
      </c>
      <c r="AI77" s="35">
        <f t="shared" si="41"/>
        <v>0.84</v>
      </c>
      <c r="AJ77" s="16">
        <f t="shared" si="35"/>
        <v>127.35590118938701</v>
      </c>
      <c r="AK77" s="18">
        <v>16</v>
      </c>
      <c r="AL77" s="35">
        <f t="shared" si="36"/>
        <v>0.83769633507853392</v>
      </c>
      <c r="AM77" s="18">
        <v>1.0900000000000001</v>
      </c>
      <c r="AN77" s="35">
        <f t="shared" si="37"/>
        <v>0.95614035087719318</v>
      </c>
      <c r="AO77" s="18">
        <v>10.93</v>
      </c>
      <c r="AP77" s="35">
        <f t="shared" si="38"/>
        <v>0.91694630872483218</v>
      </c>
      <c r="AQ77" s="18">
        <v>35.5</v>
      </c>
      <c r="AR77" s="35">
        <f t="shared" si="39"/>
        <v>0.91731266149870794</v>
      </c>
      <c r="AS77" s="18">
        <v>32.5</v>
      </c>
      <c r="AT77" s="35">
        <f t="shared" si="40"/>
        <v>0.95870206489675525</v>
      </c>
      <c r="AU77" s="16">
        <v>125</v>
      </c>
      <c r="AV77" s="16">
        <v>140</v>
      </c>
      <c r="AW77" s="17">
        <v>19.100000000000001</v>
      </c>
      <c r="AX77" s="18">
        <v>1.1399999999999999</v>
      </c>
      <c r="AY77" s="18">
        <v>11.92</v>
      </c>
      <c r="AZ77" s="18">
        <v>38.700000000000003</v>
      </c>
      <c r="BA77" s="18">
        <v>33.9</v>
      </c>
      <c r="BB77" s="16">
        <v>13</v>
      </c>
      <c r="BC77" s="18">
        <v>8.1150000000000002</v>
      </c>
      <c r="BD77" s="18">
        <v>31.59</v>
      </c>
      <c r="BE77" s="6" t="s">
        <v>0</v>
      </c>
      <c r="BF77" s="6" t="s">
        <v>414</v>
      </c>
      <c r="BG77" s="6" t="s">
        <v>190</v>
      </c>
    </row>
    <row r="78" spans="1:59" x14ac:dyDescent="0.15">
      <c r="A78" s="6">
        <v>75</v>
      </c>
      <c r="B78" s="6" t="s">
        <v>275</v>
      </c>
      <c r="C78" s="6" t="s">
        <v>63</v>
      </c>
      <c r="D78" s="6" t="s">
        <v>276</v>
      </c>
      <c r="E78" s="6" t="s">
        <v>277</v>
      </c>
      <c r="F78" s="6">
        <v>67</v>
      </c>
      <c r="G78" s="17">
        <v>170</v>
      </c>
      <c r="H78" s="17">
        <v>73</v>
      </c>
      <c r="I78" s="18">
        <v>1.8</v>
      </c>
      <c r="J78" s="18">
        <v>25.25</v>
      </c>
      <c r="K78" s="6">
        <v>1</v>
      </c>
      <c r="L78" s="6" t="s">
        <v>91</v>
      </c>
      <c r="M78" s="6">
        <v>67</v>
      </c>
      <c r="N78" s="17">
        <v>3</v>
      </c>
      <c r="O78" s="18">
        <v>0.76</v>
      </c>
      <c r="P78" s="18">
        <v>3.3</v>
      </c>
      <c r="Q78" s="18">
        <v>49</v>
      </c>
      <c r="R78" s="17">
        <v>64.400000000000006</v>
      </c>
      <c r="S78" s="17">
        <v>10</v>
      </c>
      <c r="T78" s="19" t="s">
        <v>400</v>
      </c>
      <c r="U78" s="16">
        <v>55</v>
      </c>
      <c r="V78" s="35">
        <f t="shared" si="28"/>
        <v>0.40740740740740738</v>
      </c>
      <c r="W78" s="16">
        <f t="shared" si="29"/>
        <v>84.679999999999993</v>
      </c>
      <c r="X78" s="17">
        <v>11.6</v>
      </c>
      <c r="Y78" s="35">
        <f t="shared" si="30"/>
        <v>0.48132780082987547</v>
      </c>
      <c r="Z78" s="18">
        <v>0.87</v>
      </c>
      <c r="AA78" s="35">
        <f t="shared" si="31"/>
        <v>0.69047619047619047</v>
      </c>
      <c r="AB78" s="18">
        <v>10</v>
      </c>
      <c r="AC78" s="35">
        <f t="shared" si="32"/>
        <v>0.66225165562913912</v>
      </c>
      <c r="AD78" s="18">
        <v>26.6</v>
      </c>
      <c r="AE78" s="35">
        <f t="shared" si="33"/>
        <v>0.62295081967213117</v>
      </c>
      <c r="AF78" s="18">
        <v>30.4</v>
      </c>
      <c r="AG78" s="18">
        <f t="shared" si="34"/>
        <v>0.89411764705882346</v>
      </c>
      <c r="AH78" s="17">
        <v>95</v>
      </c>
      <c r="AI78" s="35">
        <f t="shared" si="41"/>
        <v>0.70370370370370372</v>
      </c>
      <c r="AJ78" s="16">
        <f t="shared" si="35"/>
        <v>97.899224806201545</v>
      </c>
      <c r="AK78" s="18">
        <v>17.3</v>
      </c>
      <c r="AL78" s="35">
        <f t="shared" si="36"/>
        <v>0.71784232365145229</v>
      </c>
      <c r="AM78" s="18">
        <v>1.06</v>
      </c>
      <c r="AN78" s="35">
        <f t="shared" si="37"/>
        <v>0.84126984126984128</v>
      </c>
      <c r="AO78" s="18">
        <v>12.9</v>
      </c>
      <c r="AP78" s="35">
        <f t="shared" si="38"/>
        <v>0.85430463576158944</v>
      </c>
      <c r="AQ78" s="18">
        <v>31.2</v>
      </c>
      <c r="AR78" s="35">
        <f t="shared" si="39"/>
        <v>0.73067915690866503</v>
      </c>
      <c r="AS78" s="18">
        <v>29.4</v>
      </c>
      <c r="AT78" s="35">
        <f t="shared" si="40"/>
        <v>0.8647058823529411</v>
      </c>
      <c r="AU78" s="16">
        <v>135</v>
      </c>
      <c r="AV78" s="16">
        <v>117</v>
      </c>
      <c r="AW78" s="17">
        <v>24.1</v>
      </c>
      <c r="AX78" s="18">
        <v>1.26</v>
      </c>
      <c r="AY78" s="18">
        <v>15.1</v>
      </c>
      <c r="AZ78" s="18">
        <v>42.7</v>
      </c>
      <c r="BA78" s="18">
        <v>34</v>
      </c>
      <c r="BB78" s="16">
        <v>14</v>
      </c>
      <c r="BC78" s="18">
        <v>8.5168599999999994</v>
      </c>
      <c r="BD78" s="18">
        <v>31.96</v>
      </c>
      <c r="BE78" s="6" t="s">
        <v>0</v>
      </c>
      <c r="BF78" s="6" t="s">
        <v>405</v>
      </c>
      <c r="BG78" s="6" t="s">
        <v>190</v>
      </c>
    </row>
    <row r="79" spans="1:59" x14ac:dyDescent="0.15">
      <c r="A79" s="6">
        <v>76</v>
      </c>
      <c r="B79" s="6" t="s">
        <v>278</v>
      </c>
      <c r="C79" s="6" t="s">
        <v>63</v>
      </c>
      <c r="D79" s="6" t="s">
        <v>276</v>
      </c>
      <c r="E79" s="6" t="s">
        <v>101</v>
      </c>
      <c r="F79" s="6">
        <v>72</v>
      </c>
      <c r="G79" s="17">
        <v>163</v>
      </c>
      <c r="H79" s="17">
        <v>61</v>
      </c>
      <c r="I79" s="18">
        <v>1.66</v>
      </c>
      <c r="J79" s="18">
        <v>23.01</v>
      </c>
      <c r="K79" s="6">
        <v>2</v>
      </c>
      <c r="L79" s="6" t="s">
        <v>51</v>
      </c>
      <c r="M79" s="6">
        <v>81</v>
      </c>
      <c r="N79" s="17">
        <v>1.7</v>
      </c>
      <c r="O79" s="18">
        <v>0.84</v>
      </c>
      <c r="P79" s="18">
        <v>1.3</v>
      </c>
      <c r="Q79" s="18">
        <v>86.3</v>
      </c>
      <c r="R79" s="17">
        <v>102.7</v>
      </c>
      <c r="S79" s="17">
        <v>7.5</v>
      </c>
      <c r="T79" s="19" t="s">
        <v>401</v>
      </c>
      <c r="U79" s="16" t="s">
        <v>402</v>
      </c>
      <c r="V79" s="16" t="s">
        <v>402</v>
      </c>
      <c r="W79" s="16" t="s">
        <v>402</v>
      </c>
      <c r="X79" s="16" t="s">
        <v>402</v>
      </c>
      <c r="Y79" s="16" t="s">
        <v>402</v>
      </c>
      <c r="Z79" s="16" t="s">
        <v>402</v>
      </c>
      <c r="AA79" s="16" t="s">
        <v>402</v>
      </c>
      <c r="AB79" s="16" t="s">
        <v>402</v>
      </c>
      <c r="AC79" s="16" t="s">
        <v>402</v>
      </c>
      <c r="AD79" s="16" t="s">
        <v>402</v>
      </c>
      <c r="AE79" s="16" t="s">
        <v>402</v>
      </c>
      <c r="AF79" s="16" t="s">
        <v>402</v>
      </c>
      <c r="AG79" s="16" t="s">
        <v>402</v>
      </c>
      <c r="AH79" s="16" t="s">
        <v>402</v>
      </c>
      <c r="AI79" s="16" t="s">
        <v>402</v>
      </c>
      <c r="AJ79" s="16" t="s">
        <v>402</v>
      </c>
      <c r="AK79" s="16" t="s">
        <v>402</v>
      </c>
      <c r="AL79" s="16" t="s">
        <v>402</v>
      </c>
      <c r="AM79" s="16" t="s">
        <v>402</v>
      </c>
      <c r="AN79" s="16" t="s">
        <v>402</v>
      </c>
      <c r="AO79" s="16" t="s">
        <v>402</v>
      </c>
      <c r="AP79" s="16" t="s">
        <v>402</v>
      </c>
      <c r="AQ79" s="16" t="s">
        <v>402</v>
      </c>
      <c r="AR79" s="16" t="s">
        <v>402</v>
      </c>
      <c r="AS79" s="16" t="s">
        <v>402</v>
      </c>
      <c r="AT79" s="16" t="s">
        <v>402</v>
      </c>
      <c r="AU79" s="16">
        <v>11</v>
      </c>
      <c r="AV79" s="16">
        <v>112</v>
      </c>
      <c r="AW79" s="17">
        <v>8.5</v>
      </c>
      <c r="AX79" s="18">
        <v>0.89</v>
      </c>
      <c r="AY79" s="18">
        <v>4.5999999999999996</v>
      </c>
      <c r="AZ79" s="18">
        <v>43.6</v>
      </c>
      <c r="BA79" s="18">
        <v>48.9</v>
      </c>
      <c r="BB79" s="16">
        <v>2</v>
      </c>
      <c r="BC79" s="18">
        <v>6.3257899999999996</v>
      </c>
      <c r="BD79" s="18">
        <v>55.17</v>
      </c>
      <c r="BE79" s="6" t="s">
        <v>0</v>
      </c>
      <c r="BF79" s="6" t="s">
        <v>279</v>
      </c>
      <c r="BG79" s="6" t="s">
        <v>64</v>
      </c>
    </row>
    <row r="80" spans="1:59" x14ac:dyDescent="0.15">
      <c r="A80" s="6">
        <v>77</v>
      </c>
      <c r="B80" s="6" t="s">
        <v>280</v>
      </c>
      <c r="C80" s="6" t="s">
        <v>63</v>
      </c>
      <c r="D80" s="6" t="s">
        <v>276</v>
      </c>
      <c r="E80" s="6" t="s">
        <v>281</v>
      </c>
      <c r="F80" s="6">
        <v>65</v>
      </c>
      <c r="G80" s="17">
        <v>172</v>
      </c>
      <c r="H80" s="17">
        <v>72</v>
      </c>
      <c r="I80" s="18">
        <v>1.84</v>
      </c>
      <c r="J80" s="18">
        <v>24.4</v>
      </c>
      <c r="K80" s="6">
        <v>1</v>
      </c>
      <c r="L80" s="6" t="s">
        <v>46</v>
      </c>
      <c r="M80" s="7">
        <v>61</v>
      </c>
      <c r="N80" s="22">
        <v>4.9000000000000004</v>
      </c>
      <c r="O80" s="18">
        <v>0.85</v>
      </c>
      <c r="P80" s="18">
        <v>5.7</v>
      </c>
      <c r="Q80" s="18">
        <v>34.6</v>
      </c>
      <c r="R80" s="17">
        <v>40.6</v>
      </c>
      <c r="S80" s="17">
        <v>10</v>
      </c>
      <c r="T80" s="19" t="s">
        <v>400</v>
      </c>
      <c r="U80" s="16">
        <v>14</v>
      </c>
      <c r="V80" s="35">
        <f t="shared" ref="V80:V86" si="42">U80/AU80</f>
        <v>0.14893617021276595</v>
      </c>
      <c r="W80" s="16">
        <f t="shared" ref="W80:W86" si="43">(X80/AB80)*H80</f>
        <v>68.8</v>
      </c>
      <c r="X80" s="17">
        <v>8.6</v>
      </c>
      <c r="Y80" s="35">
        <f t="shared" ref="Y80:Y86" si="44">X80/AW80</f>
        <v>0.53086419753086422</v>
      </c>
      <c r="Z80" s="18">
        <v>0.87</v>
      </c>
      <c r="AA80" s="35">
        <f t="shared" ref="AA80:AA86" si="45">Z80/AX80</f>
        <v>0.68503937007874016</v>
      </c>
      <c r="AB80" s="18">
        <v>9</v>
      </c>
      <c r="AC80" s="35">
        <f t="shared" ref="AC80:AC86" si="46">AB80/AY80</f>
        <v>1.0112359550561798</v>
      </c>
      <c r="AD80" s="18">
        <v>33.6</v>
      </c>
      <c r="AE80" s="35">
        <f t="shared" ref="AE80:AE86" si="47">AD80/AZ80</f>
        <v>0.58844133099824869</v>
      </c>
      <c r="AF80" s="18">
        <v>38.700000000000003</v>
      </c>
      <c r="AG80" s="18">
        <f t="shared" ref="AG80:AG86" si="48">AF80/BA80</f>
        <v>0.8600000000000001</v>
      </c>
      <c r="AH80" s="17">
        <v>54</v>
      </c>
      <c r="AI80" s="35">
        <f t="shared" ref="AI80:AI86" si="49">AH80/AU80</f>
        <v>0.57446808510638303</v>
      </c>
      <c r="AJ80" s="16">
        <f t="shared" ref="AJ80:AJ86" si="50">(AK80/AO80)*H80</f>
        <v>83.134020618556704</v>
      </c>
      <c r="AK80" s="18">
        <v>11.2</v>
      </c>
      <c r="AL80" s="35">
        <f t="shared" ref="AL80:AL86" si="51">AK80/AW80</f>
        <v>0.69135802469135799</v>
      </c>
      <c r="AM80" s="18">
        <v>1</v>
      </c>
      <c r="AN80" s="35">
        <f t="shared" ref="AN80:AN86" si="52">AM80/AX80</f>
        <v>0.78740157480314954</v>
      </c>
      <c r="AO80" s="18">
        <v>9.6999999999999993</v>
      </c>
      <c r="AP80" s="35">
        <f t="shared" ref="AP80:AP86" si="53">AO80/AY80</f>
        <v>1.089887640449438</v>
      </c>
      <c r="AQ80" s="18">
        <v>35.700000000000003</v>
      </c>
      <c r="AR80" s="35">
        <f t="shared" ref="AR80:AR86" si="54">AQ80/AZ80</f>
        <v>0.62521891418563924</v>
      </c>
      <c r="AS80" s="18">
        <v>35.700000000000003</v>
      </c>
      <c r="AT80" s="35">
        <f t="shared" ref="AT80:AT86" si="55">AS80/BA80</f>
        <v>0.79333333333333345</v>
      </c>
      <c r="AU80" s="16">
        <v>94</v>
      </c>
      <c r="AV80" s="16">
        <v>129</v>
      </c>
      <c r="AW80" s="17">
        <v>16.2</v>
      </c>
      <c r="AX80" s="18">
        <v>1.27</v>
      </c>
      <c r="AY80" s="18">
        <v>8.9</v>
      </c>
      <c r="AZ80" s="18">
        <v>57.1</v>
      </c>
      <c r="BA80" s="18">
        <v>45</v>
      </c>
      <c r="BB80" s="24">
        <v>10</v>
      </c>
      <c r="BC80" s="18">
        <v>3.5678100000000001</v>
      </c>
      <c r="BD80" s="18">
        <v>46.32</v>
      </c>
      <c r="BE80" s="6" t="s">
        <v>0</v>
      </c>
      <c r="BF80" s="6" t="s">
        <v>404</v>
      </c>
      <c r="BG80" s="6" t="s">
        <v>282</v>
      </c>
    </row>
    <row r="81" spans="1:59" x14ac:dyDescent="0.15">
      <c r="A81" s="6">
        <v>78</v>
      </c>
      <c r="B81" s="6" t="s">
        <v>283</v>
      </c>
      <c r="C81" s="6" t="s">
        <v>63</v>
      </c>
      <c r="D81" s="6" t="s">
        <v>48</v>
      </c>
      <c r="E81" s="6" t="s">
        <v>284</v>
      </c>
      <c r="F81" s="6">
        <v>63</v>
      </c>
      <c r="G81" s="17">
        <v>152</v>
      </c>
      <c r="H81" s="17">
        <v>61</v>
      </c>
      <c r="I81" s="18">
        <v>1.57</v>
      </c>
      <c r="J81" s="18">
        <v>26.4</v>
      </c>
      <c r="K81" s="6">
        <v>1</v>
      </c>
      <c r="L81" s="6" t="s">
        <v>40</v>
      </c>
      <c r="M81" s="7">
        <v>86</v>
      </c>
      <c r="N81" s="17">
        <v>4.3</v>
      </c>
      <c r="O81" s="18">
        <v>0.77</v>
      </c>
      <c r="P81" s="18">
        <v>3.05</v>
      </c>
      <c r="Q81" s="18">
        <v>40.799999999999997</v>
      </c>
      <c r="R81" s="17">
        <v>52.9</v>
      </c>
      <c r="S81" s="17">
        <v>5</v>
      </c>
      <c r="T81" s="19" t="s">
        <v>400</v>
      </c>
      <c r="U81" s="16">
        <v>22</v>
      </c>
      <c r="V81" s="35">
        <f t="shared" si="42"/>
        <v>0.37931034482758619</v>
      </c>
      <c r="W81" s="16">
        <f t="shared" si="43"/>
        <v>127.70325203252034</v>
      </c>
      <c r="X81" s="17">
        <v>10.3</v>
      </c>
      <c r="Y81" s="35">
        <f t="shared" si="44"/>
        <v>0.76865671641791045</v>
      </c>
      <c r="Z81" s="18">
        <v>0.97</v>
      </c>
      <c r="AA81" s="35">
        <f t="shared" si="45"/>
        <v>0.82203389830508478</v>
      </c>
      <c r="AB81" s="18">
        <v>4.92</v>
      </c>
      <c r="AC81" s="35">
        <f t="shared" si="46"/>
        <v>0.87857142857142867</v>
      </c>
      <c r="AD81" s="18">
        <v>40.9</v>
      </c>
      <c r="AE81" s="35">
        <f t="shared" si="47"/>
        <v>0.70761245674740481</v>
      </c>
      <c r="AF81" s="18">
        <v>42.4</v>
      </c>
      <c r="AG81" s="18">
        <f t="shared" si="48"/>
        <v>0.86354378818737265</v>
      </c>
      <c r="AH81" s="17">
        <v>43</v>
      </c>
      <c r="AI81" s="35">
        <f t="shared" si="49"/>
        <v>0.74137931034482762</v>
      </c>
      <c r="AJ81" s="16">
        <f t="shared" si="50"/>
        <v>139.58558558558559</v>
      </c>
      <c r="AK81" s="18">
        <v>12.7</v>
      </c>
      <c r="AL81" s="35">
        <f t="shared" si="51"/>
        <v>0.94776119402985071</v>
      </c>
      <c r="AM81" s="18">
        <v>1.04</v>
      </c>
      <c r="AN81" s="35">
        <f t="shared" si="52"/>
        <v>0.88135593220338992</v>
      </c>
      <c r="AO81" s="18">
        <v>5.55</v>
      </c>
      <c r="AP81" s="35">
        <f t="shared" si="53"/>
        <v>0.9910714285714286</v>
      </c>
      <c r="AQ81" s="18">
        <v>45.7</v>
      </c>
      <c r="AR81" s="35">
        <f t="shared" si="54"/>
        <v>0.79065743944636691</v>
      </c>
      <c r="AS81" s="18">
        <v>44</v>
      </c>
      <c r="AT81" s="35">
        <f t="shared" si="55"/>
        <v>0.89613034623217924</v>
      </c>
      <c r="AU81" s="16">
        <v>58</v>
      </c>
      <c r="AV81" s="16">
        <v>145</v>
      </c>
      <c r="AW81" s="17">
        <v>13.4</v>
      </c>
      <c r="AX81" s="18">
        <v>1.18</v>
      </c>
      <c r="AY81" s="18">
        <v>5.6</v>
      </c>
      <c r="AZ81" s="18">
        <v>57.8</v>
      </c>
      <c r="BA81" s="18">
        <v>49.1</v>
      </c>
      <c r="BB81" s="16">
        <v>12</v>
      </c>
      <c r="BC81" s="18">
        <v>5.24</v>
      </c>
      <c r="BD81" s="18">
        <v>56.98</v>
      </c>
      <c r="BE81" s="6" t="s">
        <v>0</v>
      </c>
      <c r="BF81" s="6" t="s">
        <v>404</v>
      </c>
      <c r="BG81" s="6" t="s">
        <v>190</v>
      </c>
    </row>
    <row r="82" spans="1:59" x14ac:dyDescent="0.15">
      <c r="A82" s="6">
        <v>79</v>
      </c>
      <c r="B82" s="6" t="s">
        <v>285</v>
      </c>
      <c r="C82" s="6" t="s">
        <v>63</v>
      </c>
      <c r="D82" s="6" t="s">
        <v>276</v>
      </c>
      <c r="E82" s="6" t="s">
        <v>57</v>
      </c>
      <c r="F82" s="6">
        <v>80</v>
      </c>
      <c r="G82" s="17">
        <v>167</v>
      </c>
      <c r="H82" s="17">
        <v>65</v>
      </c>
      <c r="I82" s="18">
        <v>1.67</v>
      </c>
      <c r="J82" s="18">
        <v>25.79</v>
      </c>
      <c r="K82" s="6">
        <v>1</v>
      </c>
      <c r="L82" s="6" t="s">
        <v>46</v>
      </c>
      <c r="M82" s="7">
        <v>86</v>
      </c>
      <c r="N82" s="17">
        <v>3.1</v>
      </c>
      <c r="O82" s="18">
        <v>0.79</v>
      </c>
      <c r="P82" s="18">
        <v>2.4</v>
      </c>
      <c r="Q82" s="18">
        <v>49.6</v>
      </c>
      <c r="R82" s="17">
        <v>62.8</v>
      </c>
      <c r="S82" s="17">
        <v>7.5</v>
      </c>
      <c r="T82" s="19" t="s">
        <v>400</v>
      </c>
      <c r="U82" s="16">
        <v>64</v>
      </c>
      <c r="V82" s="35">
        <f t="shared" si="42"/>
        <v>0.7441860465116279</v>
      </c>
      <c r="W82" s="16">
        <f t="shared" si="43"/>
        <v>115.66176470588235</v>
      </c>
      <c r="X82" s="17">
        <v>12.1</v>
      </c>
      <c r="Y82" s="35">
        <f t="shared" si="44"/>
        <v>0.74691358024691357</v>
      </c>
      <c r="Z82" s="18">
        <v>0.97</v>
      </c>
      <c r="AA82" s="35">
        <f t="shared" si="45"/>
        <v>0.84347826086956523</v>
      </c>
      <c r="AB82" s="18">
        <v>6.8</v>
      </c>
      <c r="AC82" s="35">
        <f t="shared" si="46"/>
        <v>0.89473684210526316</v>
      </c>
      <c r="AD82" s="18">
        <v>36.299999999999997</v>
      </c>
      <c r="AE82" s="35">
        <f t="shared" si="47"/>
        <v>0.82312925170068019</v>
      </c>
      <c r="AF82" s="18">
        <v>37.299999999999997</v>
      </c>
      <c r="AG82" s="18">
        <f t="shared" si="48"/>
        <v>0.97389033942558745</v>
      </c>
      <c r="AH82" s="17">
        <v>71</v>
      </c>
      <c r="AI82" s="35">
        <f t="shared" si="49"/>
        <v>0.82558139534883723</v>
      </c>
      <c r="AJ82" s="16">
        <f t="shared" si="50"/>
        <v>121.33333333333333</v>
      </c>
      <c r="AK82" s="18">
        <v>14</v>
      </c>
      <c r="AL82" s="35">
        <f t="shared" si="51"/>
        <v>0.86419753086419759</v>
      </c>
      <c r="AM82" s="18">
        <v>1.02</v>
      </c>
      <c r="AN82" s="35">
        <f t="shared" si="52"/>
        <v>0.88695652173913053</v>
      </c>
      <c r="AO82" s="18">
        <v>7.5</v>
      </c>
      <c r="AP82" s="35">
        <f t="shared" si="53"/>
        <v>0.98684210526315796</v>
      </c>
      <c r="AQ82" s="18">
        <v>37.799999999999997</v>
      </c>
      <c r="AR82" s="35">
        <f t="shared" si="54"/>
        <v>0.8571428571428571</v>
      </c>
      <c r="AS82" s="18">
        <v>37.1</v>
      </c>
      <c r="AT82" s="35">
        <f t="shared" si="55"/>
        <v>0.96866840731070503</v>
      </c>
      <c r="AU82" s="16">
        <v>86</v>
      </c>
      <c r="AV82" s="16">
        <v>139</v>
      </c>
      <c r="AW82" s="17">
        <v>16.2</v>
      </c>
      <c r="AX82" s="18">
        <v>1.1499999999999999</v>
      </c>
      <c r="AY82" s="18">
        <v>7.6</v>
      </c>
      <c r="AZ82" s="18">
        <v>44.1</v>
      </c>
      <c r="BA82" s="18">
        <v>38.299999999999997</v>
      </c>
      <c r="BB82" s="16">
        <v>12</v>
      </c>
      <c r="BC82" s="18">
        <v>6.3214199999999998</v>
      </c>
      <c r="BD82" s="18">
        <v>34.76</v>
      </c>
      <c r="BE82" s="6" t="s">
        <v>0</v>
      </c>
      <c r="BF82" s="6" t="s">
        <v>404</v>
      </c>
      <c r="BG82" s="6" t="s">
        <v>286</v>
      </c>
    </row>
    <row r="83" spans="1:59" x14ac:dyDescent="0.15">
      <c r="A83" s="6">
        <v>80</v>
      </c>
      <c r="B83" s="6" t="s">
        <v>287</v>
      </c>
      <c r="C83" s="6" t="s">
        <v>52</v>
      </c>
      <c r="D83" s="6" t="s">
        <v>37</v>
      </c>
      <c r="E83" s="6" t="s">
        <v>288</v>
      </c>
      <c r="F83" s="6">
        <v>55</v>
      </c>
      <c r="G83" s="17">
        <v>170</v>
      </c>
      <c r="H83" s="17">
        <v>97</v>
      </c>
      <c r="I83" s="18">
        <v>2.08</v>
      </c>
      <c r="J83" s="18">
        <v>33.56</v>
      </c>
      <c r="K83" s="6">
        <v>2</v>
      </c>
      <c r="L83" s="6" t="s">
        <v>40</v>
      </c>
      <c r="M83" s="6">
        <v>84</v>
      </c>
      <c r="N83" s="17">
        <v>2.4</v>
      </c>
      <c r="O83" s="18">
        <v>0.93</v>
      </c>
      <c r="P83" s="18">
        <v>2.8</v>
      </c>
      <c r="Q83" s="18">
        <v>48.1</v>
      </c>
      <c r="R83" s="17">
        <v>51.5</v>
      </c>
      <c r="S83" s="17">
        <v>7.5</v>
      </c>
      <c r="T83" s="19" t="s">
        <v>401</v>
      </c>
      <c r="U83" s="16">
        <v>64</v>
      </c>
      <c r="V83" s="35">
        <f t="shared" si="42"/>
        <v>0.7441860465116279</v>
      </c>
      <c r="W83" s="16">
        <f t="shared" si="43"/>
        <v>155.48529411764707</v>
      </c>
      <c r="X83" s="17">
        <v>10.9</v>
      </c>
      <c r="Y83" s="35">
        <f t="shared" si="44"/>
        <v>0.81343283582089554</v>
      </c>
      <c r="Z83" s="18">
        <v>0.97</v>
      </c>
      <c r="AA83" s="35">
        <f t="shared" si="45"/>
        <v>0.90654205607476623</v>
      </c>
      <c r="AB83" s="18">
        <v>6.8</v>
      </c>
      <c r="AC83" s="35">
        <f t="shared" si="46"/>
        <v>0.89473684210526316</v>
      </c>
      <c r="AD83" s="18">
        <v>41.5</v>
      </c>
      <c r="AE83" s="35">
        <f t="shared" si="47"/>
        <v>0.89632829373650114</v>
      </c>
      <c r="AF83" s="18">
        <v>42.8</v>
      </c>
      <c r="AG83" s="18">
        <f t="shared" si="48"/>
        <v>0.98845265588914555</v>
      </c>
      <c r="AH83" s="17">
        <v>78</v>
      </c>
      <c r="AI83" s="35">
        <f t="shared" si="49"/>
        <v>0.90697674418604646</v>
      </c>
      <c r="AJ83" s="16">
        <f t="shared" si="50"/>
        <v>167.19736842105266</v>
      </c>
      <c r="AK83" s="18">
        <v>13.1</v>
      </c>
      <c r="AL83" s="35">
        <f t="shared" si="51"/>
        <v>0.9776119402985074</v>
      </c>
      <c r="AM83" s="18">
        <v>0.99</v>
      </c>
      <c r="AN83" s="35">
        <f t="shared" si="52"/>
        <v>0.92523364485981308</v>
      </c>
      <c r="AO83" s="18">
        <v>7.6</v>
      </c>
      <c r="AP83" s="35">
        <f t="shared" si="53"/>
        <v>1</v>
      </c>
      <c r="AQ83" s="18">
        <v>41.7</v>
      </c>
      <c r="AR83" s="35">
        <f t="shared" si="54"/>
        <v>0.90064794816414695</v>
      </c>
      <c r="AS83" s="18">
        <v>42</v>
      </c>
      <c r="AT83" s="35">
        <f t="shared" si="55"/>
        <v>0.96997690531177838</v>
      </c>
      <c r="AU83" s="16">
        <v>86</v>
      </c>
      <c r="AV83" s="16">
        <v>170</v>
      </c>
      <c r="AW83" s="17">
        <v>13.4</v>
      </c>
      <c r="AX83" s="18">
        <v>1.07</v>
      </c>
      <c r="AY83" s="18">
        <v>7.6</v>
      </c>
      <c r="AZ83" s="18">
        <v>46.3</v>
      </c>
      <c r="BA83" s="18">
        <v>43.3</v>
      </c>
      <c r="BB83" s="16">
        <v>12</v>
      </c>
      <c r="BC83" s="18">
        <v>6.8672000000000004</v>
      </c>
      <c r="BD83" s="18">
        <v>37.78</v>
      </c>
      <c r="BE83" s="6" t="s">
        <v>289</v>
      </c>
      <c r="BF83" s="6"/>
      <c r="BG83" s="6" t="s">
        <v>290</v>
      </c>
    </row>
    <row r="84" spans="1:59" x14ac:dyDescent="0.15">
      <c r="A84" s="6">
        <v>81</v>
      </c>
      <c r="B84" s="6" t="s">
        <v>291</v>
      </c>
      <c r="C84" s="6" t="s">
        <v>52</v>
      </c>
      <c r="D84" s="6" t="s">
        <v>37</v>
      </c>
      <c r="E84" s="6" t="s">
        <v>292</v>
      </c>
      <c r="F84" s="6">
        <v>37</v>
      </c>
      <c r="G84" s="17">
        <v>162</v>
      </c>
      <c r="H84" s="17">
        <v>73</v>
      </c>
      <c r="I84" s="18">
        <v>1.78</v>
      </c>
      <c r="J84" s="18">
        <v>27.86</v>
      </c>
      <c r="K84" s="6">
        <v>3</v>
      </c>
      <c r="L84" s="6" t="s">
        <v>46</v>
      </c>
      <c r="M84" s="6">
        <v>89</v>
      </c>
      <c r="N84" s="17">
        <v>3.3</v>
      </c>
      <c r="O84" s="18">
        <v>0.81</v>
      </c>
      <c r="P84" s="18">
        <v>2.7</v>
      </c>
      <c r="Q84" s="18">
        <v>44.1</v>
      </c>
      <c r="R84" s="17">
        <v>54.7</v>
      </c>
      <c r="S84" s="17">
        <v>7.5</v>
      </c>
      <c r="T84" s="19" t="s">
        <v>401</v>
      </c>
      <c r="U84" s="16">
        <v>41</v>
      </c>
      <c r="V84" s="35">
        <f t="shared" si="42"/>
        <v>0.44086021505376344</v>
      </c>
      <c r="W84" s="16">
        <f t="shared" si="43"/>
        <v>121.66666666666666</v>
      </c>
      <c r="X84" s="17">
        <v>9.5</v>
      </c>
      <c r="Y84" s="35">
        <f t="shared" si="44"/>
        <v>0.510752688172043</v>
      </c>
      <c r="Z84" s="18">
        <v>0.92</v>
      </c>
      <c r="AA84" s="35">
        <f t="shared" si="45"/>
        <v>0.87619047619047619</v>
      </c>
      <c r="AB84" s="18">
        <v>5.7</v>
      </c>
      <c r="AC84" s="35">
        <f t="shared" si="46"/>
        <v>0.70370370370370372</v>
      </c>
      <c r="AD84" s="18">
        <v>35.5</v>
      </c>
      <c r="AE84" s="35">
        <f t="shared" si="47"/>
        <v>0.88972431077694236</v>
      </c>
      <c r="AF84" s="18">
        <v>38.6</v>
      </c>
      <c r="AG84" s="18">
        <f t="shared" si="48"/>
        <v>1.0157894736842106</v>
      </c>
      <c r="AH84" s="17">
        <v>56</v>
      </c>
      <c r="AI84" s="35">
        <f t="shared" si="49"/>
        <v>0.60215053763440862</v>
      </c>
      <c r="AJ84" s="16">
        <f t="shared" si="50"/>
        <v>137.18965517241381</v>
      </c>
      <c r="AK84" s="18">
        <v>10.9</v>
      </c>
      <c r="AL84" s="35">
        <f t="shared" si="51"/>
        <v>0.58602150537634401</v>
      </c>
      <c r="AM84" s="18">
        <v>1.02</v>
      </c>
      <c r="AN84" s="35">
        <f t="shared" si="52"/>
        <v>0.97142857142857142</v>
      </c>
      <c r="AO84" s="18">
        <v>5.8</v>
      </c>
      <c r="AP84" s="35">
        <f t="shared" si="53"/>
        <v>0.71604938271604934</v>
      </c>
      <c r="AQ84" s="18">
        <v>37.200000000000003</v>
      </c>
      <c r="AR84" s="35">
        <f t="shared" si="54"/>
        <v>0.93233082706766923</v>
      </c>
      <c r="AS84" s="18">
        <v>36.4</v>
      </c>
      <c r="AT84" s="35">
        <f t="shared" si="55"/>
        <v>0.95789473684210524</v>
      </c>
      <c r="AU84" s="16">
        <v>93</v>
      </c>
      <c r="AV84" s="16">
        <v>167</v>
      </c>
      <c r="AW84" s="17">
        <v>18.600000000000001</v>
      </c>
      <c r="AX84" s="18">
        <v>1.05</v>
      </c>
      <c r="AY84" s="18">
        <v>8.1</v>
      </c>
      <c r="AZ84" s="18">
        <v>39.9</v>
      </c>
      <c r="BA84" s="18">
        <v>38</v>
      </c>
      <c r="BB84" s="16">
        <v>13</v>
      </c>
      <c r="BC84" s="18">
        <v>5.3993799999999998</v>
      </c>
      <c r="BD84" s="18">
        <v>36.42</v>
      </c>
      <c r="BE84" s="6" t="s">
        <v>293</v>
      </c>
      <c r="BF84" s="6"/>
      <c r="BG84" s="6" t="s">
        <v>294</v>
      </c>
    </row>
    <row r="85" spans="1:59" x14ac:dyDescent="0.15">
      <c r="A85" s="6">
        <v>82</v>
      </c>
      <c r="B85" s="6" t="s">
        <v>295</v>
      </c>
      <c r="C85" s="6" t="s">
        <v>63</v>
      </c>
      <c r="D85" s="6" t="s">
        <v>37</v>
      </c>
      <c r="E85" s="6" t="s">
        <v>296</v>
      </c>
      <c r="F85" s="6">
        <v>46</v>
      </c>
      <c r="G85" s="17">
        <v>165</v>
      </c>
      <c r="H85" s="17">
        <v>62</v>
      </c>
      <c r="I85" s="18">
        <v>1.68</v>
      </c>
      <c r="J85" s="18">
        <v>22.79</v>
      </c>
      <c r="K85" s="6">
        <v>3</v>
      </c>
      <c r="L85" s="6" t="s">
        <v>40</v>
      </c>
      <c r="M85" s="6">
        <v>78</v>
      </c>
      <c r="N85" s="17">
        <v>3.8</v>
      </c>
      <c r="O85" s="18">
        <v>0.72</v>
      </c>
      <c r="P85" s="18">
        <v>3</v>
      </c>
      <c r="Q85" s="18">
        <v>48.7</v>
      </c>
      <c r="R85" s="17">
        <v>68</v>
      </c>
      <c r="S85" s="17">
        <v>5</v>
      </c>
      <c r="T85" s="19" t="s">
        <v>401</v>
      </c>
      <c r="U85" s="16">
        <v>20</v>
      </c>
      <c r="V85" s="35">
        <f t="shared" si="42"/>
        <v>0.5</v>
      </c>
      <c r="W85" s="16">
        <f t="shared" si="43"/>
        <v>164.74285714285716</v>
      </c>
      <c r="X85" s="17">
        <v>9.3000000000000007</v>
      </c>
      <c r="Y85" s="35">
        <f t="shared" si="44"/>
        <v>0.82300884955752218</v>
      </c>
      <c r="Z85" s="18">
        <v>0.93</v>
      </c>
      <c r="AA85" s="35">
        <f t="shared" si="45"/>
        <v>0.86111111111111105</v>
      </c>
      <c r="AB85" s="18">
        <v>3.5</v>
      </c>
      <c r="AC85" s="35">
        <f t="shared" si="46"/>
        <v>0.83333333333333326</v>
      </c>
      <c r="AD85" s="18">
        <v>53.6</v>
      </c>
      <c r="AE85" s="35">
        <f t="shared" si="47"/>
        <v>0.80239520958083843</v>
      </c>
      <c r="AF85" s="18">
        <v>57.7</v>
      </c>
      <c r="AG85" s="18">
        <f t="shared" si="48"/>
        <v>0.93214862681744759</v>
      </c>
      <c r="AH85" s="17">
        <v>25</v>
      </c>
      <c r="AI85" s="35">
        <f t="shared" si="49"/>
        <v>0.625</v>
      </c>
      <c r="AJ85" s="16">
        <f t="shared" si="50"/>
        <v>169.86301369863014</v>
      </c>
      <c r="AK85" s="18">
        <v>10</v>
      </c>
      <c r="AL85" s="35">
        <f t="shared" si="51"/>
        <v>0.88495575221238931</v>
      </c>
      <c r="AM85" s="18">
        <v>1.01</v>
      </c>
      <c r="AN85" s="35">
        <f t="shared" si="52"/>
        <v>0.93518518518518512</v>
      </c>
      <c r="AO85" s="18">
        <v>3.65</v>
      </c>
      <c r="AP85" s="35">
        <f t="shared" si="53"/>
        <v>0.86904761904761896</v>
      </c>
      <c r="AQ85" s="18">
        <v>54.6</v>
      </c>
      <c r="AR85" s="35">
        <f t="shared" si="54"/>
        <v>0.8173652694610779</v>
      </c>
      <c r="AS85" s="18">
        <v>54.2</v>
      </c>
      <c r="AT85" s="35">
        <f t="shared" si="55"/>
        <v>0.87560581583198716</v>
      </c>
      <c r="AU85" s="16">
        <v>40</v>
      </c>
      <c r="AV85" s="16">
        <v>185</v>
      </c>
      <c r="AW85" s="17">
        <v>11.3</v>
      </c>
      <c r="AX85" s="18">
        <v>1.08</v>
      </c>
      <c r="AY85" s="18">
        <v>4.2</v>
      </c>
      <c r="AZ85" s="18">
        <v>66.8</v>
      </c>
      <c r="BA85" s="18">
        <v>61.9</v>
      </c>
      <c r="BB85" s="16">
        <v>8</v>
      </c>
      <c r="BC85" s="18">
        <v>6.13436</v>
      </c>
      <c r="BD85" s="18">
        <v>83.87</v>
      </c>
      <c r="BE85" s="6" t="s">
        <v>297</v>
      </c>
      <c r="BF85" s="6"/>
      <c r="BG85" s="6" t="s">
        <v>298</v>
      </c>
    </row>
    <row r="86" spans="1:59" x14ac:dyDescent="0.15">
      <c r="A86" s="6">
        <v>83</v>
      </c>
      <c r="B86" s="6" t="s">
        <v>299</v>
      </c>
      <c r="C86" s="6" t="s">
        <v>41</v>
      </c>
      <c r="D86" s="6" t="s">
        <v>37</v>
      </c>
      <c r="E86" s="6" t="s">
        <v>115</v>
      </c>
      <c r="F86" s="6">
        <v>55</v>
      </c>
      <c r="G86" s="17">
        <v>168</v>
      </c>
      <c r="H86" s="17">
        <v>86</v>
      </c>
      <c r="I86" s="18">
        <v>1.96</v>
      </c>
      <c r="J86" s="18">
        <v>30.49</v>
      </c>
      <c r="K86" s="6">
        <v>1</v>
      </c>
      <c r="L86" s="6" t="s">
        <v>91</v>
      </c>
      <c r="M86" s="6">
        <v>88</v>
      </c>
      <c r="N86" s="17">
        <v>2.8</v>
      </c>
      <c r="O86" s="18">
        <v>0.88</v>
      </c>
      <c r="P86" s="18">
        <v>2.7</v>
      </c>
      <c r="Q86" s="18">
        <v>51.1</v>
      </c>
      <c r="R86" s="17">
        <v>58</v>
      </c>
      <c r="S86" s="17">
        <v>10</v>
      </c>
      <c r="T86" s="19" t="s">
        <v>400</v>
      </c>
      <c r="U86" s="16">
        <v>85</v>
      </c>
      <c r="V86" s="35">
        <f t="shared" si="42"/>
        <v>0.55194805194805197</v>
      </c>
      <c r="W86" s="16">
        <f t="shared" si="43"/>
        <v>116.51612903225805</v>
      </c>
      <c r="X86" s="17">
        <v>12.6</v>
      </c>
      <c r="Y86" s="35">
        <f t="shared" si="44"/>
        <v>0.51012145748987858</v>
      </c>
      <c r="Z86" s="18">
        <v>1.03</v>
      </c>
      <c r="AA86" s="35">
        <f t="shared" si="45"/>
        <v>0.88793103448275867</v>
      </c>
      <c r="AB86" s="18">
        <v>9.3000000000000007</v>
      </c>
      <c r="AC86" s="35">
        <f t="shared" si="46"/>
        <v>0.73809523809523814</v>
      </c>
      <c r="AD86" s="18">
        <v>36.4</v>
      </c>
      <c r="AE86" s="35">
        <f t="shared" si="47"/>
        <v>0.7583333333333333</v>
      </c>
      <c r="AF86" s="18">
        <v>35.5</v>
      </c>
      <c r="AG86" s="18">
        <f t="shared" si="48"/>
        <v>0.85748792270531404</v>
      </c>
      <c r="AH86" s="17">
        <v>125</v>
      </c>
      <c r="AI86" s="35">
        <f t="shared" si="49"/>
        <v>0.81168831168831168</v>
      </c>
      <c r="AJ86" s="16">
        <f t="shared" si="50"/>
        <v>139.84347826086957</v>
      </c>
      <c r="AK86" s="18">
        <v>18.7</v>
      </c>
      <c r="AL86" s="35">
        <f t="shared" si="51"/>
        <v>0.75708502024291502</v>
      </c>
      <c r="AM86" s="18">
        <v>1.1100000000000001</v>
      </c>
      <c r="AN86" s="35">
        <f t="shared" si="52"/>
        <v>0.95689655172413812</v>
      </c>
      <c r="AO86" s="18">
        <v>11.5</v>
      </c>
      <c r="AP86" s="35">
        <f t="shared" si="53"/>
        <v>0.91269841269841268</v>
      </c>
      <c r="AQ86" s="18">
        <v>39.1</v>
      </c>
      <c r="AR86" s="35">
        <f t="shared" si="54"/>
        <v>0.81458333333333333</v>
      </c>
      <c r="AS86" s="18">
        <v>35.1</v>
      </c>
      <c r="AT86" s="35">
        <f t="shared" si="55"/>
        <v>0.84782608695652184</v>
      </c>
      <c r="AU86" s="16">
        <v>154</v>
      </c>
      <c r="AV86" s="16">
        <v>168</v>
      </c>
      <c r="AW86" s="17">
        <v>24.7</v>
      </c>
      <c r="AX86" s="18">
        <v>1.1599999999999999</v>
      </c>
      <c r="AY86" s="18">
        <v>12.6</v>
      </c>
      <c r="AZ86" s="18">
        <v>48</v>
      </c>
      <c r="BA86" s="18">
        <v>41.4</v>
      </c>
      <c r="BB86" s="16">
        <v>16</v>
      </c>
      <c r="BC86" s="18">
        <v>7.8412199999999999</v>
      </c>
      <c r="BD86" s="18">
        <v>38.159999999999997</v>
      </c>
      <c r="BE86" s="6" t="s">
        <v>0</v>
      </c>
      <c r="BF86" s="6" t="s">
        <v>300</v>
      </c>
      <c r="BG86" s="6" t="s">
        <v>0</v>
      </c>
    </row>
    <row r="87" spans="1:59" x14ac:dyDescent="0.15">
      <c r="A87" s="6">
        <v>84</v>
      </c>
      <c r="B87" s="6" t="s">
        <v>301</v>
      </c>
      <c r="C87" s="6" t="s">
        <v>63</v>
      </c>
      <c r="D87" s="6" t="s">
        <v>48</v>
      </c>
      <c r="E87" s="6" t="s">
        <v>166</v>
      </c>
      <c r="F87" s="6">
        <v>61</v>
      </c>
      <c r="G87" s="17">
        <v>155</v>
      </c>
      <c r="H87" s="17">
        <v>90</v>
      </c>
      <c r="I87" s="18">
        <v>1.89</v>
      </c>
      <c r="J87" s="18">
        <v>37.5</v>
      </c>
      <c r="K87" s="6">
        <v>3</v>
      </c>
      <c r="L87" s="6" t="s">
        <v>51</v>
      </c>
      <c r="M87" s="6">
        <v>79</v>
      </c>
      <c r="N87" s="17">
        <v>2.4</v>
      </c>
      <c r="O87" s="18">
        <v>0.87</v>
      </c>
      <c r="P87" s="18">
        <v>2.7</v>
      </c>
      <c r="Q87" s="18">
        <v>42.9</v>
      </c>
      <c r="R87" s="17">
        <v>49.3</v>
      </c>
      <c r="S87" s="17">
        <v>0</v>
      </c>
      <c r="T87" s="19" t="s">
        <v>401</v>
      </c>
      <c r="U87" s="16" t="s">
        <v>402</v>
      </c>
      <c r="V87" s="16" t="s">
        <v>402</v>
      </c>
      <c r="W87" s="16" t="s">
        <v>402</v>
      </c>
      <c r="X87" s="16" t="s">
        <v>402</v>
      </c>
      <c r="Y87" s="16" t="s">
        <v>402</v>
      </c>
      <c r="Z87" s="16" t="s">
        <v>402</v>
      </c>
      <c r="AA87" s="16" t="s">
        <v>402</v>
      </c>
      <c r="AB87" s="16" t="s">
        <v>402</v>
      </c>
      <c r="AC87" s="16" t="s">
        <v>402</v>
      </c>
      <c r="AD87" s="16" t="s">
        <v>402</v>
      </c>
      <c r="AE87" s="16" t="s">
        <v>402</v>
      </c>
      <c r="AF87" s="16" t="s">
        <v>402</v>
      </c>
      <c r="AG87" s="16" t="s">
        <v>402</v>
      </c>
      <c r="AH87" s="16" t="s">
        <v>402</v>
      </c>
      <c r="AI87" s="16" t="s">
        <v>402</v>
      </c>
      <c r="AJ87" s="16" t="s">
        <v>402</v>
      </c>
      <c r="AK87" s="16" t="s">
        <v>402</v>
      </c>
      <c r="AL87" s="16" t="s">
        <v>402</v>
      </c>
      <c r="AM87" s="16" t="s">
        <v>402</v>
      </c>
      <c r="AN87" s="16" t="s">
        <v>402</v>
      </c>
      <c r="AO87" s="16" t="s">
        <v>402</v>
      </c>
      <c r="AP87" s="16" t="s">
        <v>402</v>
      </c>
      <c r="AQ87" s="16" t="s">
        <v>402</v>
      </c>
      <c r="AR87" s="16" t="s">
        <v>402</v>
      </c>
      <c r="AS87" s="16" t="s">
        <v>402</v>
      </c>
      <c r="AT87" s="16" t="s">
        <v>402</v>
      </c>
      <c r="AU87" s="16" t="s">
        <v>402</v>
      </c>
      <c r="AV87" s="16">
        <v>92</v>
      </c>
      <c r="AW87" s="17">
        <v>5.7</v>
      </c>
      <c r="AX87" s="18">
        <v>0.93</v>
      </c>
      <c r="AY87" s="18">
        <v>5.6</v>
      </c>
      <c r="AZ87" s="18">
        <v>37.5</v>
      </c>
      <c r="BA87" s="18">
        <v>40.200000000000003</v>
      </c>
      <c r="BB87" s="16">
        <v>0</v>
      </c>
      <c r="BC87" s="18" t="s">
        <v>402</v>
      </c>
      <c r="BD87" s="18">
        <v>34.56</v>
      </c>
      <c r="BE87" s="6" t="s">
        <v>411</v>
      </c>
      <c r="BF87" s="6"/>
      <c r="BG87" s="6" t="s">
        <v>302</v>
      </c>
    </row>
    <row r="88" spans="1:59" x14ac:dyDescent="0.15">
      <c r="A88" s="6">
        <v>85</v>
      </c>
      <c r="B88" s="6" t="s">
        <v>303</v>
      </c>
      <c r="C88" s="6" t="s">
        <v>41</v>
      </c>
      <c r="D88" s="6" t="s">
        <v>37</v>
      </c>
      <c r="E88" s="6" t="s">
        <v>304</v>
      </c>
      <c r="F88" s="6">
        <v>39</v>
      </c>
      <c r="G88" s="17">
        <v>160</v>
      </c>
      <c r="H88" s="17">
        <v>54</v>
      </c>
      <c r="I88" s="18">
        <v>1.55</v>
      </c>
      <c r="J88" s="18">
        <v>21.09</v>
      </c>
      <c r="K88" s="6">
        <v>4</v>
      </c>
      <c r="L88" s="6" t="s">
        <v>40</v>
      </c>
      <c r="M88" s="6">
        <v>110</v>
      </c>
      <c r="N88" s="17">
        <v>5.4</v>
      </c>
      <c r="O88" s="18">
        <v>0.9</v>
      </c>
      <c r="P88" s="18">
        <v>3.8</v>
      </c>
      <c r="Q88" s="18">
        <v>50.2</v>
      </c>
      <c r="R88" s="17">
        <v>55.6</v>
      </c>
      <c r="S88" s="17">
        <v>5</v>
      </c>
      <c r="T88" s="19" t="s">
        <v>400</v>
      </c>
      <c r="U88" s="16">
        <v>33</v>
      </c>
      <c r="V88" s="35">
        <f t="shared" ref="V88:V130" si="56">U88/AU88</f>
        <v>0.63461538461538458</v>
      </c>
      <c r="W88" s="16">
        <f>(X88/AB88)*H88</f>
        <v>109.01886792452829</v>
      </c>
      <c r="X88" s="17">
        <v>10.7</v>
      </c>
      <c r="Y88" s="35">
        <f t="shared" ref="Y88:Y130" si="57">X88/AW88</f>
        <v>0.79259259259259252</v>
      </c>
      <c r="Z88" s="18">
        <v>1</v>
      </c>
      <c r="AA88" s="35">
        <f t="shared" ref="AA88:AA130" si="58">Z88/AX88</f>
        <v>0.86956521739130443</v>
      </c>
      <c r="AB88" s="18">
        <v>5.3</v>
      </c>
      <c r="AC88" s="35">
        <f t="shared" ref="AC88:AC130" si="59">AB88/AY88</f>
        <v>0.96363636363636362</v>
      </c>
      <c r="AD88" s="18">
        <v>45.3</v>
      </c>
      <c r="AE88" s="35">
        <f t="shared" ref="AE88:AE130" si="60">AD88/AZ88</f>
        <v>0.74140752864157111</v>
      </c>
      <c r="AF88" s="18">
        <v>45.4</v>
      </c>
      <c r="AG88" s="18">
        <f t="shared" ref="AG88:AG130" si="61">AF88/BA88</f>
        <v>0.85499058380414306</v>
      </c>
      <c r="AH88" s="17">
        <v>42</v>
      </c>
      <c r="AI88" s="35">
        <f t="shared" ref="AI88:AI130" si="62">AH88/AU88</f>
        <v>0.80769230769230771</v>
      </c>
      <c r="AJ88" s="16">
        <f>(AK88/AO88)*H88</f>
        <v>115.26923076923077</v>
      </c>
      <c r="AK88" s="18">
        <v>11.1</v>
      </c>
      <c r="AL88" s="35">
        <f t="shared" ref="AL88:AL130" si="63">AK88/AW88</f>
        <v>0.82222222222222219</v>
      </c>
      <c r="AM88" s="18">
        <v>1.1000000000000001</v>
      </c>
      <c r="AN88" s="35">
        <f t="shared" ref="AN88:AN130" si="64">AM88/AX88</f>
        <v>0.95652173913043492</v>
      </c>
      <c r="AO88" s="18">
        <v>5.2</v>
      </c>
      <c r="AP88" s="35">
        <f t="shared" ref="AP88:AP130" si="65">AO88/AY88</f>
        <v>0.94545454545454544</v>
      </c>
      <c r="AQ88" s="18">
        <v>52.7</v>
      </c>
      <c r="AR88" s="35">
        <f t="shared" ref="AR88:AR130" si="66">AQ88/AZ88</f>
        <v>0.86252045826513912</v>
      </c>
      <c r="AS88" s="18">
        <v>47.8</v>
      </c>
      <c r="AT88" s="35">
        <f t="shared" ref="AT88:AT130" si="67">AS88/BA88</f>
        <v>0.90018832391713743</v>
      </c>
      <c r="AU88" s="16">
        <v>52</v>
      </c>
      <c r="AV88" s="16">
        <v>131</v>
      </c>
      <c r="AW88" s="17">
        <v>13.5</v>
      </c>
      <c r="AX88" s="18">
        <v>1.1499999999999999</v>
      </c>
      <c r="AY88" s="18">
        <v>5.5</v>
      </c>
      <c r="AZ88" s="18">
        <v>61.1</v>
      </c>
      <c r="BA88" s="18">
        <v>53.1</v>
      </c>
      <c r="BB88" s="16">
        <v>11</v>
      </c>
      <c r="BC88" s="18">
        <v>5.1465800000000002</v>
      </c>
      <c r="BD88" s="18">
        <v>52.43</v>
      </c>
      <c r="BE88" s="6" t="s">
        <v>305</v>
      </c>
      <c r="BF88" s="6" t="s">
        <v>1</v>
      </c>
      <c r="BG88" s="6" t="s">
        <v>0</v>
      </c>
    </row>
    <row r="89" spans="1:59" x14ac:dyDescent="0.15">
      <c r="A89" s="6">
        <v>86</v>
      </c>
      <c r="B89" s="6" t="s">
        <v>306</v>
      </c>
      <c r="C89" s="6" t="s">
        <v>52</v>
      </c>
      <c r="D89" s="6" t="s">
        <v>37</v>
      </c>
      <c r="E89" s="6" t="s">
        <v>307</v>
      </c>
      <c r="F89" s="6">
        <v>44</v>
      </c>
      <c r="G89" s="17">
        <v>166</v>
      </c>
      <c r="H89" s="17">
        <v>87</v>
      </c>
      <c r="I89" s="18">
        <v>1.95</v>
      </c>
      <c r="J89" s="18">
        <v>31.63</v>
      </c>
      <c r="K89" s="6">
        <v>3</v>
      </c>
      <c r="L89" s="6" t="s">
        <v>46</v>
      </c>
      <c r="M89" s="6">
        <v>68</v>
      </c>
      <c r="N89" s="17">
        <v>3.3</v>
      </c>
      <c r="O89" s="18">
        <v>0.9</v>
      </c>
      <c r="P89" s="18">
        <v>4.2</v>
      </c>
      <c r="Q89" s="18">
        <v>44.7</v>
      </c>
      <c r="R89" s="17">
        <v>49.6</v>
      </c>
      <c r="S89" s="17">
        <v>10</v>
      </c>
      <c r="T89" s="19" t="s">
        <v>400</v>
      </c>
      <c r="U89" s="16">
        <v>55</v>
      </c>
      <c r="V89" s="35">
        <f t="shared" si="56"/>
        <v>0.47826086956521741</v>
      </c>
      <c r="W89" s="16">
        <f>(X89/AB89)*H89</f>
        <v>82.735294117647058</v>
      </c>
      <c r="X89" s="17">
        <v>9.6999999999999993</v>
      </c>
      <c r="Y89" s="35">
        <f t="shared" si="57"/>
        <v>0.560693641618497</v>
      </c>
      <c r="Z89" s="18">
        <v>0.9</v>
      </c>
      <c r="AA89" s="35">
        <f t="shared" si="58"/>
        <v>0.76271186440677974</v>
      </c>
      <c r="AB89" s="18">
        <v>10.199999999999999</v>
      </c>
      <c r="AC89" s="35">
        <f t="shared" si="59"/>
        <v>0.80314960629921262</v>
      </c>
      <c r="AD89" s="18">
        <v>35.799999999999997</v>
      </c>
      <c r="AE89" s="35">
        <f t="shared" si="60"/>
        <v>0.88177339901477825</v>
      </c>
      <c r="AF89" s="18">
        <v>39.9</v>
      </c>
      <c r="AG89" s="18">
        <f t="shared" si="61"/>
        <v>1.1632653061224489</v>
      </c>
      <c r="AH89" s="17">
        <v>103</v>
      </c>
      <c r="AI89" s="35">
        <f t="shared" si="62"/>
        <v>0.89565217391304353</v>
      </c>
      <c r="AJ89" s="16">
        <f>(AK89/AO89)*H89</f>
        <v>105.5409836065574</v>
      </c>
      <c r="AK89" s="18">
        <v>14.8</v>
      </c>
      <c r="AL89" s="35">
        <f t="shared" si="63"/>
        <v>0.8554913294797688</v>
      </c>
      <c r="AM89" s="18">
        <v>1.08</v>
      </c>
      <c r="AN89" s="35">
        <f t="shared" si="64"/>
        <v>0.91525423728813571</v>
      </c>
      <c r="AO89" s="18">
        <v>12.2</v>
      </c>
      <c r="AP89" s="35">
        <f t="shared" si="65"/>
        <v>0.96062992125984248</v>
      </c>
      <c r="AQ89" s="18">
        <v>39.299999999999997</v>
      </c>
      <c r="AR89" s="35">
        <f t="shared" si="66"/>
        <v>0.96798029556650234</v>
      </c>
      <c r="AS89" s="18">
        <v>36.5</v>
      </c>
      <c r="AT89" s="35">
        <f t="shared" si="67"/>
        <v>1.0641399416909623</v>
      </c>
      <c r="AU89" s="16">
        <v>115</v>
      </c>
      <c r="AV89" s="16">
        <v>118</v>
      </c>
      <c r="AW89" s="17">
        <v>17.3</v>
      </c>
      <c r="AX89" s="18">
        <v>1.18</v>
      </c>
      <c r="AY89" s="18">
        <v>12.7</v>
      </c>
      <c r="AZ89" s="18">
        <v>40.6</v>
      </c>
      <c r="BA89" s="18">
        <v>34.299999999999997</v>
      </c>
      <c r="BB89" s="16">
        <v>12</v>
      </c>
      <c r="BC89" s="18">
        <v>7.2832499999999998</v>
      </c>
      <c r="BD89" s="18">
        <v>31.17</v>
      </c>
      <c r="BE89" s="6" t="s">
        <v>308</v>
      </c>
      <c r="BF89" s="6"/>
      <c r="BG89" s="6" t="s">
        <v>0</v>
      </c>
    </row>
    <row r="90" spans="1:59" x14ac:dyDescent="0.15">
      <c r="A90" s="6">
        <v>87</v>
      </c>
      <c r="B90" s="6" t="s">
        <v>309</v>
      </c>
      <c r="C90" s="6" t="s">
        <v>63</v>
      </c>
      <c r="D90" s="6" t="s">
        <v>37</v>
      </c>
      <c r="E90" s="6" t="s">
        <v>222</v>
      </c>
      <c r="F90" s="6">
        <v>55</v>
      </c>
      <c r="G90" s="17">
        <v>167</v>
      </c>
      <c r="H90" s="17">
        <v>79</v>
      </c>
      <c r="I90" s="18">
        <v>1.9</v>
      </c>
      <c r="J90" s="18">
        <v>28.41</v>
      </c>
      <c r="K90" s="6">
        <v>3</v>
      </c>
      <c r="L90" s="6" t="s">
        <v>46</v>
      </c>
      <c r="M90" s="6">
        <v>89</v>
      </c>
      <c r="N90" s="17">
        <v>2.8</v>
      </c>
      <c r="O90" s="18">
        <v>0.94</v>
      </c>
      <c r="P90" s="18">
        <v>2.5</v>
      </c>
      <c r="Q90" s="18">
        <v>55.1</v>
      </c>
      <c r="R90" s="17">
        <v>58.4</v>
      </c>
      <c r="S90" s="17">
        <v>10</v>
      </c>
      <c r="T90" s="19" t="s">
        <v>400</v>
      </c>
      <c r="U90" s="16">
        <v>65</v>
      </c>
      <c r="V90" s="35">
        <f t="shared" si="56"/>
        <v>0.61904761904761907</v>
      </c>
      <c r="W90" s="16">
        <f>(X90/AB90)*H90</f>
        <v>115</v>
      </c>
      <c r="X90" s="17">
        <v>11.5</v>
      </c>
      <c r="Y90" s="35">
        <f t="shared" si="57"/>
        <v>0.67647058823529416</v>
      </c>
      <c r="Z90" s="18">
        <v>1.04</v>
      </c>
      <c r="AA90" s="35">
        <f t="shared" si="58"/>
        <v>0.83200000000000007</v>
      </c>
      <c r="AB90" s="18">
        <v>7.9</v>
      </c>
      <c r="AC90" s="35">
        <f t="shared" si="59"/>
        <v>0.89772727272727271</v>
      </c>
      <c r="AD90" s="18">
        <v>36.799999999999997</v>
      </c>
      <c r="AE90" s="35">
        <f t="shared" si="60"/>
        <v>0.85185185185185175</v>
      </c>
      <c r="AF90" s="18">
        <v>35.299999999999997</v>
      </c>
      <c r="AG90" s="18">
        <f t="shared" si="61"/>
        <v>1.0202312138728322</v>
      </c>
      <c r="AH90" s="17">
        <v>85</v>
      </c>
      <c r="AI90" s="35">
        <f t="shared" si="62"/>
        <v>0.80952380952380953</v>
      </c>
      <c r="AJ90" s="16">
        <f>(AK90/AO90)*H90</f>
        <v>131.0470588235294</v>
      </c>
      <c r="AK90" s="18">
        <v>14.1</v>
      </c>
      <c r="AL90" s="35">
        <f t="shared" si="63"/>
        <v>0.82941176470588229</v>
      </c>
      <c r="AM90" s="18">
        <v>1.0900000000000001</v>
      </c>
      <c r="AN90" s="35">
        <f t="shared" si="64"/>
        <v>0.87200000000000011</v>
      </c>
      <c r="AO90" s="18">
        <v>8.5</v>
      </c>
      <c r="AP90" s="35">
        <f t="shared" si="65"/>
        <v>0.96590909090909083</v>
      </c>
      <c r="AQ90" s="18">
        <v>36.700000000000003</v>
      </c>
      <c r="AR90" s="35">
        <f t="shared" si="66"/>
        <v>0.84953703703703709</v>
      </c>
      <c r="AS90" s="18">
        <v>33.6</v>
      </c>
      <c r="AT90" s="35">
        <f t="shared" si="67"/>
        <v>0.97109826589595372</v>
      </c>
      <c r="AU90" s="16">
        <v>105</v>
      </c>
      <c r="AV90" s="16">
        <v>153</v>
      </c>
      <c r="AW90" s="17">
        <v>17</v>
      </c>
      <c r="AX90" s="18">
        <v>1.25</v>
      </c>
      <c r="AY90" s="18">
        <v>8.8000000000000007</v>
      </c>
      <c r="AZ90" s="18">
        <v>43.2</v>
      </c>
      <c r="BA90" s="18">
        <v>34.6</v>
      </c>
      <c r="BB90" s="16">
        <v>11</v>
      </c>
      <c r="BC90" s="18">
        <v>6.6971499999999997</v>
      </c>
      <c r="BD90" s="18">
        <v>31.12</v>
      </c>
      <c r="BE90" s="6" t="s">
        <v>0</v>
      </c>
      <c r="BF90" s="6" t="s">
        <v>310</v>
      </c>
      <c r="BG90" s="25" t="s">
        <v>311</v>
      </c>
    </row>
    <row r="91" spans="1:59" x14ac:dyDescent="0.15">
      <c r="A91" s="27">
        <v>1</v>
      </c>
      <c r="B91" s="3" t="s">
        <v>314</v>
      </c>
      <c r="C91" s="6" t="s">
        <v>40</v>
      </c>
      <c r="D91" s="3" t="s">
        <v>37</v>
      </c>
      <c r="E91" s="26" t="s">
        <v>284</v>
      </c>
      <c r="F91" s="27">
        <v>69</v>
      </c>
      <c r="G91" s="28">
        <v>170</v>
      </c>
      <c r="H91" s="28">
        <v>86</v>
      </c>
      <c r="I91" s="14">
        <v>1.97</v>
      </c>
      <c r="J91" s="14">
        <f t="shared" ref="J91:J130" si="68">H91/(G91/100)^2</f>
        <v>29.757785467128031</v>
      </c>
      <c r="K91" s="6">
        <v>0</v>
      </c>
      <c r="L91" s="6" t="s">
        <v>399</v>
      </c>
      <c r="M91" s="3">
        <v>64</v>
      </c>
      <c r="N91" s="28">
        <v>4</v>
      </c>
      <c r="O91" s="14">
        <v>0.69</v>
      </c>
      <c r="P91" s="14">
        <v>5.4</v>
      </c>
      <c r="Q91" s="14">
        <v>31.5</v>
      </c>
      <c r="R91" s="28">
        <v>45.5</v>
      </c>
      <c r="S91" s="28">
        <v>7.5</v>
      </c>
      <c r="T91" s="19" t="s">
        <v>400</v>
      </c>
      <c r="U91" s="27">
        <v>52</v>
      </c>
      <c r="V91" s="35">
        <f t="shared" si="56"/>
        <v>0.48148148148148145</v>
      </c>
      <c r="W91" s="27">
        <v>92</v>
      </c>
      <c r="X91" s="28">
        <v>10.199999999999999</v>
      </c>
      <c r="Y91" s="35">
        <f t="shared" si="57"/>
        <v>0.55737704918032782</v>
      </c>
      <c r="Z91" s="14">
        <v>0.92</v>
      </c>
      <c r="AA91" s="35">
        <f t="shared" si="58"/>
        <v>0.70769230769230773</v>
      </c>
      <c r="AB91" s="18">
        <f t="shared" ref="AB91:AB130" si="69">H91*X91/W91</f>
        <v>9.534782608695652</v>
      </c>
      <c r="AC91" s="35">
        <f t="shared" si="59"/>
        <v>1.0252454417952312</v>
      </c>
      <c r="AD91" s="14">
        <v>28.1</v>
      </c>
      <c r="AE91" s="35">
        <f t="shared" si="60"/>
        <v>0.60430107526881727</v>
      </c>
      <c r="AF91" s="14">
        <v>30.4</v>
      </c>
      <c r="AG91" s="18">
        <f t="shared" si="61"/>
        <v>0.85154061624649846</v>
      </c>
      <c r="AH91" s="28">
        <v>84</v>
      </c>
      <c r="AI91" s="35">
        <f t="shared" si="62"/>
        <v>0.77777777777777779</v>
      </c>
      <c r="AJ91" s="27">
        <v>115</v>
      </c>
      <c r="AK91" s="14">
        <v>14</v>
      </c>
      <c r="AL91" s="35">
        <f t="shared" si="63"/>
        <v>0.76502732240437155</v>
      </c>
      <c r="AM91" s="14">
        <v>1.1599999999999999</v>
      </c>
      <c r="AN91" s="35">
        <f t="shared" si="64"/>
        <v>0.89230769230769225</v>
      </c>
      <c r="AO91" s="14">
        <v>10.6</v>
      </c>
      <c r="AP91" s="35">
        <f t="shared" si="65"/>
        <v>1.139784946236559</v>
      </c>
      <c r="AQ91" s="14">
        <v>35.799999999999997</v>
      </c>
      <c r="AR91" s="35">
        <f t="shared" si="66"/>
        <v>0.76989247311827946</v>
      </c>
      <c r="AS91" s="14">
        <v>30.8</v>
      </c>
      <c r="AT91" s="35">
        <f t="shared" si="67"/>
        <v>0.86274509803921562</v>
      </c>
      <c r="AU91" s="27">
        <v>108</v>
      </c>
      <c r="AV91" s="27">
        <v>168</v>
      </c>
      <c r="AW91" s="28">
        <v>18.3</v>
      </c>
      <c r="AX91" s="14">
        <v>1.3</v>
      </c>
      <c r="AY91" s="14">
        <v>9.3000000000000007</v>
      </c>
      <c r="AZ91" s="14">
        <v>46.5</v>
      </c>
      <c r="BA91" s="14">
        <v>35.700000000000003</v>
      </c>
      <c r="BB91" s="27">
        <v>14</v>
      </c>
      <c r="BC91" s="14">
        <v>7.375</v>
      </c>
      <c r="BD91" s="14">
        <v>66.218000000000004</v>
      </c>
      <c r="BE91" s="6"/>
      <c r="BF91" s="6"/>
      <c r="BG91" s="25"/>
    </row>
    <row r="92" spans="1:59" x14ac:dyDescent="0.15">
      <c r="A92" s="27">
        <v>2</v>
      </c>
      <c r="B92" s="3" t="s">
        <v>315</v>
      </c>
      <c r="C92" s="6" t="s">
        <v>40</v>
      </c>
      <c r="D92" s="3" t="s">
        <v>37</v>
      </c>
      <c r="E92" s="26" t="s">
        <v>353</v>
      </c>
      <c r="F92" s="27">
        <v>69</v>
      </c>
      <c r="G92" s="28">
        <v>180</v>
      </c>
      <c r="H92" s="28">
        <v>109</v>
      </c>
      <c r="I92" s="14">
        <v>2.2799999999999998</v>
      </c>
      <c r="J92" s="14">
        <f t="shared" si="68"/>
        <v>33.641975308641975</v>
      </c>
      <c r="K92" s="6">
        <v>0</v>
      </c>
      <c r="L92" s="6" t="s">
        <v>399</v>
      </c>
      <c r="M92" s="3">
        <v>71</v>
      </c>
      <c r="N92" s="28">
        <v>2.8</v>
      </c>
      <c r="O92" s="14">
        <v>1.05</v>
      </c>
      <c r="P92" s="14">
        <v>4.3</v>
      </c>
      <c r="Q92" s="14">
        <v>50.7</v>
      </c>
      <c r="R92" s="28">
        <v>48.3</v>
      </c>
      <c r="S92" s="28">
        <v>15</v>
      </c>
      <c r="T92" s="19" t="s">
        <v>400</v>
      </c>
      <c r="U92" s="27">
        <v>52</v>
      </c>
      <c r="V92" s="35">
        <f t="shared" si="56"/>
        <v>0.36879432624113473</v>
      </c>
      <c r="W92" s="27">
        <v>95</v>
      </c>
      <c r="X92" s="28">
        <v>8.1</v>
      </c>
      <c r="Y92" s="35">
        <f t="shared" si="57"/>
        <v>0.55102040816326536</v>
      </c>
      <c r="Z92" s="14">
        <v>1.03</v>
      </c>
      <c r="AA92" s="35">
        <f t="shared" si="58"/>
        <v>0.65189873417721522</v>
      </c>
      <c r="AB92" s="18">
        <f t="shared" si="69"/>
        <v>9.2936842105263153</v>
      </c>
      <c r="AC92" s="35">
        <f t="shared" si="59"/>
        <v>0.82244993013507206</v>
      </c>
      <c r="AD92" s="14">
        <v>37.799999999999997</v>
      </c>
      <c r="AE92" s="35">
        <f t="shared" si="60"/>
        <v>0.50534759358288772</v>
      </c>
      <c r="AF92" s="14">
        <v>36.9</v>
      </c>
      <c r="AG92" s="18">
        <f t="shared" si="61"/>
        <v>0.77848101265822789</v>
      </c>
      <c r="AH92" s="28">
        <v>96</v>
      </c>
      <c r="AI92" s="35">
        <f t="shared" si="62"/>
        <v>0.68085106382978722</v>
      </c>
      <c r="AJ92" s="27">
        <v>113</v>
      </c>
      <c r="AK92" s="14">
        <v>11.6</v>
      </c>
      <c r="AL92" s="35">
        <f t="shared" si="63"/>
        <v>0.78911564625850339</v>
      </c>
      <c r="AM92" s="14">
        <v>1.2</v>
      </c>
      <c r="AN92" s="35">
        <f t="shared" si="64"/>
        <v>0.75949367088607589</v>
      </c>
      <c r="AO92" s="14">
        <v>11.2</v>
      </c>
      <c r="AP92" s="35">
        <f t="shared" si="65"/>
        <v>0.99115044247787598</v>
      </c>
      <c r="AQ92" s="14">
        <v>43.7</v>
      </c>
      <c r="AR92" s="35">
        <f t="shared" si="66"/>
        <v>0.5842245989304814</v>
      </c>
      <c r="AS92" s="14">
        <v>36.4</v>
      </c>
      <c r="AT92" s="35">
        <f t="shared" si="67"/>
        <v>0.76793248945147674</v>
      </c>
      <c r="AU92" s="27">
        <v>141</v>
      </c>
      <c r="AV92" s="27">
        <v>142</v>
      </c>
      <c r="AW92" s="28">
        <v>14.7</v>
      </c>
      <c r="AX92" s="14">
        <v>1.58</v>
      </c>
      <c r="AY92" s="14">
        <v>11.3</v>
      </c>
      <c r="AZ92" s="14">
        <v>74.8</v>
      </c>
      <c r="BA92" s="14">
        <v>47.4</v>
      </c>
      <c r="BB92" s="27">
        <v>10</v>
      </c>
      <c r="BC92" s="14">
        <v>7.266</v>
      </c>
      <c r="BD92" s="14">
        <v>46.670999999999999</v>
      </c>
      <c r="BE92" s="6"/>
      <c r="BF92" s="6"/>
      <c r="BG92" s="25"/>
    </row>
    <row r="93" spans="1:59" x14ac:dyDescent="0.15">
      <c r="A93" s="27">
        <v>3</v>
      </c>
      <c r="B93" s="3" t="s">
        <v>316</v>
      </c>
      <c r="C93" s="6" t="s">
        <v>40</v>
      </c>
      <c r="D93" s="3" t="s">
        <v>37</v>
      </c>
      <c r="E93" s="26" t="s">
        <v>354</v>
      </c>
      <c r="F93" s="27">
        <v>71</v>
      </c>
      <c r="G93" s="28">
        <v>171</v>
      </c>
      <c r="H93" s="28">
        <v>75</v>
      </c>
      <c r="I93" s="14">
        <v>1.87</v>
      </c>
      <c r="J93" s="14">
        <f t="shared" si="68"/>
        <v>25.64891761567662</v>
      </c>
      <c r="K93" s="6">
        <v>0</v>
      </c>
      <c r="L93" s="6" t="s">
        <v>399</v>
      </c>
      <c r="M93" s="3">
        <v>76</v>
      </c>
      <c r="N93" s="28">
        <v>3.3</v>
      </c>
      <c r="O93" s="14">
        <v>0.71</v>
      </c>
      <c r="P93" s="14">
        <v>3.28</v>
      </c>
      <c r="Q93" s="14">
        <v>35.6</v>
      </c>
      <c r="R93" s="28">
        <v>49.8</v>
      </c>
      <c r="S93" s="28">
        <v>10</v>
      </c>
      <c r="T93" s="19" t="s">
        <v>400</v>
      </c>
      <c r="U93" s="27">
        <v>45</v>
      </c>
      <c r="V93" s="35">
        <f t="shared" si="56"/>
        <v>0.42857142857142855</v>
      </c>
      <c r="W93" s="27">
        <v>102</v>
      </c>
      <c r="X93" s="28">
        <v>10.4</v>
      </c>
      <c r="Y93" s="35">
        <f t="shared" si="57"/>
        <v>0.55614973262032086</v>
      </c>
      <c r="Z93" s="14">
        <v>0.79</v>
      </c>
      <c r="AA93" s="35">
        <f t="shared" si="58"/>
        <v>0.65833333333333344</v>
      </c>
      <c r="AB93" s="18">
        <f t="shared" si="69"/>
        <v>7.6470588235294121</v>
      </c>
      <c r="AC93" s="35">
        <f t="shared" si="59"/>
        <v>0.82492543943143604</v>
      </c>
      <c r="AD93" s="14">
        <v>30.4</v>
      </c>
      <c r="AE93" s="35">
        <f t="shared" si="60"/>
        <v>0.67256637168141586</v>
      </c>
      <c r="AF93" s="14">
        <v>38.200000000000003</v>
      </c>
      <c r="AG93" s="18">
        <f t="shared" si="61"/>
        <v>1.0105820105820107</v>
      </c>
      <c r="AH93" s="28">
        <v>85</v>
      </c>
      <c r="AI93" s="35">
        <f t="shared" si="62"/>
        <v>0.80952380952380953</v>
      </c>
      <c r="AJ93" s="27">
        <v>135</v>
      </c>
      <c r="AK93" s="14">
        <v>14.5</v>
      </c>
      <c r="AL93" s="35">
        <f t="shared" si="63"/>
        <v>0.77540106951871657</v>
      </c>
      <c r="AM93" s="14">
        <v>1.01</v>
      </c>
      <c r="AN93" s="35">
        <f t="shared" si="64"/>
        <v>0.84166666666666667</v>
      </c>
      <c r="AO93" s="14">
        <v>8.0299999999999994</v>
      </c>
      <c r="AP93" s="35">
        <f t="shared" si="65"/>
        <v>0.86623516720604099</v>
      </c>
      <c r="AQ93" s="14">
        <v>34.6</v>
      </c>
      <c r="AR93" s="35">
        <f t="shared" si="66"/>
        <v>0.76548672566371678</v>
      </c>
      <c r="AS93" s="14">
        <v>34.200000000000003</v>
      </c>
      <c r="AT93" s="35">
        <f t="shared" si="67"/>
        <v>0.90476190476190488</v>
      </c>
      <c r="AU93" s="27">
        <v>105</v>
      </c>
      <c r="AV93" s="27">
        <v>151</v>
      </c>
      <c r="AW93" s="28">
        <v>18.7</v>
      </c>
      <c r="AX93" s="14">
        <v>1.2</v>
      </c>
      <c r="AY93" s="14">
        <v>9.27</v>
      </c>
      <c r="AZ93" s="14">
        <v>45.2</v>
      </c>
      <c r="BA93" s="14">
        <v>37.799999999999997</v>
      </c>
      <c r="BB93" s="27">
        <v>11</v>
      </c>
      <c r="BC93" s="14">
        <v>6.61</v>
      </c>
      <c r="BD93" s="14">
        <v>34.734999999999999</v>
      </c>
      <c r="BE93" s="6"/>
      <c r="BF93" s="6"/>
      <c r="BG93" s="25"/>
    </row>
    <row r="94" spans="1:59" x14ac:dyDescent="0.15">
      <c r="A94" s="27">
        <v>4</v>
      </c>
      <c r="B94" s="3" t="s">
        <v>317</v>
      </c>
      <c r="C94" s="6" t="s">
        <v>40</v>
      </c>
      <c r="D94" s="3" t="s">
        <v>37</v>
      </c>
      <c r="E94" s="26" t="s">
        <v>355</v>
      </c>
      <c r="F94" s="27">
        <v>63</v>
      </c>
      <c r="G94" s="28">
        <v>165</v>
      </c>
      <c r="H94" s="28">
        <v>60</v>
      </c>
      <c r="I94" s="14">
        <v>1.66</v>
      </c>
      <c r="J94" s="14">
        <f t="shared" si="68"/>
        <v>22.03856749311295</v>
      </c>
      <c r="K94" s="6">
        <v>0</v>
      </c>
      <c r="L94" s="6" t="s">
        <v>399</v>
      </c>
      <c r="M94" s="3">
        <v>64</v>
      </c>
      <c r="N94" s="28">
        <v>4.2</v>
      </c>
      <c r="O94" s="14">
        <v>0.75</v>
      </c>
      <c r="P94" s="14">
        <v>3.9</v>
      </c>
      <c r="Q94" s="14">
        <v>48.4</v>
      </c>
      <c r="R94" s="28">
        <v>64.2</v>
      </c>
      <c r="S94" s="28">
        <v>10</v>
      </c>
      <c r="T94" s="19" t="s">
        <v>400</v>
      </c>
      <c r="U94" s="27">
        <v>55</v>
      </c>
      <c r="V94" s="35">
        <f t="shared" si="56"/>
        <v>0.40740740740740738</v>
      </c>
      <c r="W94" s="27">
        <v>85</v>
      </c>
      <c r="X94" s="28">
        <v>12.2</v>
      </c>
      <c r="Y94" s="35">
        <f t="shared" si="57"/>
        <v>0.42657342657342651</v>
      </c>
      <c r="Z94" s="14">
        <v>0.87</v>
      </c>
      <c r="AA94" s="35">
        <f t="shared" si="58"/>
        <v>0.68503937007874016</v>
      </c>
      <c r="AB94" s="18">
        <f t="shared" si="69"/>
        <v>8.6117647058823525</v>
      </c>
      <c r="AC94" s="35">
        <f t="shared" si="59"/>
        <v>0.67809170912459471</v>
      </c>
      <c r="AD94" s="14">
        <v>34.799999999999997</v>
      </c>
      <c r="AE94" s="35">
        <f t="shared" si="60"/>
        <v>0.69739478957915824</v>
      </c>
      <c r="AF94" s="14">
        <v>40.200000000000003</v>
      </c>
      <c r="AG94" s="18">
        <f t="shared" si="61"/>
        <v>1.0203045685279188</v>
      </c>
      <c r="AH94" s="28">
        <v>105</v>
      </c>
      <c r="AI94" s="35">
        <f t="shared" si="62"/>
        <v>0.77777777777777779</v>
      </c>
      <c r="AJ94" s="27">
        <v>115</v>
      </c>
      <c r="AK94" s="14">
        <v>22.6</v>
      </c>
      <c r="AL94" s="35">
        <f t="shared" si="63"/>
        <v>0.79020979020979021</v>
      </c>
      <c r="AM94" s="14">
        <v>1.1100000000000001</v>
      </c>
      <c r="AN94" s="35">
        <f t="shared" si="64"/>
        <v>0.87401574803149618</v>
      </c>
      <c r="AO94" s="14">
        <v>12.01</v>
      </c>
      <c r="AP94" s="35">
        <f t="shared" si="65"/>
        <v>0.94566929133858268</v>
      </c>
      <c r="AQ94" s="14">
        <v>37.9</v>
      </c>
      <c r="AR94" s="35">
        <f t="shared" si="66"/>
        <v>0.75951903807615229</v>
      </c>
      <c r="AS94" s="14">
        <v>34.1</v>
      </c>
      <c r="AT94" s="35">
        <f t="shared" si="67"/>
        <v>0.86548223350253817</v>
      </c>
      <c r="AU94" s="27">
        <v>135</v>
      </c>
      <c r="AV94" s="27">
        <v>135</v>
      </c>
      <c r="AW94" s="28">
        <v>28.6</v>
      </c>
      <c r="AX94" s="14">
        <v>1.27</v>
      </c>
      <c r="AY94" s="14">
        <v>12.7</v>
      </c>
      <c r="AZ94" s="14">
        <v>49.9</v>
      </c>
      <c r="BA94" s="14">
        <v>39.4</v>
      </c>
      <c r="BB94" s="27">
        <v>14</v>
      </c>
      <c r="BC94" s="14">
        <v>8.2769999999999992</v>
      </c>
      <c r="BD94" s="14">
        <v>35.704000000000001</v>
      </c>
      <c r="BE94" s="6"/>
      <c r="BF94" s="6"/>
      <c r="BG94" s="25"/>
    </row>
    <row r="95" spans="1:59" x14ac:dyDescent="0.15">
      <c r="A95" s="27">
        <v>5</v>
      </c>
      <c r="B95" s="3" t="s">
        <v>318</v>
      </c>
      <c r="C95" s="6" t="s">
        <v>40</v>
      </c>
      <c r="D95" s="3" t="s">
        <v>37</v>
      </c>
      <c r="E95" s="26" t="s">
        <v>379</v>
      </c>
      <c r="F95" s="27">
        <v>61</v>
      </c>
      <c r="G95" s="28">
        <v>176</v>
      </c>
      <c r="H95" s="28">
        <v>82</v>
      </c>
      <c r="I95" s="14">
        <v>1.98</v>
      </c>
      <c r="J95" s="14">
        <f t="shared" si="68"/>
        <v>26.472107438016529</v>
      </c>
      <c r="K95" s="6">
        <v>0</v>
      </c>
      <c r="L95" s="6" t="s">
        <v>399</v>
      </c>
      <c r="M95" s="3">
        <v>69</v>
      </c>
      <c r="N95" s="28">
        <v>3.6</v>
      </c>
      <c r="O95" s="14">
        <v>0.71</v>
      </c>
      <c r="P95" s="14">
        <v>4.3</v>
      </c>
      <c r="Q95" s="14">
        <v>32.200000000000003</v>
      </c>
      <c r="R95" s="28">
        <v>45.1</v>
      </c>
      <c r="S95" s="28">
        <v>10</v>
      </c>
      <c r="T95" s="19" t="s">
        <v>400</v>
      </c>
      <c r="U95" s="27">
        <v>48</v>
      </c>
      <c r="V95" s="35">
        <f t="shared" si="56"/>
        <v>0.32432432432432434</v>
      </c>
      <c r="W95" s="27">
        <v>85</v>
      </c>
      <c r="X95" s="28">
        <v>10.4</v>
      </c>
      <c r="Y95" s="35">
        <f t="shared" si="57"/>
        <v>0.43333333333333335</v>
      </c>
      <c r="Z95" s="14">
        <v>0.9</v>
      </c>
      <c r="AA95" s="35">
        <f t="shared" si="58"/>
        <v>0.76271186440677974</v>
      </c>
      <c r="AB95" s="18">
        <f t="shared" si="69"/>
        <v>10.032941176470588</v>
      </c>
      <c r="AC95" s="35">
        <f t="shared" si="59"/>
        <v>0.71663865546218486</v>
      </c>
      <c r="AD95" s="14">
        <v>30.2</v>
      </c>
      <c r="AE95" s="35">
        <f t="shared" si="60"/>
        <v>0.69745958429561206</v>
      </c>
      <c r="AF95" s="14">
        <v>33.6</v>
      </c>
      <c r="AG95" s="18">
        <f t="shared" si="61"/>
        <v>0.91553133514986373</v>
      </c>
      <c r="AH95" s="28">
        <v>88</v>
      </c>
      <c r="AI95" s="35">
        <f t="shared" si="62"/>
        <v>0.59459459459459463</v>
      </c>
      <c r="AJ95" s="27">
        <v>100</v>
      </c>
      <c r="AK95" s="14">
        <v>14.4</v>
      </c>
      <c r="AL95" s="35">
        <f t="shared" si="63"/>
        <v>0.6</v>
      </c>
      <c r="AM95" s="14">
        <v>1.07</v>
      </c>
      <c r="AN95" s="35">
        <f t="shared" si="64"/>
        <v>0.90677966101694929</v>
      </c>
      <c r="AO95" s="14">
        <v>11.8</v>
      </c>
      <c r="AP95" s="35">
        <f t="shared" si="65"/>
        <v>0.84285714285714286</v>
      </c>
      <c r="AQ95" s="14">
        <v>34.4</v>
      </c>
      <c r="AR95" s="35">
        <f t="shared" si="66"/>
        <v>0.79445727482678985</v>
      </c>
      <c r="AS95" s="14">
        <v>32</v>
      </c>
      <c r="AT95" s="35">
        <f t="shared" si="67"/>
        <v>0.87193460490463204</v>
      </c>
      <c r="AU95" s="27">
        <v>148</v>
      </c>
      <c r="AV95" s="27">
        <v>134</v>
      </c>
      <c r="AW95" s="28">
        <v>24</v>
      </c>
      <c r="AX95" s="14">
        <v>1.18</v>
      </c>
      <c r="AY95" s="14">
        <v>14</v>
      </c>
      <c r="AZ95" s="14">
        <v>43.3</v>
      </c>
      <c r="BA95" s="14">
        <v>36.700000000000003</v>
      </c>
      <c r="BB95" s="27">
        <v>15</v>
      </c>
      <c r="BC95" s="14">
        <v>7.2409999999999997</v>
      </c>
      <c r="BD95" s="14">
        <v>34.826000000000001</v>
      </c>
      <c r="BE95" s="6"/>
      <c r="BF95" s="6"/>
      <c r="BG95" s="25"/>
    </row>
    <row r="96" spans="1:59" x14ac:dyDescent="0.15">
      <c r="A96" s="27">
        <v>6</v>
      </c>
      <c r="B96" s="3" t="s">
        <v>319</v>
      </c>
      <c r="C96" s="6" t="s">
        <v>40</v>
      </c>
      <c r="D96" s="3" t="s">
        <v>37</v>
      </c>
      <c r="E96" s="26" t="s">
        <v>130</v>
      </c>
      <c r="F96" s="27">
        <v>67</v>
      </c>
      <c r="G96" s="28">
        <v>161</v>
      </c>
      <c r="H96" s="28">
        <v>68</v>
      </c>
      <c r="I96" s="14">
        <v>1.72</v>
      </c>
      <c r="J96" s="14">
        <f t="shared" si="68"/>
        <v>26.23355580417422</v>
      </c>
      <c r="K96" s="6">
        <v>0</v>
      </c>
      <c r="L96" s="6" t="s">
        <v>399</v>
      </c>
      <c r="M96" s="3">
        <v>74</v>
      </c>
      <c r="N96" s="28">
        <v>3.7</v>
      </c>
      <c r="O96" s="14">
        <v>0.66</v>
      </c>
      <c r="P96" s="14">
        <v>3.4</v>
      </c>
      <c r="Q96" s="14">
        <v>40.299999999999997</v>
      </c>
      <c r="R96" s="28">
        <v>60.9</v>
      </c>
      <c r="S96" s="28">
        <v>7.5</v>
      </c>
      <c r="T96" s="19" t="s">
        <v>400</v>
      </c>
      <c r="U96" s="27">
        <v>35</v>
      </c>
      <c r="V96" s="35">
        <f t="shared" si="56"/>
        <v>0.31818181818181818</v>
      </c>
      <c r="W96" s="27">
        <v>101</v>
      </c>
      <c r="X96" s="28">
        <v>11.1</v>
      </c>
      <c r="Y96" s="35">
        <f t="shared" si="57"/>
        <v>0.46638655462184869</v>
      </c>
      <c r="Z96" s="14">
        <v>0.87</v>
      </c>
      <c r="AA96" s="35">
        <f t="shared" si="58"/>
        <v>0.73728813559322037</v>
      </c>
      <c r="AB96" s="18">
        <f t="shared" si="69"/>
        <v>7.4732673267326728</v>
      </c>
      <c r="AC96" s="35">
        <f t="shared" si="59"/>
        <v>0.75487548754875478</v>
      </c>
      <c r="AD96" s="14">
        <v>36.799999999999997</v>
      </c>
      <c r="AE96" s="35">
        <f t="shared" si="60"/>
        <v>0.81057268722466957</v>
      </c>
      <c r="AF96" s="14">
        <v>42.2</v>
      </c>
      <c r="AG96" s="18">
        <f t="shared" si="61"/>
        <v>1.0989583333333335</v>
      </c>
      <c r="AH96" s="28">
        <v>88</v>
      </c>
      <c r="AI96" s="35">
        <f t="shared" si="62"/>
        <v>0.8</v>
      </c>
      <c r="AJ96" s="27">
        <v>139</v>
      </c>
      <c r="AK96" s="14">
        <v>19.399999999999999</v>
      </c>
      <c r="AL96" s="35">
        <f t="shared" si="63"/>
        <v>0.81512605042016795</v>
      </c>
      <c r="AM96" s="14">
        <v>1.1100000000000001</v>
      </c>
      <c r="AN96" s="35">
        <f t="shared" si="64"/>
        <v>0.94067796610169507</v>
      </c>
      <c r="AO96" s="14">
        <v>9.5</v>
      </c>
      <c r="AP96" s="35">
        <f t="shared" si="65"/>
        <v>0.95959595959595956</v>
      </c>
      <c r="AQ96" s="14">
        <v>37.9</v>
      </c>
      <c r="AR96" s="35">
        <f t="shared" si="66"/>
        <v>0.83480176211453749</v>
      </c>
      <c r="AS96" s="14">
        <v>34.200000000000003</v>
      </c>
      <c r="AT96" s="35">
        <f t="shared" si="67"/>
        <v>0.89062500000000011</v>
      </c>
      <c r="AU96" s="27">
        <v>110</v>
      </c>
      <c r="AV96" s="27">
        <v>164</v>
      </c>
      <c r="AW96" s="28">
        <v>23.8</v>
      </c>
      <c r="AX96" s="14">
        <v>1.18</v>
      </c>
      <c r="AY96" s="14">
        <v>9.9</v>
      </c>
      <c r="AZ96" s="14">
        <v>45.4</v>
      </c>
      <c r="BA96" s="14">
        <v>38.4</v>
      </c>
      <c r="BB96" s="27">
        <v>15</v>
      </c>
      <c r="BC96" s="14">
        <v>8.7829999999999995</v>
      </c>
      <c r="BD96" s="14">
        <v>33.014000000000003</v>
      </c>
      <c r="BE96" s="6"/>
      <c r="BF96" s="6"/>
      <c r="BG96" s="25"/>
    </row>
    <row r="97" spans="1:59" x14ac:dyDescent="0.15">
      <c r="A97" s="27">
        <v>7</v>
      </c>
      <c r="B97" s="3" t="s">
        <v>320</v>
      </c>
      <c r="C97" s="6" t="s">
        <v>40</v>
      </c>
      <c r="D97" s="3" t="s">
        <v>37</v>
      </c>
      <c r="E97" s="26" t="s">
        <v>356</v>
      </c>
      <c r="F97" s="27">
        <v>64</v>
      </c>
      <c r="G97" s="28">
        <v>165</v>
      </c>
      <c r="H97" s="28">
        <v>81</v>
      </c>
      <c r="I97" s="14">
        <v>1.89</v>
      </c>
      <c r="J97" s="14">
        <f t="shared" si="68"/>
        <v>29.752066115702483</v>
      </c>
      <c r="K97" s="6">
        <v>0</v>
      </c>
      <c r="L97" s="6" t="s">
        <v>399</v>
      </c>
      <c r="M97" s="3">
        <v>75</v>
      </c>
      <c r="N97" s="28">
        <v>3.4</v>
      </c>
      <c r="O97" s="14">
        <v>0.81</v>
      </c>
      <c r="P97" s="14">
        <v>3.7</v>
      </c>
      <c r="Q97" s="14">
        <v>42.3</v>
      </c>
      <c r="R97" s="28">
        <v>52.4</v>
      </c>
      <c r="S97" s="28">
        <v>10</v>
      </c>
      <c r="T97" s="19" t="s">
        <v>400</v>
      </c>
      <c r="U97" s="27">
        <v>62</v>
      </c>
      <c r="V97" s="35">
        <f t="shared" si="56"/>
        <v>0.41891891891891891</v>
      </c>
      <c r="W97" s="27">
        <v>104</v>
      </c>
      <c r="X97" s="28">
        <v>13.1</v>
      </c>
      <c r="Y97" s="35">
        <f t="shared" si="57"/>
        <v>0.51574803149606296</v>
      </c>
      <c r="Z97" s="14">
        <v>0.95</v>
      </c>
      <c r="AA97" s="35">
        <f t="shared" si="58"/>
        <v>0.81196581196581197</v>
      </c>
      <c r="AB97" s="18">
        <f t="shared" si="69"/>
        <v>10.202884615384615</v>
      </c>
      <c r="AC97" s="35">
        <f t="shared" si="59"/>
        <v>0.77884615384615385</v>
      </c>
      <c r="AD97" s="14">
        <v>31.7</v>
      </c>
      <c r="AE97" s="35">
        <f t="shared" si="60"/>
        <v>0.7171945701357465</v>
      </c>
      <c r="AF97" s="14">
        <v>33.299999999999997</v>
      </c>
      <c r="AG97" s="18">
        <f t="shared" si="61"/>
        <v>0.87862796833773082</v>
      </c>
      <c r="AH97" s="28">
        <v>118</v>
      </c>
      <c r="AI97" s="35">
        <f t="shared" si="62"/>
        <v>0.79729729729729726</v>
      </c>
      <c r="AJ97" s="27">
        <v>144</v>
      </c>
      <c r="AK97" s="14">
        <v>21.1</v>
      </c>
      <c r="AL97" s="35">
        <f t="shared" si="63"/>
        <v>0.83070866141732291</v>
      </c>
      <c r="AM97" s="14">
        <v>1.1299999999999999</v>
      </c>
      <c r="AN97" s="35">
        <f t="shared" si="64"/>
        <v>0.96581196581196582</v>
      </c>
      <c r="AO97" s="14">
        <v>11.9</v>
      </c>
      <c r="AP97" s="35">
        <f t="shared" si="65"/>
        <v>0.90839694656488557</v>
      </c>
      <c r="AQ97" s="14">
        <v>38.299999999999997</v>
      </c>
      <c r="AR97" s="35">
        <f t="shared" si="66"/>
        <v>0.86651583710407232</v>
      </c>
      <c r="AS97" s="14">
        <v>33.9</v>
      </c>
      <c r="AT97" s="35">
        <f t="shared" si="67"/>
        <v>0.89445910290237463</v>
      </c>
      <c r="AU97" s="27">
        <v>148</v>
      </c>
      <c r="AV97" s="27">
        <v>158</v>
      </c>
      <c r="AW97" s="28">
        <v>25.4</v>
      </c>
      <c r="AX97" s="14">
        <v>1.17</v>
      </c>
      <c r="AY97" s="14">
        <v>13.1</v>
      </c>
      <c r="AZ97" s="14">
        <v>44.2</v>
      </c>
      <c r="BA97" s="14">
        <v>37.9</v>
      </c>
      <c r="BB97" s="27">
        <v>15</v>
      </c>
      <c r="BC97" s="14">
        <v>9.673</v>
      </c>
      <c r="BD97" s="14">
        <v>35.517000000000003</v>
      </c>
      <c r="BE97" s="6"/>
      <c r="BF97" s="6"/>
      <c r="BG97" s="25"/>
    </row>
    <row r="98" spans="1:59" x14ac:dyDescent="0.15">
      <c r="A98" s="27">
        <v>8</v>
      </c>
      <c r="B98" s="3" t="s">
        <v>321</v>
      </c>
      <c r="C98" s="6" t="s">
        <v>40</v>
      </c>
      <c r="D98" s="3" t="s">
        <v>37</v>
      </c>
      <c r="E98" s="26" t="s">
        <v>113</v>
      </c>
      <c r="F98" s="27">
        <v>61</v>
      </c>
      <c r="G98" s="28">
        <v>174</v>
      </c>
      <c r="H98" s="28">
        <v>66</v>
      </c>
      <c r="I98" s="14">
        <v>1.8</v>
      </c>
      <c r="J98" s="14">
        <f t="shared" si="68"/>
        <v>21.799445105033691</v>
      </c>
      <c r="K98" s="6">
        <v>0</v>
      </c>
      <c r="L98" s="6" t="s">
        <v>399</v>
      </c>
      <c r="M98" s="3">
        <v>69</v>
      </c>
      <c r="N98" s="28">
        <v>4.0999999999999996</v>
      </c>
      <c r="O98" s="14">
        <v>0.99</v>
      </c>
      <c r="P98" s="14">
        <v>3.9</v>
      </c>
      <c r="Q98" s="14">
        <v>49.1</v>
      </c>
      <c r="R98" s="28">
        <v>49.7</v>
      </c>
      <c r="S98" s="28">
        <v>7.5</v>
      </c>
      <c r="T98" s="19" t="s">
        <v>400</v>
      </c>
      <c r="U98" s="27">
        <v>49</v>
      </c>
      <c r="V98" s="35">
        <f t="shared" si="56"/>
        <v>0.42241379310344829</v>
      </c>
      <c r="W98" s="27">
        <v>131</v>
      </c>
      <c r="X98" s="28">
        <v>15.3</v>
      </c>
      <c r="Y98" s="35">
        <f t="shared" si="57"/>
        <v>0.55035971223021585</v>
      </c>
      <c r="Z98" s="14">
        <v>0.96</v>
      </c>
      <c r="AA98" s="35">
        <f t="shared" si="58"/>
        <v>0.76800000000000002</v>
      </c>
      <c r="AB98" s="18">
        <f t="shared" si="69"/>
        <v>7.7083969465648856</v>
      </c>
      <c r="AC98" s="35">
        <f t="shared" si="59"/>
        <v>0.7865711169964168</v>
      </c>
      <c r="AD98" s="14">
        <v>33.299999999999997</v>
      </c>
      <c r="AE98" s="35">
        <f t="shared" si="60"/>
        <v>0.71767241379310343</v>
      </c>
      <c r="AF98" s="14">
        <v>34.5</v>
      </c>
      <c r="AG98" s="18">
        <f t="shared" si="61"/>
        <v>0.92991913746630728</v>
      </c>
      <c r="AH98" s="28">
        <v>86</v>
      </c>
      <c r="AI98" s="35">
        <f t="shared" si="62"/>
        <v>0.74137931034482762</v>
      </c>
      <c r="AJ98" s="27">
        <v>168</v>
      </c>
      <c r="AK98" s="14">
        <v>21.5</v>
      </c>
      <c r="AL98" s="35">
        <f t="shared" si="63"/>
        <v>0.77338129496402874</v>
      </c>
      <c r="AM98" s="14">
        <v>1.03</v>
      </c>
      <c r="AN98" s="35">
        <f t="shared" si="64"/>
        <v>0.82400000000000007</v>
      </c>
      <c r="AO98" s="14">
        <v>8.5</v>
      </c>
      <c r="AP98" s="35">
        <f t="shared" si="65"/>
        <v>0.86734693877551017</v>
      </c>
      <c r="AQ98" s="14">
        <v>33</v>
      </c>
      <c r="AR98" s="35">
        <f t="shared" si="66"/>
        <v>0.7112068965517242</v>
      </c>
      <c r="AS98" s="14">
        <v>32.200000000000003</v>
      </c>
      <c r="AT98" s="35">
        <f t="shared" si="67"/>
        <v>0.86792452830188682</v>
      </c>
      <c r="AU98" s="27">
        <v>116</v>
      </c>
      <c r="AV98" s="27">
        <v>189</v>
      </c>
      <c r="AW98" s="28">
        <v>27.8</v>
      </c>
      <c r="AX98" s="14">
        <v>1.25</v>
      </c>
      <c r="AY98" s="14">
        <v>9.8000000000000007</v>
      </c>
      <c r="AZ98" s="14">
        <v>46.4</v>
      </c>
      <c r="BA98" s="14">
        <v>37.1</v>
      </c>
      <c r="BB98" s="27">
        <v>16</v>
      </c>
      <c r="BC98" s="14">
        <v>8.4220000000000006</v>
      </c>
      <c r="BD98" s="14">
        <v>33.758000000000003</v>
      </c>
      <c r="BE98" s="6"/>
      <c r="BF98" s="6"/>
      <c r="BG98" s="25"/>
    </row>
    <row r="99" spans="1:59" x14ac:dyDescent="0.15">
      <c r="A99" s="27">
        <v>9</v>
      </c>
      <c r="B99" s="3" t="s">
        <v>322</v>
      </c>
      <c r="C99" s="6" t="s">
        <v>40</v>
      </c>
      <c r="D99" s="3" t="s">
        <v>37</v>
      </c>
      <c r="E99" s="26" t="s">
        <v>357</v>
      </c>
      <c r="F99" s="27">
        <v>62</v>
      </c>
      <c r="G99" s="28">
        <v>160</v>
      </c>
      <c r="H99" s="28">
        <v>58</v>
      </c>
      <c r="I99" s="14">
        <v>1.59</v>
      </c>
      <c r="J99" s="14">
        <f t="shared" si="68"/>
        <v>22.656249999999996</v>
      </c>
      <c r="K99" s="6">
        <v>0</v>
      </c>
      <c r="L99" s="6" t="s">
        <v>399</v>
      </c>
      <c r="M99" s="3">
        <v>68</v>
      </c>
      <c r="N99" s="28">
        <v>3</v>
      </c>
      <c r="O99" s="14">
        <v>0.76</v>
      </c>
      <c r="P99" s="14">
        <v>2.7</v>
      </c>
      <c r="Q99" s="14">
        <v>51.6</v>
      </c>
      <c r="R99" s="28">
        <v>68</v>
      </c>
      <c r="S99" s="28">
        <v>8</v>
      </c>
      <c r="T99" s="19" t="s">
        <v>400</v>
      </c>
      <c r="U99" s="27">
        <v>68</v>
      </c>
      <c r="V99" s="35">
        <f t="shared" si="56"/>
        <v>0.54838709677419351</v>
      </c>
      <c r="W99" s="27">
        <v>108</v>
      </c>
      <c r="X99" s="28">
        <v>16.7</v>
      </c>
      <c r="Y99" s="35">
        <f t="shared" si="57"/>
        <v>0.6162361623616236</v>
      </c>
      <c r="Z99" s="14">
        <v>0.91</v>
      </c>
      <c r="AA99" s="35">
        <f t="shared" si="58"/>
        <v>0.8125</v>
      </c>
      <c r="AB99" s="18">
        <f t="shared" si="69"/>
        <v>8.9685185185185183</v>
      </c>
      <c r="AC99" s="35">
        <f t="shared" si="59"/>
        <v>0.89685185185185179</v>
      </c>
      <c r="AD99" s="14">
        <v>30.1</v>
      </c>
      <c r="AE99" s="35">
        <f t="shared" si="60"/>
        <v>0.84078212290502807</v>
      </c>
      <c r="AF99" s="14">
        <v>33.200000000000003</v>
      </c>
      <c r="AG99" s="18">
        <f t="shared" si="61"/>
        <v>1.0375000000000001</v>
      </c>
      <c r="AH99" s="28">
        <v>92</v>
      </c>
      <c r="AI99" s="35">
        <f t="shared" si="62"/>
        <v>0.74193548387096775</v>
      </c>
      <c r="AJ99" s="27">
        <v>126</v>
      </c>
      <c r="AK99" s="14">
        <v>21.7</v>
      </c>
      <c r="AL99" s="35">
        <f t="shared" si="63"/>
        <v>0.80073800738007372</v>
      </c>
      <c r="AM99" s="14">
        <v>1.03</v>
      </c>
      <c r="AN99" s="35">
        <f t="shared" si="64"/>
        <v>0.9196428571428571</v>
      </c>
      <c r="AO99" s="14">
        <v>9.9</v>
      </c>
      <c r="AP99" s="35">
        <f t="shared" si="65"/>
        <v>0.99</v>
      </c>
      <c r="AQ99" s="14">
        <v>32.700000000000003</v>
      </c>
      <c r="AR99" s="35">
        <f t="shared" si="66"/>
        <v>0.9134078212290504</v>
      </c>
      <c r="AS99" s="14">
        <v>31.7</v>
      </c>
      <c r="AT99" s="35">
        <f t="shared" si="67"/>
        <v>0.99062499999999998</v>
      </c>
      <c r="AU99" s="27">
        <v>124</v>
      </c>
      <c r="AV99" s="27">
        <v>157</v>
      </c>
      <c r="AW99" s="28">
        <v>27.1</v>
      </c>
      <c r="AX99" s="14">
        <v>1.1200000000000001</v>
      </c>
      <c r="AY99" s="14">
        <v>10</v>
      </c>
      <c r="AZ99" s="14">
        <v>35.799999999999997</v>
      </c>
      <c r="BA99" s="14">
        <v>32</v>
      </c>
      <c r="BB99" s="27">
        <v>16</v>
      </c>
      <c r="BC99" s="14">
        <v>8.0299999999999994</v>
      </c>
      <c r="BD99" s="14">
        <v>29.562000000000001</v>
      </c>
      <c r="BE99" s="6"/>
      <c r="BF99" s="6"/>
      <c r="BG99" s="25"/>
    </row>
    <row r="100" spans="1:59" x14ac:dyDescent="0.15">
      <c r="A100" s="27">
        <v>10</v>
      </c>
      <c r="B100" s="3" t="s">
        <v>323</v>
      </c>
      <c r="C100" s="6" t="s">
        <v>40</v>
      </c>
      <c r="D100" s="3" t="s">
        <v>37</v>
      </c>
      <c r="E100" s="26" t="s">
        <v>358</v>
      </c>
      <c r="F100" s="27">
        <v>60</v>
      </c>
      <c r="G100" s="28">
        <v>179</v>
      </c>
      <c r="H100" s="28">
        <v>80</v>
      </c>
      <c r="I100" s="14">
        <v>2</v>
      </c>
      <c r="J100" s="14">
        <f t="shared" si="68"/>
        <v>24.968009737523797</v>
      </c>
      <c r="K100" s="6">
        <v>0</v>
      </c>
      <c r="L100" s="6" t="s">
        <v>399</v>
      </c>
      <c r="M100" s="3">
        <v>76</v>
      </c>
      <c r="N100" s="28">
        <v>2.8</v>
      </c>
      <c r="O100" s="14">
        <v>0.96</v>
      </c>
      <c r="P100" s="14">
        <v>3</v>
      </c>
      <c r="Q100" s="14">
        <v>63.9</v>
      </c>
      <c r="R100" s="28">
        <v>66.8</v>
      </c>
      <c r="S100" s="28">
        <v>15</v>
      </c>
      <c r="T100" s="19" t="s">
        <v>400</v>
      </c>
      <c r="U100" s="27">
        <v>52</v>
      </c>
      <c r="V100" s="35">
        <f t="shared" si="56"/>
        <v>0.53608247422680411</v>
      </c>
      <c r="W100" s="27">
        <v>94</v>
      </c>
      <c r="X100" s="28">
        <v>9.6999999999999993</v>
      </c>
      <c r="Y100" s="35">
        <f t="shared" si="57"/>
        <v>0.63398692810457513</v>
      </c>
      <c r="Z100" s="14">
        <v>0.93</v>
      </c>
      <c r="AA100" s="35">
        <f t="shared" si="58"/>
        <v>0.80172413793103459</v>
      </c>
      <c r="AB100" s="18">
        <f t="shared" si="69"/>
        <v>8.2553191489361701</v>
      </c>
      <c r="AC100" s="35">
        <f t="shared" si="59"/>
        <v>0.75736872926019905</v>
      </c>
      <c r="AD100" s="14">
        <v>36.799999999999997</v>
      </c>
      <c r="AE100" s="35">
        <f t="shared" si="60"/>
        <v>0.84597701149425286</v>
      </c>
      <c r="AF100" s="14">
        <v>39.5</v>
      </c>
      <c r="AG100" s="18">
        <f t="shared" si="61"/>
        <v>1.0533333333333332</v>
      </c>
      <c r="AH100" s="28">
        <v>82</v>
      </c>
      <c r="AI100" s="35">
        <f t="shared" si="62"/>
        <v>0.84536082474226804</v>
      </c>
      <c r="AJ100" s="27">
        <v>110</v>
      </c>
      <c r="AK100" s="14">
        <v>13.2</v>
      </c>
      <c r="AL100" s="35">
        <f t="shared" si="63"/>
        <v>0.86274509803921562</v>
      </c>
      <c r="AM100" s="14">
        <v>1.06</v>
      </c>
      <c r="AN100" s="35">
        <f t="shared" si="64"/>
        <v>0.91379310344827602</v>
      </c>
      <c r="AO100" s="14">
        <v>9.6</v>
      </c>
      <c r="AP100" s="35">
        <f t="shared" si="65"/>
        <v>0.88073394495412838</v>
      </c>
      <c r="AQ100" s="14">
        <v>40.6</v>
      </c>
      <c r="AR100" s="35">
        <f t="shared" si="66"/>
        <v>0.93333333333333335</v>
      </c>
      <c r="AS100" s="14">
        <v>38.299999999999997</v>
      </c>
      <c r="AT100" s="35">
        <f t="shared" si="67"/>
        <v>1.0213333333333332</v>
      </c>
      <c r="AU100" s="27">
        <v>97</v>
      </c>
      <c r="AV100" s="27">
        <v>112</v>
      </c>
      <c r="AW100" s="28">
        <v>15.3</v>
      </c>
      <c r="AX100" s="14">
        <v>1.1599999999999999</v>
      </c>
      <c r="AY100" s="14">
        <v>10.9</v>
      </c>
      <c r="AZ100" s="14">
        <v>43.5</v>
      </c>
      <c r="BA100" s="14">
        <v>37.5</v>
      </c>
      <c r="BB100" s="27">
        <v>7</v>
      </c>
      <c r="BC100" s="14">
        <v>7.2949999999999999</v>
      </c>
      <c r="BD100" s="14">
        <v>34.616999999999997</v>
      </c>
      <c r="BE100" s="6"/>
      <c r="BF100" s="6"/>
      <c r="BG100" s="25"/>
    </row>
    <row r="101" spans="1:59" x14ac:dyDescent="0.15">
      <c r="A101" s="27">
        <v>11</v>
      </c>
      <c r="B101" s="3" t="s">
        <v>197</v>
      </c>
      <c r="C101" s="6" t="s">
        <v>40</v>
      </c>
      <c r="D101" s="3" t="s">
        <v>37</v>
      </c>
      <c r="E101" s="26" t="s">
        <v>359</v>
      </c>
      <c r="F101" s="27">
        <v>67</v>
      </c>
      <c r="G101" s="28">
        <v>165</v>
      </c>
      <c r="H101" s="28">
        <v>66</v>
      </c>
      <c r="I101" s="14">
        <v>1.73</v>
      </c>
      <c r="J101" s="14">
        <f t="shared" si="68"/>
        <v>24.242424242424246</v>
      </c>
      <c r="K101" s="6">
        <v>0</v>
      </c>
      <c r="L101" s="6" t="s">
        <v>399</v>
      </c>
      <c r="M101" s="3">
        <v>83</v>
      </c>
      <c r="N101" s="28">
        <v>3.4</v>
      </c>
      <c r="O101" s="14">
        <v>0.88</v>
      </c>
      <c r="P101" s="14">
        <v>2.71</v>
      </c>
      <c r="Q101" s="14">
        <v>33.200000000000003</v>
      </c>
      <c r="R101" s="28">
        <v>42.8</v>
      </c>
      <c r="S101" s="28">
        <v>10</v>
      </c>
      <c r="T101" s="19" t="s">
        <v>400</v>
      </c>
      <c r="U101" s="27">
        <v>35</v>
      </c>
      <c r="V101" s="35">
        <f t="shared" si="56"/>
        <v>0.33333333333333331</v>
      </c>
      <c r="W101" s="27">
        <v>96</v>
      </c>
      <c r="X101" s="28">
        <v>8.6</v>
      </c>
      <c r="Y101" s="35">
        <f t="shared" si="57"/>
        <v>0.42786069651741288</v>
      </c>
      <c r="Z101" s="14">
        <v>0.98</v>
      </c>
      <c r="AA101" s="35">
        <f t="shared" si="58"/>
        <v>0.64052287581699341</v>
      </c>
      <c r="AB101" s="18">
        <f t="shared" si="69"/>
        <v>5.9125000000000005</v>
      </c>
      <c r="AC101" s="35">
        <f t="shared" si="59"/>
        <v>0.68590487238979125</v>
      </c>
      <c r="AD101" s="14">
        <v>40.299999999999997</v>
      </c>
      <c r="AE101" s="35">
        <f t="shared" si="60"/>
        <v>0.61809815950920244</v>
      </c>
      <c r="AF101" s="14">
        <v>41.1</v>
      </c>
      <c r="AG101" s="18">
        <f t="shared" si="61"/>
        <v>0.96705882352941175</v>
      </c>
      <c r="AH101" s="28">
        <v>65</v>
      </c>
      <c r="AI101" s="35">
        <f t="shared" si="62"/>
        <v>0.61904761904761907</v>
      </c>
      <c r="AJ101" s="27">
        <v>111</v>
      </c>
      <c r="AK101" s="14">
        <v>13.6</v>
      </c>
      <c r="AL101" s="35">
        <f t="shared" si="63"/>
        <v>0.67661691542288549</v>
      </c>
      <c r="AM101" s="14">
        <v>1.17</v>
      </c>
      <c r="AN101" s="35">
        <f t="shared" si="64"/>
        <v>0.76470588235294112</v>
      </c>
      <c r="AO101" s="14">
        <v>8.1300000000000008</v>
      </c>
      <c r="AP101" s="35">
        <f t="shared" si="65"/>
        <v>0.94315545243619503</v>
      </c>
      <c r="AQ101" s="14">
        <v>39.200000000000003</v>
      </c>
      <c r="AR101" s="35">
        <f t="shared" si="66"/>
        <v>0.60122699386503065</v>
      </c>
      <c r="AS101" s="14">
        <v>33.6</v>
      </c>
      <c r="AT101" s="35">
        <f t="shared" si="67"/>
        <v>0.7905882352941177</v>
      </c>
      <c r="AU101" s="27">
        <v>105</v>
      </c>
      <c r="AV101" s="27">
        <v>154</v>
      </c>
      <c r="AW101" s="28">
        <v>20.100000000000001</v>
      </c>
      <c r="AX101" s="14">
        <v>1.53</v>
      </c>
      <c r="AY101" s="14">
        <v>8.6199999999999992</v>
      </c>
      <c r="AZ101" s="14">
        <v>65.2</v>
      </c>
      <c r="BA101" s="14">
        <v>42.5</v>
      </c>
      <c r="BB101" s="27">
        <v>11</v>
      </c>
      <c r="BC101" s="14">
        <v>6.4340000000000002</v>
      </c>
      <c r="BD101" s="14">
        <v>40.11</v>
      </c>
      <c r="BE101" s="6"/>
      <c r="BF101" s="6"/>
      <c r="BG101" s="25"/>
    </row>
    <row r="102" spans="1:59" x14ac:dyDescent="0.15">
      <c r="A102" s="27">
        <v>12</v>
      </c>
      <c r="B102" s="3" t="s">
        <v>324</v>
      </c>
      <c r="C102" s="6" t="s">
        <v>40</v>
      </c>
      <c r="D102" s="3" t="s">
        <v>37</v>
      </c>
      <c r="E102" s="26" t="s">
        <v>360</v>
      </c>
      <c r="F102" s="27">
        <v>61</v>
      </c>
      <c r="G102" s="28">
        <v>165</v>
      </c>
      <c r="H102" s="28">
        <v>87</v>
      </c>
      <c r="I102" s="14">
        <v>1.94</v>
      </c>
      <c r="J102" s="14">
        <f t="shared" si="68"/>
        <v>31.955922865013779</v>
      </c>
      <c r="K102" s="6">
        <v>0</v>
      </c>
      <c r="L102" s="6" t="s">
        <v>399</v>
      </c>
      <c r="M102" s="3">
        <v>88</v>
      </c>
      <c r="N102" s="28">
        <v>2.9</v>
      </c>
      <c r="O102" s="14">
        <v>0.85</v>
      </c>
      <c r="P102" s="14">
        <v>2.84</v>
      </c>
      <c r="Q102" s="14">
        <v>51.8</v>
      </c>
      <c r="R102" s="28">
        <v>60.9</v>
      </c>
      <c r="S102" s="28">
        <v>7.5</v>
      </c>
      <c r="T102" s="14" t="s">
        <v>402</v>
      </c>
      <c r="U102" s="27">
        <v>19</v>
      </c>
      <c r="V102" s="35">
        <f t="shared" si="56"/>
        <v>0.20212765957446807</v>
      </c>
      <c r="W102" s="27">
        <v>105</v>
      </c>
      <c r="X102" s="28">
        <v>7.8</v>
      </c>
      <c r="Y102" s="35">
        <f t="shared" si="57"/>
        <v>0.49681528662420382</v>
      </c>
      <c r="Z102" s="14">
        <v>0.89</v>
      </c>
      <c r="AA102" s="35">
        <f t="shared" si="58"/>
        <v>0.74789915966386555</v>
      </c>
      <c r="AB102" s="18">
        <f t="shared" si="69"/>
        <v>6.4628571428571426</v>
      </c>
      <c r="AC102" s="35">
        <f t="shared" si="59"/>
        <v>0.65546218487394958</v>
      </c>
      <c r="AD102" s="14">
        <v>35</v>
      </c>
      <c r="AE102" s="35">
        <f t="shared" si="60"/>
        <v>0.73375262054507329</v>
      </c>
      <c r="AF102" s="14">
        <v>39.200000000000003</v>
      </c>
      <c r="AG102" s="18">
        <f t="shared" si="61"/>
        <v>0.98000000000000009</v>
      </c>
      <c r="AH102" s="28">
        <v>71</v>
      </c>
      <c r="AI102" s="35">
        <f t="shared" si="62"/>
        <v>0.75531914893617025</v>
      </c>
      <c r="AJ102" s="27">
        <v>124</v>
      </c>
      <c r="AK102" s="14">
        <v>12.66</v>
      </c>
      <c r="AL102" s="35">
        <f t="shared" si="63"/>
        <v>0.8063694267515924</v>
      </c>
      <c r="AM102" s="14">
        <v>1.04</v>
      </c>
      <c r="AN102" s="35">
        <f t="shared" si="64"/>
        <v>0.87394957983193289</v>
      </c>
      <c r="AO102" s="14">
        <v>8.85</v>
      </c>
      <c r="AP102" s="35">
        <f t="shared" si="65"/>
        <v>0.89756592292089254</v>
      </c>
      <c r="AQ102" s="14">
        <v>38.9</v>
      </c>
      <c r="AR102" s="35">
        <f t="shared" si="66"/>
        <v>0.81551362683438144</v>
      </c>
      <c r="AS102" s="14">
        <v>37.299999999999997</v>
      </c>
      <c r="AT102" s="35">
        <f t="shared" si="67"/>
        <v>0.93249999999999988</v>
      </c>
      <c r="AU102" s="27">
        <v>94</v>
      </c>
      <c r="AV102" s="27">
        <v>138</v>
      </c>
      <c r="AW102" s="28">
        <v>15.7</v>
      </c>
      <c r="AX102" s="14">
        <v>1.19</v>
      </c>
      <c r="AY102" s="14">
        <v>9.86</v>
      </c>
      <c r="AZ102" s="14">
        <v>47.7</v>
      </c>
      <c r="BA102" s="14">
        <v>40</v>
      </c>
      <c r="BB102" s="27">
        <v>13</v>
      </c>
      <c r="BC102" s="14">
        <v>6.242</v>
      </c>
      <c r="BD102" s="14">
        <v>39.006</v>
      </c>
      <c r="BE102" s="6"/>
      <c r="BF102" s="6"/>
      <c r="BG102" s="25"/>
    </row>
    <row r="103" spans="1:59" x14ac:dyDescent="0.15">
      <c r="A103" s="27">
        <v>13</v>
      </c>
      <c r="B103" s="3" t="s">
        <v>325</v>
      </c>
      <c r="C103" s="6" t="s">
        <v>40</v>
      </c>
      <c r="D103" s="3" t="s">
        <v>37</v>
      </c>
      <c r="E103" s="26" t="s">
        <v>361</v>
      </c>
      <c r="F103" s="27">
        <v>61</v>
      </c>
      <c r="G103" s="28">
        <v>175</v>
      </c>
      <c r="H103" s="28">
        <v>92</v>
      </c>
      <c r="I103" s="14">
        <v>2.0699999999999998</v>
      </c>
      <c r="J103" s="14">
        <f t="shared" si="68"/>
        <v>30.040816326530614</v>
      </c>
      <c r="K103" s="6">
        <v>0</v>
      </c>
      <c r="L103" s="6" t="s">
        <v>399</v>
      </c>
      <c r="M103" s="3">
        <v>67</v>
      </c>
      <c r="N103" s="28">
        <v>3.8</v>
      </c>
      <c r="O103" s="14">
        <v>0.75</v>
      </c>
      <c r="P103" s="14">
        <v>5.2</v>
      </c>
      <c r="Q103" s="14">
        <v>35.1</v>
      </c>
      <c r="R103" s="28">
        <v>46.5</v>
      </c>
      <c r="S103" s="28">
        <v>10</v>
      </c>
      <c r="T103" s="19" t="s">
        <v>400</v>
      </c>
      <c r="U103" s="27">
        <v>44</v>
      </c>
      <c r="V103" s="35">
        <f t="shared" si="56"/>
        <v>0.32835820895522388</v>
      </c>
      <c r="W103" s="27">
        <v>83</v>
      </c>
      <c r="X103" s="28">
        <v>10.5</v>
      </c>
      <c r="Y103" s="35">
        <f t="shared" si="57"/>
        <v>0.46460176991150437</v>
      </c>
      <c r="Z103" s="14">
        <v>0.94</v>
      </c>
      <c r="AA103" s="35">
        <f t="shared" si="58"/>
        <v>0.78991596638655459</v>
      </c>
      <c r="AB103" s="18">
        <f t="shared" si="69"/>
        <v>11.638554216867471</v>
      </c>
      <c r="AC103" s="35">
        <f t="shared" si="59"/>
        <v>0.8254293770827994</v>
      </c>
      <c r="AD103" s="14">
        <v>31.7</v>
      </c>
      <c r="AE103" s="35">
        <f t="shared" si="60"/>
        <v>0.72374429223744297</v>
      </c>
      <c r="AF103" s="14">
        <v>33.6</v>
      </c>
      <c r="AG103" s="18">
        <f t="shared" si="61"/>
        <v>0.90810810810810816</v>
      </c>
      <c r="AH103" s="28">
        <v>94</v>
      </c>
      <c r="AI103" s="35">
        <f t="shared" si="62"/>
        <v>0.70149253731343286</v>
      </c>
      <c r="AJ103" s="27">
        <v>110</v>
      </c>
      <c r="AK103" s="14">
        <v>16.3</v>
      </c>
      <c r="AL103" s="35">
        <f t="shared" si="63"/>
        <v>0.72123893805309736</v>
      </c>
      <c r="AM103" s="14">
        <v>1.06</v>
      </c>
      <c r="AN103" s="35">
        <f t="shared" si="64"/>
        <v>0.89075630252100846</v>
      </c>
      <c r="AO103" s="14">
        <v>13.6</v>
      </c>
      <c r="AP103" s="35">
        <f t="shared" si="65"/>
        <v>0.96453900709219853</v>
      </c>
      <c r="AQ103" s="14">
        <v>34.5</v>
      </c>
      <c r="AR103" s="35">
        <f t="shared" si="66"/>
        <v>0.78767123287671237</v>
      </c>
      <c r="AS103" s="14">
        <v>32.5</v>
      </c>
      <c r="AT103" s="35">
        <f t="shared" si="67"/>
        <v>0.8783783783783784</v>
      </c>
      <c r="AU103" s="27">
        <v>134</v>
      </c>
      <c r="AV103" s="27">
        <v>147</v>
      </c>
      <c r="AW103" s="28">
        <v>22.6</v>
      </c>
      <c r="AX103" s="14">
        <v>1.19</v>
      </c>
      <c r="AY103" s="14">
        <v>14.1</v>
      </c>
      <c r="AZ103" s="14">
        <v>43.8</v>
      </c>
      <c r="BA103" s="14">
        <v>37</v>
      </c>
      <c r="BB103" s="27">
        <v>14</v>
      </c>
      <c r="BC103" s="14">
        <v>8.3539999999999992</v>
      </c>
      <c r="BD103" s="14">
        <v>37.194000000000003</v>
      </c>
      <c r="BE103" s="6"/>
      <c r="BF103" s="6"/>
      <c r="BG103" s="25"/>
    </row>
    <row r="104" spans="1:59" x14ac:dyDescent="0.15">
      <c r="A104" s="27">
        <v>14</v>
      </c>
      <c r="B104" s="3" t="s">
        <v>326</v>
      </c>
      <c r="C104" s="6" t="s">
        <v>40</v>
      </c>
      <c r="D104" s="3" t="s">
        <v>37</v>
      </c>
      <c r="E104" s="26" t="s">
        <v>271</v>
      </c>
      <c r="F104" s="27">
        <v>61</v>
      </c>
      <c r="G104" s="28">
        <v>162</v>
      </c>
      <c r="H104" s="28">
        <v>72</v>
      </c>
      <c r="I104" s="14">
        <v>1.77</v>
      </c>
      <c r="J104" s="14">
        <f t="shared" si="68"/>
        <v>27.434842249657059</v>
      </c>
      <c r="K104" s="6">
        <v>0</v>
      </c>
      <c r="L104" s="6" t="s">
        <v>399</v>
      </c>
      <c r="M104" s="3">
        <v>63</v>
      </c>
      <c r="N104" s="28">
        <v>3</v>
      </c>
      <c r="O104" s="14">
        <v>0.88</v>
      </c>
      <c r="P104" s="14">
        <v>3.5</v>
      </c>
      <c r="Q104" s="14">
        <v>45.9</v>
      </c>
      <c r="R104" s="28">
        <v>52.4</v>
      </c>
      <c r="S104" s="28">
        <v>10</v>
      </c>
      <c r="T104" s="19" t="s">
        <v>400</v>
      </c>
      <c r="U104" s="27">
        <v>75</v>
      </c>
      <c r="V104" s="35">
        <f t="shared" si="56"/>
        <v>0.45731707317073172</v>
      </c>
      <c r="W104" s="27">
        <v>97</v>
      </c>
      <c r="X104" s="28">
        <v>12.2</v>
      </c>
      <c r="Y104" s="35">
        <f t="shared" si="57"/>
        <v>0.42508710801393729</v>
      </c>
      <c r="Z104" s="14">
        <v>0.95</v>
      </c>
      <c r="AA104" s="35">
        <f t="shared" si="58"/>
        <v>0.81196581196581197</v>
      </c>
      <c r="AB104" s="18">
        <f t="shared" si="69"/>
        <v>9.0556701030927833</v>
      </c>
      <c r="AC104" s="35">
        <f t="shared" si="59"/>
        <v>0.6707903780068728</v>
      </c>
      <c r="AD104" s="14">
        <v>30.2</v>
      </c>
      <c r="AE104" s="35">
        <f t="shared" si="60"/>
        <v>0.77435897435897438</v>
      </c>
      <c r="AF104" s="14">
        <v>31.9</v>
      </c>
      <c r="AG104" s="18">
        <f t="shared" si="61"/>
        <v>0.95795795795795802</v>
      </c>
      <c r="AH104" s="28">
        <v>114</v>
      </c>
      <c r="AI104" s="35">
        <f t="shared" si="62"/>
        <v>0.69512195121951215</v>
      </c>
      <c r="AJ104" s="27">
        <v>119</v>
      </c>
      <c r="AK104" s="14">
        <v>18.5</v>
      </c>
      <c r="AL104" s="35">
        <f t="shared" si="63"/>
        <v>0.64459930313588854</v>
      </c>
      <c r="AM104" s="14">
        <v>1.01</v>
      </c>
      <c r="AN104" s="35">
        <f t="shared" si="64"/>
        <v>0.86324786324786329</v>
      </c>
      <c r="AO104" s="14">
        <v>11.2</v>
      </c>
      <c r="AP104" s="35">
        <f t="shared" si="65"/>
        <v>0.82962962962962961</v>
      </c>
      <c r="AQ104" s="14">
        <v>29.5</v>
      </c>
      <c r="AR104" s="35">
        <f t="shared" si="66"/>
        <v>0.75641025641025639</v>
      </c>
      <c r="AS104" s="14">
        <v>29.2</v>
      </c>
      <c r="AT104" s="35">
        <f t="shared" si="67"/>
        <v>0.87687687687687688</v>
      </c>
      <c r="AU104" s="27">
        <v>164</v>
      </c>
      <c r="AV104" s="27">
        <v>153</v>
      </c>
      <c r="AW104" s="28">
        <v>28.7</v>
      </c>
      <c r="AX104" s="14">
        <v>1.17</v>
      </c>
      <c r="AY104" s="14">
        <v>13.5</v>
      </c>
      <c r="AZ104" s="14">
        <v>39</v>
      </c>
      <c r="BA104" s="14">
        <v>33.299999999999997</v>
      </c>
      <c r="BB104" s="27">
        <v>17</v>
      </c>
      <c r="BC104" s="14">
        <v>7.9960000000000004</v>
      </c>
      <c r="BD104" s="14">
        <v>29.81</v>
      </c>
      <c r="BE104" s="6"/>
      <c r="BF104" s="6"/>
      <c r="BG104" s="25"/>
    </row>
    <row r="105" spans="1:59" x14ac:dyDescent="0.15">
      <c r="A105" s="27">
        <v>15</v>
      </c>
      <c r="B105" s="3" t="s">
        <v>327</v>
      </c>
      <c r="C105" s="6" t="s">
        <v>40</v>
      </c>
      <c r="D105" s="3" t="s">
        <v>37</v>
      </c>
      <c r="E105" s="26" t="s">
        <v>362</v>
      </c>
      <c r="F105" s="27">
        <v>61</v>
      </c>
      <c r="G105" s="28">
        <v>176</v>
      </c>
      <c r="H105" s="28">
        <v>75</v>
      </c>
      <c r="I105" s="14">
        <v>1.92</v>
      </c>
      <c r="J105" s="14">
        <f t="shared" si="68"/>
        <v>24.212293388429753</v>
      </c>
      <c r="K105" s="6">
        <v>0</v>
      </c>
      <c r="L105" s="6" t="s">
        <v>399</v>
      </c>
      <c r="M105" s="3">
        <v>96</v>
      </c>
      <c r="N105" s="28">
        <v>2.9</v>
      </c>
      <c r="O105" s="14">
        <v>0.81</v>
      </c>
      <c r="P105" s="14">
        <v>2.2999999999999998</v>
      </c>
      <c r="Q105" s="14">
        <v>46.3</v>
      </c>
      <c r="R105" s="28">
        <v>57.2</v>
      </c>
      <c r="S105" s="28">
        <v>15</v>
      </c>
      <c r="T105" s="19" t="s">
        <v>400</v>
      </c>
      <c r="U105" s="27">
        <v>20</v>
      </c>
      <c r="V105" s="35">
        <f t="shared" si="56"/>
        <v>0.16129032258064516</v>
      </c>
      <c r="W105" s="27">
        <v>119</v>
      </c>
      <c r="X105" s="28">
        <v>7.9</v>
      </c>
      <c r="Y105" s="35">
        <f t="shared" si="57"/>
        <v>0.39898989898989901</v>
      </c>
      <c r="Z105" s="14">
        <v>0.87</v>
      </c>
      <c r="AA105" s="35">
        <f t="shared" si="58"/>
        <v>0.58783783783783783</v>
      </c>
      <c r="AB105" s="18">
        <f t="shared" si="69"/>
        <v>4.9789915966386555</v>
      </c>
      <c r="AC105" s="35">
        <f t="shared" si="59"/>
        <v>0.59273709483793513</v>
      </c>
      <c r="AD105" s="14">
        <v>33.1</v>
      </c>
      <c r="AE105" s="35">
        <f t="shared" si="60"/>
        <v>0.49329359165424747</v>
      </c>
      <c r="AF105" s="14">
        <v>37.799999999999997</v>
      </c>
      <c r="AG105" s="18">
        <f t="shared" si="61"/>
        <v>0.8307692307692307</v>
      </c>
      <c r="AH105" s="28">
        <v>86</v>
      </c>
      <c r="AI105" s="35">
        <f t="shared" si="62"/>
        <v>0.69354838709677424</v>
      </c>
      <c r="AJ105" s="27">
        <v>150</v>
      </c>
      <c r="AK105" s="14">
        <v>14.9</v>
      </c>
      <c r="AL105" s="35">
        <f t="shared" si="63"/>
        <v>0.75252525252525249</v>
      </c>
      <c r="AM105" s="14">
        <v>1.18</v>
      </c>
      <c r="AN105" s="35">
        <f t="shared" si="64"/>
        <v>0.79729729729729726</v>
      </c>
      <c r="AO105" s="14">
        <v>7.5</v>
      </c>
      <c r="AP105" s="35">
        <f t="shared" si="65"/>
        <v>0.89285714285714279</v>
      </c>
      <c r="AQ105" s="14">
        <v>37.799999999999997</v>
      </c>
      <c r="AR105" s="35">
        <f t="shared" si="66"/>
        <v>0.56333830104321914</v>
      </c>
      <c r="AS105" s="14">
        <v>32.200000000000003</v>
      </c>
      <c r="AT105" s="35">
        <f t="shared" si="67"/>
        <v>0.70769230769230773</v>
      </c>
      <c r="AU105" s="27">
        <v>124</v>
      </c>
      <c r="AV105" s="27">
        <v>177</v>
      </c>
      <c r="AW105" s="28">
        <v>19.8</v>
      </c>
      <c r="AX105" s="14">
        <v>1.48</v>
      </c>
      <c r="AY105" s="14">
        <v>8.4</v>
      </c>
      <c r="AZ105" s="14">
        <v>67.099999999999994</v>
      </c>
      <c r="BA105" s="14">
        <v>45.5</v>
      </c>
      <c r="BB105" s="27">
        <v>9</v>
      </c>
      <c r="BC105" s="14">
        <v>5.6269999999999998</v>
      </c>
      <c r="BD105" s="14">
        <v>45.741999999999997</v>
      </c>
      <c r="BE105" s="6"/>
      <c r="BF105" s="6"/>
      <c r="BG105" s="25"/>
    </row>
    <row r="106" spans="1:59" x14ac:dyDescent="0.15">
      <c r="A106" s="27">
        <v>16</v>
      </c>
      <c r="B106" s="3" t="s">
        <v>328</v>
      </c>
      <c r="C106" s="6" t="s">
        <v>40</v>
      </c>
      <c r="D106" s="3" t="s">
        <v>37</v>
      </c>
      <c r="E106" s="26" t="s">
        <v>363</v>
      </c>
      <c r="F106" s="27">
        <v>34</v>
      </c>
      <c r="G106" s="28">
        <v>177</v>
      </c>
      <c r="H106" s="28">
        <v>79</v>
      </c>
      <c r="I106" s="14">
        <v>1.96</v>
      </c>
      <c r="J106" s="14">
        <f t="shared" si="68"/>
        <v>25.216253311628201</v>
      </c>
      <c r="K106" s="6">
        <v>0</v>
      </c>
      <c r="L106" s="6" t="s">
        <v>399</v>
      </c>
      <c r="M106" s="3">
        <v>88</v>
      </c>
      <c r="N106" s="28">
        <v>4</v>
      </c>
      <c r="O106" s="14">
        <v>0.9</v>
      </c>
      <c r="P106" s="14">
        <v>2.2999999999999998</v>
      </c>
      <c r="Q106" s="14">
        <v>37.9</v>
      </c>
      <c r="R106" s="28">
        <v>42.2</v>
      </c>
      <c r="S106" s="28">
        <v>25</v>
      </c>
      <c r="T106" s="19" t="s">
        <v>400</v>
      </c>
      <c r="U106" s="27">
        <v>112</v>
      </c>
      <c r="V106" s="35">
        <f t="shared" si="56"/>
        <v>0.53080568720379151</v>
      </c>
      <c r="W106" s="27">
        <v>135</v>
      </c>
      <c r="X106" s="28">
        <v>15.8</v>
      </c>
      <c r="Y106" s="35">
        <f t="shared" si="57"/>
        <v>0.59398496240601506</v>
      </c>
      <c r="Z106" s="14">
        <v>0.99</v>
      </c>
      <c r="AA106" s="35">
        <f t="shared" si="58"/>
        <v>0.80487804878048785</v>
      </c>
      <c r="AB106" s="18">
        <f t="shared" si="69"/>
        <v>9.2459259259259259</v>
      </c>
      <c r="AC106" s="35">
        <f t="shared" si="59"/>
        <v>0.71122507122507117</v>
      </c>
      <c r="AD106" s="14">
        <v>29.8</v>
      </c>
      <c r="AE106" s="35">
        <f t="shared" si="60"/>
        <v>0.70283018867924529</v>
      </c>
      <c r="AF106" s="14">
        <v>30.1</v>
      </c>
      <c r="AG106" s="18">
        <f t="shared" si="61"/>
        <v>0.87246376811594206</v>
      </c>
      <c r="AH106" s="28">
        <v>162</v>
      </c>
      <c r="AI106" s="35">
        <f t="shared" si="62"/>
        <v>0.76777251184834128</v>
      </c>
      <c r="AJ106" s="27">
        <v>143</v>
      </c>
      <c r="AK106" s="14">
        <v>20.8</v>
      </c>
      <c r="AL106" s="35">
        <f t="shared" si="63"/>
        <v>0.78195488721804507</v>
      </c>
      <c r="AM106" s="14">
        <v>1.1599999999999999</v>
      </c>
      <c r="AN106" s="35">
        <f t="shared" si="64"/>
        <v>0.94308943089430886</v>
      </c>
      <c r="AO106" s="14">
        <v>11.5</v>
      </c>
      <c r="AP106" s="35">
        <f t="shared" si="65"/>
        <v>0.88461538461538458</v>
      </c>
      <c r="AQ106" s="14">
        <v>34.200000000000003</v>
      </c>
      <c r="AR106" s="35">
        <f t="shared" si="66"/>
        <v>0.80660377358490576</v>
      </c>
      <c r="AS106" s="14">
        <v>29.5</v>
      </c>
      <c r="AT106" s="35">
        <f t="shared" si="67"/>
        <v>0.85507246376811596</v>
      </c>
      <c r="AU106" s="27">
        <v>211</v>
      </c>
      <c r="AV106" s="27">
        <v>161</v>
      </c>
      <c r="AW106" s="28">
        <v>26.6</v>
      </c>
      <c r="AX106" s="14">
        <v>1.23</v>
      </c>
      <c r="AY106" s="14">
        <v>13</v>
      </c>
      <c r="AZ106" s="14">
        <v>42.4</v>
      </c>
      <c r="BA106" s="14">
        <v>34.5</v>
      </c>
      <c r="BB106" s="27">
        <v>10</v>
      </c>
      <c r="BC106" s="14">
        <v>7.6369999999999996</v>
      </c>
      <c r="BD106" s="14">
        <v>30.611000000000001</v>
      </c>
      <c r="BE106" s="6"/>
      <c r="BF106" s="6"/>
      <c r="BG106" s="25"/>
    </row>
    <row r="107" spans="1:59" x14ac:dyDescent="0.15">
      <c r="A107" s="27">
        <v>17</v>
      </c>
      <c r="B107" s="3" t="s">
        <v>329</v>
      </c>
      <c r="C107" s="6" t="s">
        <v>40</v>
      </c>
      <c r="D107" s="3" t="s">
        <v>37</v>
      </c>
      <c r="E107" s="26" t="s">
        <v>364</v>
      </c>
      <c r="F107" s="27">
        <v>30</v>
      </c>
      <c r="G107" s="28">
        <v>173</v>
      </c>
      <c r="H107" s="28">
        <v>68</v>
      </c>
      <c r="I107" s="14">
        <v>1.81</v>
      </c>
      <c r="J107" s="14">
        <f t="shared" si="68"/>
        <v>22.720438370810918</v>
      </c>
      <c r="K107" s="6">
        <v>0</v>
      </c>
      <c r="L107" s="6" t="s">
        <v>399</v>
      </c>
      <c r="M107" s="3">
        <v>84</v>
      </c>
      <c r="N107" s="28">
        <v>5.0999999999999996</v>
      </c>
      <c r="O107" s="14">
        <v>0.81</v>
      </c>
      <c r="P107" s="14">
        <v>4.13</v>
      </c>
      <c r="Q107" s="14">
        <v>47.1</v>
      </c>
      <c r="R107" s="28">
        <v>58</v>
      </c>
      <c r="S107" s="28">
        <v>20</v>
      </c>
      <c r="T107" s="19" t="s">
        <v>400</v>
      </c>
      <c r="U107" s="27">
        <v>89</v>
      </c>
      <c r="V107" s="35">
        <f t="shared" si="56"/>
        <v>0.39035087719298245</v>
      </c>
      <c r="W107" s="27">
        <v>138</v>
      </c>
      <c r="X107" s="28">
        <v>14</v>
      </c>
      <c r="Y107" s="35">
        <f t="shared" si="57"/>
        <v>0.40229885057471265</v>
      </c>
      <c r="Z107" s="14">
        <v>0.95</v>
      </c>
      <c r="AA107" s="35">
        <f t="shared" si="58"/>
        <v>0.74803149606299213</v>
      </c>
      <c r="AB107" s="18">
        <f t="shared" si="69"/>
        <v>6.8985507246376816</v>
      </c>
      <c r="AC107" s="35">
        <f t="shared" si="59"/>
        <v>0.49275362318840582</v>
      </c>
      <c r="AD107" s="14">
        <v>32.5</v>
      </c>
      <c r="AE107" s="35">
        <f t="shared" si="60"/>
        <v>0.71271929824561397</v>
      </c>
      <c r="AF107" s="14">
        <v>34.4</v>
      </c>
      <c r="AG107" s="18">
        <f t="shared" si="61"/>
        <v>0.95555555555555549</v>
      </c>
      <c r="AH107" s="28">
        <v>169</v>
      </c>
      <c r="AI107" s="35">
        <f t="shared" si="62"/>
        <v>0.74122807017543857</v>
      </c>
      <c r="AJ107" s="27">
        <v>146</v>
      </c>
      <c r="AK107" s="14">
        <v>26.3</v>
      </c>
      <c r="AL107" s="35">
        <f t="shared" si="63"/>
        <v>0.75574712643678166</v>
      </c>
      <c r="AM107" s="14">
        <v>1.1499999999999999</v>
      </c>
      <c r="AN107" s="35">
        <f t="shared" si="64"/>
        <v>0.90551181102362199</v>
      </c>
      <c r="AO107" s="14">
        <v>12.2</v>
      </c>
      <c r="AP107" s="35">
        <f t="shared" si="65"/>
        <v>0.87142857142857133</v>
      </c>
      <c r="AQ107" s="14">
        <v>33.4</v>
      </c>
      <c r="AR107" s="35">
        <f t="shared" si="66"/>
        <v>0.73245614035087714</v>
      </c>
      <c r="AS107" s="14">
        <v>29.1</v>
      </c>
      <c r="AT107" s="35">
        <f t="shared" si="67"/>
        <v>0.80833333333333335</v>
      </c>
      <c r="AU107" s="27">
        <v>228</v>
      </c>
      <c r="AV107" s="27">
        <v>169</v>
      </c>
      <c r="AW107" s="28">
        <v>34.799999999999997</v>
      </c>
      <c r="AX107" s="14">
        <v>1.27</v>
      </c>
      <c r="AY107" s="14">
        <v>14</v>
      </c>
      <c r="AZ107" s="14">
        <v>45.6</v>
      </c>
      <c r="BA107" s="14">
        <v>36</v>
      </c>
      <c r="BB107" s="27">
        <v>12</v>
      </c>
      <c r="BC107" s="14">
        <v>8.0239999999999991</v>
      </c>
      <c r="BD107" s="14">
        <v>31.291</v>
      </c>
      <c r="BE107" s="6"/>
      <c r="BF107" s="6"/>
      <c r="BG107" s="25"/>
    </row>
    <row r="108" spans="1:59" x14ac:dyDescent="0.15">
      <c r="A108" s="27">
        <v>18</v>
      </c>
      <c r="B108" s="3" t="s">
        <v>330</v>
      </c>
      <c r="C108" s="6" t="s">
        <v>40</v>
      </c>
      <c r="D108" s="3" t="s">
        <v>37</v>
      </c>
      <c r="E108" s="26" t="s">
        <v>365</v>
      </c>
      <c r="F108" s="27">
        <v>33</v>
      </c>
      <c r="G108" s="28">
        <v>178</v>
      </c>
      <c r="H108" s="28">
        <v>74</v>
      </c>
      <c r="I108" s="14">
        <v>1.93</v>
      </c>
      <c r="J108" s="14">
        <f t="shared" si="68"/>
        <v>23.355636914530994</v>
      </c>
      <c r="K108" s="6">
        <v>0</v>
      </c>
      <c r="L108" s="6" t="s">
        <v>399</v>
      </c>
      <c r="M108" s="3">
        <v>86</v>
      </c>
      <c r="N108" s="28">
        <v>3.5</v>
      </c>
      <c r="O108" s="14">
        <v>0.91</v>
      </c>
      <c r="P108" s="14">
        <v>3.02</v>
      </c>
      <c r="Q108" s="14">
        <v>43.4</v>
      </c>
      <c r="R108" s="28">
        <v>47.6</v>
      </c>
      <c r="S108" s="28">
        <v>20</v>
      </c>
      <c r="T108" s="19" t="s">
        <v>400</v>
      </c>
      <c r="U108" s="27">
        <v>71</v>
      </c>
      <c r="V108" s="35">
        <f t="shared" si="56"/>
        <v>0.37368421052631579</v>
      </c>
      <c r="W108" s="27">
        <v>137</v>
      </c>
      <c r="X108" s="28">
        <v>11.3</v>
      </c>
      <c r="Y108" s="35">
        <f t="shared" si="57"/>
        <v>0.40794223826714804</v>
      </c>
      <c r="Z108" s="14">
        <v>0.97</v>
      </c>
      <c r="AA108" s="35">
        <f t="shared" si="58"/>
        <v>0.74615384615384606</v>
      </c>
      <c r="AB108" s="18">
        <f t="shared" si="69"/>
        <v>6.103649635036497</v>
      </c>
      <c r="AC108" s="35">
        <f t="shared" si="59"/>
        <v>0.47684762773722633</v>
      </c>
      <c r="AD108" s="14">
        <v>31.6</v>
      </c>
      <c r="AE108" s="35">
        <f t="shared" si="60"/>
        <v>0.7614457831325302</v>
      </c>
      <c r="AF108" s="14">
        <v>32.700000000000003</v>
      </c>
      <c r="AG108" s="18">
        <f t="shared" si="61"/>
        <v>1.0283018867924529</v>
      </c>
      <c r="AH108" s="28">
        <v>150</v>
      </c>
      <c r="AI108" s="35">
        <f t="shared" si="62"/>
        <v>0.78947368421052633</v>
      </c>
      <c r="AJ108" s="27">
        <v>146</v>
      </c>
      <c r="AK108" s="14">
        <v>20.100000000000001</v>
      </c>
      <c r="AL108" s="35">
        <f t="shared" si="63"/>
        <v>0.72563176895306869</v>
      </c>
      <c r="AM108" s="14">
        <v>1.19</v>
      </c>
      <c r="AN108" s="35">
        <f t="shared" si="64"/>
        <v>0.91538461538461535</v>
      </c>
      <c r="AO108" s="14">
        <v>10.199999999999999</v>
      </c>
      <c r="AP108" s="35">
        <f t="shared" si="65"/>
        <v>0.79687499999999989</v>
      </c>
      <c r="AQ108" s="14">
        <v>36.4</v>
      </c>
      <c r="AR108" s="35">
        <f t="shared" si="66"/>
        <v>0.87710843373493974</v>
      </c>
      <c r="AS108" s="14">
        <v>30.6</v>
      </c>
      <c r="AT108" s="35">
        <f t="shared" si="67"/>
        <v>0.96226415094339623</v>
      </c>
      <c r="AU108" s="27">
        <v>190</v>
      </c>
      <c r="AV108" s="27">
        <v>164</v>
      </c>
      <c r="AW108" s="28">
        <v>27.7</v>
      </c>
      <c r="AX108" s="14">
        <v>1.3</v>
      </c>
      <c r="AY108" s="14">
        <v>12.8</v>
      </c>
      <c r="AZ108" s="14">
        <v>41.5</v>
      </c>
      <c r="BA108" s="14">
        <v>31.8</v>
      </c>
      <c r="BB108" s="27">
        <v>11</v>
      </c>
      <c r="BC108" s="14">
        <v>6.9139999999999997</v>
      </c>
      <c r="BD108" s="14">
        <v>30.728999999999999</v>
      </c>
      <c r="BE108" s="6"/>
      <c r="BF108" s="6"/>
      <c r="BG108" s="25"/>
    </row>
    <row r="109" spans="1:59" x14ac:dyDescent="0.15">
      <c r="A109" s="27">
        <v>19</v>
      </c>
      <c r="B109" s="3" t="s">
        <v>331</v>
      </c>
      <c r="C109" s="6" t="s">
        <v>40</v>
      </c>
      <c r="D109" s="3" t="s">
        <v>37</v>
      </c>
      <c r="E109" s="26" t="s">
        <v>366</v>
      </c>
      <c r="F109" s="27">
        <v>31</v>
      </c>
      <c r="G109" s="28">
        <v>180</v>
      </c>
      <c r="H109" s="28">
        <v>79</v>
      </c>
      <c r="I109" s="14">
        <v>2</v>
      </c>
      <c r="J109" s="14">
        <f t="shared" si="68"/>
        <v>24.382716049382715</v>
      </c>
      <c r="K109" s="6">
        <v>0</v>
      </c>
      <c r="L109" s="6" t="s">
        <v>399</v>
      </c>
      <c r="M109" s="3">
        <v>84</v>
      </c>
      <c r="N109" s="28">
        <v>3.1</v>
      </c>
      <c r="O109" s="14">
        <v>0.81</v>
      </c>
      <c r="P109" s="14">
        <v>2.92</v>
      </c>
      <c r="Q109" s="14">
        <v>36.799999999999997</v>
      </c>
      <c r="R109" s="28">
        <v>45.6</v>
      </c>
      <c r="S109" s="28">
        <v>20</v>
      </c>
      <c r="T109" s="19" t="s">
        <v>400</v>
      </c>
      <c r="U109" s="27">
        <v>108</v>
      </c>
      <c r="V109" s="35">
        <f t="shared" si="56"/>
        <v>0.51674641148325362</v>
      </c>
      <c r="W109" s="27">
        <v>125</v>
      </c>
      <c r="X109" s="28">
        <v>15.9</v>
      </c>
      <c r="Y109" s="35">
        <f t="shared" si="57"/>
        <v>0.5845588235294118</v>
      </c>
      <c r="Z109" s="14">
        <v>0.91</v>
      </c>
      <c r="AA109" s="35">
        <f t="shared" si="58"/>
        <v>0.73983739837398377</v>
      </c>
      <c r="AB109" s="18">
        <f t="shared" si="69"/>
        <v>10.048800000000002</v>
      </c>
      <c r="AC109" s="35">
        <f t="shared" si="59"/>
        <v>0.72817391304347834</v>
      </c>
      <c r="AD109" s="14">
        <v>21.9</v>
      </c>
      <c r="AE109" s="35">
        <f t="shared" si="60"/>
        <v>0.6203966005665722</v>
      </c>
      <c r="AF109" s="14">
        <v>24.2</v>
      </c>
      <c r="AG109" s="18">
        <f t="shared" si="61"/>
        <v>0.84615384615384603</v>
      </c>
      <c r="AH109" s="28">
        <v>188</v>
      </c>
      <c r="AI109" s="35">
        <f t="shared" si="62"/>
        <v>0.8995215311004785</v>
      </c>
      <c r="AJ109" s="27">
        <v>143</v>
      </c>
      <c r="AK109" s="14">
        <v>24.7</v>
      </c>
      <c r="AL109" s="35">
        <f t="shared" si="63"/>
        <v>0.90808823529411764</v>
      </c>
      <c r="AM109" s="14">
        <v>1.18</v>
      </c>
      <c r="AN109" s="35">
        <f t="shared" si="64"/>
        <v>0.95934959349593496</v>
      </c>
      <c r="AO109" s="14">
        <v>13.6</v>
      </c>
      <c r="AP109" s="35">
        <f t="shared" si="65"/>
        <v>0.98550724637681153</v>
      </c>
      <c r="AQ109" s="14">
        <v>30.1</v>
      </c>
      <c r="AR109" s="35">
        <f t="shared" si="66"/>
        <v>0.85269121813031168</v>
      </c>
      <c r="AS109" s="14">
        <v>25.5</v>
      </c>
      <c r="AT109" s="35">
        <f t="shared" si="67"/>
        <v>0.89160839160839156</v>
      </c>
      <c r="AU109" s="27">
        <v>209</v>
      </c>
      <c r="AV109" s="27">
        <v>156</v>
      </c>
      <c r="AW109" s="28">
        <v>27.2</v>
      </c>
      <c r="AX109" s="14">
        <v>1.23</v>
      </c>
      <c r="AY109" s="14">
        <v>13.8</v>
      </c>
      <c r="AZ109" s="14">
        <v>35.299999999999997</v>
      </c>
      <c r="BA109" s="14">
        <v>28.6</v>
      </c>
      <c r="BB109" s="27">
        <v>11</v>
      </c>
      <c r="BC109" s="14">
        <v>8.0730000000000004</v>
      </c>
      <c r="BD109" s="14">
        <v>26.216999999999999</v>
      </c>
      <c r="BE109" s="6"/>
      <c r="BF109" s="6"/>
      <c r="BG109" s="25"/>
    </row>
    <row r="110" spans="1:59" x14ac:dyDescent="0.15">
      <c r="A110" s="27">
        <v>20</v>
      </c>
      <c r="B110" s="3" t="s">
        <v>332</v>
      </c>
      <c r="C110" s="6" t="s">
        <v>40</v>
      </c>
      <c r="D110" s="3" t="s">
        <v>37</v>
      </c>
      <c r="E110" s="26" t="s">
        <v>367</v>
      </c>
      <c r="F110" s="27">
        <v>64</v>
      </c>
      <c r="G110" s="28">
        <v>170</v>
      </c>
      <c r="H110" s="28">
        <v>73</v>
      </c>
      <c r="I110" s="14">
        <v>1.84</v>
      </c>
      <c r="J110" s="14">
        <f t="shared" si="68"/>
        <v>25.259515570934258</v>
      </c>
      <c r="K110" s="6">
        <v>0</v>
      </c>
      <c r="L110" s="6" t="s">
        <v>399</v>
      </c>
      <c r="M110" s="3">
        <v>78</v>
      </c>
      <c r="N110" s="28">
        <v>4</v>
      </c>
      <c r="O110" s="14">
        <v>0.78</v>
      </c>
      <c r="P110" s="14">
        <v>3.8</v>
      </c>
      <c r="Q110" s="14">
        <v>48.1</v>
      </c>
      <c r="R110" s="28">
        <v>61.8</v>
      </c>
      <c r="S110" s="28">
        <v>7.5</v>
      </c>
      <c r="T110" s="14" t="s">
        <v>402</v>
      </c>
      <c r="U110" s="27">
        <v>51</v>
      </c>
      <c r="V110" s="35">
        <f t="shared" si="56"/>
        <v>0.62962962962962965</v>
      </c>
      <c r="W110" s="27">
        <v>102</v>
      </c>
      <c r="X110" s="28">
        <v>14.5</v>
      </c>
      <c r="Y110" s="35">
        <f t="shared" si="57"/>
        <v>0.80555555555555558</v>
      </c>
      <c r="Z110" s="14">
        <v>0.99</v>
      </c>
      <c r="AA110" s="35">
        <f t="shared" si="58"/>
        <v>0.83193277310924374</v>
      </c>
      <c r="AB110" s="18">
        <f t="shared" si="69"/>
        <v>10.377450980392156</v>
      </c>
      <c r="AC110" s="35">
        <f t="shared" si="59"/>
        <v>1.0075195126594325</v>
      </c>
      <c r="AD110" s="14">
        <v>45</v>
      </c>
      <c r="AE110" s="35">
        <f t="shared" si="60"/>
        <v>0.86206896551724133</v>
      </c>
      <c r="AF110" s="14">
        <v>45.3</v>
      </c>
      <c r="AG110" s="18">
        <f t="shared" si="61"/>
        <v>1.0342465753424657</v>
      </c>
      <c r="AH110" s="28">
        <v>73</v>
      </c>
      <c r="AI110" s="35">
        <f t="shared" si="62"/>
        <v>0.90123456790123457</v>
      </c>
      <c r="AJ110" s="27">
        <v>119</v>
      </c>
      <c r="AK110" s="14">
        <v>18.5</v>
      </c>
      <c r="AL110" s="35">
        <f t="shared" si="63"/>
        <v>1.0277777777777777</v>
      </c>
      <c r="AM110" s="14">
        <v>1.07</v>
      </c>
      <c r="AN110" s="35">
        <f t="shared" si="64"/>
        <v>0.89915966386554635</v>
      </c>
      <c r="AO110" s="14">
        <v>11.4</v>
      </c>
      <c r="AP110" s="35">
        <f t="shared" si="65"/>
        <v>1.1067961165048543</v>
      </c>
      <c r="AQ110" s="14">
        <v>47.3</v>
      </c>
      <c r="AR110" s="35">
        <f t="shared" si="66"/>
        <v>0.90613026819923359</v>
      </c>
      <c r="AS110" s="14">
        <v>44</v>
      </c>
      <c r="AT110" s="35">
        <f t="shared" si="67"/>
        <v>1.0045662100456623</v>
      </c>
      <c r="AU110" s="27">
        <v>81</v>
      </c>
      <c r="AV110" s="27">
        <v>128</v>
      </c>
      <c r="AW110" s="28">
        <v>18</v>
      </c>
      <c r="AX110" s="14">
        <v>1.19</v>
      </c>
      <c r="AY110" s="14">
        <v>10.3</v>
      </c>
      <c r="AZ110" s="14">
        <v>52.2</v>
      </c>
      <c r="BA110" s="14">
        <v>43.8</v>
      </c>
      <c r="BB110" s="27">
        <v>11</v>
      </c>
      <c r="BC110" s="14">
        <v>7.4660000000000002</v>
      </c>
      <c r="BD110" s="14">
        <v>38.476999999999997</v>
      </c>
      <c r="BE110" s="6"/>
      <c r="BF110" s="6"/>
      <c r="BG110" s="25"/>
    </row>
    <row r="111" spans="1:59" x14ac:dyDescent="0.15">
      <c r="A111" s="27">
        <v>21</v>
      </c>
      <c r="B111" s="3" t="s">
        <v>333</v>
      </c>
      <c r="C111" s="6" t="s">
        <v>40</v>
      </c>
      <c r="D111" s="3" t="s">
        <v>37</v>
      </c>
      <c r="E111" s="26" t="s">
        <v>72</v>
      </c>
      <c r="F111" s="27">
        <v>71</v>
      </c>
      <c r="G111" s="28">
        <v>169</v>
      </c>
      <c r="H111" s="28">
        <v>61</v>
      </c>
      <c r="I111" s="14">
        <v>1.7</v>
      </c>
      <c r="J111" s="14">
        <f t="shared" si="68"/>
        <v>21.357795595392322</v>
      </c>
      <c r="K111" s="6">
        <v>0</v>
      </c>
      <c r="L111" s="6" t="s">
        <v>399</v>
      </c>
      <c r="M111" s="3">
        <v>74</v>
      </c>
      <c r="N111" s="28">
        <v>4</v>
      </c>
      <c r="O111" s="14">
        <v>0.71</v>
      </c>
      <c r="P111" s="14">
        <v>3.25</v>
      </c>
      <c r="Q111" s="14">
        <v>39.299999999999997</v>
      </c>
      <c r="R111" s="28">
        <v>55</v>
      </c>
      <c r="S111" s="28">
        <v>7.5</v>
      </c>
      <c r="T111" s="19" t="s">
        <v>400</v>
      </c>
      <c r="U111" s="27">
        <v>45</v>
      </c>
      <c r="V111" s="35">
        <f t="shared" si="56"/>
        <v>0.36585365853658536</v>
      </c>
      <c r="W111" s="27">
        <v>89</v>
      </c>
      <c r="X111" s="28">
        <v>13</v>
      </c>
      <c r="Y111" s="35">
        <f t="shared" si="57"/>
        <v>0.52845528455284552</v>
      </c>
      <c r="Z111" s="14">
        <v>0.83</v>
      </c>
      <c r="AA111" s="35">
        <f t="shared" si="58"/>
        <v>0.72807017543859653</v>
      </c>
      <c r="AB111" s="18">
        <f t="shared" si="69"/>
        <v>8.9101123595505616</v>
      </c>
      <c r="AC111" s="35">
        <f t="shared" si="59"/>
        <v>0.83272078126640769</v>
      </c>
      <c r="AD111" s="14">
        <v>33</v>
      </c>
      <c r="AE111" s="35">
        <f t="shared" si="60"/>
        <v>0.65088757396449703</v>
      </c>
      <c r="AF111" s="14">
        <v>39.799999999999997</v>
      </c>
      <c r="AG111" s="18">
        <f t="shared" si="61"/>
        <v>0.89841986455981937</v>
      </c>
      <c r="AH111" s="28">
        <v>74</v>
      </c>
      <c r="AI111" s="35">
        <f t="shared" si="62"/>
        <v>0.60162601626016265</v>
      </c>
      <c r="AJ111" s="27">
        <v>108</v>
      </c>
      <c r="AK111" s="14">
        <v>15.6</v>
      </c>
      <c r="AL111" s="35">
        <f t="shared" si="63"/>
        <v>0.63414634146341453</v>
      </c>
      <c r="AM111" s="14">
        <v>0.97</v>
      </c>
      <c r="AN111" s="35">
        <f t="shared" si="64"/>
        <v>0.85087719298245623</v>
      </c>
      <c r="AO111" s="14">
        <v>8.7799999999999994</v>
      </c>
      <c r="AP111" s="35">
        <f t="shared" si="65"/>
        <v>0.82056074766355136</v>
      </c>
      <c r="AQ111" s="14">
        <v>38.299999999999997</v>
      </c>
      <c r="AR111" s="35">
        <f t="shared" si="66"/>
        <v>0.75542406311637067</v>
      </c>
      <c r="AS111" s="14">
        <v>39.4</v>
      </c>
      <c r="AT111" s="35">
        <f t="shared" si="67"/>
        <v>0.8893905191873589</v>
      </c>
      <c r="AU111" s="27">
        <v>123</v>
      </c>
      <c r="AV111" s="27">
        <v>140</v>
      </c>
      <c r="AW111" s="28">
        <v>24.6</v>
      </c>
      <c r="AX111" s="14">
        <v>1.1399999999999999</v>
      </c>
      <c r="AY111" s="14">
        <v>10.7</v>
      </c>
      <c r="AZ111" s="14">
        <v>50.7</v>
      </c>
      <c r="BA111" s="14">
        <v>44.3</v>
      </c>
      <c r="BB111" s="27">
        <v>18</v>
      </c>
      <c r="BC111" s="14">
        <v>6.7990000000000004</v>
      </c>
      <c r="BD111" s="14">
        <v>45.963000000000001</v>
      </c>
      <c r="BE111" s="6"/>
      <c r="BF111" s="6"/>
      <c r="BG111" s="25"/>
    </row>
    <row r="112" spans="1:59" x14ac:dyDescent="0.15">
      <c r="A112" s="27">
        <v>22</v>
      </c>
      <c r="B112" s="3" t="s">
        <v>334</v>
      </c>
      <c r="C112" s="6" t="s">
        <v>40</v>
      </c>
      <c r="D112" s="3" t="s">
        <v>37</v>
      </c>
      <c r="E112" s="26" t="s">
        <v>368</v>
      </c>
      <c r="F112" s="27">
        <v>48</v>
      </c>
      <c r="G112" s="28">
        <v>181</v>
      </c>
      <c r="H112" s="28">
        <v>80.2</v>
      </c>
      <c r="I112" s="14">
        <v>2.0099999999999998</v>
      </c>
      <c r="J112" s="14">
        <f t="shared" si="68"/>
        <v>24.480327218338878</v>
      </c>
      <c r="K112" s="6">
        <v>0</v>
      </c>
      <c r="L112" s="6" t="s">
        <v>399</v>
      </c>
      <c r="M112" s="3">
        <v>78</v>
      </c>
      <c r="N112" s="28">
        <v>3.2</v>
      </c>
      <c r="O112" s="14">
        <v>0.75</v>
      </c>
      <c r="P112" s="14">
        <v>3.3</v>
      </c>
      <c r="Q112" s="14">
        <v>27.7</v>
      </c>
      <c r="R112" s="28">
        <v>36.9</v>
      </c>
      <c r="S112" s="28">
        <v>15</v>
      </c>
      <c r="T112" s="19" t="s">
        <v>400</v>
      </c>
      <c r="U112" s="27">
        <v>83</v>
      </c>
      <c r="V112" s="35">
        <f t="shared" si="56"/>
        <v>0.61029411764705888</v>
      </c>
      <c r="W112" s="27">
        <v>123</v>
      </c>
      <c r="X112" s="28">
        <v>14.9</v>
      </c>
      <c r="Y112" s="35">
        <f t="shared" si="57"/>
        <v>0.72682926829268291</v>
      </c>
      <c r="Z112" s="14">
        <v>0.93</v>
      </c>
      <c r="AA112" s="35">
        <f t="shared" si="58"/>
        <v>0.73809523809523814</v>
      </c>
      <c r="AB112" s="18">
        <f t="shared" si="69"/>
        <v>9.7152845528455281</v>
      </c>
      <c r="AC112" s="35">
        <f t="shared" si="59"/>
        <v>0.94049221227933477</v>
      </c>
      <c r="AD112" s="14">
        <v>28.3</v>
      </c>
      <c r="AE112" s="35">
        <f t="shared" si="60"/>
        <v>0.72378516624040923</v>
      </c>
      <c r="AF112" s="14">
        <v>30.4</v>
      </c>
      <c r="AG112" s="18">
        <f t="shared" si="61"/>
        <v>0.97749196141479089</v>
      </c>
      <c r="AH112" s="28">
        <v>114</v>
      </c>
      <c r="AI112" s="35">
        <f t="shared" si="62"/>
        <v>0.83823529411764708</v>
      </c>
      <c r="AJ112" s="27">
        <v>144</v>
      </c>
      <c r="AK112" s="14">
        <v>15.2</v>
      </c>
      <c r="AL112" s="35">
        <f t="shared" si="63"/>
        <v>0.74146341463414633</v>
      </c>
      <c r="AM112" s="14">
        <v>1.1100000000000001</v>
      </c>
      <c r="AN112" s="35">
        <f t="shared" si="64"/>
        <v>0.88095238095238104</v>
      </c>
      <c r="AO112" s="14">
        <v>8.4600000000000009</v>
      </c>
      <c r="AP112" s="35">
        <f t="shared" si="65"/>
        <v>0.81897386253630211</v>
      </c>
      <c r="AQ112" s="14">
        <v>32.9</v>
      </c>
      <c r="AR112" s="35">
        <f t="shared" si="66"/>
        <v>0.84143222506393855</v>
      </c>
      <c r="AS112" s="14">
        <v>29.6</v>
      </c>
      <c r="AT112" s="35">
        <f t="shared" si="67"/>
        <v>0.95176848874598075</v>
      </c>
      <c r="AU112" s="27">
        <v>136</v>
      </c>
      <c r="AV112" s="27">
        <v>159</v>
      </c>
      <c r="AW112" s="28">
        <v>20.5</v>
      </c>
      <c r="AX112" s="14">
        <v>1.26</v>
      </c>
      <c r="AY112" s="14">
        <v>10.33</v>
      </c>
      <c r="AZ112" s="14">
        <v>39.1</v>
      </c>
      <c r="BA112" s="14">
        <v>31.1</v>
      </c>
      <c r="BB112" s="27">
        <v>7</v>
      </c>
      <c r="BC112" s="14">
        <v>7.7850000000000001</v>
      </c>
      <c r="BD112" s="14">
        <v>28.305</v>
      </c>
      <c r="BE112" s="6"/>
      <c r="BF112" s="6"/>
      <c r="BG112" s="25"/>
    </row>
    <row r="113" spans="1:59" x14ac:dyDescent="0.15">
      <c r="A113" s="27">
        <v>23</v>
      </c>
      <c r="B113" s="3" t="s">
        <v>335</v>
      </c>
      <c r="C113" s="6" t="s">
        <v>40</v>
      </c>
      <c r="D113" s="3" t="s">
        <v>37</v>
      </c>
      <c r="E113" s="26" t="s">
        <v>369</v>
      </c>
      <c r="F113" s="27">
        <v>29</v>
      </c>
      <c r="G113" s="28">
        <v>178</v>
      </c>
      <c r="H113" s="28">
        <v>75</v>
      </c>
      <c r="I113" s="14">
        <v>1.93</v>
      </c>
      <c r="J113" s="14">
        <f t="shared" si="68"/>
        <v>23.671253629592222</v>
      </c>
      <c r="K113" s="6">
        <v>0</v>
      </c>
      <c r="L113" s="6" t="s">
        <v>399</v>
      </c>
      <c r="M113" s="3">
        <v>88</v>
      </c>
      <c r="N113" s="28">
        <v>3.6</v>
      </c>
      <c r="O113" s="14">
        <v>0.88</v>
      </c>
      <c r="P113" s="14">
        <v>3.06</v>
      </c>
      <c r="Q113" s="14">
        <v>44</v>
      </c>
      <c r="R113" s="28">
        <v>50</v>
      </c>
      <c r="S113" s="28">
        <v>20</v>
      </c>
      <c r="T113" s="19" t="s">
        <v>400</v>
      </c>
      <c r="U113" s="27">
        <v>89</v>
      </c>
      <c r="V113" s="35">
        <f t="shared" si="56"/>
        <v>0.47089947089947087</v>
      </c>
      <c r="W113" s="27">
        <v>135</v>
      </c>
      <c r="X113" s="28">
        <v>13.7</v>
      </c>
      <c r="Y113" s="35">
        <f t="shared" si="57"/>
        <v>0.46598639455782315</v>
      </c>
      <c r="Z113" s="14">
        <v>0.98</v>
      </c>
      <c r="AA113" s="35">
        <f t="shared" si="58"/>
        <v>0.80327868852459017</v>
      </c>
      <c r="AB113" s="18">
        <f t="shared" si="69"/>
        <v>7.6111111111111107</v>
      </c>
      <c r="AC113" s="35">
        <f t="shared" si="59"/>
        <v>0.57269459075328155</v>
      </c>
      <c r="AD113" s="14">
        <v>32.799999999999997</v>
      </c>
      <c r="AE113" s="35">
        <f t="shared" si="60"/>
        <v>0.78095238095238084</v>
      </c>
      <c r="AF113" s="14">
        <v>33.4</v>
      </c>
      <c r="AG113" s="18">
        <f t="shared" si="61"/>
        <v>0.97093023255813948</v>
      </c>
      <c r="AH113" s="28">
        <v>129</v>
      </c>
      <c r="AI113" s="35">
        <f t="shared" si="62"/>
        <v>0.68253968253968256</v>
      </c>
      <c r="AJ113" s="27">
        <v>145</v>
      </c>
      <c r="AK113" s="14">
        <v>18.7</v>
      </c>
      <c r="AL113" s="35">
        <f t="shared" si="63"/>
        <v>0.63605442176870752</v>
      </c>
      <c r="AM113" s="14">
        <v>1.1299999999999999</v>
      </c>
      <c r="AN113" s="35">
        <f t="shared" si="64"/>
        <v>0.92622950819672123</v>
      </c>
      <c r="AO113" s="14">
        <v>9.6999999999999993</v>
      </c>
      <c r="AP113" s="35">
        <f t="shared" si="65"/>
        <v>0.72987208427389016</v>
      </c>
      <c r="AQ113" s="14">
        <v>33.799999999999997</v>
      </c>
      <c r="AR113" s="35">
        <f t="shared" si="66"/>
        <v>0.80476190476190468</v>
      </c>
      <c r="AS113" s="14">
        <v>29.9</v>
      </c>
      <c r="AT113" s="35">
        <f t="shared" si="67"/>
        <v>0.8691860465116279</v>
      </c>
      <c r="AU113" s="27">
        <v>189</v>
      </c>
      <c r="AV113" s="27">
        <v>166</v>
      </c>
      <c r="AW113" s="28">
        <v>29.4</v>
      </c>
      <c r="AX113" s="14">
        <v>1.22</v>
      </c>
      <c r="AY113" s="14">
        <v>13.29</v>
      </c>
      <c r="AZ113" s="14">
        <v>42</v>
      </c>
      <c r="BA113" s="14">
        <v>34.4</v>
      </c>
      <c r="BB113" s="27">
        <v>11</v>
      </c>
      <c r="BC113" s="14">
        <v>6.8949999999999996</v>
      </c>
      <c r="BD113" s="14">
        <v>30.759</v>
      </c>
      <c r="BE113" s="6"/>
      <c r="BF113" s="6"/>
      <c r="BG113" s="25"/>
    </row>
    <row r="114" spans="1:59" x14ac:dyDescent="0.15">
      <c r="A114" s="27">
        <v>24</v>
      </c>
      <c r="B114" s="3" t="s">
        <v>336</v>
      </c>
      <c r="C114" s="6" t="s">
        <v>40</v>
      </c>
      <c r="D114" s="3" t="s">
        <v>37</v>
      </c>
      <c r="E114" s="26" t="s">
        <v>381</v>
      </c>
      <c r="F114" s="27">
        <v>39</v>
      </c>
      <c r="G114" s="28">
        <v>168</v>
      </c>
      <c r="H114" s="28">
        <v>75</v>
      </c>
      <c r="I114" s="14">
        <v>1.85</v>
      </c>
      <c r="J114" s="14">
        <f t="shared" si="68"/>
        <v>26.573129251700685</v>
      </c>
      <c r="K114" s="6">
        <v>0</v>
      </c>
      <c r="L114" s="6" t="s">
        <v>399</v>
      </c>
      <c r="M114" s="3">
        <v>92</v>
      </c>
      <c r="N114" s="28">
        <v>4.9000000000000004</v>
      </c>
      <c r="O114" s="14">
        <v>0.92</v>
      </c>
      <c r="P114" s="14">
        <v>4</v>
      </c>
      <c r="Q114" s="14">
        <v>47</v>
      </c>
      <c r="R114" s="28">
        <v>50.9</v>
      </c>
      <c r="S114" s="28">
        <v>15</v>
      </c>
      <c r="T114" s="19" t="s">
        <v>400</v>
      </c>
      <c r="U114" s="27">
        <v>96</v>
      </c>
      <c r="V114" s="35">
        <f t="shared" si="56"/>
        <v>0.47761194029850745</v>
      </c>
      <c r="W114" s="27">
        <v>109</v>
      </c>
      <c r="X114" s="28">
        <v>11.9</v>
      </c>
      <c r="Y114" s="35">
        <f t="shared" si="57"/>
        <v>0.42499999999999999</v>
      </c>
      <c r="Z114" s="14">
        <v>0.94</v>
      </c>
      <c r="AA114" s="35">
        <f t="shared" si="58"/>
        <v>0.74603174603174593</v>
      </c>
      <c r="AB114" s="18">
        <f t="shared" si="69"/>
        <v>8.1880733944954134</v>
      </c>
      <c r="AC114" s="35">
        <f t="shared" si="59"/>
        <v>0.65504587155963312</v>
      </c>
      <c r="AD114" s="14">
        <v>48.2</v>
      </c>
      <c r="AE114" s="35">
        <f t="shared" si="60"/>
        <v>1.0616740088105727</v>
      </c>
      <c r="AF114" s="14">
        <v>51</v>
      </c>
      <c r="AG114" s="18">
        <f t="shared" si="61"/>
        <v>1.412742382271468</v>
      </c>
      <c r="AH114" s="28">
        <v>187</v>
      </c>
      <c r="AI114" s="35">
        <f t="shared" si="62"/>
        <v>0.93034825870646765</v>
      </c>
      <c r="AJ114" s="27">
        <v>157</v>
      </c>
      <c r="AK114" s="14">
        <v>26.3</v>
      </c>
      <c r="AL114" s="35">
        <f t="shared" si="63"/>
        <v>0.93928571428571428</v>
      </c>
      <c r="AM114" s="14">
        <v>1.2</v>
      </c>
      <c r="AN114" s="35">
        <f t="shared" si="64"/>
        <v>0.95238095238095233</v>
      </c>
      <c r="AO114" s="14">
        <v>12.6</v>
      </c>
      <c r="AP114" s="35">
        <f t="shared" si="65"/>
        <v>1.008</v>
      </c>
      <c r="AQ114" s="14">
        <v>41.9</v>
      </c>
      <c r="AR114" s="35">
        <f t="shared" si="66"/>
        <v>0.9229074889867841</v>
      </c>
      <c r="AS114" s="14">
        <v>34.9</v>
      </c>
      <c r="AT114" s="35">
        <f t="shared" si="67"/>
        <v>0.96675900277008298</v>
      </c>
      <c r="AU114" s="27">
        <v>201</v>
      </c>
      <c r="AV114" s="27">
        <v>168</v>
      </c>
      <c r="AW114" s="28">
        <v>28</v>
      </c>
      <c r="AX114" s="14">
        <v>1.26</v>
      </c>
      <c r="AY114" s="14">
        <v>12.5</v>
      </c>
      <c r="AZ114" s="14">
        <v>45.4</v>
      </c>
      <c r="BA114" s="14">
        <v>36.1</v>
      </c>
      <c r="BB114" s="27">
        <v>14</v>
      </c>
      <c r="BC114" s="14">
        <v>8.3569999999999993</v>
      </c>
      <c r="BD114" s="14">
        <v>25.227</v>
      </c>
      <c r="BE114" s="6"/>
      <c r="BF114" s="6"/>
      <c r="BG114" s="25"/>
    </row>
    <row r="115" spans="1:59" x14ac:dyDescent="0.15">
      <c r="A115" s="27">
        <v>25</v>
      </c>
      <c r="B115" s="3" t="s">
        <v>337</v>
      </c>
      <c r="C115" s="6" t="s">
        <v>40</v>
      </c>
      <c r="D115" s="3" t="s">
        <v>37</v>
      </c>
      <c r="E115" s="26" t="s">
        <v>370</v>
      </c>
      <c r="F115" s="27">
        <v>41</v>
      </c>
      <c r="G115" s="28">
        <v>183</v>
      </c>
      <c r="H115" s="28">
        <v>90</v>
      </c>
      <c r="I115" s="14">
        <v>2.14</v>
      </c>
      <c r="J115" s="14">
        <f t="shared" si="68"/>
        <v>26.874496103198062</v>
      </c>
      <c r="K115" s="6">
        <v>0</v>
      </c>
      <c r="L115" s="6" t="s">
        <v>399</v>
      </c>
      <c r="M115" s="3">
        <v>81</v>
      </c>
      <c r="N115" s="28">
        <v>2.7</v>
      </c>
      <c r="O115" s="14">
        <v>0.87</v>
      </c>
      <c r="P115" s="14">
        <v>3</v>
      </c>
      <c r="Q115" s="14">
        <v>42.7</v>
      </c>
      <c r="R115" s="28">
        <v>48.9</v>
      </c>
      <c r="S115" s="28">
        <v>25</v>
      </c>
      <c r="T115" s="19" t="s">
        <v>400</v>
      </c>
      <c r="U115" s="27">
        <v>62</v>
      </c>
      <c r="V115" s="35">
        <f t="shared" si="56"/>
        <v>0.45255474452554745</v>
      </c>
      <c r="W115" s="27">
        <v>105</v>
      </c>
      <c r="X115" s="28">
        <v>9.6</v>
      </c>
      <c r="Y115" s="35">
        <f t="shared" si="57"/>
        <v>0.52747252747252749</v>
      </c>
      <c r="Z115" s="14">
        <v>0.98</v>
      </c>
      <c r="AA115" s="35">
        <f t="shared" si="58"/>
        <v>0.77777777777777779</v>
      </c>
      <c r="AB115" s="18">
        <f t="shared" si="69"/>
        <v>8.2285714285714278</v>
      </c>
      <c r="AC115" s="35">
        <f t="shared" si="59"/>
        <v>0.7281921618204803</v>
      </c>
      <c r="AD115" s="14">
        <v>32.200000000000003</v>
      </c>
      <c r="AE115" s="35">
        <f t="shared" si="60"/>
        <v>0.81108312342569266</v>
      </c>
      <c r="AF115" s="14">
        <v>32.799999999999997</v>
      </c>
      <c r="AG115" s="18">
        <f t="shared" si="61"/>
        <v>1.0412698412698411</v>
      </c>
      <c r="AH115" s="28">
        <v>112</v>
      </c>
      <c r="AI115" s="35">
        <f t="shared" si="62"/>
        <v>0.81751824817518248</v>
      </c>
      <c r="AJ115" s="27">
        <v>131</v>
      </c>
      <c r="AK115" s="14">
        <v>15</v>
      </c>
      <c r="AL115" s="35">
        <f t="shared" si="63"/>
        <v>0.82417582417582425</v>
      </c>
      <c r="AM115" s="14">
        <v>1.2</v>
      </c>
      <c r="AN115" s="35">
        <f t="shared" si="64"/>
        <v>0.95238095238095233</v>
      </c>
      <c r="AO115" s="14">
        <v>10.3</v>
      </c>
      <c r="AP115" s="35">
        <f t="shared" si="65"/>
        <v>0.91150442477876104</v>
      </c>
      <c r="AQ115" s="14">
        <v>37.799999999999997</v>
      </c>
      <c r="AR115" s="35">
        <f t="shared" si="66"/>
        <v>0.95214105793450865</v>
      </c>
      <c r="AS115" s="14">
        <v>31.5</v>
      </c>
      <c r="AT115" s="35">
        <f t="shared" si="67"/>
        <v>1</v>
      </c>
      <c r="AU115" s="27">
        <v>137</v>
      </c>
      <c r="AV115" s="27">
        <v>145</v>
      </c>
      <c r="AW115" s="28">
        <v>18.2</v>
      </c>
      <c r="AX115" s="14">
        <v>1.26</v>
      </c>
      <c r="AY115" s="14">
        <v>11.3</v>
      </c>
      <c r="AZ115" s="14">
        <v>39.700000000000003</v>
      </c>
      <c r="BA115" s="14">
        <v>31.5</v>
      </c>
      <c r="BB115" s="27">
        <v>6</v>
      </c>
      <c r="BC115" s="14">
        <v>7.8449999999999998</v>
      </c>
      <c r="BD115" s="14">
        <v>28.972999999999999</v>
      </c>
      <c r="BE115" s="6"/>
      <c r="BF115" s="6"/>
      <c r="BG115" s="25"/>
    </row>
    <row r="116" spans="1:59" x14ac:dyDescent="0.15">
      <c r="A116" s="27">
        <v>26</v>
      </c>
      <c r="B116" s="3" t="s">
        <v>338</v>
      </c>
      <c r="C116" s="6" t="s">
        <v>40</v>
      </c>
      <c r="D116" s="3" t="s">
        <v>37</v>
      </c>
      <c r="E116" s="26" t="s">
        <v>371</v>
      </c>
      <c r="F116" s="27">
        <v>44</v>
      </c>
      <c r="G116" s="28">
        <v>154</v>
      </c>
      <c r="H116" s="28">
        <v>59</v>
      </c>
      <c r="I116" s="14">
        <v>1.58</v>
      </c>
      <c r="J116" s="14">
        <f t="shared" si="68"/>
        <v>24.877719682914488</v>
      </c>
      <c r="K116" s="6">
        <v>0</v>
      </c>
      <c r="L116" s="6" t="s">
        <v>399</v>
      </c>
      <c r="M116" s="3">
        <v>78</v>
      </c>
      <c r="N116" s="28">
        <v>3.5</v>
      </c>
      <c r="O116" s="14">
        <v>0.99</v>
      </c>
      <c r="P116" s="14">
        <v>2.7</v>
      </c>
      <c r="Q116" s="14">
        <v>42.3</v>
      </c>
      <c r="R116" s="28">
        <v>42.8</v>
      </c>
      <c r="S116" s="28">
        <v>10</v>
      </c>
      <c r="T116" s="19" t="s">
        <v>400</v>
      </c>
      <c r="U116" s="27">
        <v>35</v>
      </c>
      <c r="V116" s="35">
        <f t="shared" si="56"/>
        <v>0.33653846153846156</v>
      </c>
      <c r="W116" s="27">
        <v>94</v>
      </c>
      <c r="X116" s="28">
        <v>8.4</v>
      </c>
      <c r="Y116" s="35">
        <f t="shared" si="57"/>
        <v>0.42000000000000004</v>
      </c>
      <c r="Z116" s="14">
        <v>1.02</v>
      </c>
      <c r="AA116" s="35">
        <f t="shared" si="58"/>
        <v>0.73913043478260876</v>
      </c>
      <c r="AB116" s="18">
        <f t="shared" si="69"/>
        <v>5.2723404255319153</v>
      </c>
      <c r="AC116" s="35">
        <f t="shared" si="59"/>
        <v>0.73226950354609932</v>
      </c>
      <c r="AD116" s="14">
        <v>35.1</v>
      </c>
      <c r="AE116" s="35">
        <f t="shared" si="60"/>
        <v>0.73584905660377353</v>
      </c>
      <c r="AF116" s="14">
        <v>34.5</v>
      </c>
      <c r="AG116" s="18">
        <f t="shared" si="61"/>
        <v>1</v>
      </c>
      <c r="AH116" s="28">
        <v>75</v>
      </c>
      <c r="AI116" s="35">
        <f t="shared" si="62"/>
        <v>0.72115384615384615</v>
      </c>
      <c r="AJ116" s="27">
        <v>130</v>
      </c>
      <c r="AK116" s="14">
        <v>13.9</v>
      </c>
      <c r="AL116" s="35">
        <f t="shared" si="63"/>
        <v>0.69500000000000006</v>
      </c>
      <c r="AM116" s="14">
        <v>1.24</v>
      </c>
      <c r="AN116" s="35">
        <f t="shared" si="64"/>
        <v>0.89855072463768126</v>
      </c>
      <c r="AO116" s="14">
        <v>6.3</v>
      </c>
      <c r="AP116" s="35">
        <f t="shared" si="65"/>
        <v>0.875</v>
      </c>
      <c r="AQ116" s="14">
        <v>38.6</v>
      </c>
      <c r="AR116" s="35">
        <f t="shared" si="66"/>
        <v>0.80922431865828093</v>
      </c>
      <c r="AS116" s="14">
        <v>31.2</v>
      </c>
      <c r="AT116" s="35">
        <f t="shared" si="67"/>
        <v>0.90434782608695652</v>
      </c>
      <c r="AU116" s="27">
        <v>104</v>
      </c>
      <c r="AV116" s="27">
        <v>165</v>
      </c>
      <c r="AW116" s="28">
        <v>20</v>
      </c>
      <c r="AX116" s="14">
        <v>1.38</v>
      </c>
      <c r="AY116" s="14">
        <v>7.2</v>
      </c>
      <c r="AZ116" s="14">
        <v>47.7</v>
      </c>
      <c r="BA116" s="14">
        <v>34.5</v>
      </c>
      <c r="BB116" s="27">
        <v>11</v>
      </c>
      <c r="BC116" s="14">
        <v>6.0439999999999996</v>
      </c>
      <c r="BD116" s="14">
        <v>31.686</v>
      </c>
      <c r="BE116" s="6"/>
      <c r="BF116" s="6"/>
      <c r="BG116" s="25"/>
    </row>
    <row r="117" spans="1:59" x14ac:dyDescent="0.15">
      <c r="A117" s="27">
        <v>27</v>
      </c>
      <c r="B117" s="3" t="s">
        <v>339</v>
      </c>
      <c r="C117" s="6" t="s">
        <v>40</v>
      </c>
      <c r="D117" s="3" t="s">
        <v>37</v>
      </c>
      <c r="E117" s="26" t="s">
        <v>382</v>
      </c>
      <c r="F117" s="27">
        <v>47</v>
      </c>
      <c r="G117" s="28">
        <v>180</v>
      </c>
      <c r="H117" s="28">
        <v>70</v>
      </c>
      <c r="I117" s="14">
        <v>1.89</v>
      </c>
      <c r="J117" s="14">
        <f t="shared" si="68"/>
        <v>21.604938271604937</v>
      </c>
      <c r="K117" s="6">
        <v>0</v>
      </c>
      <c r="L117" s="6" t="s">
        <v>399</v>
      </c>
      <c r="M117" s="3">
        <v>76</v>
      </c>
      <c r="N117" s="28">
        <v>2.8</v>
      </c>
      <c r="O117" s="14">
        <v>0.8</v>
      </c>
      <c r="P117" s="14">
        <v>2.6</v>
      </c>
      <c r="Q117" s="14">
        <v>41.7</v>
      </c>
      <c r="R117" s="28">
        <v>52.4</v>
      </c>
      <c r="S117" s="28">
        <v>10</v>
      </c>
      <c r="T117" s="19" t="s">
        <v>400</v>
      </c>
      <c r="U117" s="27">
        <v>45</v>
      </c>
      <c r="V117" s="35">
        <f t="shared" si="56"/>
        <v>0.33333333333333331</v>
      </c>
      <c r="W117" s="27">
        <v>158</v>
      </c>
      <c r="X117" s="28">
        <v>9.6999999999999993</v>
      </c>
      <c r="Y117" s="35">
        <f t="shared" si="57"/>
        <v>0.42358078602620086</v>
      </c>
      <c r="Z117" s="14">
        <v>0.9</v>
      </c>
      <c r="AA117" s="35">
        <f t="shared" si="58"/>
        <v>0.67669172932330823</v>
      </c>
      <c r="AB117" s="18">
        <f t="shared" si="69"/>
        <v>4.2974683544303796</v>
      </c>
      <c r="AC117" s="35">
        <f t="shared" si="59"/>
        <v>0.42549191628023564</v>
      </c>
      <c r="AD117" s="14">
        <v>31.7</v>
      </c>
      <c r="AE117" s="35">
        <f t="shared" si="60"/>
        <v>0.6352705410821643</v>
      </c>
      <c r="AF117" s="14">
        <v>35</v>
      </c>
      <c r="AG117" s="18">
        <f t="shared" si="61"/>
        <v>0.93085106382978722</v>
      </c>
      <c r="AH117" s="28">
        <v>115</v>
      </c>
      <c r="AI117" s="35">
        <f t="shared" si="62"/>
        <v>0.85185185185185186</v>
      </c>
      <c r="AJ117" s="27">
        <v>133</v>
      </c>
      <c r="AK117" s="14">
        <v>18.3</v>
      </c>
      <c r="AL117" s="35">
        <f t="shared" si="63"/>
        <v>0.79912663755458524</v>
      </c>
      <c r="AM117" s="14">
        <v>1.22</v>
      </c>
      <c r="AN117" s="35">
        <f t="shared" si="64"/>
        <v>0.91729323308270672</v>
      </c>
      <c r="AO117" s="14">
        <v>9.6</v>
      </c>
      <c r="AP117" s="35">
        <f t="shared" si="65"/>
        <v>0.95049504950495045</v>
      </c>
      <c r="AQ117" s="14">
        <v>41.5</v>
      </c>
      <c r="AR117" s="35">
        <f t="shared" si="66"/>
        <v>0.83166332665330667</v>
      </c>
      <c r="AS117" s="14">
        <v>34</v>
      </c>
      <c r="AT117" s="35">
        <f t="shared" si="67"/>
        <v>0.90425531914893609</v>
      </c>
      <c r="AU117" s="27">
        <v>135</v>
      </c>
      <c r="AV117" s="27">
        <v>158</v>
      </c>
      <c r="AW117" s="28">
        <v>22.9</v>
      </c>
      <c r="AX117" s="14">
        <v>1.33</v>
      </c>
      <c r="AY117" s="14">
        <v>10.1</v>
      </c>
      <c r="AZ117" s="14">
        <v>49.9</v>
      </c>
      <c r="BA117" s="14">
        <v>37.6</v>
      </c>
      <c r="BB117" s="27">
        <v>14</v>
      </c>
      <c r="BC117" s="14">
        <v>7.6029999999999998</v>
      </c>
      <c r="BD117" s="14">
        <v>35.643000000000001</v>
      </c>
      <c r="BE117" s="6"/>
      <c r="BF117" s="6"/>
      <c r="BG117" s="25"/>
    </row>
    <row r="118" spans="1:59" x14ac:dyDescent="0.15">
      <c r="A118" s="27">
        <v>28</v>
      </c>
      <c r="B118" s="3" t="s">
        <v>340</v>
      </c>
      <c r="C118" s="6" t="s">
        <v>40</v>
      </c>
      <c r="D118" s="3" t="s">
        <v>37</v>
      </c>
      <c r="E118" s="26" t="s">
        <v>259</v>
      </c>
      <c r="F118" s="27">
        <v>33</v>
      </c>
      <c r="G118" s="28">
        <v>175</v>
      </c>
      <c r="H118" s="28">
        <v>79</v>
      </c>
      <c r="I118" s="14">
        <v>1.95</v>
      </c>
      <c r="J118" s="14">
        <f t="shared" si="68"/>
        <v>25.795918367346939</v>
      </c>
      <c r="K118" s="6">
        <v>0</v>
      </c>
      <c r="L118" s="6" t="s">
        <v>399</v>
      </c>
      <c r="M118" s="3">
        <v>86</v>
      </c>
      <c r="N118" s="28">
        <v>3.7</v>
      </c>
      <c r="O118" s="14">
        <v>0.85</v>
      </c>
      <c r="P118" s="14">
        <v>3.4</v>
      </c>
      <c r="Q118" s="14">
        <v>40.6</v>
      </c>
      <c r="R118" s="28">
        <v>47.7</v>
      </c>
      <c r="S118" s="28">
        <v>15</v>
      </c>
      <c r="T118" s="19" t="s">
        <v>400</v>
      </c>
      <c r="U118" s="27">
        <v>69</v>
      </c>
      <c r="V118" s="35">
        <f t="shared" si="56"/>
        <v>0.36507936507936506</v>
      </c>
      <c r="W118" s="27">
        <v>128</v>
      </c>
      <c r="X118" s="28">
        <v>11.8</v>
      </c>
      <c r="Y118" s="35">
        <f t="shared" si="57"/>
        <v>0.44866920152091255</v>
      </c>
      <c r="Z118" s="14">
        <v>0.87</v>
      </c>
      <c r="AA118" s="35">
        <f t="shared" si="58"/>
        <v>0.69047619047619047</v>
      </c>
      <c r="AB118" s="18">
        <f t="shared" si="69"/>
        <v>7.2828125000000004</v>
      </c>
      <c r="AC118" s="35">
        <f t="shared" si="59"/>
        <v>0.51179286718200989</v>
      </c>
      <c r="AD118" s="14">
        <v>23.7</v>
      </c>
      <c r="AE118" s="35">
        <f t="shared" si="60"/>
        <v>0.77704918032786885</v>
      </c>
      <c r="AF118" s="14">
        <v>27.2</v>
      </c>
      <c r="AG118" s="18">
        <f t="shared" si="61"/>
        <v>1.1239669421487604</v>
      </c>
      <c r="AH118" s="28">
        <v>150</v>
      </c>
      <c r="AI118" s="35">
        <f t="shared" si="62"/>
        <v>0.79365079365079361</v>
      </c>
      <c r="AJ118" s="27">
        <v>138</v>
      </c>
      <c r="AK118" s="14">
        <v>22.6</v>
      </c>
      <c r="AL118" s="35">
        <f t="shared" si="63"/>
        <v>0.85931558935361219</v>
      </c>
      <c r="AM118" s="14">
        <v>1.1599999999999999</v>
      </c>
      <c r="AN118" s="35">
        <f t="shared" si="64"/>
        <v>0.92063492063492058</v>
      </c>
      <c r="AO118" s="14">
        <v>12.94</v>
      </c>
      <c r="AP118" s="35">
        <f t="shared" si="65"/>
        <v>0.90934645115952206</v>
      </c>
      <c r="AQ118" s="14">
        <v>28.3</v>
      </c>
      <c r="AR118" s="35">
        <f t="shared" si="66"/>
        <v>0.9278688524590164</v>
      </c>
      <c r="AS118" s="14">
        <v>24.4</v>
      </c>
      <c r="AT118" s="35">
        <f t="shared" si="67"/>
        <v>1.0082644628099173</v>
      </c>
      <c r="AU118" s="27">
        <v>189</v>
      </c>
      <c r="AV118" s="27">
        <v>146</v>
      </c>
      <c r="AW118" s="28">
        <v>26.3</v>
      </c>
      <c r="AX118" s="14">
        <v>1.26</v>
      </c>
      <c r="AY118" s="14">
        <v>14.23</v>
      </c>
      <c r="AZ118" s="14">
        <v>30.5</v>
      </c>
      <c r="BA118" s="14">
        <v>24.2</v>
      </c>
      <c r="BB118" s="27">
        <v>11</v>
      </c>
      <c r="BC118" s="14">
        <v>8.6020000000000003</v>
      </c>
      <c r="BD118" s="14">
        <v>23.05</v>
      </c>
      <c r="BE118" s="6"/>
      <c r="BF118" s="6"/>
      <c r="BG118" s="25"/>
    </row>
    <row r="119" spans="1:59" x14ac:dyDescent="0.15">
      <c r="A119" s="27">
        <v>29</v>
      </c>
      <c r="B119" s="3" t="s">
        <v>352</v>
      </c>
      <c r="C119" s="6" t="s">
        <v>40</v>
      </c>
      <c r="D119" s="3" t="s">
        <v>48</v>
      </c>
      <c r="E119" s="26" t="s">
        <v>383</v>
      </c>
      <c r="F119" s="27">
        <v>43</v>
      </c>
      <c r="G119" s="28">
        <v>160</v>
      </c>
      <c r="H119" s="28">
        <v>62</v>
      </c>
      <c r="I119" s="14">
        <v>1.65</v>
      </c>
      <c r="J119" s="14">
        <f t="shared" si="68"/>
        <v>24.218749999999996</v>
      </c>
      <c r="K119" s="6">
        <v>0</v>
      </c>
      <c r="L119" s="6" t="s">
        <v>399</v>
      </c>
      <c r="M119" s="3">
        <v>92</v>
      </c>
      <c r="N119" s="28">
        <v>3.4</v>
      </c>
      <c r="O119" s="14">
        <v>0.81</v>
      </c>
      <c r="P119" s="14">
        <v>2.2999999999999998</v>
      </c>
      <c r="Q119" s="14">
        <v>49.1</v>
      </c>
      <c r="R119" s="28">
        <v>60.5</v>
      </c>
      <c r="S119" s="28">
        <v>7.5</v>
      </c>
      <c r="T119" s="19" t="s">
        <v>400</v>
      </c>
      <c r="U119" s="27">
        <v>34</v>
      </c>
      <c r="V119" s="35">
        <f t="shared" si="56"/>
        <v>0.43037974683544306</v>
      </c>
      <c r="W119" s="27">
        <v>113</v>
      </c>
      <c r="X119" s="28">
        <v>8.8000000000000007</v>
      </c>
      <c r="Y119" s="35">
        <f t="shared" si="57"/>
        <v>0.51461988304093564</v>
      </c>
      <c r="Z119" s="14">
        <v>0.92</v>
      </c>
      <c r="AA119" s="35">
        <f t="shared" si="58"/>
        <v>0.80701754385964919</v>
      </c>
      <c r="AB119" s="18">
        <f t="shared" si="69"/>
        <v>4.8283185840707965</v>
      </c>
      <c r="AC119" s="35">
        <f t="shared" si="59"/>
        <v>0.66141350466723237</v>
      </c>
      <c r="AD119" s="14">
        <v>39.700000000000003</v>
      </c>
      <c r="AE119" s="35">
        <f t="shared" si="60"/>
        <v>0.86870897155361049</v>
      </c>
      <c r="AF119" s="14">
        <v>43</v>
      </c>
      <c r="AG119" s="18">
        <f t="shared" si="61"/>
        <v>1.0776942355889725</v>
      </c>
      <c r="AH119" s="28">
        <v>64</v>
      </c>
      <c r="AI119" s="35">
        <f t="shared" si="62"/>
        <v>0.810126582278481</v>
      </c>
      <c r="AJ119" s="27">
        <v>135</v>
      </c>
      <c r="AK119" s="14">
        <v>12.8</v>
      </c>
      <c r="AL119" s="35">
        <f t="shared" si="63"/>
        <v>0.74853801169590639</v>
      </c>
      <c r="AM119" s="14">
        <v>1.1299999999999999</v>
      </c>
      <c r="AN119" s="35">
        <f t="shared" si="64"/>
        <v>0.99122807017543857</v>
      </c>
      <c r="AO119" s="14">
        <v>6.4</v>
      </c>
      <c r="AP119" s="35">
        <f t="shared" si="65"/>
        <v>0.87671232876712335</v>
      </c>
      <c r="AQ119" s="14">
        <v>44.1</v>
      </c>
      <c r="AR119" s="35">
        <f t="shared" si="66"/>
        <v>0.96498905908096277</v>
      </c>
      <c r="AS119" s="14">
        <v>39</v>
      </c>
      <c r="AT119" s="35">
        <f t="shared" si="67"/>
        <v>0.97744360902255645</v>
      </c>
      <c r="AU119" s="27">
        <v>79</v>
      </c>
      <c r="AV119" s="27">
        <v>147</v>
      </c>
      <c r="AW119" s="28">
        <v>17.100000000000001</v>
      </c>
      <c r="AX119" s="14">
        <v>1.1399999999999999</v>
      </c>
      <c r="AY119" s="14">
        <v>7.3</v>
      </c>
      <c r="AZ119" s="14">
        <v>45.7</v>
      </c>
      <c r="BA119" s="14">
        <v>39.9</v>
      </c>
      <c r="BB119" s="27">
        <v>11</v>
      </c>
      <c r="BC119" s="14">
        <v>6.4640000000000004</v>
      </c>
      <c r="BD119" s="14">
        <v>40.313000000000002</v>
      </c>
      <c r="BE119" s="6"/>
      <c r="BF119" s="6"/>
      <c r="BG119" s="25"/>
    </row>
    <row r="120" spans="1:59" x14ac:dyDescent="0.15">
      <c r="A120" s="27">
        <v>30</v>
      </c>
      <c r="B120" s="3" t="s">
        <v>351</v>
      </c>
      <c r="C120" s="6" t="s">
        <v>40</v>
      </c>
      <c r="D120" s="3" t="s">
        <v>48</v>
      </c>
      <c r="E120" s="26" t="s">
        <v>372</v>
      </c>
      <c r="F120" s="27">
        <v>31</v>
      </c>
      <c r="G120" s="28">
        <v>170</v>
      </c>
      <c r="H120" s="28">
        <v>59</v>
      </c>
      <c r="I120" s="14">
        <v>1.69</v>
      </c>
      <c r="J120" s="14">
        <f t="shared" si="68"/>
        <v>20.415224913494811</v>
      </c>
      <c r="K120" s="6">
        <v>0</v>
      </c>
      <c r="L120" s="6" t="s">
        <v>399</v>
      </c>
      <c r="M120" s="3">
        <v>86</v>
      </c>
      <c r="N120" s="28">
        <v>4.4000000000000004</v>
      </c>
      <c r="O120" s="14">
        <v>0.91</v>
      </c>
      <c r="P120" s="14">
        <v>3.01</v>
      </c>
      <c r="Q120" s="14">
        <v>46.8</v>
      </c>
      <c r="R120" s="28">
        <v>51.5</v>
      </c>
      <c r="S120" s="28">
        <v>10</v>
      </c>
      <c r="T120" s="19" t="s">
        <v>400</v>
      </c>
      <c r="U120" s="27">
        <v>54</v>
      </c>
      <c r="V120" s="35">
        <f t="shared" si="56"/>
        <v>0.51428571428571423</v>
      </c>
      <c r="W120" s="37">
        <v>140</v>
      </c>
      <c r="X120" s="28">
        <v>9.8000000000000007</v>
      </c>
      <c r="Y120" s="35">
        <f t="shared" si="57"/>
        <v>0.5</v>
      </c>
      <c r="Z120" s="14">
        <v>0.91</v>
      </c>
      <c r="AA120" s="35">
        <f t="shared" si="58"/>
        <v>0.72799999999999998</v>
      </c>
      <c r="AB120" s="38">
        <f t="shared" si="69"/>
        <v>4.13</v>
      </c>
      <c r="AC120" s="39">
        <f t="shared" si="59"/>
        <v>0.59169054441260738</v>
      </c>
      <c r="AD120" s="14">
        <v>35</v>
      </c>
      <c r="AE120" s="35">
        <f t="shared" si="60"/>
        <v>0.82159624413145538</v>
      </c>
      <c r="AF120" s="14">
        <v>38.4</v>
      </c>
      <c r="AG120" s="18">
        <f t="shared" si="61"/>
        <v>1.1260997067448679</v>
      </c>
      <c r="AH120" s="28">
        <v>94</v>
      </c>
      <c r="AI120" s="35">
        <f t="shared" si="62"/>
        <v>0.89523809523809528</v>
      </c>
      <c r="AJ120" s="27">
        <v>158</v>
      </c>
      <c r="AK120" s="14">
        <v>16</v>
      </c>
      <c r="AL120" s="35">
        <f t="shared" si="63"/>
        <v>0.81632653061224481</v>
      </c>
      <c r="AM120" s="14">
        <v>1.1499999999999999</v>
      </c>
      <c r="AN120" s="35">
        <f t="shared" si="64"/>
        <v>0.91999999999999993</v>
      </c>
      <c r="AO120" s="14">
        <v>6.02</v>
      </c>
      <c r="AP120" s="35">
        <f t="shared" si="65"/>
        <v>0.86246418338108866</v>
      </c>
      <c r="AQ120" s="14">
        <v>39.4</v>
      </c>
      <c r="AR120" s="35">
        <f t="shared" si="66"/>
        <v>0.92488262910798114</v>
      </c>
      <c r="AS120" s="14">
        <v>34.299999999999997</v>
      </c>
      <c r="AT120" s="35">
        <f t="shared" si="67"/>
        <v>1.005865102639296</v>
      </c>
      <c r="AU120" s="27">
        <v>105</v>
      </c>
      <c r="AV120" s="27">
        <v>166</v>
      </c>
      <c r="AW120" s="28">
        <v>19.600000000000001</v>
      </c>
      <c r="AX120" s="14">
        <v>1.25</v>
      </c>
      <c r="AY120" s="14">
        <v>6.98</v>
      </c>
      <c r="AZ120" s="14">
        <v>42.6</v>
      </c>
      <c r="BA120" s="14">
        <v>34.1</v>
      </c>
      <c r="BB120" s="27">
        <v>12</v>
      </c>
      <c r="BC120" s="14">
        <v>6.415</v>
      </c>
      <c r="BD120" s="14">
        <v>28.814</v>
      </c>
      <c r="BE120" s="6"/>
      <c r="BF120" s="6"/>
      <c r="BG120" s="25"/>
    </row>
    <row r="121" spans="1:59" x14ac:dyDescent="0.15">
      <c r="A121" s="27">
        <v>31</v>
      </c>
      <c r="B121" s="3" t="s">
        <v>350</v>
      </c>
      <c r="C121" s="6" t="s">
        <v>40</v>
      </c>
      <c r="D121" s="3" t="s">
        <v>48</v>
      </c>
      <c r="E121" s="26" t="s">
        <v>164</v>
      </c>
      <c r="F121" s="27">
        <v>60</v>
      </c>
      <c r="G121" s="28">
        <v>164</v>
      </c>
      <c r="H121" s="28">
        <v>84</v>
      </c>
      <c r="I121" s="14">
        <v>1.91</v>
      </c>
      <c r="J121" s="14">
        <f t="shared" si="68"/>
        <v>31.231409875074366</v>
      </c>
      <c r="K121" s="6">
        <v>0</v>
      </c>
      <c r="L121" s="6" t="s">
        <v>399</v>
      </c>
      <c r="M121" s="3">
        <v>96</v>
      </c>
      <c r="N121" s="28">
        <v>2.8</v>
      </c>
      <c r="O121" s="14">
        <v>0.79</v>
      </c>
      <c r="P121" s="14">
        <v>2.44</v>
      </c>
      <c r="Q121" s="14">
        <v>50</v>
      </c>
      <c r="R121" s="28">
        <v>63.1</v>
      </c>
      <c r="S121" s="28">
        <v>7.5</v>
      </c>
      <c r="T121" s="19" t="s">
        <v>400</v>
      </c>
      <c r="U121" s="27">
        <v>19</v>
      </c>
      <c r="V121" s="35">
        <f t="shared" si="56"/>
        <v>0.22093023255813954</v>
      </c>
      <c r="W121" s="27">
        <v>114</v>
      </c>
      <c r="X121" s="28">
        <v>7.3</v>
      </c>
      <c r="Y121" s="35">
        <f t="shared" si="57"/>
        <v>0.48666666666666664</v>
      </c>
      <c r="Z121" s="14">
        <v>0.81</v>
      </c>
      <c r="AA121" s="35">
        <f t="shared" si="58"/>
        <v>0.75</v>
      </c>
      <c r="AB121" s="18">
        <f t="shared" si="69"/>
        <v>5.378947368421052</v>
      </c>
      <c r="AC121" s="35">
        <f t="shared" si="59"/>
        <v>0.65596919127086006</v>
      </c>
      <c r="AD121" s="14">
        <v>42.2</v>
      </c>
      <c r="AE121" s="35">
        <f t="shared" si="60"/>
        <v>0.85080645161290325</v>
      </c>
      <c r="AF121" s="14">
        <v>52</v>
      </c>
      <c r="AG121" s="18">
        <f t="shared" si="61"/>
        <v>1.1353711790393013</v>
      </c>
      <c r="AH121" s="28">
        <v>71</v>
      </c>
      <c r="AI121" s="35">
        <f t="shared" si="62"/>
        <v>0.82558139534883723</v>
      </c>
      <c r="AJ121" s="27">
        <v>109</v>
      </c>
      <c r="AK121" s="14">
        <v>12.5</v>
      </c>
      <c r="AL121" s="35">
        <f t="shared" si="63"/>
        <v>0.83333333333333337</v>
      </c>
      <c r="AM121" s="14">
        <v>0.97</v>
      </c>
      <c r="AN121" s="35">
        <f t="shared" si="64"/>
        <v>0.89814814814814803</v>
      </c>
      <c r="AO121" s="14">
        <v>9.64</v>
      </c>
      <c r="AP121" s="35">
        <f t="shared" si="65"/>
        <v>1.1756097560975611</v>
      </c>
      <c r="AQ121" s="14">
        <v>42.8</v>
      </c>
      <c r="AR121" s="35">
        <f t="shared" si="66"/>
        <v>0.86290322580645151</v>
      </c>
      <c r="AS121" s="14">
        <v>44.1</v>
      </c>
      <c r="AT121" s="35">
        <f t="shared" si="67"/>
        <v>0.96288209606986908</v>
      </c>
      <c r="AU121" s="27">
        <v>86</v>
      </c>
      <c r="AV121" s="27">
        <v>153</v>
      </c>
      <c r="AW121" s="28">
        <v>15</v>
      </c>
      <c r="AX121" s="14">
        <v>1.08</v>
      </c>
      <c r="AY121" s="14">
        <v>8.1999999999999993</v>
      </c>
      <c r="AZ121" s="14">
        <v>49.6</v>
      </c>
      <c r="BA121" s="14">
        <v>45.8</v>
      </c>
      <c r="BB121" s="27">
        <v>12</v>
      </c>
      <c r="BC121" s="14">
        <v>6.6550000000000002</v>
      </c>
      <c r="BD121" s="14">
        <v>41.674999999999997</v>
      </c>
      <c r="BE121" s="6"/>
      <c r="BF121" s="6"/>
      <c r="BG121" s="25"/>
    </row>
    <row r="122" spans="1:59" x14ac:dyDescent="0.15">
      <c r="A122" s="27">
        <v>32</v>
      </c>
      <c r="B122" s="3" t="s">
        <v>349</v>
      </c>
      <c r="C122" s="6" t="s">
        <v>40</v>
      </c>
      <c r="D122" s="3" t="s">
        <v>48</v>
      </c>
      <c r="E122" s="26" t="s">
        <v>373</v>
      </c>
      <c r="F122" s="27">
        <v>60</v>
      </c>
      <c r="G122" s="28">
        <v>157</v>
      </c>
      <c r="H122" s="28">
        <v>61</v>
      </c>
      <c r="I122" s="14">
        <v>1.61</v>
      </c>
      <c r="J122" s="14">
        <f t="shared" si="68"/>
        <v>24.747454257779218</v>
      </c>
      <c r="K122" s="6">
        <v>0</v>
      </c>
      <c r="L122" s="6" t="s">
        <v>399</v>
      </c>
      <c r="M122" s="3">
        <v>82</v>
      </c>
      <c r="N122" s="28">
        <v>2.4</v>
      </c>
      <c r="O122" s="14">
        <v>0.86</v>
      </c>
      <c r="P122" s="14">
        <v>1.8</v>
      </c>
      <c r="Q122" s="14">
        <v>59.1</v>
      </c>
      <c r="R122" s="28">
        <v>68.3</v>
      </c>
      <c r="S122" s="28">
        <v>7.5</v>
      </c>
      <c r="T122" s="19" t="s">
        <v>400</v>
      </c>
      <c r="U122" s="27">
        <v>38</v>
      </c>
      <c r="V122" s="35">
        <f t="shared" si="56"/>
        <v>0.56716417910447758</v>
      </c>
      <c r="W122" s="27">
        <v>119</v>
      </c>
      <c r="X122" s="28">
        <v>8.8000000000000007</v>
      </c>
      <c r="Y122" s="35">
        <f t="shared" si="57"/>
        <v>0.62857142857142867</v>
      </c>
      <c r="Z122" s="14">
        <v>1.04</v>
      </c>
      <c r="AA122" s="35">
        <f t="shared" si="58"/>
        <v>0.69798657718120805</v>
      </c>
      <c r="AB122" s="18">
        <f t="shared" si="69"/>
        <v>4.5109243697479</v>
      </c>
      <c r="AC122" s="35">
        <f t="shared" si="59"/>
        <v>0.85111780561281136</v>
      </c>
      <c r="AD122" s="14">
        <v>36.299999999999997</v>
      </c>
      <c r="AE122" s="35">
        <f t="shared" si="60"/>
        <v>0.71881188118811878</v>
      </c>
      <c r="AF122" s="14">
        <v>34.799999999999997</v>
      </c>
      <c r="AG122" s="18">
        <f t="shared" si="61"/>
        <v>1.029585798816568</v>
      </c>
      <c r="AH122" s="28">
        <v>60</v>
      </c>
      <c r="AI122" s="35">
        <f t="shared" si="62"/>
        <v>0.89552238805970152</v>
      </c>
      <c r="AJ122" s="27">
        <v>149</v>
      </c>
      <c r="AK122" s="14">
        <v>11.8</v>
      </c>
      <c r="AL122" s="35">
        <f t="shared" si="63"/>
        <v>0.84285714285714286</v>
      </c>
      <c r="AM122" s="14">
        <v>1.29</v>
      </c>
      <c r="AN122" s="35">
        <f t="shared" si="64"/>
        <v>0.865771812080537</v>
      </c>
      <c r="AO122" s="14">
        <v>4.8</v>
      </c>
      <c r="AP122" s="35">
        <f t="shared" si="65"/>
        <v>0.90566037735849059</v>
      </c>
      <c r="AQ122" s="14">
        <v>42.7</v>
      </c>
      <c r="AR122" s="35">
        <f t="shared" si="66"/>
        <v>0.84554455445544563</v>
      </c>
      <c r="AS122" s="14">
        <v>33.1</v>
      </c>
      <c r="AT122" s="35">
        <f t="shared" si="67"/>
        <v>0.97928994082840248</v>
      </c>
      <c r="AU122" s="27">
        <v>67</v>
      </c>
      <c r="AV122" s="27">
        <v>160</v>
      </c>
      <c r="AW122" s="28">
        <v>14</v>
      </c>
      <c r="AX122" s="14">
        <v>1.49</v>
      </c>
      <c r="AY122" s="14">
        <v>5.3</v>
      </c>
      <c r="AZ122" s="14">
        <v>50.5</v>
      </c>
      <c r="BA122" s="14">
        <v>33.799999999999997</v>
      </c>
      <c r="BB122" s="27">
        <v>10</v>
      </c>
      <c r="BC122" s="14">
        <v>7.2050000000000001</v>
      </c>
      <c r="BD122" s="14">
        <v>29.731999999999999</v>
      </c>
      <c r="BE122" s="6"/>
      <c r="BF122" s="6"/>
      <c r="BG122" s="25"/>
    </row>
    <row r="123" spans="1:59" x14ac:dyDescent="0.15">
      <c r="A123" s="27">
        <v>33</v>
      </c>
      <c r="B123" s="3" t="s">
        <v>348</v>
      </c>
      <c r="C123" s="6" t="s">
        <v>40</v>
      </c>
      <c r="D123" s="3" t="s">
        <v>48</v>
      </c>
      <c r="E123" s="26" t="s">
        <v>177</v>
      </c>
      <c r="F123" s="27">
        <v>63</v>
      </c>
      <c r="G123" s="28">
        <v>162</v>
      </c>
      <c r="H123" s="28">
        <v>68</v>
      </c>
      <c r="I123" s="14">
        <v>1.74</v>
      </c>
      <c r="J123" s="14">
        <f t="shared" si="68"/>
        <v>25.910684346898332</v>
      </c>
      <c r="K123" s="6">
        <v>0</v>
      </c>
      <c r="L123" s="6" t="s">
        <v>399</v>
      </c>
      <c r="M123" s="3">
        <v>86</v>
      </c>
      <c r="N123" s="28">
        <v>3</v>
      </c>
      <c r="O123" s="14">
        <v>1.0900000000000001</v>
      </c>
      <c r="P123" s="14">
        <v>1.9</v>
      </c>
      <c r="Q123" s="14">
        <v>58.2</v>
      </c>
      <c r="R123" s="28">
        <v>53.5</v>
      </c>
      <c r="S123" s="28">
        <v>7.5</v>
      </c>
      <c r="T123" s="19" t="s">
        <v>400</v>
      </c>
      <c r="U123" s="27">
        <v>18</v>
      </c>
      <c r="V123" s="35">
        <f t="shared" si="56"/>
        <v>0.21428571428571427</v>
      </c>
      <c r="W123" s="27">
        <v>100</v>
      </c>
      <c r="X123" s="28">
        <v>7.4</v>
      </c>
      <c r="Y123" s="35">
        <f t="shared" si="57"/>
        <v>0.48051948051948051</v>
      </c>
      <c r="Z123" s="14">
        <v>0.78</v>
      </c>
      <c r="AA123" s="35">
        <f t="shared" si="58"/>
        <v>0.63934426229508201</v>
      </c>
      <c r="AB123" s="18">
        <f t="shared" si="69"/>
        <v>5.032</v>
      </c>
      <c r="AC123" s="35">
        <f t="shared" si="59"/>
        <v>0.75104477611940301</v>
      </c>
      <c r="AD123" s="14">
        <v>26.7</v>
      </c>
      <c r="AE123" s="35">
        <f t="shared" si="60"/>
        <v>0.65121951219512197</v>
      </c>
      <c r="AF123" s="14">
        <v>34.299999999999997</v>
      </c>
      <c r="AG123" s="18">
        <f t="shared" si="61"/>
        <v>1.0208333333333333</v>
      </c>
      <c r="AH123" s="28">
        <v>67</v>
      </c>
      <c r="AI123" s="35">
        <f t="shared" si="62"/>
        <v>0.79761904761904767</v>
      </c>
      <c r="AJ123" s="27">
        <v>149</v>
      </c>
      <c r="AK123" s="14">
        <v>12.7</v>
      </c>
      <c r="AL123" s="35">
        <f t="shared" si="63"/>
        <v>0.82467532467532456</v>
      </c>
      <c r="AM123" s="14">
        <v>1.1000000000000001</v>
      </c>
      <c r="AN123" s="35">
        <f t="shared" si="64"/>
        <v>0.90163934426229519</v>
      </c>
      <c r="AO123" s="14">
        <v>5.8</v>
      </c>
      <c r="AP123" s="35">
        <f t="shared" si="65"/>
        <v>0.86567164179104472</v>
      </c>
      <c r="AQ123" s="14">
        <v>35.4</v>
      </c>
      <c r="AR123" s="35">
        <f t="shared" si="66"/>
        <v>0.86341463414634145</v>
      </c>
      <c r="AS123" s="14">
        <v>32.299999999999997</v>
      </c>
      <c r="AT123" s="35">
        <f t="shared" si="67"/>
        <v>0.96130952380952372</v>
      </c>
      <c r="AU123" s="27">
        <v>84</v>
      </c>
      <c r="AV123" s="27">
        <v>156</v>
      </c>
      <c r="AW123" s="28">
        <v>15.4</v>
      </c>
      <c r="AX123" s="14">
        <v>1.22</v>
      </c>
      <c r="AY123" s="14">
        <v>6.7</v>
      </c>
      <c r="AZ123" s="14">
        <v>41</v>
      </c>
      <c r="BA123" s="14">
        <v>33.6</v>
      </c>
      <c r="BB123" s="27">
        <v>12</v>
      </c>
      <c r="BC123" s="14">
        <v>6.1689999999999996</v>
      </c>
      <c r="BD123" s="14">
        <v>30.882000000000001</v>
      </c>
      <c r="BE123" s="6"/>
      <c r="BF123" s="6"/>
      <c r="BG123" s="25"/>
    </row>
    <row r="124" spans="1:59" x14ac:dyDescent="0.15">
      <c r="A124" s="27">
        <v>34</v>
      </c>
      <c r="B124" s="3" t="s">
        <v>347</v>
      </c>
      <c r="C124" s="6" t="s">
        <v>40</v>
      </c>
      <c r="D124" s="3" t="s">
        <v>48</v>
      </c>
      <c r="E124" s="26" t="s">
        <v>374</v>
      </c>
      <c r="F124" s="27">
        <v>63</v>
      </c>
      <c r="G124" s="28">
        <v>166</v>
      </c>
      <c r="H124" s="28">
        <v>76</v>
      </c>
      <c r="I124" s="14">
        <v>1.84</v>
      </c>
      <c r="J124" s="14">
        <f t="shared" si="68"/>
        <v>27.580200319349689</v>
      </c>
      <c r="K124" s="6">
        <v>0</v>
      </c>
      <c r="L124" s="6" t="s">
        <v>399</v>
      </c>
      <c r="M124" s="3">
        <v>72</v>
      </c>
      <c r="N124" s="28">
        <v>3</v>
      </c>
      <c r="O124" s="14">
        <v>0.7</v>
      </c>
      <c r="P124" s="14">
        <v>3.19</v>
      </c>
      <c r="Q124" s="14">
        <v>41.6</v>
      </c>
      <c r="R124" s="28">
        <v>59.2</v>
      </c>
      <c r="S124" s="28">
        <v>7.5</v>
      </c>
      <c r="T124" s="19" t="s">
        <v>400</v>
      </c>
      <c r="U124" s="27">
        <v>43</v>
      </c>
      <c r="V124" s="35">
        <f t="shared" si="56"/>
        <v>0.61428571428571432</v>
      </c>
      <c r="W124" s="27">
        <v>98</v>
      </c>
      <c r="X124" s="28">
        <v>10.3</v>
      </c>
      <c r="Y124" s="35">
        <f t="shared" si="57"/>
        <v>0.68211920529801329</v>
      </c>
      <c r="Z124" s="14">
        <v>0.96</v>
      </c>
      <c r="AA124" s="35">
        <f t="shared" si="58"/>
        <v>0.8648648648648648</v>
      </c>
      <c r="AB124" s="18">
        <f t="shared" si="69"/>
        <v>7.9877551020408166</v>
      </c>
      <c r="AC124" s="35">
        <f t="shared" si="59"/>
        <v>0.79086684178621947</v>
      </c>
      <c r="AD124" s="14">
        <v>31.8</v>
      </c>
      <c r="AE124" s="35">
        <f t="shared" si="60"/>
        <v>0.85026737967914445</v>
      </c>
      <c r="AF124" s="14">
        <v>33.1</v>
      </c>
      <c r="AG124" s="18">
        <f t="shared" si="61"/>
        <v>0.98219584569732932</v>
      </c>
      <c r="AH124" s="28">
        <v>56</v>
      </c>
      <c r="AI124" s="35">
        <f t="shared" si="62"/>
        <v>0.8</v>
      </c>
      <c r="AJ124" s="27">
        <v>104</v>
      </c>
      <c r="AK124" s="14">
        <v>11.9</v>
      </c>
      <c r="AL124" s="35">
        <f t="shared" si="63"/>
        <v>0.78807947019867552</v>
      </c>
      <c r="AM124" s="14">
        <v>1.04</v>
      </c>
      <c r="AN124" s="35">
        <f t="shared" si="64"/>
        <v>0.93693693693693691</v>
      </c>
      <c r="AO124" s="14">
        <v>8.6</v>
      </c>
      <c r="AP124" s="35">
        <f t="shared" si="65"/>
        <v>0.85148514851485146</v>
      </c>
      <c r="AQ124" s="14">
        <v>34.200000000000003</v>
      </c>
      <c r="AR124" s="35">
        <f t="shared" si="66"/>
        <v>0.91443850267379689</v>
      </c>
      <c r="AS124" s="14">
        <v>32.9</v>
      </c>
      <c r="AT124" s="35">
        <f t="shared" si="67"/>
        <v>0.97626112759643902</v>
      </c>
      <c r="AU124" s="27">
        <v>70</v>
      </c>
      <c r="AV124" s="27">
        <v>113</v>
      </c>
      <c r="AW124" s="28">
        <v>15.1</v>
      </c>
      <c r="AX124" s="14">
        <v>1.1100000000000001</v>
      </c>
      <c r="AY124" s="14">
        <v>10.1</v>
      </c>
      <c r="AZ124" s="14">
        <v>37.4</v>
      </c>
      <c r="BA124" s="14">
        <v>33.700000000000003</v>
      </c>
      <c r="BB124" s="27">
        <v>11</v>
      </c>
      <c r="BC124" s="14">
        <v>6.883</v>
      </c>
      <c r="BD124" s="14">
        <v>31.408000000000001</v>
      </c>
      <c r="BE124" s="6"/>
      <c r="BF124" s="6"/>
      <c r="BG124" s="25"/>
    </row>
    <row r="125" spans="1:59" x14ac:dyDescent="0.15">
      <c r="A125" s="27">
        <v>35</v>
      </c>
      <c r="B125" s="3" t="s">
        <v>346</v>
      </c>
      <c r="C125" s="6" t="s">
        <v>40</v>
      </c>
      <c r="D125" s="3" t="s">
        <v>37</v>
      </c>
      <c r="E125" s="26" t="s">
        <v>375</v>
      </c>
      <c r="F125" s="27">
        <v>41</v>
      </c>
      <c r="G125" s="28">
        <v>162</v>
      </c>
      <c r="H125" s="28">
        <v>65</v>
      </c>
      <c r="I125" s="14">
        <v>1.69</v>
      </c>
      <c r="J125" s="14">
        <f t="shared" si="68"/>
        <v>24.767565919829291</v>
      </c>
      <c r="K125" s="6">
        <v>0</v>
      </c>
      <c r="L125" s="6" t="s">
        <v>399</v>
      </c>
      <c r="M125" s="3">
        <v>60</v>
      </c>
      <c r="N125" s="28">
        <v>3.8</v>
      </c>
      <c r="O125" s="14">
        <v>0.87</v>
      </c>
      <c r="P125" s="14">
        <v>4.1500000000000004</v>
      </c>
      <c r="Q125" s="14">
        <v>47.9</v>
      </c>
      <c r="R125" s="28">
        <v>54.9</v>
      </c>
      <c r="S125" s="28">
        <v>20</v>
      </c>
      <c r="T125" s="19" t="s">
        <v>400</v>
      </c>
      <c r="U125" s="27">
        <v>71</v>
      </c>
      <c r="V125" s="35">
        <f t="shared" si="56"/>
        <v>0.41520467836257308</v>
      </c>
      <c r="W125" s="27">
        <v>103</v>
      </c>
      <c r="X125" s="28">
        <v>15.1</v>
      </c>
      <c r="Y125" s="35">
        <f t="shared" si="57"/>
        <v>0.43266475644699143</v>
      </c>
      <c r="Z125" s="14">
        <v>0.96</v>
      </c>
      <c r="AA125" s="35">
        <f t="shared" si="58"/>
        <v>0.73846153846153839</v>
      </c>
      <c r="AB125" s="18">
        <f t="shared" si="69"/>
        <v>9.5291262135922334</v>
      </c>
      <c r="AC125" s="35">
        <f t="shared" si="59"/>
        <v>0.72796991700475433</v>
      </c>
      <c r="AD125" s="14">
        <v>29.3</v>
      </c>
      <c r="AE125" s="35">
        <f t="shared" si="60"/>
        <v>0.73618090452261309</v>
      </c>
      <c r="AF125" s="14">
        <v>30.5</v>
      </c>
      <c r="AG125" s="18">
        <f t="shared" si="61"/>
        <v>0.99348534201954397</v>
      </c>
      <c r="AH125" s="28">
        <v>131</v>
      </c>
      <c r="AI125" s="35">
        <f t="shared" si="62"/>
        <v>0.76608187134502925</v>
      </c>
      <c r="AJ125" s="27">
        <v>130</v>
      </c>
      <c r="AK125" s="14">
        <v>25.2</v>
      </c>
      <c r="AL125" s="35">
        <f t="shared" si="63"/>
        <v>0.72206303724928367</v>
      </c>
      <c r="AM125" s="14">
        <v>1.18</v>
      </c>
      <c r="AN125" s="35">
        <f t="shared" si="64"/>
        <v>0.90769230769230758</v>
      </c>
      <c r="AO125" s="14">
        <v>12.61</v>
      </c>
      <c r="AP125" s="35">
        <f t="shared" si="65"/>
        <v>0.96333078686019857</v>
      </c>
      <c r="AQ125" s="14">
        <v>32.299999999999997</v>
      </c>
      <c r="AR125" s="35">
        <f t="shared" si="66"/>
        <v>0.81155778894472363</v>
      </c>
      <c r="AS125" s="14">
        <v>27.3</v>
      </c>
      <c r="AT125" s="35">
        <f t="shared" si="67"/>
        <v>0.88925081433224762</v>
      </c>
      <c r="AU125" s="27">
        <v>171</v>
      </c>
      <c r="AV125" s="27">
        <v>171</v>
      </c>
      <c r="AW125" s="28">
        <v>34.9</v>
      </c>
      <c r="AX125" s="14">
        <v>1.3</v>
      </c>
      <c r="AY125" s="14">
        <v>13.09</v>
      </c>
      <c r="AZ125" s="14">
        <v>39.799999999999997</v>
      </c>
      <c r="BA125" s="14">
        <v>30.7</v>
      </c>
      <c r="BB125" s="27">
        <v>9</v>
      </c>
      <c r="BC125" s="14">
        <v>9.5090000000000003</v>
      </c>
      <c r="BD125" s="14">
        <v>28.166</v>
      </c>
      <c r="BE125" s="6"/>
      <c r="BF125" s="6"/>
      <c r="BG125" s="25"/>
    </row>
    <row r="126" spans="1:59" x14ac:dyDescent="0.15">
      <c r="A126" s="27">
        <v>36</v>
      </c>
      <c r="B126" s="3" t="s">
        <v>345</v>
      </c>
      <c r="C126" s="6" t="s">
        <v>40</v>
      </c>
      <c r="D126" s="3" t="s">
        <v>37</v>
      </c>
      <c r="E126" s="26" t="s">
        <v>376</v>
      </c>
      <c r="F126" s="27">
        <v>52</v>
      </c>
      <c r="G126" s="28">
        <v>177</v>
      </c>
      <c r="H126" s="28">
        <v>88</v>
      </c>
      <c r="I126" s="14">
        <v>2.0499999999999998</v>
      </c>
      <c r="J126" s="14">
        <f t="shared" si="68"/>
        <v>28.088991030674453</v>
      </c>
      <c r="K126" s="6">
        <v>0</v>
      </c>
      <c r="L126" s="6" t="s">
        <v>399</v>
      </c>
      <c r="M126" s="3">
        <v>71</v>
      </c>
      <c r="N126" s="28">
        <v>3.3</v>
      </c>
      <c r="O126" s="14">
        <v>0.82</v>
      </c>
      <c r="P126" s="14">
        <v>4.1100000000000003</v>
      </c>
      <c r="Q126" s="14">
        <v>44.2</v>
      </c>
      <c r="R126" s="28">
        <v>53.7</v>
      </c>
      <c r="S126" s="28">
        <v>20</v>
      </c>
      <c r="T126" s="14" t="s">
        <v>401</v>
      </c>
      <c r="U126" s="27">
        <v>111</v>
      </c>
      <c r="V126" s="35">
        <f t="shared" si="56"/>
        <v>0.58115183246073299</v>
      </c>
      <c r="W126" s="27">
        <v>138</v>
      </c>
      <c r="X126" s="28">
        <v>18.399999999999999</v>
      </c>
      <c r="Y126" s="35">
        <f t="shared" si="57"/>
        <v>0.62585034013605445</v>
      </c>
      <c r="Z126" s="14">
        <v>0.9</v>
      </c>
      <c r="AA126" s="35">
        <f t="shared" si="58"/>
        <v>0.81818181818181812</v>
      </c>
      <c r="AB126" s="18">
        <f t="shared" si="69"/>
        <v>11.733333333333333</v>
      </c>
      <c r="AC126" s="35">
        <f t="shared" si="59"/>
        <v>0.70343725019984005</v>
      </c>
      <c r="AD126" s="14">
        <v>27.8</v>
      </c>
      <c r="AE126" s="35">
        <f t="shared" si="60"/>
        <v>0.74932614555256061</v>
      </c>
      <c r="AF126" s="14">
        <v>30.8</v>
      </c>
      <c r="AG126" s="18">
        <f t="shared" si="61"/>
        <v>0.91124260355029596</v>
      </c>
      <c r="AH126" s="28">
        <v>171</v>
      </c>
      <c r="AI126" s="35">
        <f t="shared" si="62"/>
        <v>0.89528795811518325</v>
      </c>
      <c r="AJ126" s="27">
        <v>150</v>
      </c>
      <c r="AK126" s="14">
        <v>24.5</v>
      </c>
      <c r="AL126" s="35">
        <f t="shared" si="63"/>
        <v>0.83333333333333337</v>
      </c>
      <c r="AM126" s="14">
        <v>1.03</v>
      </c>
      <c r="AN126" s="35">
        <f t="shared" si="64"/>
        <v>0.93636363636363629</v>
      </c>
      <c r="AO126" s="14">
        <v>14.4</v>
      </c>
      <c r="AP126" s="35">
        <f t="shared" si="65"/>
        <v>0.86330935251798568</v>
      </c>
      <c r="AQ126" s="14">
        <v>31.8</v>
      </c>
      <c r="AR126" s="35">
        <f t="shared" si="66"/>
        <v>0.8571428571428571</v>
      </c>
      <c r="AS126" s="14">
        <v>30.9</v>
      </c>
      <c r="AT126" s="35">
        <f t="shared" si="67"/>
        <v>0.91420118343195267</v>
      </c>
      <c r="AU126" s="27">
        <v>191</v>
      </c>
      <c r="AV126" s="27">
        <v>155</v>
      </c>
      <c r="AW126" s="28">
        <v>29.4</v>
      </c>
      <c r="AX126" s="14">
        <v>1.1000000000000001</v>
      </c>
      <c r="AY126" s="14">
        <v>16.68</v>
      </c>
      <c r="AZ126" s="14">
        <v>37.1</v>
      </c>
      <c r="BA126" s="14">
        <v>33.799999999999997</v>
      </c>
      <c r="BB126" s="27">
        <v>11</v>
      </c>
      <c r="BC126" s="14">
        <v>9.1270000000000007</v>
      </c>
      <c r="BD126" s="14">
        <v>31.771999999999998</v>
      </c>
      <c r="BE126" s="6"/>
      <c r="BF126" s="6"/>
      <c r="BG126" s="25"/>
    </row>
    <row r="127" spans="1:59" x14ac:dyDescent="0.15">
      <c r="A127" s="27">
        <v>37</v>
      </c>
      <c r="B127" s="3" t="s">
        <v>344</v>
      </c>
      <c r="C127" s="6" t="s">
        <v>40</v>
      </c>
      <c r="D127" s="3" t="s">
        <v>48</v>
      </c>
      <c r="E127" s="26" t="s">
        <v>376</v>
      </c>
      <c r="F127" s="27">
        <v>44</v>
      </c>
      <c r="G127" s="28">
        <v>148</v>
      </c>
      <c r="H127" s="28">
        <v>50.3</v>
      </c>
      <c r="I127" s="14">
        <v>1.42</v>
      </c>
      <c r="J127" s="14">
        <f t="shared" si="68"/>
        <v>22.963842220598977</v>
      </c>
      <c r="K127" s="6">
        <v>0</v>
      </c>
      <c r="L127" s="6" t="s">
        <v>399</v>
      </c>
      <c r="M127" s="3">
        <v>85</v>
      </c>
      <c r="N127" s="28">
        <v>3.6</v>
      </c>
      <c r="O127" s="14">
        <v>0.88</v>
      </c>
      <c r="P127" s="14">
        <v>2.15</v>
      </c>
      <c r="Q127" s="14">
        <v>50</v>
      </c>
      <c r="R127" s="28">
        <v>56.9</v>
      </c>
      <c r="S127" s="28">
        <v>10</v>
      </c>
      <c r="T127" s="14" t="s">
        <v>400</v>
      </c>
      <c r="U127" s="27">
        <v>15</v>
      </c>
      <c r="V127" s="35">
        <f t="shared" si="56"/>
        <v>0.17647058823529413</v>
      </c>
      <c r="W127" s="27">
        <v>115</v>
      </c>
      <c r="X127" s="28">
        <v>9.6</v>
      </c>
      <c r="Y127" s="35">
        <f t="shared" si="57"/>
        <v>0.43636363636363634</v>
      </c>
      <c r="Z127" s="14">
        <v>0.95</v>
      </c>
      <c r="AA127" s="35">
        <f t="shared" si="58"/>
        <v>0.7851239669421487</v>
      </c>
      <c r="AB127" s="18">
        <f t="shared" si="69"/>
        <v>4.19895652173913</v>
      </c>
      <c r="AC127" s="35">
        <f t="shared" si="59"/>
        <v>0.65608695652173898</v>
      </c>
      <c r="AD127" s="14">
        <v>44.4</v>
      </c>
      <c r="AE127" s="35">
        <f t="shared" si="60"/>
        <v>0.64817518248175177</v>
      </c>
      <c r="AF127" s="14">
        <v>46.5</v>
      </c>
      <c r="AG127" s="18">
        <f t="shared" si="61"/>
        <v>0.82300884955752207</v>
      </c>
      <c r="AH127" s="28">
        <v>35</v>
      </c>
      <c r="AI127" s="35">
        <f t="shared" si="62"/>
        <v>0.41176470588235292</v>
      </c>
      <c r="AJ127" s="27">
        <v>131</v>
      </c>
      <c r="AK127" s="14">
        <v>11.5</v>
      </c>
      <c r="AL127" s="35">
        <f t="shared" si="63"/>
        <v>0.52272727272727271</v>
      </c>
      <c r="AM127" s="14">
        <v>1.06</v>
      </c>
      <c r="AN127" s="35">
        <f t="shared" si="64"/>
        <v>0.87603305785123975</v>
      </c>
      <c r="AO127" s="14">
        <v>4.41</v>
      </c>
      <c r="AP127" s="35">
        <f t="shared" si="65"/>
        <v>0.68906250000000002</v>
      </c>
      <c r="AQ127" s="14">
        <v>44.3</v>
      </c>
      <c r="AR127" s="35">
        <f t="shared" si="66"/>
        <v>0.64671532846715329</v>
      </c>
      <c r="AS127" s="14">
        <v>41.9</v>
      </c>
      <c r="AT127" s="35">
        <f t="shared" si="67"/>
        <v>0.74159292035398228</v>
      </c>
      <c r="AU127" s="27">
        <v>85</v>
      </c>
      <c r="AV127" s="27">
        <v>173</v>
      </c>
      <c r="AW127" s="28">
        <v>22</v>
      </c>
      <c r="AX127" s="14">
        <v>1.21</v>
      </c>
      <c r="AY127" s="14">
        <v>6.4</v>
      </c>
      <c r="AZ127" s="14">
        <v>68.5</v>
      </c>
      <c r="BA127" s="14">
        <v>56.5</v>
      </c>
      <c r="BB127" s="27">
        <v>9</v>
      </c>
      <c r="BC127" s="14">
        <v>4.9800000000000004</v>
      </c>
      <c r="BD127" s="14">
        <v>58.353000000000002</v>
      </c>
      <c r="BE127" s="6"/>
      <c r="BF127" s="6"/>
      <c r="BG127" s="25"/>
    </row>
    <row r="128" spans="1:59" x14ac:dyDescent="0.15">
      <c r="A128" s="27">
        <v>38</v>
      </c>
      <c r="B128" s="3" t="s">
        <v>343</v>
      </c>
      <c r="C128" s="6" t="s">
        <v>40</v>
      </c>
      <c r="D128" s="3" t="s">
        <v>37</v>
      </c>
      <c r="E128" s="26" t="s">
        <v>377</v>
      </c>
      <c r="F128" s="27">
        <v>71</v>
      </c>
      <c r="G128" s="28">
        <v>161</v>
      </c>
      <c r="H128" s="28">
        <v>62</v>
      </c>
      <c r="I128" s="14">
        <v>1.65</v>
      </c>
      <c r="J128" s="14">
        <f t="shared" si="68"/>
        <v>23.9188302920412</v>
      </c>
      <c r="K128" s="6">
        <v>0</v>
      </c>
      <c r="L128" s="6" t="s">
        <v>399</v>
      </c>
      <c r="M128" s="3">
        <v>74</v>
      </c>
      <c r="N128" s="28">
        <v>4.4000000000000004</v>
      </c>
      <c r="O128" s="14">
        <v>0.92</v>
      </c>
      <c r="P128" s="14">
        <v>3.47</v>
      </c>
      <c r="Q128" s="14">
        <v>33</v>
      </c>
      <c r="R128" s="28">
        <v>38.799999999999997</v>
      </c>
      <c r="S128" s="28">
        <v>10</v>
      </c>
      <c r="T128" s="14" t="s">
        <v>400</v>
      </c>
      <c r="U128" s="27">
        <v>45</v>
      </c>
      <c r="V128" s="35">
        <f t="shared" si="56"/>
        <v>0.47368421052631576</v>
      </c>
      <c r="W128" s="27">
        <v>98</v>
      </c>
      <c r="X128" s="28">
        <v>10.6</v>
      </c>
      <c r="Y128" s="35">
        <f t="shared" si="57"/>
        <v>0.52216748768472898</v>
      </c>
      <c r="Z128" s="14">
        <v>0.98</v>
      </c>
      <c r="AA128" s="35">
        <f t="shared" si="58"/>
        <v>0.74242424242424243</v>
      </c>
      <c r="AB128" s="18">
        <f t="shared" si="69"/>
        <v>6.706122448979591</v>
      </c>
      <c r="AC128" s="35">
        <f t="shared" si="59"/>
        <v>0.85211212820579296</v>
      </c>
      <c r="AD128" s="14">
        <v>40.6</v>
      </c>
      <c r="AE128" s="35">
        <f t="shared" si="60"/>
        <v>0.71731448763250882</v>
      </c>
      <c r="AF128" s="14">
        <v>41.6</v>
      </c>
      <c r="AG128" s="18">
        <f t="shared" si="61"/>
        <v>0.96744186046511627</v>
      </c>
      <c r="AH128" s="28">
        <v>75</v>
      </c>
      <c r="AI128" s="35">
        <f t="shared" si="62"/>
        <v>0.78947368421052633</v>
      </c>
      <c r="AJ128" s="27">
        <v>126</v>
      </c>
      <c r="AK128" s="14">
        <v>15.5</v>
      </c>
      <c r="AL128" s="35">
        <f t="shared" si="63"/>
        <v>0.76354679802955661</v>
      </c>
      <c r="AM128" s="14">
        <v>1.1299999999999999</v>
      </c>
      <c r="AN128" s="35">
        <f t="shared" si="64"/>
        <v>0.85606060606060597</v>
      </c>
      <c r="AO128" s="14">
        <v>7.63</v>
      </c>
      <c r="AP128" s="35">
        <f t="shared" si="65"/>
        <v>0.96950444726810669</v>
      </c>
      <c r="AQ128" s="14">
        <v>43.6</v>
      </c>
      <c r="AR128" s="35">
        <f t="shared" si="66"/>
        <v>0.77031802120141346</v>
      </c>
      <c r="AS128" s="14">
        <v>38.4</v>
      </c>
      <c r="AT128" s="35">
        <f t="shared" si="67"/>
        <v>0.89302325581395348</v>
      </c>
      <c r="AU128" s="27">
        <v>95</v>
      </c>
      <c r="AV128" s="27">
        <v>160</v>
      </c>
      <c r="AW128" s="28">
        <v>20.3</v>
      </c>
      <c r="AX128" s="14">
        <v>1.32</v>
      </c>
      <c r="AY128" s="14">
        <v>7.87</v>
      </c>
      <c r="AZ128" s="14">
        <v>56.6</v>
      </c>
      <c r="BA128" s="14">
        <v>43</v>
      </c>
      <c r="BB128" s="27">
        <v>10</v>
      </c>
      <c r="BC128" s="14">
        <v>5.9240000000000004</v>
      </c>
      <c r="BD128" s="14">
        <v>39.628999999999998</v>
      </c>
      <c r="BE128" s="6"/>
      <c r="BF128" s="6"/>
      <c r="BG128" s="25"/>
    </row>
    <row r="129" spans="1:59" x14ac:dyDescent="0.15">
      <c r="A129" s="27">
        <v>39</v>
      </c>
      <c r="B129" s="3" t="s">
        <v>342</v>
      </c>
      <c r="C129" s="6" t="s">
        <v>40</v>
      </c>
      <c r="D129" s="3" t="s">
        <v>37</v>
      </c>
      <c r="E129" s="26" t="s">
        <v>104</v>
      </c>
      <c r="F129" s="27">
        <v>60</v>
      </c>
      <c r="G129" s="28">
        <v>172</v>
      </c>
      <c r="H129" s="28">
        <v>66</v>
      </c>
      <c r="I129" s="14">
        <v>1.78</v>
      </c>
      <c r="J129" s="14">
        <f t="shared" si="68"/>
        <v>22.309356408869661</v>
      </c>
      <c r="K129" s="6">
        <v>0</v>
      </c>
      <c r="L129" s="6" t="s">
        <v>399</v>
      </c>
      <c r="M129" s="3">
        <v>58</v>
      </c>
      <c r="N129" s="28">
        <v>3.6</v>
      </c>
      <c r="O129" s="14">
        <v>0.72</v>
      </c>
      <c r="P129" s="14">
        <v>4.0999999999999996</v>
      </c>
      <c r="Q129" s="14">
        <v>38.700000000000003</v>
      </c>
      <c r="R129" s="28">
        <v>50.2</v>
      </c>
      <c r="S129" s="28">
        <v>7.5</v>
      </c>
      <c r="T129" s="14" t="s">
        <v>400</v>
      </c>
      <c r="U129" s="27">
        <v>64</v>
      </c>
      <c r="V129" s="35">
        <f t="shared" si="56"/>
        <v>0.41558441558441561</v>
      </c>
      <c r="W129" s="27">
        <v>100</v>
      </c>
      <c r="X129" s="28">
        <v>14.1</v>
      </c>
      <c r="Y129" s="35">
        <f t="shared" si="57"/>
        <v>0.45047923322683703</v>
      </c>
      <c r="Z129" s="14">
        <v>0.9</v>
      </c>
      <c r="AA129" s="35">
        <f t="shared" si="58"/>
        <v>0.79646017699115057</v>
      </c>
      <c r="AB129" s="18">
        <f t="shared" si="69"/>
        <v>9.3060000000000009</v>
      </c>
      <c r="AC129" s="35">
        <f t="shared" si="59"/>
        <v>0.67927007299270081</v>
      </c>
      <c r="AD129" s="14">
        <v>31.7</v>
      </c>
      <c r="AE129" s="35">
        <f t="shared" si="60"/>
        <v>0.75296912114014247</v>
      </c>
      <c r="AF129" s="14">
        <v>35.1</v>
      </c>
      <c r="AG129" s="18">
        <f t="shared" si="61"/>
        <v>0.9460916442048517</v>
      </c>
      <c r="AH129" s="28">
        <v>124</v>
      </c>
      <c r="AI129" s="35">
        <f t="shared" si="62"/>
        <v>0.80519480519480524</v>
      </c>
      <c r="AJ129" s="27">
        <v>128</v>
      </c>
      <c r="AK129" s="14">
        <v>25.3</v>
      </c>
      <c r="AL129" s="35">
        <f t="shared" si="63"/>
        <v>0.80830670926517567</v>
      </c>
      <c r="AM129" s="14">
        <v>1.03</v>
      </c>
      <c r="AN129" s="35">
        <f t="shared" si="64"/>
        <v>0.91150442477876115</v>
      </c>
      <c r="AO129" s="14">
        <v>13</v>
      </c>
      <c r="AP129" s="35">
        <f t="shared" si="65"/>
        <v>0.94890510948905116</v>
      </c>
      <c r="AQ129" s="14">
        <v>34.299999999999997</v>
      </c>
      <c r="AR129" s="35">
        <f t="shared" si="66"/>
        <v>0.81472684085510683</v>
      </c>
      <c r="AS129" s="14">
        <v>33.6</v>
      </c>
      <c r="AT129" s="35">
        <f t="shared" si="67"/>
        <v>0.90566037735849059</v>
      </c>
      <c r="AU129" s="27">
        <v>154</v>
      </c>
      <c r="AV129" s="27">
        <v>151</v>
      </c>
      <c r="AW129" s="28">
        <v>31.3</v>
      </c>
      <c r="AX129" s="14">
        <v>1.1299999999999999</v>
      </c>
      <c r="AY129" s="14">
        <v>13.7</v>
      </c>
      <c r="AZ129" s="14">
        <v>42.1</v>
      </c>
      <c r="BA129" s="14">
        <v>37.1</v>
      </c>
      <c r="BB129" s="27">
        <v>16</v>
      </c>
      <c r="BC129" s="14">
        <v>10.086</v>
      </c>
      <c r="BD129" s="14">
        <v>33.436</v>
      </c>
      <c r="BE129" s="6"/>
      <c r="BF129" s="6"/>
      <c r="BG129" s="25"/>
    </row>
    <row r="130" spans="1:59" x14ac:dyDescent="0.15">
      <c r="A130" s="27">
        <v>40</v>
      </c>
      <c r="B130" s="3" t="s">
        <v>341</v>
      </c>
      <c r="C130" s="6" t="s">
        <v>40</v>
      </c>
      <c r="D130" s="3" t="s">
        <v>37</v>
      </c>
      <c r="E130" s="26" t="s">
        <v>378</v>
      </c>
      <c r="F130" s="27">
        <v>33</v>
      </c>
      <c r="G130" s="28">
        <v>174</v>
      </c>
      <c r="H130" s="28">
        <v>73.400000000000006</v>
      </c>
      <c r="I130" s="14">
        <v>1.88</v>
      </c>
      <c r="J130" s="14">
        <f t="shared" si="68"/>
        <v>24.243625313779894</v>
      </c>
      <c r="K130" s="6">
        <v>0</v>
      </c>
      <c r="L130" s="6" t="s">
        <v>399</v>
      </c>
      <c r="M130" s="3">
        <v>92</v>
      </c>
      <c r="N130" s="28">
        <v>3.4</v>
      </c>
      <c r="O130" s="14">
        <v>0.81</v>
      </c>
      <c r="P130" s="14">
        <v>2.71</v>
      </c>
      <c r="Q130" s="14">
        <v>38.299999999999997</v>
      </c>
      <c r="R130" s="28">
        <v>47.2</v>
      </c>
      <c r="S130" s="28">
        <v>20</v>
      </c>
      <c r="T130" s="14" t="s">
        <v>400</v>
      </c>
      <c r="U130" s="27">
        <v>70</v>
      </c>
      <c r="V130" s="35">
        <f t="shared" si="56"/>
        <v>0.46357615894039733</v>
      </c>
      <c r="W130" s="27">
        <v>125</v>
      </c>
      <c r="X130" s="28">
        <v>12.4</v>
      </c>
      <c r="Y130" s="35">
        <f t="shared" si="57"/>
        <v>0.4</v>
      </c>
      <c r="Z130" s="14">
        <v>0.89</v>
      </c>
      <c r="AA130" s="35">
        <f t="shared" si="58"/>
        <v>0.717741935483871</v>
      </c>
      <c r="AB130" s="18">
        <f t="shared" si="69"/>
        <v>7.2812800000000006</v>
      </c>
      <c r="AC130" s="35">
        <f t="shared" si="59"/>
        <v>0.62180017079419303</v>
      </c>
      <c r="AD130" s="14">
        <v>27</v>
      </c>
      <c r="AE130" s="35">
        <f t="shared" si="60"/>
        <v>0.68527918781725894</v>
      </c>
      <c r="AF130" s="14">
        <v>30.3</v>
      </c>
      <c r="AG130" s="18">
        <f t="shared" si="61"/>
        <v>0.95886075949367089</v>
      </c>
      <c r="AH130" s="28">
        <v>110</v>
      </c>
      <c r="AI130" s="35">
        <f t="shared" si="62"/>
        <v>0.72847682119205293</v>
      </c>
      <c r="AJ130" s="27">
        <v>165</v>
      </c>
      <c r="AK130" s="14">
        <v>21.5</v>
      </c>
      <c r="AL130" s="35">
        <f t="shared" si="63"/>
        <v>0.69354838709677424</v>
      </c>
      <c r="AM130" s="14">
        <v>1.04</v>
      </c>
      <c r="AN130" s="35">
        <f t="shared" si="64"/>
        <v>0.83870967741935487</v>
      </c>
      <c r="AO130" s="14">
        <v>9.56</v>
      </c>
      <c r="AP130" s="35">
        <f t="shared" si="65"/>
        <v>0.816396242527754</v>
      </c>
      <c r="AQ130" s="14">
        <v>29.6</v>
      </c>
      <c r="AR130" s="35">
        <f t="shared" si="66"/>
        <v>0.75126903553299496</v>
      </c>
      <c r="AS130" s="14">
        <v>28.4</v>
      </c>
      <c r="AT130" s="35">
        <f t="shared" si="67"/>
        <v>0.89873417721518978</v>
      </c>
      <c r="AU130" s="27">
        <v>151</v>
      </c>
      <c r="AV130" s="27">
        <v>194</v>
      </c>
      <c r="AW130" s="28">
        <v>31</v>
      </c>
      <c r="AX130" s="14">
        <v>1.24</v>
      </c>
      <c r="AY130" s="14">
        <v>11.71</v>
      </c>
      <c r="AZ130" s="14">
        <v>39.4</v>
      </c>
      <c r="BA130" s="14">
        <v>31.6</v>
      </c>
      <c r="BB130" s="27">
        <v>8</v>
      </c>
      <c r="BC130" s="14">
        <v>9.6739999999999995</v>
      </c>
      <c r="BD130" s="14">
        <v>30.141999999999999</v>
      </c>
      <c r="BE130" s="6"/>
      <c r="BF130" s="6"/>
      <c r="BG130" s="25"/>
    </row>
    <row r="131" spans="1:59" ht="13.5" customHeight="1" x14ac:dyDescent="0.15"/>
    <row r="132" spans="1:59" ht="13.5" customHeight="1" x14ac:dyDescent="0.15"/>
    <row r="133" spans="1:59" ht="13.5" customHeight="1" x14ac:dyDescent="0.15"/>
    <row r="134" spans="1:59" ht="13.5" customHeight="1" x14ac:dyDescent="0.15"/>
    <row r="135" spans="1:59" ht="13.5" customHeight="1" x14ac:dyDescent="0.15"/>
    <row r="136" spans="1:59" ht="13.5" customHeight="1" x14ac:dyDescent="0.15"/>
    <row r="137" spans="1:59" ht="13.5" customHeight="1" x14ac:dyDescent="0.15"/>
    <row r="138" spans="1:59" ht="13.5" customHeight="1" x14ac:dyDescent="0.15"/>
    <row r="139" spans="1:59" ht="13.5" customHeight="1" x14ac:dyDescent="0.15"/>
    <row r="140" spans="1:59" ht="13.5" customHeight="1" x14ac:dyDescent="0.15"/>
    <row r="141" spans="1:59" ht="13.5" customHeight="1" x14ac:dyDescent="0.15"/>
    <row r="142" spans="1:59" ht="13.5" customHeight="1" x14ac:dyDescent="0.15"/>
    <row r="143" spans="1:59" ht="13.5" customHeight="1" x14ac:dyDescent="0.15"/>
    <row r="144" spans="1:59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</sheetData>
  <mergeCells count="7">
    <mergeCell ref="BG1:BG3"/>
    <mergeCell ref="K2:L2"/>
    <mergeCell ref="U1:AG1"/>
    <mergeCell ref="BC2:BD2"/>
    <mergeCell ref="AU1:BA1"/>
    <mergeCell ref="AH1:AT1"/>
    <mergeCell ref="M1:R1"/>
  </mergeCells>
  <phoneticPr fontId="0" type="noConversion"/>
  <pageMargins left="0.26" right="0.59" top="0.51" bottom="0.53" header="0.49212598499999999" footer="0.49212598499999999"/>
  <pageSetup paperSize="9" orientation="portrait" horizontalDpi="720" verticalDpi="7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8"/>
  <sheetViews>
    <sheetView tabSelected="1" topLeftCell="A57" workbookViewId="0">
      <selection activeCell="E71" sqref="E71"/>
    </sheetView>
  </sheetViews>
  <sheetFormatPr baseColWidth="10" defaultRowHeight="13" x14ac:dyDescent="0.15"/>
  <cols>
    <col min="5" max="6" width="10.83203125" style="54"/>
    <col min="7" max="8" width="10.83203125" style="50"/>
    <col min="9" max="9" width="10.83203125" style="54"/>
    <col min="10" max="10" width="10.83203125" style="51"/>
  </cols>
  <sheetData>
    <row r="1" spans="1:10" s="49" customFormat="1" x14ac:dyDescent="0.15">
      <c r="A1" s="47" t="s">
        <v>52</v>
      </c>
      <c r="B1" s="47" t="s">
        <v>16</v>
      </c>
      <c r="C1" s="49" t="s">
        <v>386</v>
      </c>
      <c r="D1" s="49" t="s">
        <v>389</v>
      </c>
      <c r="E1" s="53" t="s">
        <v>391</v>
      </c>
      <c r="F1" s="53" t="s">
        <v>392</v>
      </c>
      <c r="G1" s="52" t="s">
        <v>476</v>
      </c>
      <c r="H1" s="52" t="s">
        <v>2</v>
      </c>
      <c r="I1" s="55" t="s">
        <v>475</v>
      </c>
      <c r="J1" s="48" t="s">
        <v>380</v>
      </c>
    </row>
    <row r="2" spans="1:10" x14ac:dyDescent="0.15">
      <c r="A2" s="6">
        <v>1</v>
      </c>
      <c r="B2" s="6" t="s">
        <v>41</v>
      </c>
      <c r="C2" s="6" t="s">
        <v>37</v>
      </c>
      <c r="D2" s="16">
        <v>38</v>
      </c>
      <c r="E2" s="16">
        <v>149</v>
      </c>
      <c r="F2" s="16">
        <v>54</v>
      </c>
      <c r="G2" s="18">
        <v>1.48</v>
      </c>
      <c r="H2" s="18">
        <v>24.32</v>
      </c>
      <c r="I2" s="16">
        <v>41</v>
      </c>
      <c r="J2" s="17">
        <v>10</v>
      </c>
    </row>
    <row r="3" spans="1:10" x14ac:dyDescent="0.15">
      <c r="A3" s="6">
        <v>2</v>
      </c>
      <c r="B3" s="6" t="s">
        <v>41</v>
      </c>
      <c r="C3" s="6" t="s">
        <v>37</v>
      </c>
      <c r="D3" s="6">
        <v>49</v>
      </c>
      <c r="E3" s="16">
        <v>167</v>
      </c>
      <c r="F3" s="16">
        <v>80</v>
      </c>
      <c r="G3" s="18">
        <v>1.89</v>
      </c>
      <c r="H3" s="18">
        <v>27.68</v>
      </c>
      <c r="I3" s="16">
        <v>56</v>
      </c>
      <c r="J3" s="17">
        <v>11.5</v>
      </c>
    </row>
    <row r="4" spans="1:10" x14ac:dyDescent="0.15">
      <c r="A4" s="6">
        <v>3</v>
      </c>
      <c r="B4" s="6" t="s">
        <v>52</v>
      </c>
      <c r="C4" s="6" t="s">
        <v>48</v>
      </c>
      <c r="D4" s="6">
        <v>65</v>
      </c>
      <c r="E4" s="16">
        <v>153</v>
      </c>
      <c r="F4" s="16">
        <v>56</v>
      </c>
      <c r="G4" s="18">
        <v>1.52</v>
      </c>
      <c r="H4" s="18">
        <v>23.93</v>
      </c>
      <c r="I4" s="16">
        <v>8</v>
      </c>
      <c r="J4" s="17">
        <v>7</v>
      </c>
    </row>
    <row r="5" spans="1:10" x14ac:dyDescent="0.15">
      <c r="A5" s="6">
        <v>4</v>
      </c>
      <c r="B5" s="6" t="s">
        <v>52</v>
      </c>
      <c r="C5" s="6" t="s">
        <v>54</v>
      </c>
      <c r="D5" s="6">
        <v>52</v>
      </c>
      <c r="E5" s="16">
        <v>175</v>
      </c>
      <c r="F5" s="16">
        <v>78</v>
      </c>
      <c r="G5" s="18">
        <v>1.94</v>
      </c>
      <c r="H5" s="18">
        <v>25.49</v>
      </c>
      <c r="I5" s="16">
        <v>53</v>
      </c>
      <c r="J5" s="17">
        <v>8.9</v>
      </c>
    </row>
    <row r="6" spans="1:10" x14ac:dyDescent="0.15">
      <c r="A6" s="6">
        <v>5</v>
      </c>
      <c r="B6" s="6" t="s">
        <v>63</v>
      </c>
      <c r="C6" s="6" t="s">
        <v>48</v>
      </c>
      <c r="D6" s="6">
        <v>52</v>
      </c>
      <c r="E6" s="16">
        <v>157</v>
      </c>
      <c r="F6" s="16">
        <v>59</v>
      </c>
      <c r="G6" s="18">
        <v>1.59</v>
      </c>
      <c r="H6" s="18">
        <v>23.98</v>
      </c>
      <c r="I6" s="16">
        <v>22</v>
      </c>
      <c r="J6" s="17">
        <v>8.6999999999999993</v>
      </c>
    </row>
    <row r="7" spans="1:10" x14ac:dyDescent="0.15">
      <c r="A7" s="6">
        <v>6</v>
      </c>
      <c r="B7" s="6" t="s">
        <v>41</v>
      </c>
      <c r="C7" s="6" t="s">
        <v>48</v>
      </c>
      <c r="D7" s="6">
        <v>58</v>
      </c>
      <c r="E7" s="16">
        <v>150</v>
      </c>
      <c r="F7" s="16">
        <v>62</v>
      </c>
      <c r="G7" s="18">
        <v>1.57</v>
      </c>
      <c r="H7" s="18">
        <v>27.55</v>
      </c>
      <c r="I7" s="16">
        <v>32</v>
      </c>
      <c r="J7" s="17">
        <v>10.5</v>
      </c>
    </row>
    <row r="8" spans="1:10" x14ac:dyDescent="0.15">
      <c r="A8" s="6">
        <v>7</v>
      </c>
      <c r="B8" s="6" t="s">
        <v>52</v>
      </c>
      <c r="C8" s="6" t="s">
        <v>48</v>
      </c>
      <c r="D8" s="6">
        <v>24</v>
      </c>
      <c r="E8" s="16">
        <v>155</v>
      </c>
      <c r="F8" s="16">
        <v>42</v>
      </c>
      <c r="G8" s="18">
        <v>1.36</v>
      </c>
      <c r="H8" s="18">
        <v>17.5</v>
      </c>
      <c r="I8" s="16">
        <v>0</v>
      </c>
      <c r="J8" s="17">
        <v>6.5</v>
      </c>
    </row>
    <row r="9" spans="1:10" x14ac:dyDescent="0.15">
      <c r="A9" s="6">
        <v>8</v>
      </c>
      <c r="B9" s="6" t="s">
        <v>63</v>
      </c>
      <c r="C9" s="6" t="s">
        <v>48</v>
      </c>
      <c r="D9" s="6">
        <v>39</v>
      </c>
      <c r="E9" s="16">
        <v>149</v>
      </c>
      <c r="F9" s="16">
        <v>55</v>
      </c>
      <c r="G9" s="18">
        <v>1.48</v>
      </c>
      <c r="H9" s="18">
        <v>24.77</v>
      </c>
      <c r="I9" s="16">
        <v>26</v>
      </c>
      <c r="J9" s="17">
        <v>9.1</v>
      </c>
    </row>
    <row r="10" spans="1:10" x14ac:dyDescent="0.15">
      <c r="A10" s="6">
        <v>9</v>
      </c>
      <c r="B10" s="6" t="s">
        <v>52</v>
      </c>
      <c r="C10" s="6" t="s">
        <v>48</v>
      </c>
      <c r="D10" s="6">
        <v>48</v>
      </c>
      <c r="E10" s="16">
        <v>160</v>
      </c>
      <c r="F10" s="16">
        <v>77</v>
      </c>
      <c r="G10" s="18">
        <v>1.8</v>
      </c>
      <c r="H10" s="18">
        <v>30.07</v>
      </c>
      <c r="I10" s="16">
        <v>26</v>
      </c>
      <c r="J10" s="17">
        <v>8</v>
      </c>
    </row>
    <row r="11" spans="1:10" x14ac:dyDescent="0.15">
      <c r="A11" s="6">
        <v>10</v>
      </c>
      <c r="B11" s="6" t="s">
        <v>41</v>
      </c>
      <c r="C11" s="6" t="s">
        <v>37</v>
      </c>
      <c r="D11" s="6">
        <v>50</v>
      </c>
      <c r="E11" s="24">
        <v>171</v>
      </c>
      <c r="F11" s="16">
        <v>81</v>
      </c>
      <c r="G11" s="18">
        <v>1.94</v>
      </c>
      <c r="H11" s="18">
        <v>27.73</v>
      </c>
      <c r="I11" s="16">
        <v>82</v>
      </c>
      <c r="J11" s="17">
        <v>13.1</v>
      </c>
    </row>
    <row r="12" spans="1:10" x14ac:dyDescent="0.15">
      <c r="A12" s="6">
        <v>11</v>
      </c>
      <c r="B12" s="6" t="s">
        <v>52</v>
      </c>
      <c r="C12" s="6" t="s">
        <v>37</v>
      </c>
      <c r="D12" s="6">
        <v>45</v>
      </c>
      <c r="E12" s="16">
        <v>168</v>
      </c>
      <c r="F12" s="16">
        <v>69</v>
      </c>
      <c r="G12" s="18">
        <v>1.79</v>
      </c>
      <c r="H12" s="18">
        <v>24.46</v>
      </c>
      <c r="I12" s="16">
        <v>35</v>
      </c>
      <c r="J12" s="17">
        <v>8.6</v>
      </c>
    </row>
    <row r="13" spans="1:10" x14ac:dyDescent="0.15">
      <c r="A13" s="6">
        <v>12</v>
      </c>
      <c r="B13" s="6" t="s">
        <v>41</v>
      </c>
      <c r="C13" s="6" t="s">
        <v>37</v>
      </c>
      <c r="D13" s="6">
        <v>59</v>
      </c>
      <c r="E13" s="16">
        <v>158</v>
      </c>
      <c r="F13" s="16">
        <v>51</v>
      </c>
      <c r="G13" s="18">
        <v>1.49</v>
      </c>
      <c r="H13" s="18">
        <v>20.48</v>
      </c>
      <c r="I13" s="16">
        <v>34</v>
      </c>
      <c r="J13" s="17">
        <v>12.2</v>
      </c>
    </row>
    <row r="14" spans="1:10" x14ac:dyDescent="0.15">
      <c r="A14" s="6">
        <v>13</v>
      </c>
      <c r="B14" s="6" t="s">
        <v>41</v>
      </c>
      <c r="C14" s="6" t="s">
        <v>37</v>
      </c>
      <c r="D14" s="6">
        <v>34</v>
      </c>
      <c r="E14" s="16">
        <v>163</v>
      </c>
      <c r="F14" s="16">
        <v>70</v>
      </c>
      <c r="G14" s="18">
        <v>1.76</v>
      </c>
      <c r="H14" s="18">
        <v>26.41</v>
      </c>
      <c r="I14" s="16">
        <v>45</v>
      </c>
      <c r="J14" s="17">
        <v>9.6999999999999993</v>
      </c>
    </row>
    <row r="15" spans="1:10" x14ac:dyDescent="0.15">
      <c r="A15" s="6">
        <v>14</v>
      </c>
      <c r="B15" s="6" t="s">
        <v>41</v>
      </c>
      <c r="C15" s="6" t="s">
        <v>37</v>
      </c>
      <c r="D15" s="6">
        <v>56</v>
      </c>
      <c r="E15" s="16">
        <v>164</v>
      </c>
      <c r="F15" s="16">
        <v>52</v>
      </c>
      <c r="G15" s="18">
        <v>1.56</v>
      </c>
      <c r="H15" s="18">
        <v>31.7</v>
      </c>
      <c r="I15" s="16">
        <v>3</v>
      </c>
      <c r="J15" s="17">
        <v>8.4</v>
      </c>
    </row>
    <row r="16" spans="1:10" x14ac:dyDescent="0.15">
      <c r="A16" s="6">
        <v>15</v>
      </c>
      <c r="B16" s="6" t="s">
        <v>63</v>
      </c>
      <c r="C16" s="6" t="s">
        <v>37</v>
      </c>
      <c r="D16" s="6">
        <v>62</v>
      </c>
      <c r="E16" s="16">
        <v>175</v>
      </c>
      <c r="F16" s="16">
        <v>98</v>
      </c>
      <c r="G16" s="18">
        <v>2.13</v>
      </c>
      <c r="H16" s="18">
        <v>32.020000000000003</v>
      </c>
      <c r="I16" s="16">
        <v>60</v>
      </c>
      <c r="J16" s="17">
        <v>9.3000000000000007</v>
      </c>
    </row>
    <row r="17" spans="1:10" x14ac:dyDescent="0.15">
      <c r="A17" s="6">
        <v>16</v>
      </c>
      <c r="B17" s="6" t="s">
        <v>41</v>
      </c>
      <c r="C17" s="6" t="s">
        <v>37</v>
      </c>
      <c r="D17" s="6">
        <v>45</v>
      </c>
      <c r="E17" s="16">
        <v>170</v>
      </c>
      <c r="F17" s="16">
        <v>67</v>
      </c>
      <c r="G17" s="18">
        <v>1.87</v>
      </c>
      <c r="H17" s="18">
        <v>23.18</v>
      </c>
      <c r="I17" s="16">
        <v>36</v>
      </c>
      <c r="J17" s="17">
        <v>8.6</v>
      </c>
    </row>
    <row r="18" spans="1:10" x14ac:dyDescent="0.15">
      <c r="A18" s="6">
        <v>17</v>
      </c>
      <c r="B18" s="6" t="s">
        <v>41</v>
      </c>
      <c r="C18" s="6" t="s">
        <v>37</v>
      </c>
      <c r="D18" s="6">
        <v>62</v>
      </c>
      <c r="E18" s="16">
        <v>172</v>
      </c>
      <c r="F18" s="16">
        <v>58</v>
      </c>
      <c r="G18" s="18">
        <v>1.68</v>
      </c>
      <c r="H18" s="18">
        <v>19.66</v>
      </c>
      <c r="I18" s="16">
        <v>35</v>
      </c>
      <c r="J18" s="17">
        <v>11.6</v>
      </c>
    </row>
    <row r="19" spans="1:10" x14ac:dyDescent="0.15">
      <c r="A19" s="6">
        <v>18</v>
      </c>
      <c r="B19" s="6" t="s">
        <v>41</v>
      </c>
      <c r="C19" s="6" t="s">
        <v>37</v>
      </c>
      <c r="D19" s="6">
        <v>43</v>
      </c>
      <c r="E19" s="16">
        <v>170</v>
      </c>
      <c r="F19" s="16">
        <v>64</v>
      </c>
      <c r="G19" s="18">
        <v>1.74</v>
      </c>
      <c r="H19" s="18">
        <v>22.14</v>
      </c>
      <c r="I19" s="16">
        <v>97</v>
      </c>
      <c r="J19" s="17">
        <v>14</v>
      </c>
    </row>
    <row r="20" spans="1:10" x14ac:dyDescent="0.15">
      <c r="A20" s="6">
        <v>19</v>
      </c>
      <c r="B20" s="6" t="s">
        <v>63</v>
      </c>
      <c r="C20" s="6" t="s">
        <v>37</v>
      </c>
      <c r="D20" s="6">
        <v>46</v>
      </c>
      <c r="E20" s="16">
        <v>168</v>
      </c>
      <c r="F20" s="16">
        <v>61</v>
      </c>
      <c r="G20" s="18">
        <v>1.69</v>
      </c>
      <c r="H20" s="18">
        <v>21.63</v>
      </c>
      <c r="I20" s="16">
        <v>15</v>
      </c>
      <c r="J20" s="17">
        <v>8.9</v>
      </c>
    </row>
    <row r="21" spans="1:10" x14ac:dyDescent="0.15">
      <c r="A21" s="6">
        <v>20</v>
      </c>
      <c r="B21" s="6" t="s">
        <v>52</v>
      </c>
      <c r="C21" s="6" t="s">
        <v>37</v>
      </c>
      <c r="D21" s="6">
        <v>50</v>
      </c>
      <c r="E21" s="16">
        <v>164</v>
      </c>
      <c r="F21" s="16">
        <v>71</v>
      </c>
      <c r="G21" s="18">
        <v>1.77</v>
      </c>
      <c r="H21" s="18">
        <v>26.49</v>
      </c>
      <c r="I21" s="16">
        <v>55</v>
      </c>
      <c r="J21" s="17">
        <v>12.5</v>
      </c>
    </row>
    <row r="22" spans="1:10" x14ac:dyDescent="0.15">
      <c r="A22" s="6">
        <v>21</v>
      </c>
      <c r="B22" s="6" t="s">
        <v>52</v>
      </c>
      <c r="C22" s="6" t="s">
        <v>37</v>
      </c>
      <c r="D22" s="6">
        <v>51</v>
      </c>
      <c r="E22" s="16">
        <v>172</v>
      </c>
      <c r="F22" s="16">
        <v>98</v>
      </c>
      <c r="G22" s="18">
        <v>2.1</v>
      </c>
      <c r="H22" s="18">
        <v>33.22</v>
      </c>
      <c r="I22" s="16">
        <v>55</v>
      </c>
      <c r="J22" s="17">
        <v>9.5</v>
      </c>
    </row>
    <row r="23" spans="1:10" x14ac:dyDescent="0.15">
      <c r="A23" s="6">
        <v>22</v>
      </c>
      <c r="B23" s="6" t="s">
        <v>63</v>
      </c>
      <c r="C23" s="6" t="s">
        <v>37</v>
      </c>
      <c r="D23" s="6">
        <v>55</v>
      </c>
      <c r="E23" s="16">
        <v>157</v>
      </c>
      <c r="F23" s="16">
        <v>57</v>
      </c>
      <c r="G23" s="18">
        <v>1.56</v>
      </c>
      <c r="H23" s="18">
        <v>23.17</v>
      </c>
      <c r="I23" s="27" t="s">
        <v>474</v>
      </c>
      <c r="J23" s="28" t="s">
        <v>474</v>
      </c>
    </row>
    <row r="24" spans="1:10" x14ac:dyDescent="0.15">
      <c r="A24" s="6">
        <v>23</v>
      </c>
      <c r="B24" s="6" t="s">
        <v>52</v>
      </c>
      <c r="C24" s="6" t="s">
        <v>48</v>
      </c>
      <c r="D24" s="6">
        <v>53</v>
      </c>
      <c r="E24" s="16">
        <v>156</v>
      </c>
      <c r="F24" s="16">
        <v>84</v>
      </c>
      <c r="G24" s="18">
        <v>1.84</v>
      </c>
      <c r="H24" s="18">
        <v>34.56</v>
      </c>
      <c r="I24" s="16">
        <v>23</v>
      </c>
      <c r="J24" s="17">
        <v>7.6</v>
      </c>
    </row>
    <row r="25" spans="1:10" x14ac:dyDescent="0.15">
      <c r="A25" s="6">
        <v>24</v>
      </c>
      <c r="B25" s="6" t="s">
        <v>63</v>
      </c>
      <c r="C25" s="6" t="s">
        <v>37</v>
      </c>
      <c r="D25" s="6">
        <v>47</v>
      </c>
      <c r="E25" s="16">
        <v>170</v>
      </c>
      <c r="F25" s="16">
        <v>69</v>
      </c>
      <c r="G25" s="18">
        <v>1.8</v>
      </c>
      <c r="H25" s="18">
        <v>23.87</v>
      </c>
      <c r="I25" s="16">
        <v>1</v>
      </c>
      <c r="J25" s="17">
        <v>5.4</v>
      </c>
    </row>
    <row r="26" spans="1:10" x14ac:dyDescent="0.15">
      <c r="A26" s="6">
        <v>25</v>
      </c>
      <c r="B26" s="6" t="s">
        <v>41</v>
      </c>
      <c r="C26" s="6" t="s">
        <v>37</v>
      </c>
      <c r="D26" s="6">
        <v>53</v>
      </c>
      <c r="E26" s="16">
        <v>161</v>
      </c>
      <c r="F26" s="16">
        <v>72</v>
      </c>
      <c r="G26" s="18">
        <v>1.76</v>
      </c>
      <c r="H26" s="18">
        <v>27.79</v>
      </c>
      <c r="I26" s="16">
        <v>35</v>
      </c>
      <c r="J26" s="17">
        <v>10.8</v>
      </c>
    </row>
    <row r="27" spans="1:10" x14ac:dyDescent="0.15">
      <c r="A27" s="6">
        <v>26</v>
      </c>
      <c r="B27" s="6" t="s">
        <v>41</v>
      </c>
      <c r="C27" s="6" t="s">
        <v>37</v>
      </c>
      <c r="D27" s="6">
        <v>40</v>
      </c>
      <c r="E27" s="16">
        <v>162</v>
      </c>
      <c r="F27" s="16">
        <v>63</v>
      </c>
      <c r="G27" s="18">
        <v>1.67</v>
      </c>
      <c r="H27" s="18">
        <v>24.04</v>
      </c>
      <c r="I27" s="16">
        <v>19</v>
      </c>
      <c r="J27" s="17">
        <v>7.7</v>
      </c>
    </row>
    <row r="28" spans="1:10" x14ac:dyDescent="0.15">
      <c r="A28" s="6">
        <v>27</v>
      </c>
      <c r="B28" s="6" t="s">
        <v>41</v>
      </c>
      <c r="C28" s="6" t="s">
        <v>37</v>
      </c>
      <c r="D28" s="6">
        <v>54</v>
      </c>
      <c r="E28" s="16">
        <v>165</v>
      </c>
      <c r="F28" s="16">
        <v>82</v>
      </c>
      <c r="G28" s="18">
        <v>1.89</v>
      </c>
      <c r="H28" s="18">
        <v>30.14</v>
      </c>
      <c r="I28" s="16">
        <v>41</v>
      </c>
      <c r="J28" s="17">
        <v>8.4</v>
      </c>
    </row>
    <row r="29" spans="1:10" x14ac:dyDescent="0.15">
      <c r="A29" s="6">
        <v>28</v>
      </c>
      <c r="B29" s="6" t="s">
        <v>41</v>
      </c>
      <c r="C29" s="6" t="s">
        <v>37</v>
      </c>
      <c r="D29" s="6">
        <v>34</v>
      </c>
      <c r="E29" s="16">
        <v>177</v>
      </c>
      <c r="F29" s="16">
        <v>78</v>
      </c>
      <c r="G29" s="18">
        <v>1.95</v>
      </c>
      <c r="H29" s="18">
        <v>24.92</v>
      </c>
      <c r="I29" s="16">
        <v>51</v>
      </c>
      <c r="J29" s="17">
        <v>8.6999999999999993</v>
      </c>
    </row>
    <row r="30" spans="1:10" x14ac:dyDescent="0.15">
      <c r="A30" s="6">
        <v>29</v>
      </c>
      <c r="B30" s="6" t="s">
        <v>52</v>
      </c>
      <c r="C30" s="6" t="s">
        <v>37</v>
      </c>
      <c r="D30" s="6">
        <v>57</v>
      </c>
      <c r="E30" s="16">
        <v>168</v>
      </c>
      <c r="F30" s="16">
        <v>74</v>
      </c>
      <c r="G30" s="18">
        <v>1.83</v>
      </c>
      <c r="H30" s="18">
        <v>26.24</v>
      </c>
      <c r="I30" s="16">
        <v>35</v>
      </c>
      <c r="J30" s="17">
        <v>8.5</v>
      </c>
    </row>
    <row r="31" spans="1:10" x14ac:dyDescent="0.15">
      <c r="A31" s="6">
        <v>30</v>
      </c>
      <c r="B31" s="6" t="s">
        <v>52</v>
      </c>
      <c r="C31" s="6" t="s">
        <v>37</v>
      </c>
      <c r="D31" s="6">
        <v>50</v>
      </c>
      <c r="E31" s="16">
        <v>178</v>
      </c>
      <c r="F31" s="16">
        <v>85</v>
      </c>
      <c r="G31" s="18">
        <v>2.0299999999999998</v>
      </c>
      <c r="H31" s="18">
        <v>26.89</v>
      </c>
      <c r="I31" s="16">
        <v>75</v>
      </c>
      <c r="J31" s="17">
        <v>10.8</v>
      </c>
    </row>
    <row r="32" spans="1:10" x14ac:dyDescent="0.15">
      <c r="A32" s="6">
        <v>31</v>
      </c>
      <c r="B32" s="6" t="s">
        <v>52</v>
      </c>
      <c r="C32" s="6" t="s">
        <v>37</v>
      </c>
      <c r="D32" s="6">
        <v>54</v>
      </c>
      <c r="E32" s="16">
        <v>158</v>
      </c>
      <c r="F32" s="16">
        <v>62</v>
      </c>
      <c r="G32" s="18">
        <v>1.63</v>
      </c>
      <c r="H32" s="18">
        <v>24.89</v>
      </c>
      <c r="I32" s="16">
        <v>38</v>
      </c>
      <c r="J32" s="22">
        <v>11</v>
      </c>
    </row>
    <row r="33" spans="1:10" x14ac:dyDescent="0.15">
      <c r="A33" s="6">
        <v>32</v>
      </c>
      <c r="B33" s="6" t="s">
        <v>52</v>
      </c>
      <c r="C33" s="6" t="s">
        <v>37</v>
      </c>
      <c r="D33" s="6">
        <v>62</v>
      </c>
      <c r="E33" s="16">
        <v>154</v>
      </c>
      <c r="F33" s="16">
        <v>47</v>
      </c>
      <c r="G33" s="18">
        <v>1.42</v>
      </c>
      <c r="H33" s="18">
        <v>19.829999999999998</v>
      </c>
      <c r="I33" s="16">
        <v>0</v>
      </c>
      <c r="J33" s="17">
        <v>9.4</v>
      </c>
    </row>
    <row r="34" spans="1:10" x14ac:dyDescent="0.15">
      <c r="A34" s="6">
        <v>33</v>
      </c>
      <c r="B34" s="6" t="s">
        <v>52</v>
      </c>
      <c r="C34" s="6" t="s">
        <v>37</v>
      </c>
      <c r="D34" s="6">
        <v>39</v>
      </c>
      <c r="E34" s="16">
        <v>176</v>
      </c>
      <c r="F34" s="16">
        <v>74</v>
      </c>
      <c r="G34" s="18">
        <v>1.9</v>
      </c>
      <c r="H34" s="18">
        <v>23.94</v>
      </c>
      <c r="I34" s="16">
        <v>37</v>
      </c>
      <c r="J34" s="17">
        <v>11.1</v>
      </c>
    </row>
    <row r="35" spans="1:10" x14ac:dyDescent="0.15">
      <c r="A35" s="6">
        <v>34</v>
      </c>
      <c r="B35" s="6" t="s">
        <v>63</v>
      </c>
      <c r="C35" s="6" t="s">
        <v>37</v>
      </c>
      <c r="D35" s="6">
        <v>71</v>
      </c>
      <c r="E35" s="16">
        <v>165</v>
      </c>
      <c r="F35" s="16">
        <v>57</v>
      </c>
      <c r="G35" s="18">
        <v>1.6</v>
      </c>
      <c r="H35" s="18">
        <v>20.95</v>
      </c>
      <c r="I35" s="16">
        <v>55</v>
      </c>
      <c r="J35" s="17">
        <v>17.8</v>
      </c>
    </row>
    <row r="36" spans="1:10" x14ac:dyDescent="0.15">
      <c r="A36" s="6">
        <v>35</v>
      </c>
      <c r="B36" s="6" t="s">
        <v>52</v>
      </c>
      <c r="C36" s="6" t="s">
        <v>48</v>
      </c>
      <c r="D36" s="6">
        <v>46</v>
      </c>
      <c r="E36" s="16">
        <v>164</v>
      </c>
      <c r="F36" s="16">
        <v>81</v>
      </c>
      <c r="G36" s="18">
        <v>1.9</v>
      </c>
      <c r="H36" s="18">
        <v>30.22</v>
      </c>
      <c r="I36" s="16">
        <v>27</v>
      </c>
      <c r="J36" s="17">
        <v>7</v>
      </c>
    </row>
    <row r="37" spans="1:10" x14ac:dyDescent="0.15">
      <c r="A37" s="6">
        <v>36</v>
      </c>
      <c r="B37" s="6" t="s">
        <v>41</v>
      </c>
      <c r="C37" s="6" t="s">
        <v>37</v>
      </c>
      <c r="D37" s="6">
        <v>59</v>
      </c>
      <c r="E37" s="16">
        <v>173</v>
      </c>
      <c r="F37" s="16">
        <v>84</v>
      </c>
      <c r="G37" s="18">
        <v>1.98</v>
      </c>
      <c r="H37" s="18">
        <v>28.09</v>
      </c>
      <c r="I37" s="16">
        <v>45</v>
      </c>
      <c r="J37" s="17">
        <v>9</v>
      </c>
    </row>
    <row r="38" spans="1:10" x14ac:dyDescent="0.15">
      <c r="A38" s="6">
        <v>37</v>
      </c>
      <c r="B38" s="6" t="s">
        <v>52</v>
      </c>
      <c r="C38" s="6" t="s">
        <v>37</v>
      </c>
      <c r="D38" s="6">
        <v>34</v>
      </c>
      <c r="E38" s="16">
        <v>170</v>
      </c>
      <c r="F38" s="16">
        <v>55</v>
      </c>
      <c r="G38" s="18">
        <v>1.63</v>
      </c>
      <c r="H38" s="18">
        <v>19.03</v>
      </c>
      <c r="I38" s="16">
        <v>75</v>
      </c>
      <c r="J38" s="17">
        <v>11.7</v>
      </c>
    </row>
    <row r="39" spans="1:10" x14ac:dyDescent="0.15">
      <c r="A39" s="6">
        <v>38</v>
      </c>
      <c r="B39" s="6" t="s">
        <v>41</v>
      </c>
      <c r="C39" s="6" t="s">
        <v>37</v>
      </c>
      <c r="D39" s="6">
        <v>40</v>
      </c>
      <c r="E39" s="16">
        <v>149</v>
      </c>
      <c r="F39" s="16">
        <v>65</v>
      </c>
      <c r="G39" s="18">
        <v>1.59</v>
      </c>
      <c r="H39" s="18">
        <v>29.27</v>
      </c>
      <c r="I39" s="16">
        <v>82</v>
      </c>
      <c r="J39" s="17">
        <v>15.1</v>
      </c>
    </row>
    <row r="40" spans="1:10" x14ac:dyDescent="0.15">
      <c r="A40" s="6">
        <v>39</v>
      </c>
      <c r="B40" s="6" t="s">
        <v>52</v>
      </c>
      <c r="C40" s="6" t="s">
        <v>37</v>
      </c>
      <c r="D40" s="6">
        <v>30</v>
      </c>
      <c r="E40" s="16">
        <v>182</v>
      </c>
      <c r="F40" s="16">
        <v>93</v>
      </c>
      <c r="G40" s="18">
        <v>2.15</v>
      </c>
      <c r="H40" s="18">
        <v>28.09</v>
      </c>
      <c r="I40" s="16">
        <v>52</v>
      </c>
      <c r="J40" s="17">
        <v>8.4</v>
      </c>
    </row>
    <row r="41" spans="1:10" x14ac:dyDescent="0.15">
      <c r="A41" s="6">
        <v>40</v>
      </c>
      <c r="B41" s="6" t="s">
        <v>63</v>
      </c>
      <c r="C41" s="6" t="s">
        <v>37</v>
      </c>
      <c r="D41" s="6">
        <v>64</v>
      </c>
      <c r="E41" s="16">
        <v>166</v>
      </c>
      <c r="F41" s="16">
        <v>91</v>
      </c>
      <c r="G41" s="18">
        <v>1.99</v>
      </c>
      <c r="H41" s="18">
        <v>33.090000000000003</v>
      </c>
      <c r="I41" s="16">
        <v>25</v>
      </c>
      <c r="J41" s="17">
        <v>5.0999999999999996</v>
      </c>
    </row>
    <row r="42" spans="1:10" x14ac:dyDescent="0.15">
      <c r="A42" s="6">
        <v>41</v>
      </c>
      <c r="B42" s="6" t="s">
        <v>52</v>
      </c>
      <c r="C42" s="6" t="s">
        <v>37</v>
      </c>
      <c r="D42" s="6">
        <v>46</v>
      </c>
      <c r="E42" s="16">
        <v>166</v>
      </c>
      <c r="F42" s="16">
        <v>67</v>
      </c>
      <c r="G42" s="18">
        <v>1.75</v>
      </c>
      <c r="H42" s="18">
        <v>16.72</v>
      </c>
      <c r="I42" s="16">
        <v>26</v>
      </c>
      <c r="J42" s="17">
        <v>8.6</v>
      </c>
    </row>
    <row r="43" spans="1:10" x14ac:dyDescent="0.15">
      <c r="A43" s="6">
        <v>42</v>
      </c>
      <c r="B43" s="6" t="s">
        <v>41</v>
      </c>
      <c r="C43" s="6" t="s">
        <v>37</v>
      </c>
      <c r="D43" s="6">
        <v>30</v>
      </c>
      <c r="E43" s="16">
        <v>173</v>
      </c>
      <c r="F43" s="16">
        <v>69</v>
      </c>
      <c r="G43" s="18">
        <v>1.83</v>
      </c>
      <c r="H43" s="18">
        <v>23.07</v>
      </c>
      <c r="I43" s="16">
        <v>112</v>
      </c>
      <c r="J43" s="17">
        <v>21.4</v>
      </c>
    </row>
    <row r="44" spans="1:10" x14ac:dyDescent="0.15">
      <c r="A44" s="6">
        <v>43</v>
      </c>
      <c r="B44" s="6" t="s">
        <v>41</v>
      </c>
      <c r="C44" s="6" t="s">
        <v>37</v>
      </c>
      <c r="D44" s="6">
        <v>54</v>
      </c>
      <c r="E44" s="16">
        <v>164</v>
      </c>
      <c r="F44" s="16">
        <v>72</v>
      </c>
      <c r="G44" s="18">
        <v>1.79</v>
      </c>
      <c r="H44" s="18">
        <v>26.86</v>
      </c>
      <c r="I44" s="16">
        <v>26</v>
      </c>
      <c r="J44" s="17">
        <v>11</v>
      </c>
    </row>
    <row r="45" spans="1:10" x14ac:dyDescent="0.15">
      <c r="A45" s="6">
        <v>44</v>
      </c>
      <c r="B45" s="6" t="s">
        <v>52</v>
      </c>
      <c r="C45" s="6" t="s">
        <v>37</v>
      </c>
      <c r="D45" s="6">
        <v>60</v>
      </c>
      <c r="E45" s="16">
        <v>174</v>
      </c>
      <c r="F45" s="16">
        <v>85</v>
      </c>
      <c r="G45" s="18">
        <v>2</v>
      </c>
      <c r="H45" s="18">
        <v>28.14</v>
      </c>
      <c r="I45" s="16">
        <v>46</v>
      </c>
      <c r="J45" s="17">
        <v>10.8</v>
      </c>
    </row>
    <row r="46" spans="1:10" x14ac:dyDescent="0.15">
      <c r="A46" s="6">
        <v>45</v>
      </c>
      <c r="B46" s="6" t="s">
        <v>41</v>
      </c>
      <c r="C46" s="6" t="s">
        <v>37</v>
      </c>
      <c r="D46" s="6">
        <v>39</v>
      </c>
      <c r="E46" s="16">
        <v>158</v>
      </c>
      <c r="F46" s="16">
        <v>61</v>
      </c>
      <c r="G46" s="18">
        <v>1.61</v>
      </c>
      <c r="H46" s="18">
        <v>24.49</v>
      </c>
      <c r="I46" s="16">
        <v>82</v>
      </c>
      <c r="J46" s="17">
        <v>20.100000000000001</v>
      </c>
    </row>
    <row r="47" spans="1:10" x14ac:dyDescent="0.15">
      <c r="A47" s="6">
        <v>46</v>
      </c>
      <c r="B47" s="6" t="s">
        <v>63</v>
      </c>
      <c r="C47" s="6" t="s">
        <v>37</v>
      </c>
      <c r="D47" s="6">
        <v>57</v>
      </c>
      <c r="E47" s="16">
        <v>161</v>
      </c>
      <c r="F47" s="16">
        <v>95</v>
      </c>
      <c r="G47" s="18">
        <v>1.98</v>
      </c>
      <c r="H47" s="18">
        <v>36.67</v>
      </c>
      <c r="I47" s="16">
        <v>19</v>
      </c>
      <c r="J47" s="17">
        <v>6.9</v>
      </c>
    </row>
    <row r="48" spans="1:10" x14ac:dyDescent="0.15">
      <c r="A48" s="6">
        <v>47</v>
      </c>
      <c r="B48" s="6" t="s">
        <v>63</v>
      </c>
      <c r="C48" s="6" t="s">
        <v>37</v>
      </c>
      <c r="D48" s="6">
        <v>75</v>
      </c>
      <c r="E48" s="16">
        <v>173</v>
      </c>
      <c r="F48" s="16">
        <v>83</v>
      </c>
      <c r="G48" s="18">
        <v>1.97</v>
      </c>
      <c r="H48" s="18">
        <v>27.12</v>
      </c>
      <c r="I48" s="24">
        <v>26</v>
      </c>
      <c r="J48" s="17">
        <v>10.1</v>
      </c>
    </row>
    <row r="49" spans="1:10" x14ac:dyDescent="0.15">
      <c r="A49" s="6">
        <v>48</v>
      </c>
      <c r="B49" s="6" t="s">
        <v>63</v>
      </c>
      <c r="C49" s="6" t="s">
        <v>37</v>
      </c>
      <c r="D49" s="6">
        <v>72</v>
      </c>
      <c r="E49" s="16">
        <v>165</v>
      </c>
      <c r="F49" s="16">
        <v>66</v>
      </c>
      <c r="G49" s="18">
        <v>1.73</v>
      </c>
      <c r="H49" s="18">
        <v>24.26</v>
      </c>
      <c r="I49" s="16">
        <v>55</v>
      </c>
      <c r="J49" s="17">
        <v>11.7</v>
      </c>
    </row>
    <row r="50" spans="1:10" x14ac:dyDescent="0.15">
      <c r="A50" s="6">
        <v>49</v>
      </c>
      <c r="B50" s="6" t="s">
        <v>63</v>
      </c>
      <c r="C50" s="6" t="s">
        <v>37</v>
      </c>
      <c r="D50" s="6">
        <v>57</v>
      </c>
      <c r="E50" s="16">
        <v>166</v>
      </c>
      <c r="F50" s="16">
        <v>74</v>
      </c>
      <c r="G50" s="18">
        <v>1.82</v>
      </c>
      <c r="H50" s="18">
        <v>26.9</v>
      </c>
      <c r="I50" s="24">
        <v>1</v>
      </c>
      <c r="J50" s="17">
        <v>7.5</v>
      </c>
    </row>
    <row r="51" spans="1:10" x14ac:dyDescent="0.15">
      <c r="A51" s="6">
        <v>50</v>
      </c>
      <c r="B51" s="6" t="s">
        <v>63</v>
      </c>
      <c r="C51" s="6" t="s">
        <v>37</v>
      </c>
      <c r="D51" s="6">
        <v>57</v>
      </c>
      <c r="E51" s="16">
        <v>172</v>
      </c>
      <c r="F51" s="16">
        <v>67</v>
      </c>
      <c r="G51" s="18">
        <v>1.8</v>
      </c>
      <c r="H51" s="18">
        <v>22.71</v>
      </c>
      <c r="I51" s="16">
        <v>35</v>
      </c>
      <c r="J51" s="17">
        <v>8.5</v>
      </c>
    </row>
    <row r="52" spans="1:10" x14ac:dyDescent="0.15">
      <c r="A52" s="6">
        <v>51</v>
      </c>
      <c r="B52" s="6" t="s">
        <v>52</v>
      </c>
      <c r="C52" s="6" t="s">
        <v>37</v>
      </c>
      <c r="D52" s="6">
        <v>61</v>
      </c>
      <c r="E52" s="16">
        <v>180</v>
      </c>
      <c r="F52" s="16">
        <v>68</v>
      </c>
      <c r="G52" s="18">
        <v>1.9</v>
      </c>
      <c r="H52" s="18">
        <v>20.98</v>
      </c>
      <c r="I52" s="16">
        <v>45</v>
      </c>
      <c r="J52" s="17">
        <v>8.4</v>
      </c>
    </row>
    <row r="53" spans="1:10" x14ac:dyDescent="0.15">
      <c r="A53" s="6">
        <v>52</v>
      </c>
      <c r="B53" s="6" t="s">
        <v>41</v>
      </c>
      <c r="C53" s="6" t="s">
        <v>37</v>
      </c>
      <c r="D53" s="6">
        <v>54</v>
      </c>
      <c r="E53" s="16">
        <v>155.5</v>
      </c>
      <c r="F53" s="16">
        <v>50.3</v>
      </c>
      <c r="G53" s="18">
        <v>1.47</v>
      </c>
      <c r="H53" s="18">
        <v>20.95</v>
      </c>
      <c r="I53" s="16">
        <v>21</v>
      </c>
      <c r="J53" s="17">
        <v>13</v>
      </c>
    </row>
    <row r="54" spans="1:10" x14ac:dyDescent="0.15">
      <c r="A54" s="6">
        <v>53</v>
      </c>
      <c r="B54" s="6" t="s">
        <v>41</v>
      </c>
      <c r="C54" s="6" t="s">
        <v>37</v>
      </c>
      <c r="D54" s="6">
        <v>55</v>
      </c>
      <c r="E54" s="16">
        <v>169.5</v>
      </c>
      <c r="F54" s="16">
        <v>65.5</v>
      </c>
      <c r="G54" s="18">
        <v>1.76</v>
      </c>
      <c r="H54" s="18">
        <v>22.98</v>
      </c>
      <c r="I54" s="16">
        <v>23</v>
      </c>
      <c r="J54" s="17">
        <v>6.7</v>
      </c>
    </row>
    <row r="55" spans="1:10" x14ac:dyDescent="0.15">
      <c r="A55" s="6">
        <v>54</v>
      </c>
      <c r="B55" s="6" t="s">
        <v>63</v>
      </c>
      <c r="C55" s="6" t="s">
        <v>37</v>
      </c>
      <c r="D55" s="6">
        <v>40</v>
      </c>
      <c r="E55" s="16">
        <v>162.5</v>
      </c>
      <c r="F55" s="16">
        <v>94</v>
      </c>
      <c r="G55" s="18">
        <v>1.99</v>
      </c>
      <c r="H55" s="18">
        <v>35.869999999999997</v>
      </c>
      <c r="I55" s="16">
        <v>77</v>
      </c>
      <c r="J55" s="17">
        <v>10.6</v>
      </c>
    </row>
    <row r="56" spans="1:10" x14ac:dyDescent="0.15">
      <c r="A56" s="6">
        <v>55</v>
      </c>
      <c r="B56" s="6" t="s">
        <v>52</v>
      </c>
      <c r="C56" s="6" t="s">
        <v>37</v>
      </c>
      <c r="D56" s="6">
        <v>27</v>
      </c>
      <c r="E56" s="16">
        <v>172</v>
      </c>
      <c r="F56" s="16">
        <v>60</v>
      </c>
      <c r="G56" s="18">
        <v>1.71</v>
      </c>
      <c r="H56" s="18">
        <v>20.329999999999998</v>
      </c>
      <c r="I56" s="16">
        <v>53</v>
      </c>
      <c r="J56" s="17">
        <v>11.3</v>
      </c>
    </row>
    <row r="57" spans="1:10" x14ac:dyDescent="0.15">
      <c r="A57" s="6">
        <v>56</v>
      </c>
      <c r="B57" s="6" t="s">
        <v>52</v>
      </c>
      <c r="C57" s="6" t="s">
        <v>37</v>
      </c>
      <c r="D57" s="6">
        <v>40</v>
      </c>
      <c r="E57" s="16" t="s">
        <v>216</v>
      </c>
      <c r="F57" s="16">
        <v>48.9</v>
      </c>
      <c r="G57" s="18">
        <v>1.57</v>
      </c>
      <c r="H57" s="18">
        <v>16.43</v>
      </c>
      <c r="I57" s="16">
        <v>15</v>
      </c>
      <c r="J57" s="17">
        <v>9</v>
      </c>
    </row>
    <row r="58" spans="1:10" x14ac:dyDescent="0.15">
      <c r="A58" s="6">
        <v>57</v>
      </c>
      <c r="B58" s="6" t="s">
        <v>41</v>
      </c>
      <c r="C58" s="6" t="s">
        <v>37</v>
      </c>
      <c r="D58" s="6">
        <v>53</v>
      </c>
      <c r="E58" s="16">
        <v>160</v>
      </c>
      <c r="F58" s="16">
        <v>52</v>
      </c>
      <c r="G58" s="18">
        <v>1.53</v>
      </c>
      <c r="H58" s="18">
        <v>20.309999999999999</v>
      </c>
      <c r="I58" s="16">
        <v>35</v>
      </c>
      <c r="J58" s="17">
        <v>9.1999999999999993</v>
      </c>
    </row>
    <row r="59" spans="1:10" x14ac:dyDescent="0.15">
      <c r="A59" s="6">
        <v>58</v>
      </c>
      <c r="B59" s="6" t="s">
        <v>52</v>
      </c>
      <c r="C59" s="6" t="s">
        <v>37</v>
      </c>
      <c r="D59" s="6">
        <v>35</v>
      </c>
      <c r="E59" s="16">
        <v>178</v>
      </c>
      <c r="F59" s="16">
        <v>76</v>
      </c>
      <c r="G59" s="18">
        <v>1.94</v>
      </c>
      <c r="H59" s="18">
        <v>24.05</v>
      </c>
      <c r="I59" s="16">
        <v>37</v>
      </c>
      <c r="J59" s="17">
        <v>8.1999999999999993</v>
      </c>
    </row>
    <row r="60" spans="1:10" x14ac:dyDescent="0.15">
      <c r="A60" s="6">
        <v>59</v>
      </c>
      <c r="B60" s="6" t="s">
        <v>52</v>
      </c>
      <c r="C60" s="6" t="s">
        <v>37</v>
      </c>
      <c r="D60" s="6">
        <v>53</v>
      </c>
      <c r="E60" s="16" t="s">
        <v>227</v>
      </c>
      <c r="F60" s="16">
        <v>74</v>
      </c>
      <c r="G60" s="18">
        <v>1.86</v>
      </c>
      <c r="H60" s="18">
        <v>25.34</v>
      </c>
      <c r="I60" s="16">
        <v>45</v>
      </c>
      <c r="J60" s="17">
        <v>5.7</v>
      </c>
    </row>
    <row r="61" spans="1:10" x14ac:dyDescent="0.15">
      <c r="A61" s="6">
        <v>60</v>
      </c>
      <c r="B61" s="6" t="s">
        <v>52</v>
      </c>
      <c r="C61" s="6" t="s">
        <v>37</v>
      </c>
      <c r="D61" s="6">
        <v>33</v>
      </c>
      <c r="E61" s="16" t="s">
        <v>231</v>
      </c>
      <c r="F61" s="16">
        <v>106.8</v>
      </c>
      <c r="G61" s="18">
        <v>2.21</v>
      </c>
      <c r="H61" s="18">
        <v>34.9</v>
      </c>
      <c r="I61" s="16">
        <v>59</v>
      </c>
      <c r="J61" s="17">
        <v>9.9</v>
      </c>
    </row>
    <row r="62" spans="1:10" x14ac:dyDescent="0.15">
      <c r="A62" s="6">
        <v>61</v>
      </c>
      <c r="B62" s="6" t="s">
        <v>41</v>
      </c>
      <c r="C62" s="6" t="s">
        <v>37</v>
      </c>
      <c r="D62" s="6">
        <v>32</v>
      </c>
      <c r="E62" s="16" t="s">
        <v>235</v>
      </c>
      <c r="F62" s="16">
        <v>59</v>
      </c>
      <c r="G62" s="18">
        <v>1.71</v>
      </c>
      <c r="H62" s="18">
        <v>19.53</v>
      </c>
      <c r="I62" s="16">
        <v>31</v>
      </c>
      <c r="J62" s="17">
        <v>9.6999999999999993</v>
      </c>
    </row>
    <row r="63" spans="1:10" x14ac:dyDescent="0.15">
      <c r="A63" s="6">
        <v>62</v>
      </c>
      <c r="B63" s="6" t="s">
        <v>52</v>
      </c>
      <c r="C63" s="6" t="s">
        <v>48</v>
      </c>
      <c r="D63" s="6">
        <v>57</v>
      </c>
      <c r="E63" s="16" t="s">
        <v>240</v>
      </c>
      <c r="F63" s="16">
        <v>73.8</v>
      </c>
      <c r="G63" s="18">
        <v>1.79</v>
      </c>
      <c r="H63" s="18">
        <v>27.95</v>
      </c>
      <c r="I63" s="16">
        <v>39</v>
      </c>
      <c r="J63" s="17">
        <v>9.8000000000000007</v>
      </c>
    </row>
    <row r="64" spans="1:10" x14ac:dyDescent="0.15">
      <c r="A64" s="6">
        <v>63</v>
      </c>
      <c r="B64" s="6" t="s">
        <v>52</v>
      </c>
      <c r="C64" s="6" t="s">
        <v>37</v>
      </c>
      <c r="D64" s="6">
        <v>42</v>
      </c>
      <c r="E64" s="16" t="s">
        <v>244</v>
      </c>
      <c r="F64" s="16">
        <v>76.2</v>
      </c>
      <c r="G64" s="18">
        <v>1.84</v>
      </c>
      <c r="H64" s="18">
        <v>27.91</v>
      </c>
      <c r="I64" s="16">
        <v>56</v>
      </c>
      <c r="J64" s="17">
        <v>10.6</v>
      </c>
    </row>
    <row r="65" spans="1:10" x14ac:dyDescent="0.15">
      <c r="A65" s="6">
        <v>64</v>
      </c>
      <c r="B65" s="6" t="s">
        <v>63</v>
      </c>
      <c r="C65" s="6" t="s">
        <v>37</v>
      </c>
      <c r="D65" s="6">
        <v>40</v>
      </c>
      <c r="E65" s="16" t="s">
        <v>248</v>
      </c>
      <c r="F65" s="16">
        <v>75</v>
      </c>
      <c r="G65" s="18">
        <v>1.86</v>
      </c>
      <c r="H65" s="18">
        <v>26.78</v>
      </c>
      <c r="I65" s="16">
        <v>0</v>
      </c>
      <c r="J65" s="17">
        <v>5.0999999999999996</v>
      </c>
    </row>
    <row r="66" spans="1:10" x14ac:dyDescent="0.15">
      <c r="A66" s="6">
        <v>65</v>
      </c>
      <c r="B66" s="6" t="s">
        <v>52</v>
      </c>
      <c r="C66" s="6" t="s">
        <v>37</v>
      </c>
      <c r="D66" s="6">
        <v>39</v>
      </c>
      <c r="E66" s="16" t="s">
        <v>252</v>
      </c>
      <c r="F66" s="16">
        <v>64</v>
      </c>
      <c r="G66" s="18">
        <v>1.67</v>
      </c>
      <c r="H66" s="18">
        <v>24.71</v>
      </c>
      <c r="I66" s="16">
        <v>37</v>
      </c>
      <c r="J66" s="17">
        <v>11.7</v>
      </c>
    </row>
    <row r="67" spans="1:10" x14ac:dyDescent="0.15">
      <c r="A67" s="6">
        <v>66</v>
      </c>
      <c r="B67" s="6" t="s">
        <v>52</v>
      </c>
      <c r="C67" s="6" t="s">
        <v>37</v>
      </c>
      <c r="D67" s="6">
        <v>41</v>
      </c>
      <c r="E67" s="16" t="s">
        <v>256</v>
      </c>
      <c r="F67" s="16">
        <v>64.8</v>
      </c>
      <c r="G67" s="18">
        <v>2</v>
      </c>
      <c r="H67" s="18">
        <v>21.96</v>
      </c>
      <c r="I67" s="16">
        <v>25</v>
      </c>
      <c r="J67" s="17">
        <v>8.6199999999999992</v>
      </c>
    </row>
    <row r="68" spans="1:10" x14ac:dyDescent="0.15">
      <c r="A68" s="6">
        <v>67</v>
      </c>
      <c r="B68" s="6" t="s">
        <v>63</v>
      </c>
      <c r="C68" s="6" t="s">
        <v>37</v>
      </c>
      <c r="D68" s="6">
        <v>51</v>
      </c>
      <c r="E68" s="16">
        <v>180</v>
      </c>
      <c r="F68" s="16">
        <v>97</v>
      </c>
      <c r="G68" s="18">
        <v>2.17</v>
      </c>
      <c r="H68" s="18">
        <v>29.93</v>
      </c>
      <c r="I68" s="16">
        <v>75</v>
      </c>
      <c r="J68" s="17">
        <v>10.7</v>
      </c>
    </row>
    <row r="69" spans="1:10" x14ac:dyDescent="0.15">
      <c r="A69" s="6">
        <v>68</v>
      </c>
      <c r="B69" s="6" t="s">
        <v>63</v>
      </c>
      <c r="C69" s="6" t="s">
        <v>37</v>
      </c>
      <c r="D69" s="6">
        <v>49</v>
      </c>
      <c r="E69" s="16">
        <v>158</v>
      </c>
      <c r="F69" s="16">
        <v>71</v>
      </c>
      <c r="G69" s="18">
        <v>1.73</v>
      </c>
      <c r="H69" s="18">
        <v>28.51</v>
      </c>
      <c r="I69" s="16">
        <v>33</v>
      </c>
      <c r="J69" s="17">
        <v>8.4</v>
      </c>
    </row>
    <row r="70" spans="1:10" x14ac:dyDescent="0.15">
      <c r="A70" s="6">
        <v>69</v>
      </c>
      <c r="B70" s="6" t="s">
        <v>41</v>
      </c>
      <c r="C70" s="6" t="s">
        <v>37</v>
      </c>
      <c r="D70" s="6">
        <v>34</v>
      </c>
      <c r="E70" s="16">
        <v>169</v>
      </c>
      <c r="F70" s="16">
        <v>64</v>
      </c>
      <c r="G70" s="18">
        <v>1.7</v>
      </c>
      <c r="H70" s="18">
        <v>22.45</v>
      </c>
      <c r="I70" s="16">
        <v>52</v>
      </c>
      <c r="J70" s="17">
        <v>10.1</v>
      </c>
    </row>
    <row r="71" spans="1:10" x14ac:dyDescent="0.15">
      <c r="A71" s="6">
        <v>70</v>
      </c>
      <c r="B71" s="6" t="s">
        <v>63</v>
      </c>
      <c r="C71" s="6" t="s">
        <v>48</v>
      </c>
      <c r="D71" s="6">
        <v>67</v>
      </c>
      <c r="E71" s="16">
        <v>156</v>
      </c>
      <c r="F71" s="16">
        <v>75</v>
      </c>
      <c r="G71" s="18">
        <v>1.75</v>
      </c>
      <c r="H71" s="18">
        <v>30.86</v>
      </c>
      <c r="I71" s="16">
        <v>37</v>
      </c>
      <c r="J71" s="17">
        <v>10.6</v>
      </c>
    </row>
    <row r="72" spans="1:10" x14ac:dyDescent="0.15">
      <c r="A72" s="6">
        <v>71</v>
      </c>
      <c r="B72" s="6" t="s">
        <v>63</v>
      </c>
      <c r="C72" s="6" t="s">
        <v>37</v>
      </c>
      <c r="D72" s="6">
        <v>63</v>
      </c>
      <c r="E72" s="16">
        <v>168</v>
      </c>
      <c r="F72" s="16">
        <v>64</v>
      </c>
      <c r="G72" s="18">
        <v>1.73</v>
      </c>
      <c r="H72" s="18">
        <v>22.69</v>
      </c>
      <c r="I72" s="16">
        <v>35</v>
      </c>
      <c r="J72" s="17">
        <v>11.8</v>
      </c>
    </row>
    <row r="73" spans="1:10" x14ac:dyDescent="0.15">
      <c r="A73" s="6">
        <v>72</v>
      </c>
      <c r="B73" s="6" t="s">
        <v>63</v>
      </c>
      <c r="C73" s="6" t="s">
        <v>48</v>
      </c>
      <c r="D73" s="6">
        <v>70</v>
      </c>
      <c r="E73" s="16">
        <v>157</v>
      </c>
      <c r="F73" s="16">
        <v>64</v>
      </c>
      <c r="G73" s="18">
        <v>1.6</v>
      </c>
      <c r="H73" s="18">
        <v>26.01</v>
      </c>
      <c r="I73" s="16">
        <v>12</v>
      </c>
      <c r="J73" s="17">
        <v>7.7</v>
      </c>
    </row>
    <row r="74" spans="1:10" x14ac:dyDescent="0.15">
      <c r="A74" s="6">
        <v>73</v>
      </c>
      <c r="B74" s="6" t="s">
        <v>63</v>
      </c>
      <c r="C74" s="6" t="s">
        <v>37</v>
      </c>
      <c r="D74" s="6">
        <v>70</v>
      </c>
      <c r="E74" s="16">
        <v>165</v>
      </c>
      <c r="F74" s="16">
        <v>74</v>
      </c>
      <c r="G74" s="18">
        <v>1.81</v>
      </c>
      <c r="H74" s="18">
        <v>27.2</v>
      </c>
      <c r="I74" s="16">
        <v>45</v>
      </c>
      <c r="J74" s="17">
        <v>9.6999999999999993</v>
      </c>
    </row>
    <row r="75" spans="1:10" x14ac:dyDescent="0.15">
      <c r="A75" s="6">
        <v>74</v>
      </c>
      <c r="B75" s="6" t="s">
        <v>63</v>
      </c>
      <c r="C75" s="6" t="s">
        <v>37</v>
      </c>
      <c r="D75" s="6">
        <v>61</v>
      </c>
      <c r="E75" s="16">
        <v>166</v>
      </c>
      <c r="F75" s="16">
        <v>87</v>
      </c>
      <c r="G75" s="18">
        <v>1.96</v>
      </c>
      <c r="H75" s="18">
        <v>31.63</v>
      </c>
      <c r="I75" s="16">
        <v>35</v>
      </c>
      <c r="J75" s="17">
        <v>8.1999999999999993</v>
      </c>
    </row>
    <row r="76" spans="1:10" x14ac:dyDescent="0.15">
      <c r="A76" s="6">
        <v>75</v>
      </c>
      <c r="B76" s="6" t="s">
        <v>63</v>
      </c>
      <c r="C76" s="6" t="s">
        <v>276</v>
      </c>
      <c r="D76" s="6">
        <v>67</v>
      </c>
      <c r="E76" s="16">
        <v>170</v>
      </c>
      <c r="F76" s="16">
        <v>73</v>
      </c>
      <c r="G76" s="18">
        <v>1.8</v>
      </c>
      <c r="H76" s="18">
        <v>25.25</v>
      </c>
      <c r="I76" s="16">
        <v>55</v>
      </c>
      <c r="J76" s="17">
        <v>11.6</v>
      </c>
    </row>
    <row r="77" spans="1:10" x14ac:dyDescent="0.15">
      <c r="A77" s="6">
        <v>76</v>
      </c>
      <c r="B77" s="6" t="s">
        <v>63</v>
      </c>
      <c r="C77" s="6" t="s">
        <v>276</v>
      </c>
      <c r="D77" s="6">
        <v>72</v>
      </c>
      <c r="E77" s="16">
        <v>163</v>
      </c>
      <c r="F77" s="16">
        <v>61</v>
      </c>
      <c r="G77" s="18">
        <v>1.66</v>
      </c>
      <c r="H77" s="18">
        <v>23.01</v>
      </c>
      <c r="I77" s="27" t="s">
        <v>474</v>
      </c>
      <c r="J77" s="28" t="s">
        <v>474</v>
      </c>
    </row>
    <row r="78" spans="1:10" x14ac:dyDescent="0.15">
      <c r="A78" s="6">
        <v>77</v>
      </c>
      <c r="B78" s="6" t="s">
        <v>63</v>
      </c>
      <c r="C78" s="6" t="s">
        <v>276</v>
      </c>
      <c r="D78" s="6">
        <v>65</v>
      </c>
      <c r="E78" s="16">
        <v>172</v>
      </c>
      <c r="F78" s="16">
        <v>72</v>
      </c>
      <c r="G78" s="18">
        <v>1.84</v>
      </c>
      <c r="H78" s="18">
        <v>24.4</v>
      </c>
      <c r="I78" s="16">
        <v>14</v>
      </c>
      <c r="J78" s="17">
        <v>8.6</v>
      </c>
    </row>
    <row r="79" spans="1:10" x14ac:dyDescent="0.15">
      <c r="A79" s="6">
        <v>78</v>
      </c>
      <c r="B79" s="6" t="s">
        <v>63</v>
      </c>
      <c r="C79" s="6" t="s">
        <v>48</v>
      </c>
      <c r="D79" s="6">
        <v>63</v>
      </c>
      <c r="E79" s="16">
        <v>152</v>
      </c>
      <c r="F79" s="16">
        <v>61</v>
      </c>
      <c r="G79" s="18">
        <v>1.57</v>
      </c>
      <c r="H79" s="18">
        <v>26.4</v>
      </c>
      <c r="I79" s="16">
        <v>22</v>
      </c>
      <c r="J79" s="17">
        <v>10.3</v>
      </c>
    </row>
    <row r="80" spans="1:10" x14ac:dyDescent="0.15">
      <c r="A80" s="6">
        <v>79</v>
      </c>
      <c r="B80" s="6" t="s">
        <v>63</v>
      </c>
      <c r="C80" s="6" t="s">
        <v>276</v>
      </c>
      <c r="D80" s="6">
        <v>80</v>
      </c>
      <c r="E80" s="16">
        <v>167</v>
      </c>
      <c r="F80" s="16">
        <v>65</v>
      </c>
      <c r="G80" s="18">
        <v>1.67</v>
      </c>
      <c r="H80" s="18">
        <v>25.79</v>
      </c>
      <c r="I80" s="16">
        <v>64</v>
      </c>
      <c r="J80" s="17">
        <v>12.1</v>
      </c>
    </row>
    <row r="81" spans="1:10" x14ac:dyDescent="0.15">
      <c r="A81" s="6">
        <v>80</v>
      </c>
      <c r="B81" s="6" t="s">
        <v>52</v>
      </c>
      <c r="C81" s="6" t="s">
        <v>37</v>
      </c>
      <c r="D81" s="6">
        <v>55</v>
      </c>
      <c r="E81" s="16">
        <v>170</v>
      </c>
      <c r="F81" s="16">
        <v>97</v>
      </c>
      <c r="G81" s="18">
        <v>2.08</v>
      </c>
      <c r="H81" s="18">
        <v>33.56</v>
      </c>
      <c r="I81" s="16">
        <v>64</v>
      </c>
      <c r="J81" s="17">
        <v>10.9</v>
      </c>
    </row>
    <row r="82" spans="1:10" x14ac:dyDescent="0.15">
      <c r="A82" s="6">
        <v>81</v>
      </c>
      <c r="B82" s="6" t="s">
        <v>52</v>
      </c>
      <c r="C82" s="6" t="s">
        <v>37</v>
      </c>
      <c r="D82" s="6">
        <v>37</v>
      </c>
      <c r="E82" s="16">
        <v>162</v>
      </c>
      <c r="F82" s="16">
        <v>73</v>
      </c>
      <c r="G82" s="18">
        <v>1.78</v>
      </c>
      <c r="H82" s="18">
        <v>27.86</v>
      </c>
      <c r="I82" s="16">
        <v>41</v>
      </c>
      <c r="J82" s="17">
        <v>9.5</v>
      </c>
    </row>
    <row r="83" spans="1:10" x14ac:dyDescent="0.15">
      <c r="A83" s="6">
        <v>82</v>
      </c>
      <c r="B83" s="6" t="s">
        <v>63</v>
      </c>
      <c r="C83" s="6" t="s">
        <v>37</v>
      </c>
      <c r="D83" s="6">
        <v>46</v>
      </c>
      <c r="E83" s="16">
        <v>165</v>
      </c>
      <c r="F83" s="16">
        <v>62</v>
      </c>
      <c r="G83" s="18">
        <v>1.68</v>
      </c>
      <c r="H83" s="18">
        <v>22.79</v>
      </c>
      <c r="I83" s="16">
        <v>20</v>
      </c>
      <c r="J83" s="17">
        <v>9.3000000000000007</v>
      </c>
    </row>
    <row r="84" spans="1:10" x14ac:dyDescent="0.15">
      <c r="A84" s="6">
        <v>83</v>
      </c>
      <c r="B84" s="6" t="s">
        <v>41</v>
      </c>
      <c r="C84" s="6" t="s">
        <v>37</v>
      </c>
      <c r="D84" s="6">
        <v>55</v>
      </c>
      <c r="E84" s="16">
        <v>168</v>
      </c>
      <c r="F84" s="16">
        <v>86</v>
      </c>
      <c r="G84" s="18">
        <v>1.96</v>
      </c>
      <c r="H84" s="18">
        <v>30.49</v>
      </c>
      <c r="I84" s="16">
        <v>85</v>
      </c>
      <c r="J84" s="17">
        <v>12.6</v>
      </c>
    </row>
    <row r="85" spans="1:10" x14ac:dyDescent="0.15">
      <c r="A85" s="6">
        <v>84</v>
      </c>
      <c r="B85" s="6" t="s">
        <v>63</v>
      </c>
      <c r="C85" s="6" t="s">
        <v>48</v>
      </c>
      <c r="D85" s="6">
        <v>61</v>
      </c>
      <c r="E85" s="16">
        <v>155</v>
      </c>
      <c r="F85" s="16">
        <v>90</v>
      </c>
      <c r="G85" s="18">
        <v>1.89</v>
      </c>
      <c r="H85" s="18">
        <v>37.5</v>
      </c>
      <c r="I85" s="27" t="s">
        <v>474</v>
      </c>
      <c r="J85" s="28" t="s">
        <v>474</v>
      </c>
    </row>
    <row r="86" spans="1:10" x14ac:dyDescent="0.15">
      <c r="A86" s="6">
        <v>85</v>
      </c>
      <c r="B86" s="6" t="s">
        <v>41</v>
      </c>
      <c r="C86" s="6" t="s">
        <v>37</v>
      </c>
      <c r="D86" s="6">
        <v>39</v>
      </c>
      <c r="E86" s="16">
        <v>160</v>
      </c>
      <c r="F86" s="16">
        <v>54</v>
      </c>
      <c r="G86" s="18">
        <v>1.55</v>
      </c>
      <c r="H86" s="18">
        <v>21.09</v>
      </c>
      <c r="I86" s="16">
        <v>33</v>
      </c>
      <c r="J86" s="17">
        <v>10.7</v>
      </c>
    </row>
    <row r="87" spans="1:10" x14ac:dyDescent="0.15">
      <c r="A87" s="6">
        <v>86</v>
      </c>
      <c r="B87" s="6" t="s">
        <v>52</v>
      </c>
      <c r="C87" s="6" t="s">
        <v>37</v>
      </c>
      <c r="D87" s="6">
        <v>44</v>
      </c>
      <c r="E87" s="16">
        <v>166</v>
      </c>
      <c r="F87" s="16">
        <v>87</v>
      </c>
      <c r="G87" s="18">
        <v>1.95</v>
      </c>
      <c r="H87" s="18">
        <v>31.63</v>
      </c>
      <c r="I87" s="16">
        <v>55</v>
      </c>
      <c r="J87" s="17">
        <v>9.6999999999999993</v>
      </c>
    </row>
    <row r="88" spans="1:10" x14ac:dyDescent="0.15">
      <c r="A88" s="6">
        <v>87</v>
      </c>
      <c r="B88" s="6" t="s">
        <v>63</v>
      </c>
      <c r="C88" s="6" t="s">
        <v>37</v>
      </c>
      <c r="D88" s="6">
        <v>55</v>
      </c>
      <c r="E88" s="16">
        <v>167</v>
      </c>
      <c r="F88" s="16">
        <v>79</v>
      </c>
      <c r="G88" s="18">
        <v>1.9</v>
      </c>
      <c r="H88" s="18">
        <v>28.41</v>
      </c>
      <c r="I88" s="16">
        <v>65</v>
      </c>
      <c r="J88" s="17">
        <v>11.5</v>
      </c>
    </row>
    <row r="89" spans="1:10" x14ac:dyDescent="0.15">
      <c r="A89" s="27">
        <v>1</v>
      </c>
      <c r="B89" s="6" t="s">
        <v>40</v>
      </c>
      <c r="C89" s="3" t="s">
        <v>37</v>
      </c>
      <c r="D89" s="27">
        <v>69</v>
      </c>
      <c r="E89" s="27">
        <v>170</v>
      </c>
      <c r="F89" s="27">
        <v>86</v>
      </c>
      <c r="G89" s="14">
        <v>1.97</v>
      </c>
      <c r="H89" s="14">
        <f t="shared" ref="H89:H128" si="0">F89/(E89/100)^2</f>
        <v>29.757785467128031</v>
      </c>
      <c r="I89" s="27">
        <v>52</v>
      </c>
      <c r="J89" s="28">
        <v>10.199999999999999</v>
      </c>
    </row>
    <row r="90" spans="1:10" x14ac:dyDescent="0.15">
      <c r="A90" s="27">
        <v>2</v>
      </c>
      <c r="B90" s="6" t="s">
        <v>40</v>
      </c>
      <c r="C90" s="3" t="s">
        <v>37</v>
      </c>
      <c r="D90" s="27">
        <v>69</v>
      </c>
      <c r="E90" s="27">
        <v>180</v>
      </c>
      <c r="F90" s="27">
        <v>109</v>
      </c>
      <c r="G90" s="14">
        <v>2.2799999999999998</v>
      </c>
      <c r="H90" s="14">
        <f t="shared" si="0"/>
        <v>33.641975308641975</v>
      </c>
      <c r="I90" s="27">
        <v>52</v>
      </c>
      <c r="J90" s="28">
        <v>8.1</v>
      </c>
    </row>
    <row r="91" spans="1:10" x14ac:dyDescent="0.15">
      <c r="A91" s="27">
        <v>3</v>
      </c>
      <c r="B91" s="6" t="s">
        <v>40</v>
      </c>
      <c r="C91" s="3" t="s">
        <v>37</v>
      </c>
      <c r="D91" s="27">
        <v>71</v>
      </c>
      <c r="E91" s="27">
        <v>171</v>
      </c>
      <c r="F91" s="27">
        <v>75</v>
      </c>
      <c r="G91" s="14">
        <v>1.87</v>
      </c>
      <c r="H91" s="14">
        <f t="shared" si="0"/>
        <v>25.64891761567662</v>
      </c>
      <c r="I91" s="27">
        <v>45</v>
      </c>
      <c r="J91" s="28">
        <v>10.4</v>
      </c>
    </row>
    <row r="92" spans="1:10" x14ac:dyDescent="0.15">
      <c r="A92" s="27">
        <v>4</v>
      </c>
      <c r="B92" s="6" t="s">
        <v>40</v>
      </c>
      <c r="C92" s="3" t="s">
        <v>37</v>
      </c>
      <c r="D92" s="27">
        <v>63</v>
      </c>
      <c r="E92" s="27">
        <v>165</v>
      </c>
      <c r="F92" s="27">
        <v>60</v>
      </c>
      <c r="G92" s="14">
        <v>1.66</v>
      </c>
      <c r="H92" s="14">
        <f t="shared" si="0"/>
        <v>22.03856749311295</v>
      </c>
      <c r="I92" s="27">
        <v>55</v>
      </c>
      <c r="J92" s="28">
        <v>12.2</v>
      </c>
    </row>
    <row r="93" spans="1:10" x14ac:dyDescent="0.15">
      <c r="A93" s="27">
        <v>5</v>
      </c>
      <c r="B93" s="6" t="s">
        <v>40</v>
      </c>
      <c r="C93" s="3" t="s">
        <v>37</v>
      </c>
      <c r="D93" s="27">
        <v>61</v>
      </c>
      <c r="E93" s="27">
        <v>176</v>
      </c>
      <c r="F93" s="27">
        <v>82</v>
      </c>
      <c r="G93" s="14">
        <v>1.98</v>
      </c>
      <c r="H93" s="14">
        <f t="shared" si="0"/>
        <v>26.472107438016529</v>
      </c>
      <c r="I93" s="27">
        <v>48</v>
      </c>
      <c r="J93" s="28">
        <v>10.4</v>
      </c>
    </row>
    <row r="94" spans="1:10" x14ac:dyDescent="0.15">
      <c r="A94" s="27">
        <v>6</v>
      </c>
      <c r="B94" s="6" t="s">
        <v>40</v>
      </c>
      <c r="C94" s="3" t="s">
        <v>37</v>
      </c>
      <c r="D94" s="27">
        <v>67</v>
      </c>
      <c r="E94" s="27">
        <v>161</v>
      </c>
      <c r="F94" s="27">
        <v>68</v>
      </c>
      <c r="G94" s="14">
        <v>1.72</v>
      </c>
      <c r="H94" s="14">
        <f t="shared" si="0"/>
        <v>26.23355580417422</v>
      </c>
      <c r="I94" s="27">
        <v>35</v>
      </c>
      <c r="J94" s="28">
        <v>11.1</v>
      </c>
    </row>
    <row r="95" spans="1:10" x14ac:dyDescent="0.15">
      <c r="A95" s="27">
        <v>7</v>
      </c>
      <c r="B95" s="6" t="s">
        <v>40</v>
      </c>
      <c r="C95" s="3" t="s">
        <v>37</v>
      </c>
      <c r="D95" s="27">
        <v>64</v>
      </c>
      <c r="E95" s="27">
        <v>165</v>
      </c>
      <c r="F95" s="27">
        <v>81</v>
      </c>
      <c r="G95" s="14">
        <v>1.89</v>
      </c>
      <c r="H95" s="14">
        <f t="shared" si="0"/>
        <v>29.752066115702483</v>
      </c>
      <c r="I95" s="27">
        <v>62</v>
      </c>
      <c r="J95" s="28">
        <v>13.1</v>
      </c>
    </row>
    <row r="96" spans="1:10" x14ac:dyDescent="0.15">
      <c r="A96" s="27">
        <v>8</v>
      </c>
      <c r="B96" s="6" t="s">
        <v>40</v>
      </c>
      <c r="C96" s="3" t="s">
        <v>37</v>
      </c>
      <c r="D96" s="27">
        <v>61</v>
      </c>
      <c r="E96" s="27">
        <v>174</v>
      </c>
      <c r="F96" s="27">
        <v>66</v>
      </c>
      <c r="G96" s="14">
        <v>1.8</v>
      </c>
      <c r="H96" s="14">
        <f t="shared" si="0"/>
        <v>21.799445105033691</v>
      </c>
      <c r="I96" s="27">
        <v>49</v>
      </c>
      <c r="J96" s="28">
        <v>15.3</v>
      </c>
    </row>
    <row r="97" spans="1:10" x14ac:dyDescent="0.15">
      <c r="A97" s="27">
        <v>9</v>
      </c>
      <c r="B97" s="6" t="s">
        <v>40</v>
      </c>
      <c r="C97" s="3" t="s">
        <v>37</v>
      </c>
      <c r="D97" s="27">
        <v>62</v>
      </c>
      <c r="E97" s="27">
        <v>160</v>
      </c>
      <c r="F97" s="27">
        <v>58</v>
      </c>
      <c r="G97" s="14">
        <v>1.59</v>
      </c>
      <c r="H97" s="14">
        <f t="shared" si="0"/>
        <v>22.656249999999996</v>
      </c>
      <c r="I97" s="27">
        <v>68</v>
      </c>
      <c r="J97" s="28">
        <v>16.7</v>
      </c>
    </row>
    <row r="98" spans="1:10" x14ac:dyDescent="0.15">
      <c r="A98" s="27">
        <v>10</v>
      </c>
      <c r="B98" s="6" t="s">
        <v>40</v>
      </c>
      <c r="C98" s="3" t="s">
        <v>37</v>
      </c>
      <c r="D98" s="27">
        <v>60</v>
      </c>
      <c r="E98" s="27">
        <v>179</v>
      </c>
      <c r="F98" s="27">
        <v>80</v>
      </c>
      <c r="G98" s="14">
        <v>2</v>
      </c>
      <c r="H98" s="14">
        <f t="shared" si="0"/>
        <v>24.968009737523797</v>
      </c>
      <c r="I98" s="27">
        <v>52</v>
      </c>
      <c r="J98" s="28">
        <v>9.6999999999999993</v>
      </c>
    </row>
    <row r="99" spans="1:10" x14ac:dyDescent="0.15">
      <c r="A99" s="27">
        <v>11</v>
      </c>
      <c r="B99" s="6" t="s">
        <v>40</v>
      </c>
      <c r="C99" s="3" t="s">
        <v>37</v>
      </c>
      <c r="D99" s="27">
        <v>67</v>
      </c>
      <c r="E99" s="27">
        <v>165</v>
      </c>
      <c r="F99" s="27">
        <v>66</v>
      </c>
      <c r="G99" s="14">
        <v>1.73</v>
      </c>
      <c r="H99" s="14">
        <f t="shared" si="0"/>
        <v>24.242424242424246</v>
      </c>
      <c r="I99" s="27">
        <v>35</v>
      </c>
      <c r="J99" s="28">
        <v>8.6</v>
      </c>
    </row>
    <row r="100" spans="1:10" x14ac:dyDescent="0.15">
      <c r="A100" s="27">
        <v>12</v>
      </c>
      <c r="B100" s="6" t="s">
        <v>40</v>
      </c>
      <c r="C100" s="3" t="s">
        <v>37</v>
      </c>
      <c r="D100" s="27">
        <v>61</v>
      </c>
      <c r="E100" s="27">
        <v>165</v>
      </c>
      <c r="F100" s="27">
        <v>87</v>
      </c>
      <c r="G100" s="14">
        <v>1.94</v>
      </c>
      <c r="H100" s="14">
        <f t="shared" si="0"/>
        <v>31.955922865013779</v>
      </c>
      <c r="I100" s="27">
        <v>19</v>
      </c>
      <c r="J100" s="28">
        <v>7.8</v>
      </c>
    </row>
    <row r="101" spans="1:10" x14ac:dyDescent="0.15">
      <c r="A101" s="27">
        <v>13</v>
      </c>
      <c r="B101" s="6" t="s">
        <v>40</v>
      </c>
      <c r="C101" s="3" t="s">
        <v>37</v>
      </c>
      <c r="D101" s="27">
        <v>61</v>
      </c>
      <c r="E101" s="27">
        <v>175</v>
      </c>
      <c r="F101" s="27">
        <v>92</v>
      </c>
      <c r="G101" s="14">
        <v>2.0699999999999998</v>
      </c>
      <c r="H101" s="14">
        <f t="shared" si="0"/>
        <v>30.040816326530614</v>
      </c>
      <c r="I101" s="27">
        <v>44</v>
      </c>
      <c r="J101" s="28">
        <v>10.5</v>
      </c>
    </row>
    <row r="102" spans="1:10" x14ac:dyDescent="0.15">
      <c r="A102" s="27">
        <v>14</v>
      </c>
      <c r="B102" s="6" t="s">
        <v>40</v>
      </c>
      <c r="C102" s="3" t="s">
        <v>37</v>
      </c>
      <c r="D102" s="27">
        <v>61</v>
      </c>
      <c r="E102" s="27">
        <v>162</v>
      </c>
      <c r="F102" s="27">
        <v>72</v>
      </c>
      <c r="G102" s="14">
        <v>1.77</v>
      </c>
      <c r="H102" s="14">
        <f t="shared" si="0"/>
        <v>27.434842249657059</v>
      </c>
      <c r="I102" s="27">
        <v>75</v>
      </c>
      <c r="J102" s="28">
        <v>12.2</v>
      </c>
    </row>
    <row r="103" spans="1:10" x14ac:dyDescent="0.15">
      <c r="A103" s="27">
        <v>15</v>
      </c>
      <c r="B103" s="6" t="s">
        <v>40</v>
      </c>
      <c r="C103" s="3" t="s">
        <v>37</v>
      </c>
      <c r="D103" s="27">
        <v>61</v>
      </c>
      <c r="E103" s="27">
        <v>176</v>
      </c>
      <c r="F103" s="27">
        <v>75</v>
      </c>
      <c r="G103" s="14">
        <v>1.92</v>
      </c>
      <c r="H103" s="14">
        <f t="shared" si="0"/>
        <v>24.212293388429753</v>
      </c>
      <c r="I103" s="27">
        <v>20</v>
      </c>
      <c r="J103" s="28">
        <v>7.9</v>
      </c>
    </row>
    <row r="104" spans="1:10" x14ac:dyDescent="0.15">
      <c r="A104" s="27">
        <v>16</v>
      </c>
      <c r="B104" s="6" t="s">
        <v>40</v>
      </c>
      <c r="C104" s="3" t="s">
        <v>37</v>
      </c>
      <c r="D104" s="27">
        <v>34</v>
      </c>
      <c r="E104" s="27">
        <v>177</v>
      </c>
      <c r="F104" s="27">
        <v>79</v>
      </c>
      <c r="G104" s="14">
        <v>1.96</v>
      </c>
      <c r="H104" s="14">
        <f t="shared" si="0"/>
        <v>25.216253311628201</v>
      </c>
      <c r="I104" s="27">
        <v>112</v>
      </c>
      <c r="J104" s="28">
        <v>15.8</v>
      </c>
    </row>
    <row r="105" spans="1:10" x14ac:dyDescent="0.15">
      <c r="A105" s="27">
        <v>17</v>
      </c>
      <c r="B105" s="6" t="s">
        <v>40</v>
      </c>
      <c r="C105" s="3" t="s">
        <v>37</v>
      </c>
      <c r="D105" s="27">
        <v>30</v>
      </c>
      <c r="E105" s="27">
        <v>173</v>
      </c>
      <c r="F105" s="27">
        <v>68</v>
      </c>
      <c r="G105" s="14">
        <v>1.81</v>
      </c>
      <c r="H105" s="14">
        <f t="shared" si="0"/>
        <v>22.720438370810918</v>
      </c>
      <c r="I105" s="27">
        <v>89</v>
      </c>
      <c r="J105" s="28">
        <v>14</v>
      </c>
    </row>
    <row r="106" spans="1:10" x14ac:dyDescent="0.15">
      <c r="A106" s="27">
        <v>18</v>
      </c>
      <c r="B106" s="6" t="s">
        <v>40</v>
      </c>
      <c r="C106" s="3" t="s">
        <v>37</v>
      </c>
      <c r="D106" s="27">
        <v>33</v>
      </c>
      <c r="E106" s="27">
        <v>178</v>
      </c>
      <c r="F106" s="27">
        <v>74</v>
      </c>
      <c r="G106" s="14">
        <v>1.93</v>
      </c>
      <c r="H106" s="14">
        <f t="shared" si="0"/>
        <v>23.355636914530994</v>
      </c>
      <c r="I106" s="27">
        <v>71</v>
      </c>
      <c r="J106" s="28">
        <v>11.3</v>
      </c>
    </row>
    <row r="107" spans="1:10" x14ac:dyDescent="0.15">
      <c r="A107" s="27">
        <v>19</v>
      </c>
      <c r="B107" s="6" t="s">
        <v>40</v>
      </c>
      <c r="C107" s="3" t="s">
        <v>37</v>
      </c>
      <c r="D107" s="27">
        <v>31</v>
      </c>
      <c r="E107" s="27">
        <v>180</v>
      </c>
      <c r="F107" s="27">
        <v>79</v>
      </c>
      <c r="G107" s="14">
        <v>2</v>
      </c>
      <c r="H107" s="14">
        <f t="shared" si="0"/>
        <v>24.382716049382715</v>
      </c>
      <c r="I107" s="27">
        <v>108</v>
      </c>
      <c r="J107" s="28">
        <v>15.9</v>
      </c>
    </row>
    <row r="108" spans="1:10" x14ac:dyDescent="0.15">
      <c r="A108" s="27">
        <v>20</v>
      </c>
      <c r="B108" s="6" t="s">
        <v>40</v>
      </c>
      <c r="C108" s="3" t="s">
        <v>37</v>
      </c>
      <c r="D108" s="27">
        <v>64</v>
      </c>
      <c r="E108" s="27">
        <v>170</v>
      </c>
      <c r="F108" s="27">
        <v>73</v>
      </c>
      <c r="G108" s="14">
        <v>1.84</v>
      </c>
      <c r="H108" s="14">
        <f t="shared" si="0"/>
        <v>25.259515570934258</v>
      </c>
      <c r="I108" s="27">
        <v>51</v>
      </c>
      <c r="J108" s="28">
        <v>14.5</v>
      </c>
    </row>
    <row r="109" spans="1:10" x14ac:dyDescent="0.15">
      <c r="A109" s="27">
        <v>21</v>
      </c>
      <c r="B109" s="6" t="s">
        <v>40</v>
      </c>
      <c r="C109" s="3" t="s">
        <v>37</v>
      </c>
      <c r="D109" s="27">
        <v>71</v>
      </c>
      <c r="E109" s="27">
        <v>169</v>
      </c>
      <c r="F109" s="27">
        <v>61</v>
      </c>
      <c r="G109" s="14">
        <v>1.7</v>
      </c>
      <c r="H109" s="14">
        <f t="shared" si="0"/>
        <v>21.357795595392322</v>
      </c>
      <c r="I109" s="27">
        <v>45</v>
      </c>
      <c r="J109" s="28">
        <v>13</v>
      </c>
    </row>
    <row r="110" spans="1:10" x14ac:dyDescent="0.15">
      <c r="A110" s="27">
        <v>22</v>
      </c>
      <c r="B110" s="6" t="s">
        <v>40</v>
      </c>
      <c r="C110" s="3" t="s">
        <v>37</v>
      </c>
      <c r="D110" s="27">
        <v>48</v>
      </c>
      <c r="E110" s="27">
        <v>181</v>
      </c>
      <c r="F110" s="27">
        <v>80.2</v>
      </c>
      <c r="G110" s="14">
        <v>2.0099999999999998</v>
      </c>
      <c r="H110" s="14">
        <f t="shared" si="0"/>
        <v>24.480327218338878</v>
      </c>
      <c r="I110" s="27">
        <v>83</v>
      </c>
      <c r="J110" s="28">
        <v>14.9</v>
      </c>
    </row>
    <row r="111" spans="1:10" x14ac:dyDescent="0.15">
      <c r="A111" s="27">
        <v>23</v>
      </c>
      <c r="B111" s="6" t="s">
        <v>40</v>
      </c>
      <c r="C111" s="3" t="s">
        <v>37</v>
      </c>
      <c r="D111" s="27">
        <v>29</v>
      </c>
      <c r="E111" s="27">
        <v>178</v>
      </c>
      <c r="F111" s="27">
        <v>75</v>
      </c>
      <c r="G111" s="14">
        <v>1.93</v>
      </c>
      <c r="H111" s="14">
        <f t="shared" si="0"/>
        <v>23.671253629592222</v>
      </c>
      <c r="I111" s="27">
        <v>89</v>
      </c>
      <c r="J111" s="28">
        <v>13.7</v>
      </c>
    </row>
    <row r="112" spans="1:10" x14ac:dyDescent="0.15">
      <c r="A112" s="27">
        <v>24</v>
      </c>
      <c r="B112" s="6" t="s">
        <v>40</v>
      </c>
      <c r="C112" s="3" t="s">
        <v>37</v>
      </c>
      <c r="D112" s="27">
        <v>39</v>
      </c>
      <c r="E112" s="27">
        <v>168</v>
      </c>
      <c r="F112" s="27">
        <v>75</v>
      </c>
      <c r="G112" s="14">
        <v>1.85</v>
      </c>
      <c r="H112" s="14">
        <f t="shared" si="0"/>
        <v>26.573129251700685</v>
      </c>
      <c r="I112" s="27">
        <v>96</v>
      </c>
      <c r="J112" s="28">
        <v>11.9</v>
      </c>
    </row>
    <row r="113" spans="1:10" x14ac:dyDescent="0.15">
      <c r="A113" s="27">
        <v>25</v>
      </c>
      <c r="B113" s="6" t="s">
        <v>40</v>
      </c>
      <c r="C113" s="3" t="s">
        <v>37</v>
      </c>
      <c r="D113" s="27">
        <v>41</v>
      </c>
      <c r="E113" s="27">
        <v>183</v>
      </c>
      <c r="F113" s="27">
        <v>90</v>
      </c>
      <c r="G113" s="14">
        <v>2.14</v>
      </c>
      <c r="H113" s="14">
        <f t="shared" si="0"/>
        <v>26.874496103198062</v>
      </c>
      <c r="I113" s="27">
        <v>62</v>
      </c>
      <c r="J113" s="28">
        <v>9.6</v>
      </c>
    </row>
    <row r="114" spans="1:10" x14ac:dyDescent="0.15">
      <c r="A114" s="27">
        <v>26</v>
      </c>
      <c r="B114" s="6" t="s">
        <v>40</v>
      </c>
      <c r="C114" s="3" t="s">
        <v>37</v>
      </c>
      <c r="D114" s="27">
        <v>44</v>
      </c>
      <c r="E114" s="27">
        <v>154</v>
      </c>
      <c r="F114" s="27">
        <v>59</v>
      </c>
      <c r="G114" s="14">
        <v>1.58</v>
      </c>
      <c r="H114" s="14">
        <f t="shared" si="0"/>
        <v>24.877719682914488</v>
      </c>
      <c r="I114" s="27">
        <v>35</v>
      </c>
      <c r="J114" s="28">
        <v>8.4</v>
      </c>
    </row>
    <row r="115" spans="1:10" x14ac:dyDescent="0.15">
      <c r="A115" s="27">
        <v>27</v>
      </c>
      <c r="B115" s="6" t="s">
        <v>40</v>
      </c>
      <c r="C115" s="3" t="s">
        <v>37</v>
      </c>
      <c r="D115" s="27">
        <v>47</v>
      </c>
      <c r="E115" s="27">
        <v>180</v>
      </c>
      <c r="F115" s="27">
        <v>70</v>
      </c>
      <c r="G115" s="14">
        <v>1.89</v>
      </c>
      <c r="H115" s="14">
        <f t="shared" si="0"/>
        <v>21.604938271604937</v>
      </c>
      <c r="I115" s="27">
        <v>45</v>
      </c>
      <c r="J115" s="28">
        <v>9.6999999999999993</v>
      </c>
    </row>
    <row r="116" spans="1:10" x14ac:dyDescent="0.15">
      <c r="A116" s="27">
        <v>28</v>
      </c>
      <c r="B116" s="6" t="s">
        <v>40</v>
      </c>
      <c r="C116" s="3" t="s">
        <v>37</v>
      </c>
      <c r="D116" s="27">
        <v>33</v>
      </c>
      <c r="E116" s="27">
        <v>175</v>
      </c>
      <c r="F116" s="27">
        <v>79</v>
      </c>
      <c r="G116" s="14">
        <v>1.95</v>
      </c>
      <c r="H116" s="14">
        <f t="shared" si="0"/>
        <v>25.795918367346939</v>
      </c>
      <c r="I116" s="27">
        <v>69</v>
      </c>
      <c r="J116" s="28">
        <v>11.8</v>
      </c>
    </row>
    <row r="117" spans="1:10" x14ac:dyDescent="0.15">
      <c r="A117" s="27">
        <v>29</v>
      </c>
      <c r="B117" s="6" t="s">
        <v>40</v>
      </c>
      <c r="C117" s="3" t="s">
        <v>48</v>
      </c>
      <c r="D117" s="27">
        <v>43</v>
      </c>
      <c r="E117" s="27">
        <v>160</v>
      </c>
      <c r="F117" s="27">
        <v>62</v>
      </c>
      <c r="G117" s="14">
        <v>1.65</v>
      </c>
      <c r="H117" s="14">
        <f t="shared" si="0"/>
        <v>24.218749999999996</v>
      </c>
      <c r="I117" s="27">
        <v>34</v>
      </c>
      <c r="J117" s="28">
        <v>8.8000000000000007</v>
      </c>
    </row>
    <row r="118" spans="1:10" x14ac:dyDescent="0.15">
      <c r="A118" s="27">
        <v>30</v>
      </c>
      <c r="B118" s="6" t="s">
        <v>40</v>
      </c>
      <c r="C118" s="3" t="s">
        <v>48</v>
      </c>
      <c r="D118" s="27">
        <v>31</v>
      </c>
      <c r="E118" s="27">
        <v>170</v>
      </c>
      <c r="F118" s="27">
        <v>59</v>
      </c>
      <c r="G118" s="14">
        <v>1.69</v>
      </c>
      <c r="H118" s="14">
        <f t="shared" si="0"/>
        <v>20.415224913494811</v>
      </c>
      <c r="I118" s="27">
        <v>54</v>
      </c>
      <c r="J118" s="28">
        <v>9.8000000000000007</v>
      </c>
    </row>
    <row r="119" spans="1:10" x14ac:dyDescent="0.15">
      <c r="A119" s="27">
        <v>31</v>
      </c>
      <c r="B119" s="6" t="s">
        <v>40</v>
      </c>
      <c r="C119" s="3" t="s">
        <v>48</v>
      </c>
      <c r="D119" s="27">
        <v>60</v>
      </c>
      <c r="E119" s="27">
        <v>164</v>
      </c>
      <c r="F119" s="27">
        <v>84</v>
      </c>
      <c r="G119" s="14">
        <v>1.91</v>
      </c>
      <c r="H119" s="14">
        <f t="shared" si="0"/>
        <v>31.231409875074366</v>
      </c>
      <c r="I119" s="27">
        <v>19</v>
      </c>
      <c r="J119" s="28">
        <v>7.3</v>
      </c>
    </row>
    <row r="120" spans="1:10" x14ac:dyDescent="0.15">
      <c r="A120" s="27">
        <v>32</v>
      </c>
      <c r="B120" s="6" t="s">
        <v>40</v>
      </c>
      <c r="C120" s="3" t="s">
        <v>48</v>
      </c>
      <c r="D120" s="27">
        <v>60</v>
      </c>
      <c r="E120" s="27">
        <v>157</v>
      </c>
      <c r="F120" s="27">
        <v>61</v>
      </c>
      <c r="G120" s="14">
        <v>1.61</v>
      </c>
      <c r="H120" s="14">
        <f t="shared" si="0"/>
        <v>24.747454257779218</v>
      </c>
      <c r="I120" s="27">
        <v>38</v>
      </c>
      <c r="J120" s="28">
        <v>8.8000000000000007</v>
      </c>
    </row>
    <row r="121" spans="1:10" x14ac:dyDescent="0.15">
      <c r="A121" s="27">
        <v>33</v>
      </c>
      <c r="B121" s="6" t="s">
        <v>40</v>
      </c>
      <c r="C121" s="3" t="s">
        <v>48</v>
      </c>
      <c r="D121" s="27">
        <v>63</v>
      </c>
      <c r="E121" s="27">
        <v>162</v>
      </c>
      <c r="F121" s="27">
        <v>68</v>
      </c>
      <c r="G121" s="14">
        <v>1.74</v>
      </c>
      <c r="H121" s="14">
        <f t="shared" si="0"/>
        <v>25.910684346898332</v>
      </c>
      <c r="I121" s="27">
        <v>18</v>
      </c>
      <c r="J121" s="28">
        <v>7.4</v>
      </c>
    </row>
    <row r="122" spans="1:10" x14ac:dyDescent="0.15">
      <c r="A122" s="27">
        <v>34</v>
      </c>
      <c r="B122" s="6" t="s">
        <v>40</v>
      </c>
      <c r="C122" s="3" t="s">
        <v>48</v>
      </c>
      <c r="D122" s="27">
        <v>63</v>
      </c>
      <c r="E122" s="27">
        <v>166</v>
      </c>
      <c r="F122" s="27">
        <v>76</v>
      </c>
      <c r="G122" s="14">
        <v>1.84</v>
      </c>
      <c r="H122" s="14">
        <f t="shared" si="0"/>
        <v>27.580200319349689</v>
      </c>
      <c r="I122" s="27">
        <v>43</v>
      </c>
      <c r="J122" s="28">
        <v>10.3</v>
      </c>
    </row>
    <row r="123" spans="1:10" x14ac:dyDescent="0.15">
      <c r="A123" s="27">
        <v>35</v>
      </c>
      <c r="B123" s="6" t="s">
        <v>40</v>
      </c>
      <c r="C123" s="3" t="s">
        <v>37</v>
      </c>
      <c r="D123" s="27">
        <v>41</v>
      </c>
      <c r="E123" s="27">
        <v>162</v>
      </c>
      <c r="F123" s="27">
        <v>65</v>
      </c>
      <c r="G123" s="14">
        <v>1.69</v>
      </c>
      <c r="H123" s="14">
        <f t="shared" si="0"/>
        <v>24.767565919829291</v>
      </c>
      <c r="I123" s="27">
        <v>71</v>
      </c>
      <c r="J123" s="28">
        <v>15.1</v>
      </c>
    </row>
    <row r="124" spans="1:10" x14ac:dyDescent="0.15">
      <c r="A124" s="27">
        <v>36</v>
      </c>
      <c r="B124" s="6" t="s">
        <v>40</v>
      </c>
      <c r="C124" s="3" t="s">
        <v>37</v>
      </c>
      <c r="D124" s="27">
        <v>52</v>
      </c>
      <c r="E124" s="27">
        <v>177</v>
      </c>
      <c r="F124" s="27">
        <v>88</v>
      </c>
      <c r="G124" s="14">
        <v>2.0499999999999998</v>
      </c>
      <c r="H124" s="14">
        <f t="shared" si="0"/>
        <v>28.088991030674453</v>
      </c>
      <c r="I124" s="27">
        <v>111</v>
      </c>
      <c r="J124" s="28">
        <v>18.399999999999999</v>
      </c>
    </row>
    <row r="125" spans="1:10" x14ac:dyDescent="0.15">
      <c r="A125" s="27">
        <v>37</v>
      </c>
      <c r="B125" s="6" t="s">
        <v>40</v>
      </c>
      <c r="C125" s="3" t="s">
        <v>48</v>
      </c>
      <c r="D125" s="27">
        <v>44</v>
      </c>
      <c r="E125" s="27">
        <v>148</v>
      </c>
      <c r="F125" s="27">
        <v>50.3</v>
      </c>
      <c r="G125" s="14">
        <v>1.42</v>
      </c>
      <c r="H125" s="14">
        <f t="shared" si="0"/>
        <v>22.963842220598977</v>
      </c>
      <c r="I125" s="27">
        <v>15</v>
      </c>
      <c r="J125" s="28">
        <v>9.6</v>
      </c>
    </row>
    <row r="126" spans="1:10" x14ac:dyDescent="0.15">
      <c r="A126" s="27">
        <v>38</v>
      </c>
      <c r="B126" s="6" t="s">
        <v>40</v>
      </c>
      <c r="C126" s="3" t="s">
        <v>37</v>
      </c>
      <c r="D126" s="27">
        <v>71</v>
      </c>
      <c r="E126" s="27">
        <v>161</v>
      </c>
      <c r="F126" s="27">
        <v>62</v>
      </c>
      <c r="G126" s="14">
        <v>1.65</v>
      </c>
      <c r="H126" s="14">
        <f t="shared" si="0"/>
        <v>23.9188302920412</v>
      </c>
      <c r="I126" s="27">
        <v>45</v>
      </c>
      <c r="J126" s="28">
        <v>10.6</v>
      </c>
    </row>
    <row r="127" spans="1:10" x14ac:dyDescent="0.15">
      <c r="A127" s="27">
        <v>39</v>
      </c>
      <c r="B127" s="6" t="s">
        <v>40</v>
      </c>
      <c r="C127" s="3" t="s">
        <v>37</v>
      </c>
      <c r="D127" s="27">
        <v>60</v>
      </c>
      <c r="E127" s="27">
        <v>172</v>
      </c>
      <c r="F127" s="27">
        <v>66</v>
      </c>
      <c r="G127" s="14">
        <v>1.78</v>
      </c>
      <c r="H127" s="14">
        <f t="shared" si="0"/>
        <v>22.309356408869661</v>
      </c>
      <c r="I127" s="27">
        <v>64</v>
      </c>
      <c r="J127" s="28">
        <v>14.1</v>
      </c>
    </row>
    <row r="128" spans="1:10" x14ac:dyDescent="0.15">
      <c r="A128" s="27">
        <v>40</v>
      </c>
      <c r="B128" s="6" t="s">
        <v>40</v>
      </c>
      <c r="C128" s="3" t="s">
        <v>37</v>
      </c>
      <c r="D128" s="27">
        <v>33</v>
      </c>
      <c r="E128" s="27">
        <v>174</v>
      </c>
      <c r="F128" s="27">
        <v>73.400000000000006</v>
      </c>
      <c r="G128" s="14">
        <v>1.88</v>
      </c>
      <c r="H128" s="14">
        <f t="shared" si="0"/>
        <v>24.243625313779894</v>
      </c>
      <c r="I128" s="27">
        <v>70</v>
      </c>
      <c r="J128" s="28">
        <v>12.4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Descrição</vt:lpstr>
      <vt:lpstr>Dados</vt:lpstr>
      <vt:lpstr>Dta_LAN</vt:lpstr>
    </vt:vector>
  </TitlesOfParts>
  <Company>IME - 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cea</dc:creator>
  <cp:lastModifiedBy>Tatiana Benaglia</cp:lastModifiedBy>
  <cp:lastPrinted>1998-05-15T00:51:28Z</cp:lastPrinted>
  <dcterms:created xsi:type="dcterms:W3CDTF">1998-04-07T02:20:58Z</dcterms:created>
  <dcterms:modified xsi:type="dcterms:W3CDTF">2023-03-29T10:54:51Z</dcterms:modified>
</cp:coreProperties>
</file>