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lara_catarina_matos_ua_pt/Documents/4º ANO/4º ANO - 1º SEMESTRE/COMPETENCIAS TRANSFERIVEIS 1/FINANCAS_EMPRESARIAIS/"/>
    </mc:Choice>
  </mc:AlternateContent>
  <xr:revisionPtr revIDLastSave="5" documentId="8_{E46E2720-8DAF-4110-9E18-F92EB1430DD6}" xr6:coauthVersionLast="47" xr6:coauthVersionMax="47" xr10:uidLastSave="{D08B4526-8870-40DE-891B-A460FF6B98CE}"/>
  <bookViews>
    <workbookView xWindow="-108" yWindow="-108" windowWidth="23256" windowHeight="12576" xr2:uid="{F3B74BFF-3CE9-4026-89A5-07198D68B9B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G21" i="1"/>
  <c r="G6" i="1"/>
  <c r="G17" i="1" s="1"/>
  <c r="F6" i="1"/>
  <c r="F7" i="1" s="1"/>
  <c r="F8" i="1" s="1"/>
  <c r="F9" i="1" s="1"/>
  <c r="E6" i="1"/>
  <c r="E17" i="1" s="1"/>
  <c r="D6" i="1"/>
  <c r="D7" i="1" s="1"/>
  <c r="D8" i="1" s="1"/>
  <c r="D9" i="1" s="1"/>
  <c r="G5" i="1"/>
  <c r="G16" i="1" s="1"/>
  <c r="F5" i="1"/>
  <c r="F16" i="1" s="1"/>
  <c r="E5" i="1"/>
  <c r="E16" i="1" s="1"/>
  <c r="D5" i="1"/>
  <c r="D16" i="1" s="1"/>
  <c r="D17" i="1" l="1"/>
  <c r="F17" i="1"/>
  <c r="D10" i="1"/>
  <c r="D12" i="1" s="1"/>
  <c r="D13" i="1" s="1"/>
  <c r="D19" i="1" s="1"/>
  <c r="F10" i="1"/>
  <c r="E7" i="1"/>
  <c r="E8" i="1" s="1"/>
  <c r="E9" i="1" s="1"/>
  <c r="G7" i="1"/>
  <c r="G8" i="1" s="1"/>
  <c r="G9" i="1" s="1"/>
  <c r="G10" i="1" l="1"/>
  <c r="G18" i="1" s="1"/>
  <c r="E10" i="1"/>
  <c r="E12" i="1" s="1"/>
  <c r="E13" i="1" s="1"/>
  <c r="E19" i="1" s="1"/>
  <c r="G11" i="1"/>
  <c r="F18" i="1"/>
  <c r="E11" i="1"/>
  <c r="D18" i="1"/>
  <c r="D20" i="1" s="1"/>
  <c r="D21" i="1" s="1"/>
  <c r="G12" i="1" l="1"/>
  <c r="G13" i="1" s="1"/>
  <c r="G19" i="1" s="1"/>
  <c r="E18" i="1"/>
  <c r="E20" i="1" s="1"/>
  <c r="F11" i="1"/>
  <c r="F12" i="1" s="1"/>
  <c r="F13" i="1" s="1"/>
  <c r="F19" i="1" s="1"/>
  <c r="F20" i="1" s="1"/>
  <c r="G20" i="1"/>
</calcChain>
</file>

<file path=xl/sharedStrings.xml><?xml version="1.0" encoding="utf-8"?>
<sst xmlns="http://schemas.openxmlformats.org/spreadsheetml/2006/main" count="25" uniqueCount="25">
  <si>
    <t>Descrição</t>
  </si>
  <si>
    <t>Critério</t>
  </si>
  <si>
    <t>1. Vendas (V)</t>
  </si>
  <si>
    <t>2. Crédito a Clientes (C )</t>
  </si>
  <si>
    <t>3 meses de V</t>
  </si>
  <si>
    <t>0,5 meses de V</t>
  </si>
  <si>
    <t>4. Variação da Produção</t>
  </si>
  <si>
    <t>5. Produção (P = 1 + 4)</t>
  </si>
  <si>
    <t>6. Custo das Matérias Consumidas (CMC)</t>
  </si>
  <si>
    <t>40% de P</t>
  </si>
  <si>
    <t>2 meses de CMC</t>
  </si>
  <si>
    <t>9. Compras de MP (CMP = 6 + 7 - 8)</t>
  </si>
  <si>
    <t>10. Crédito de Fornecedores (F)</t>
  </si>
  <si>
    <t>1 mês de CMP</t>
  </si>
  <si>
    <t>Síntese:</t>
  </si>
  <si>
    <t>a. Clientes</t>
  </si>
  <si>
    <t>d. Fornecedores</t>
  </si>
  <si>
    <t>e. NFM (= a + b + c - d)</t>
  </si>
  <si>
    <t>3. Inventários Final de Produtos (PA)</t>
  </si>
  <si>
    <t>7. Inventários final de Matérias (MP)</t>
  </si>
  <si>
    <t>8. Inventários inicial de Matérias (MP)</t>
  </si>
  <si>
    <t>b. Inventários final de produtos</t>
  </si>
  <si>
    <t>c. Inventários final de matérias</t>
  </si>
  <si>
    <t>f. Investimento em NFM (=ΔNFM)</t>
  </si>
  <si>
    <t>Caso 1 - resolução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</si>
</sst>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BD47-ED57-4C0E-9800-F1E730FFA669}">
  <dimension ref="A1:H22"/>
  <sheetViews>
    <sheetView showGridLines="0" tabSelected="1" workbookViewId="0">
      <selection activeCell="J19" sqref="J19"/>
    </sheetView>
  </sheetViews>
  <sheetFormatPr defaultRowHeight="14.4" x14ac:dyDescent="0.3"/>
  <cols>
    <col min="1" max="1" width="37.44140625" bestFit="1" customWidth="1"/>
    <col min="2" max="2" width="15.44140625" bestFit="1" customWidth="1"/>
    <col min="4" max="7" width="10" bestFit="1" customWidth="1"/>
  </cols>
  <sheetData>
    <row r="1" spans="1:8" x14ac:dyDescent="0.3">
      <c r="A1" t="s">
        <v>24</v>
      </c>
    </row>
    <row r="3" spans="1:8" x14ac:dyDescent="0.3">
      <c r="A3" s="7" t="s">
        <v>0</v>
      </c>
      <c r="B3" s="8" t="s">
        <v>1</v>
      </c>
      <c r="C3" s="9">
        <v>0</v>
      </c>
      <c r="D3" s="10">
        <v>1</v>
      </c>
      <c r="E3" s="10">
        <v>2</v>
      </c>
      <c r="F3" s="10">
        <v>3</v>
      </c>
      <c r="G3" s="10">
        <v>4</v>
      </c>
      <c r="H3" s="4"/>
    </row>
    <row r="4" spans="1:8" x14ac:dyDescent="0.3">
      <c r="A4" s="1" t="s">
        <v>2</v>
      </c>
      <c r="B4" s="2"/>
      <c r="C4" s="1"/>
      <c r="D4" s="3">
        <v>300000</v>
      </c>
      <c r="E4" s="3">
        <v>600000</v>
      </c>
      <c r="F4" s="3">
        <v>700000</v>
      </c>
      <c r="G4" s="3">
        <v>700000</v>
      </c>
      <c r="H4" s="1"/>
    </row>
    <row r="5" spans="1:8" x14ac:dyDescent="0.3">
      <c r="A5" s="1" t="s">
        <v>3</v>
      </c>
      <c r="B5" s="2" t="s">
        <v>4</v>
      </c>
      <c r="C5" s="1"/>
      <c r="D5" s="3">
        <f>D4*(3/12)</f>
        <v>75000</v>
      </c>
      <c r="E5" s="3">
        <f t="shared" ref="E5:G5" si="0">E4*(3/12)</f>
        <v>150000</v>
      </c>
      <c r="F5" s="3">
        <f t="shared" si="0"/>
        <v>175000</v>
      </c>
      <c r="G5" s="3">
        <f t="shared" si="0"/>
        <v>175000</v>
      </c>
      <c r="H5" s="1"/>
    </row>
    <row r="6" spans="1:8" x14ac:dyDescent="0.3">
      <c r="A6" s="1" t="s">
        <v>18</v>
      </c>
      <c r="B6" s="2" t="s">
        <v>5</v>
      </c>
      <c r="C6" s="1"/>
      <c r="D6" s="3">
        <f>D4*(0.5/12)</f>
        <v>12500</v>
      </c>
      <c r="E6" s="3">
        <f t="shared" ref="E6:G6" si="1">E4*(0.5/12)</f>
        <v>25000</v>
      </c>
      <c r="F6" s="3">
        <f t="shared" si="1"/>
        <v>29166.666666666664</v>
      </c>
      <c r="G6" s="3">
        <f t="shared" si="1"/>
        <v>29166.666666666664</v>
      </c>
      <c r="H6" s="1"/>
    </row>
    <row r="7" spans="1:8" x14ac:dyDescent="0.3">
      <c r="A7" s="1" t="s">
        <v>6</v>
      </c>
      <c r="B7" s="2"/>
      <c r="C7" s="1"/>
      <c r="D7" s="3">
        <f>D6</f>
        <v>12500</v>
      </c>
      <c r="E7" s="3">
        <f>E6-D6</f>
        <v>12500</v>
      </c>
      <c r="F7" s="3">
        <f t="shared" ref="F7:G7" si="2">F6-E6</f>
        <v>4166.6666666666642</v>
      </c>
      <c r="G7" s="3">
        <f t="shared" si="2"/>
        <v>0</v>
      </c>
      <c r="H7" s="1"/>
    </row>
    <row r="8" spans="1:8" x14ac:dyDescent="0.3">
      <c r="A8" s="1" t="s">
        <v>7</v>
      </c>
      <c r="B8" s="2"/>
      <c r="C8" s="1"/>
      <c r="D8" s="3">
        <f>D4+D7</f>
        <v>312500</v>
      </c>
      <c r="E8" s="3">
        <f t="shared" ref="E8:G8" si="3">E4+E7</f>
        <v>612500</v>
      </c>
      <c r="F8" s="3">
        <f t="shared" si="3"/>
        <v>704166.66666666663</v>
      </c>
      <c r="G8" s="3">
        <f t="shared" si="3"/>
        <v>700000</v>
      </c>
      <c r="H8" s="1"/>
    </row>
    <row r="9" spans="1:8" x14ac:dyDescent="0.3">
      <c r="A9" s="1" t="s">
        <v>8</v>
      </c>
      <c r="B9" s="2" t="s">
        <v>9</v>
      </c>
      <c r="C9" s="1"/>
      <c r="D9" s="3">
        <f>40%*D8</f>
        <v>125000</v>
      </c>
      <c r="E9" s="3">
        <f t="shared" ref="E9:G9" si="4">40%*E8</f>
        <v>245000</v>
      </c>
      <c r="F9" s="3">
        <f t="shared" si="4"/>
        <v>281666.66666666669</v>
      </c>
      <c r="G9" s="3">
        <f t="shared" si="4"/>
        <v>280000</v>
      </c>
      <c r="H9" s="1"/>
    </row>
    <row r="10" spans="1:8" x14ac:dyDescent="0.3">
      <c r="A10" s="1" t="s">
        <v>19</v>
      </c>
      <c r="B10" s="2" t="s">
        <v>10</v>
      </c>
      <c r="C10" s="1"/>
      <c r="D10" s="3">
        <f>D9*(2/12)</f>
        <v>20833.333333333332</v>
      </c>
      <c r="E10" s="3">
        <f t="shared" ref="E10:G10" si="5">E9*(2/12)</f>
        <v>40833.333333333328</v>
      </c>
      <c r="F10" s="3">
        <f t="shared" si="5"/>
        <v>46944.444444444445</v>
      </c>
      <c r="G10" s="3">
        <f t="shared" si="5"/>
        <v>46666.666666666664</v>
      </c>
      <c r="H10" s="1"/>
    </row>
    <row r="11" spans="1:8" x14ac:dyDescent="0.3">
      <c r="A11" s="1" t="s">
        <v>20</v>
      </c>
      <c r="B11" s="2"/>
      <c r="C11" s="1"/>
      <c r="D11" s="3"/>
      <c r="E11" s="3">
        <f>D10</f>
        <v>20833.333333333332</v>
      </c>
      <c r="F11" s="3">
        <f>E10</f>
        <v>40833.333333333328</v>
      </c>
      <c r="G11" s="3">
        <f>F10</f>
        <v>46944.444444444445</v>
      </c>
      <c r="H11" s="1"/>
    </row>
    <row r="12" spans="1:8" x14ac:dyDescent="0.3">
      <c r="A12" s="1" t="s">
        <v>11</v>
      </c>
      <c r="B12" s="2"/>
      <c r="C12" s="1"/>
      <c r="D12" s="3">
        <f>D9+D10-D11</f>
        <v>145833.33333333334</v>
      </c>
      <c r="E12" s="3">
        <f t="shared" ref="E12:G12" si="6">E9+E10-E11</f>
        <v>265000</v>
      </c>
      <c r="F12" s="3">
        <f t="shared" si="6"/>
        <v>287777.77777777781</v>
      </c>
      <c r="G12" s="3">
        <f t="shared" si="6"/>
        <v>279722.22222222225</v>
      </c>
      <c r="H12" s="1"/>
    </row>
    <row r="13" spans="1:8" x14ac:dyDescent="0.3">
      <c r="A13" s="1" t="s">
        <v>12</v>
      </c>
      <c r="B13" s="2" t="s">
        <v>13</v>
      </c>
      <c r="C13" s="1"/>
      <c r="D13" s="3">
        <f>D12*(1/12)</f>
        <v>12152.777777777777</v>
      </c>
      <c r="E13" s="3">
        <f t="shared" ref="E13:G13" si="7">E12*(1/12)</f>
        <v>22083.333333333332</v>
      </c>
      <c r="F13" s="3">
        <f t="shared" si="7"/>
        <v>23981.481481481482</v>
      </c>
      <c r="G13" s="3">
        <f t="shared" si="7"/>
        <v>23310.185185185186</v>
      </c>
      <c r="H13" s="1"/>
    </row>
    <row r="14" spans="1:8" x14ac:dyDescent="0.3">
      <c r="A14" s="1"/>
      <c r="B14" s="2"/>
      <c r="C14" s="1"/>
      <c r="D14" s="3"/>
      <c r="E14" s="3"/>
      <c r="F14" s="3"/>
      <c r="G14" s="3"/>
      <c r="H14" s="1"/>
    </row>
    <row r="15" spans="1:8" x14ac:dyDescent="0.3">
      <c r="A15" s="6" t="s">
        <v>14</v>
      </c>
      <c r="B15" s="2"/>
      <c r="C15" s="1"/>
      <c r="D15" s="3"/>
      <c r="E15" s="3"/>
      <c r="F15" s="3"/>
      <c r="G15" s="3"/>
      <c r="H15" s="1"/>
    </row>
    <row r="16" spans="1:8" x14ac:dyDescent="0.3">
      <c r="A16" s="11" t="s">
        <v>15</v>
      </c>
      <c r="B16" s="2"/>
      <c r="C16" s="1"/>
      <c r="D16" s="3">
        <f t="shared" ref="D16:G17" si="8">D5</f>
        <v>75000</v>
      </c>
      <c r="E16" s="3">
        <f t="shared" si="8"/>
        <v>150000</v>
      </c>
      <c r="F16" s="3">
        <f t="shared" si="8"/>
        <v>175000</v>
      </c>
      <c r="G16" s="3">
        <f t="shared" si="8"/>
        <v>175000</v>
      </c>
      <c r="H16" s="1"/>
    </row>
    <row r="17" spans="1:8" x14ac:dyDescent="0.3">
      <c r="A17" s="11" t="s">
        <v>21</v>
      </c>
      <c r="B17" s="1"/>
      <c r="C17" s="3"/>
      <c r="D17" s="3">
        <f t="shared" si="8"/>
        <v>12500</v>
      </c>
      <c r="E17" s="3">
        <f t="shared" si="8"/>
        <v>25000</v>
      </c>
      <c r="F17" s="3">
        <f t="shared" si="8"/>
        <v>29166.666666666664</v>
      </c>
      <c r="G17" s="3">
        <f t="shared" si="8"/>
        <v>29166.666666666664</v>
      </c>
      <c r="H17" s="1"/>
    </row>
    <row r="18" spans="1:8" x14ac:dyDescent="0.3">
      <c r="A18" s="11" t="s">
        <v>22</v>
      </c>
      <c r="B18" s="1"/>
      <c r="C18" s="1"/>
      <c r="D18" s="3">
        <f>D10</f>
        <v>20833.333333333332</v>
      </c>
      <c r="E18" s="3">
        <f t="shared" ref="E18:G18" si="9">E10</f>
        <v>40833.333333333328</v>
      </c>
      <c r="F18" s="3">
        <f t="shared" si="9"/>
        <v>46944.444444444445</v>
      </c>
      <c r="G18" s="3">
        <f t="shared" si="9"/>
        <v>46666.666666666664</v>
      </c>
      <c r="H18" s="1"/>
    </row>
    <row r="19" spans="1:8" x14ac:dyDescent="0.3">
      <c r="A19" s="11" t="s">
        <v>16</v>
      </c>
      <c r="B19" s="1"/>
      <c r="C19" s="1"/>
      <c r="D19" s="3">
        <f>D13</f>
        <v>12152.777777777777</v>
      </c>
      <c r="E19" s="3">
        <f t="shared" ref="E19:G19" si="10">E13</f>
        <v>22083.333333333332</v>
      </c>
      <c r="F19" s="3">
        <f t="shared" si="10"/>
        <v>23981.481481481482</v>
      </c>
      <c r="G19" s="3">
        <f t="shared" si="10"/>
        <v>23310.185185185186</v>
      </c>
      <c r="H19" s="1"/>
    </row>
    <row r="20" spans="1:8" x14ac:dyDescent="0.3">
      <c r="A20" s="12" t="s">
        <v>17</v>
      </c>
      <c r="B20" s="5"/>
      <c r="C20" s="5"/>
      <c r="D20" s="13">
        <f>D16+D17+D18-D19</f>
        <v>96180.555555555547</v>
      </c>
      <c r="E20" s="13">
        <f>E16+E17+E18-E19</f>
        <v>193749.99999999997</v>
      </c>
      <c r="F20" s="13">
        <f>F16+F17+F18-F19</f>
        <v>227129.62962962961</v>
      </c>
      <c r="G20" s="13">
        <f>G16+G17+G18-G19</f>
        <v>227523.14814814812</v>
      </c>
      <c r="H20" s="1"/>
    </row>
    <row r="21" spans="1:8" x14ac:dyDescent="0.3">
      <c r="A21" s="12" t="s">
        <v>23</v>
      </c>
      <c r="B21" s="5"/>
      <c r="C21" s="5"/>
      <c r="D21" s="13">
        <f>D20-C20</f>
        <v>96180.555555555547</v>
      </c>
      <c r="E21" s="13">
        <f>E20-D20</f>
        <v>97569.444444444423</v>
      </c>
      <c r="F21" s="13">
        <f>F20-E20</f>
        <v>33379.629629629635</v>
      </c>
      <c r="G21" s="13">
        <f>G20-F20</f>
        <v>393.51851851851097</v>
      </c>
      <c r="H21" s="1"/>
    </row>
    <row r="22" spans="1:8" x14ac:dyDescent="0.3">
      <c r="A22" s="11"/>
      <c r="B22" s="1"/>
      <c r="C22" s="1"/>
      <c r="D22" s="1"/>
      <c r="E22" s="1"/>
      <c r="F22" s="1"/>
      <c r="G22" s="1"/>
      <c r="H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</dc:creator>
  <cp:lastModifiedBy>Lara Matos</cp:lastModifiedBy>
  <cp:lastPrinted>2021-12-05T12:55:07Z</cp:lastPrinted>
  <dcterms:created xsi:type="dcterms:W3CDTF">2021-10-27T13:28:02Z</dcterms:created>
  <dcterms:modified xsi:type="dcterms:W3CDTF">2021-12-12T12:18:22Z</dcterms:modified>
</cp:coreProperties>
</file>