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VLuser2\Documents\WSM\"/>
    </mc:Choice>
  </mc:AlternateContent>
  <xr:revisionPtr revIDLastSave="0" documentId="13_ncr:1_{C1C83A8F-B6F8-4450-9D13-EABAAAA3BEAB}" xr6:coauthVersionLast="47" xr6:coauthVersionMax="47" xr10:uidLastSave="{00000000-0000-0000-0000-000000000000}"/>
  <bookViews>
    <workbookView xWindow="23880" yWindow="-120" windowWidth="24240" windowHeight="13140" activeTab="1" xr2:uid="{3AF88E5B-C988-41CE-AB61-B452612092C6}"/>
  </bookViews>
  <sheets>
    <sheet name="WSM-June" sheetId="1" r:id="rId1"/>
    <sheet name="WSM-July" sheetId="2" r:id="rId2"/>
    <sheet name="WSM-August" sheetId="3" r:id="rId3"/>
    <sheet name="WSM-September" sheetId="4" r:id="rId4"/>
    <sheet name="WSM-October" sheetId="7" r:id="rId5"/>
    <sheet name="WSM-November" sheetId="5" r:id="rId6"/>
    <sheet name="WSM-December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7" l="1"/>
  <c r="B63" i="7" s="1"/>
  <c r="B45" i="7"/>
  <c r="B46" i="7" s="1"/>
  <c r="B37" i="7"/>
  <c r="B7" i="7"/>
  <c r="B57" i="6"/>
  <c r="B63" i="6" s="1"/>
  <c r="B45" i="6"/>
  <c r="B46" i="6" s="1"/>
  <c r="B37" i="6"/>
  <c r="B7" i="6"/>
  <c r="B57" i="5"/>
  <c r="B63" i="5" s="1"/>
  <c r="B45" i="5"/>
  <c r="B46" i="5" s="1"/>
  <c r="B37" i="5"/>
  <c r="B7" i="5"/>
  <c r="B46" i="4"/>
  <c r="B45" i="4"/>
  <c r="B57" i="4"/>
  <c r="B63" i="4" s="1"/>
  <c r="B37" i="4"/>
  <c r="B7" i="4"/>
  <c r="B57" i="3"/>
  <c r="B37" i="3"/>
  <c r="B7" i="3"/>
  <c r="B37" i="2"/>
  <c r="B7" i="2"/>
  <c r="B6" i="1"/>
</calcChain>
</file>

<file path=xl/sharedStrings.xml><?xml version="1.0" encoding="utf-8"?>
<sst xmlns="http://schemas.openxmlformats.org/spreadsheetml/2006/main" count="517" uniqueCount="78">
  <si>
    <t>Cash and Cash Equivalents</t>
  </si>
  <si>
    <t>Int reserve Acct</t>
  </si>
  <si>
    <t>Acq. Acct</t>
  </si>
  <si>
    <t>Fixed Assets Net of Depr</t>
  </si>
  <si>
    <t>Intercompany Receivables</t>
  </si>
  <si>
    <t>Accts. Payable</t>
  </si>
  <si>
    <t>Accrued Liabilities</t>
  </si>
  <si>
    <t>Long Term Debt</t>
  </si>
  <si>
    <t>Draw</t>
  </si>
  <si>
    <t>Retained Earnings</t>
  </si>
  <si>
    <t>Net Income</t>
  </si>
  <si>
    <t>Total Equity</t>
  </si>
  <si>
    <t>Net Revenue</t>
  </si>
  <si>
    <t>Direct Labor</t>
  </si>
  <si>
    <t>Vending</t>
  </si>
  <si>
    <t>Water</t>
  </si>
  <si>
    <t>Locations total</t>
  </si>
  <si>
    <t>Retail Pmts</t>
  </si>
  <si>
    <t>Cost of Rev</t>
  </si>
  <si>
    <t>Gross Profit</t>
  </si>
  <si>
    <t>SG&amp;A</t>
  </si>
  <si>
    <t>Professional&amp;Related Fees</t>
  </si>
  <si>
    <t>Total Operating Expenses</t>
  </si>
  <si>
    <t>Depr.&amp;Amrt</t>
  </si>
  <si>
    <t>Intercompany-RE</t>
  </si>
  <si>
    <t>Deferred Revenue</t>
  </si>
  <si>
    <t>Change in accts. Payable + Accr. Liab.</t>
  </si>
  <si>
    <t>Sale of fixed assets to REVL (Bond)</t>
  </si>
  <si>
    <t>Investment-VendingSubsid</t>
  </si>
  <si>
    <t>Investment-IdealProperties (REVL) Sale</t>
  </si>
  <si>
    <t>Proceeds from Bond</t>
  </si>
  <si>
    <t>Restr. Cash-REVL</t>
  </si>
  <si>
    <t>Cash paid for interest</t>
  </si>
  <si>
    <t>Cash paid for income taxes</t>
  </si>
  <si>
    <t>CURRENT ASSETS</t>
  </si>
  <si>
    <t>Restr. Check Acct (REVL)</t>
  </si>
  <si>
    <t>Accounts Receivable</t>
  </si>
  <si>
    <t>TOTAL CURRENT ASSETS</t>
  </si>
  <si>
    <t>Investments</t>
  </si>
  <si>
    <t>TOTAL ASSETS</t>
  </si>
  <si>
    <t>CURRENT LIABILITIES</t>
  </si>
  <si>
    <t>TOTAL LIABILITIES</t>
  </si>
  <si>
    <t>TOTAL CURRENT LIABILITIES</t>
  </si>
  <si>
    <t>TOTAL LIABILITIES &amp; SH. EQUITY</t>
  </si>
  <si>
    <t>Direct Materials (supplies)</t>
  </si>
  <si>
    <t>OPERATING INCOME</t>
  </si>
  <si>
    <t>Other (Income) Expenses</t>
  </si>
  <si>
    <t>INCOME (LOSS) BEFORE TAXES</t>
  </si>
  <si>
    <t>NET INCOME</t>
  </si>
  <si>
    <t>OPERATING ACTIVITIES</t>
  </si>
  <si>
    <t>Cash provided by (used for) Operating Activities</t>
  </si>
  <si>
    <t>INVESTING ACTIVITIES</t>
  </si>
  <si>
    <t>Cash provided by (used for) Investing Activities</t>
  </si>
  <si>
    <t>FINANCING ACTIVITIES</t>
  </si>
  <si>
    <t>Cashed (used for) provided by Financing Activities</t>
  </si>
  <si>
    <t>Cash+Eq at Beg. Of Year</t>
  </si>
  <si>
    <t>Cash+Eq at End Of Period</t>
  </si>
  <si>
    <t>OPERATING EXPENSES:</t>
  </si>
  <si>
    <t>CONSOLIDATED CASH FLOWS:</t>
  </si>
  <si>
    <t>ASSETS:</t>
  </si>
  <si>
    <t>LIABILITIES + SH.EQ:</t>
  </si>
  <si>
    <t>OPERATIONS:</t>
  </si>
  <si>
    <t>Revenue:</t>
  </si>
  <si>
    <t>Cost of Revenue:</t>
  </si>
  <si>
    <t>NTS collection</t>
  </si>
  <si>
    <t>Bond - prepaid leases</t>
  </si>
  <si>
    <t>Investments (including prepaid leases)</t>
  </si>
  <si>
    <t>Bond - Collateral</t>
  </si>
  <si>
    <t>Intercompany Receivables (including Bond collateral)</t>
  </si>
  <si>
    <t>Trustee Expense</t>
  </si>
  <si>
    <t>Bond Interest</t>
  </si>
  <si>
    <t>Interest Expense</t>
  </si>
  <si>
    <t>TOTAL OTHER EXPENSE</t>
  </si>
  <si>
    <t>Decrease in Accounts Receivable</t>
  </si>
  <si>
    <t>Pmts from Bond (MainSt. Loan repmt)</t>
  </si>
  <si>
    <t>Decrease/ increase in cash</t>
  </si>
  <si>
    <t>Cash paid for interest and REVL fees</t>
  </si>
  <si>
    <t>Water Machines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</si>
</sst>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4" fontId="3" fillId="0" borderId="1" xfId="1" applyNumberFormat="1" applyFont="1" applyBorder="1"/>
    <xf numFmtId="164" fontId="1" fillId="0" borderId="0" xfId="1" applyNumberFormat="1" applyFont="1"/>
    <xf numFmtId="2" fontId="0" fillId="0" borderId="0" xfId="1" applyNumberFormat="1" applyFont="1"/>
    <xf numFmtId="2" fontId="3" fillId="0" borderId="0" xfId="1" applyNumberFormat="1" applyFont="1"/>
    <xf numFmtId="2" fontId="3" fillId="0" borderId="1" xfId="1" applyNumberFormat="1" applyFont="1" applyBorder="1"/>
    <xf numFmtId="2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3716E-ED9E-42B0-8F22-748BDDCCF484}">
  <dimension ref="A1:C73"/>
  <sheetViews>
    <sheetView topLeftCell="A13" workbookViewId="0">
      <selection activeCell="A27" sqref="A27"/>
    </sheetView>
  </sheetViews>
  <sheetFormatPr defaultRowHeight="15" x14ac:dyDescent="0.25"/>
  <cols>
    <col min="1" max="1" width="34" bestFit="1" customWidth="1"/>
    <col min="2" max="2" width="12.28515625" style="1" bestFit="1" customWidth="1"/>
    <col min="3" max="3" width="14.28515625" style="1" bestFit="1" customWidth="1"/>
  </cols>
  <sheetData>
    <row r="1" spans="1:3" x14ac:dyDescent="0.25">
      <c r="A1" s="2" t="s">
        <v>59</v>
      </c>
      <c r="B1" s="7"/>
      <c r="C1" s="4"/>
    </row>
    <row r="2" spans="1:3" x14ac:dyDescent="0.25">
      <c r="A2" s="2" t="s">
        <v>34</v>
      </c>
      <c r="B2" s="7"/>
      <c r="C2" s="4"/>
    </row>
    <row r="3" spans="1:3" x14ac:dyDescent="0.25">
      <c r="A3" t="s">
        <v>0</v>
      </c>
      <c r="B3" s="7">
        <v>33102</v>
      </c>
      <c r="C3" s="4"/>
    </row>
    <row r="4" spans="1:3" x14ac:dyDescent="0.25">
      <c r="A4" s="4" t="s">
        <v>1</v>
      </c>
      <c r="B4" s="8">
        <v>1235156</v>
      </c>
    </row>
    <row r="5" spans="1:3" x14ac:dyDescent="0.25">
      <c r="A5" s="4" t="s">
        <v>2</v>
      </c>
      <c r="B5" s="9">
        <v>37442840</v>
      </c>
    </row>
    <row r="6" spans="1:3" x14ac:dyDescent="0.25">
      <c r="A6" s="4" t="s">
        <v>35</v>
      </c>
      <c r="B6" s="8">
        <f>SUM(B4:B5)</f>
        <v>38677996</v>
      </c>
    </row>
    <row r="7" spans="1:3" x14ac:dyDescent="0.25">
      <c r="A7" t="s">
        <v>36</v>
      </c>
      <c r="B7" s="7">
        <v>144896</v>
      </c>
      <c r="C7" s="4"/>
    </row>
    <row r="8" spans="1:3" x14ac:dyDescent="0.25">
      <c r="A8" s="3" t="s">
        <v>37</v>
      </c>
      <c r="B8" s="7">
        <v>38855994</v>
      </c>
      <c r="C8" s="4"/>
    </row>
    <row r="9" spans="1:3" x14ac:dyDescent="0.25">
      <c r="A9" t="s">
        <v>38</v>
      </c>
      <c r="B9" s="7">
        <v>14294366</v>
      </c>
      <c r="C9" s="4"/>
    </row>
    <row r="10" spans="1:3" x14ac:dyDescent="0.25">
      <c r="A10" t="s">
        <v>3</v>
      </c>
      <c r="B10" s="7">
        <v>2072500</v>
      </c>
      <c r="C10" s="4"/>
    </row>
    <row r="11" spans="1:3" x14ac:dyDescent="0.25">
      <c r="A11" t="s">
        <v>4</v>
      </c>
      <c r="B11" s="7">
        <v>31956850</v>
      </c>
      <c r="C11" s="4"/>
    </row>
    <row r="12" spans="1:3" x14ac:dyDescent="0.25">
      <c r="A12" t="s">
        <v>39</v>
      </c>
      <c r="B12" s="7">
        <v>87179710</v>
      </c>
      <c r="C12" s="4"/>
    </row>
    <row r="13" spans="1:3" x14ac:dyDescent="0.25">
      <c r="B13" s="7"/>
      <c r="C13" s="4"/>
    </row>
    <row r="14" spans="1:3" x14ac:dyDescent="0.25">
      <c r="A14" s="2" t="s">
        <v>60</v>
      </c>
      <c r="B14" s="7"/>
      <c r="C14" s="4"/>
    </row>
    <row r="15" spans="1:3" x14ac:dyDescent="0.25">
      <c r="A15" t="s">
        <v>40</v>
      </c>
      <c r="B15" s="7"/>
      <c r="C15" s="4"/>
    </row>
    <row r="16" spans="1:3" x14ac:dyDescent="0.25">
      <c r="A16" t="s">
        <v>5</v>
      </c>
      <c r="B16" s="7">
        <v>243049</v>
      </c>
      <c r="C16" s="4"/>
    </row>
    <row r="17" spans="1:3" x14ac:dyDescent="0.25">
      <c r="A17" t="s">
        <v>6</v>
      </c>
      <c r="B17" s="7">
        <v>66106</v>
      </c>
      <c r="C17" s="4"/>
    </row>
    <row r="18" spans="1:3" x14ac:dyDescent="0.25">
      <c r="A18" s="3" t="s">
        <v>42</v>
      </c>
      <c r="B18" s="7">
        <v>309155</v>
      </c>
      <c r="C18" s="4"/>
    </row>
    <row r="19" spans="1:3" x14ac:dyDescent="0.25">
      <c r="A19" t="s">
        <v>7</v>
      </c>
      <c r="B19" s="7">
        <v>71958687</v>
      </c>
      <c r="C19" s="4"/>
    </row>
    <row r="20" spans="1:3" x14ac:dyDescent="0.25">
      <c r="A20" t="s">
        <v>8</v>
      </c>
      <c r="B20" s="7">
        <v>161500</v>
      </c>
      <c r="C20" s="4"/>
    </row>
    <row r="21" spans="1:3" x14ac:dyDescent="0.25">
      <c r="A21" t="s">
        <v>41</v>
      </c>
      <c r="B21" s="7">
        <v>72429342</v>
      </c>
      <c r="C21" s="4"/>
    </row>
    <row r="22" spans="1:3" x14ac:dyDescent="0.25">
      <c r="A22" t="s">
        <v>9</v>
      </c>
      <c r="B22" s="7">
        <v>13849822</v>
      </c>
      <c r="C22" s="4"/>
    </row>
    <row r="23" spans="1:3" x14ac:dyDescent="0.25">
      <c r="A23" t="s">
        <v>10</v>
      </c>
      <c r="B23" s="7">
        <v>900546</v>
      </c>
      <c r="C23" s="4"/>
    </row>
    <row r="24" spans="1:3" x14ac:dyDescent="0.25">
      <c r="A24" t="s">
        <v>11</v>
      </c>
      <c r="B24" s="7">
        <v>14750368</v>
      </c>
      <c r="C24" s="4"/>
    </row>
    <row r="25" spans="1:3" x14ac:dyDescent="0.25">
      <c r="A25" s="3" t="s">
        <v>43</v>
      </c>
      <c r="B25" s="7">
        <v>87179710</v>
      </c>
      <c r="C25" s="4"/>
    </row>
    <row r="26" spans="1:3" x14ac:dyDescent="0.25">
      <c r="B26" s="7"/>
      <c r="C26" s="4"/>
    </row>
    <row r="27" spans="1:3" x14ac:dyDescent="0.25">
      <c r="A27" s="2" t="s">
        <v>61</v>
      </c>
      <c r="B27" s="7"/>
      <c r="C27" s="4"/>
    </row>
    <row r="28" spans="1:3" x14ac:dyDescent="0.25">
      <c r="A28" s="2" t="s">
        <v>62</v>
      </c>
      <c r="B28" s="7">
        <v>2858337</v>
      </c>
      <c r="C28" s="4"/>
    </row>
    <row r="29" spans="1:3" x14ac:dyDescent="0.25">
      <c r="A29" t="s">
        <v>12</v>
      </c>
      <c r="B29" s="7">
        <v>2858337</v>
      </c>
      <c r="C29" s="4"/>
    </row>
    <row r="30" spans="1:3" x14ac:dyDescent="0.25">
      <c r="A30" s="2" t="s">
        <v>63</v>
      </c>
      <c r="B30" s="7"/>
      <c r="C30" s="4"/>
    </row>
    <row r="31" spans="1:3" x14ac:dyDescent="0.25">
      <c r="A31" t="s">
        <v>44</v>
      </c>
      <c r="B31" s="7">
        <v>0</v>
      </c>
      <c r="C31" s="4"/>
    </row>
    <row r="32" spans="1:3" x14ac:dyDescent="0.25">
      <c r="A32" t="s">
        <v>13</v>
      </c>
      <c r="B32" s="7">
        <v>571667</v>
      </c>
      <c r="C32" s="4"/>
    </row>
    <row r="33" spans="1:2" x14ac:dyDescent="0.25">
      <c r="A33" s="3" t="s">
        <v>14</v>
      </c>
      <c r="B33" s="8">
        <v>75572</v>
      </c>
    </row>
    <row r="34" spans="1:2" x14ac:dyDescent="0.25">
      <c r="A34" s="3" t="s">
        <v>15</v>
      </c>
      <c r="B34" s="9">
        <v>260479</v>
      </c>
    </row>
    <row r="35" spans="1:2" x14ac:dyDescent="0.25">
      <c r="A35" t="s">
        <v>16</v>
      </c>
      <c r="B35" s="7">
        <v>336051</v>
      </c>
    </row>
    <row r="36" spans="1:2" x14ac:dyDescent="0.25">
      <c r="A36" t="s">
        <v>17</v>
      </c>
      <c r="B36" s="7">
        <v>1032589</v>
      </c>
    </row>
    <row r="37" spans="1:2" x14ac:dyDescent="0.25">
      <c r="A37" t="s">
        <v>18</v>
      </c>
      <c r="B37" s="7">
        <v>1940307</v>
      </c>
    </row>
    <row r="38" spans="1:2" x14ac:dyDescent="0.25">
      <c r="A38" t="s">
        <v>19</v>
      </c>
      <c r="B38" s="7">
        <v>918030</v>
      </c>
    </row>
    <row r="39" spans="1:2" x14ac:dyDescent="0.25">
      <c r="B39" s="7"/>
    </row>
    <row r="40" spans="1:2" x14ac:dyDescent="0.25">
      <c r="A40" s="2" t="s">
        <v>57</v>
      </c>
      <c r="B40" s="7"/>
    </row>
    <row r="41" spans="1:2" x14ac:dyDescent="0.25">
      <c r="A41" t="s">
        <v>20</v>
      </c>
      <c r="B41" s="7">
        <v>3191</v>
      </c>
    </row>
    <row r="42" spans="1:2" x14ac:dyDescent="0.25">
      <c r="A42" t="s">
        <v>21</v>
      </c>
      <c r="B42" s="7">
        <v>10143</v>
      </c>
    </row>
    <row r="43" spans="1:2" x14ac:dyDescent="0.25">
      <c r="A43" t="s">
        <v>22</v>
      </c>
      <c r="B43" s="7">
        <v>13334</v>
      </c>
    </row>
    <row r="44" spans="1:2" x14ac:dyDescent="0.25">
      <c r="A44" t="s">
        <v>45</v>
      </c>
      <c r="B44" s="7">
        <v>904696</v>
      </c>
    </row>
    <row r="45" spans="1:2" x14ac:dyDescent="0.25">
      <c r="A45" t="s">
        <v>46</v>
      </c>
      <c r="B45" s="7">
        <v>4150</v>
      </c>
    </row>
    <row r="46" spans="1:2" x14ac:dyDescent="0.25">
      <c r="A46" s="3" t="s">
        <v>47</v>
      </c>
      <c r="B46" s="7">
        <v>900546</v>
      </c>
    </row>
    <row r="47" spans="1:2" x14ac:dyDescent="0.25">
      <c r="A47" s="3" t="s">
        <v>48</v>
      </c>
      <c r="B47" s="7">
        <v>900546</v>
      </c>
    </row>
    <row r="48" spans="1:2" x14ac:dyDescent="0.25">
      <c r="B48" s="7"/>
    </row>
    <row r="49" spans="1:2" x14ac:dyDescent="0.25">
      <c r="A49" s="2" t="s">
        <v>58</v>
      </c>
      <c r="B49" s="7"/>
    </row>
    <row r="50" spans="1:2" x14ac:dyDescent="0.25">
      <c r="A50" s="2" t="s">
        <v>49</v>
      </c>
      <c r="B50" s="7"/>
    </row>
    <row r="51" spans="1:2" x14ac:dyDescent="0.25">
      <c r="A51" t="s">
        <v>10</v>
      </c>
      <c r="B51" s="7">
        <v>900546</v>
      </c>
    </row>
    <row r="52" spans="1:2" x14ac:dyDescent="0.25">
      <c r="A52" t="s">
        <v>23</v>
      </c>
      <c r="B52" s="7">
        <v>-2129229</v>
      </c>
    </row>
    <row r="53" spans="1:2" x14ac:dyDescent="0.25">
      <c r="A53" t="s">
        <v>24</v>
      </c>
      <c r="B53" s="7">
        <v>-8383179</v>
      </c>
    </row>
    <row r="54" spans="1:2" x14ac:dyDescent="0.25">
      <c r="A54" s="3" t="s">
        <v>73</v>
      </c>
      <c r="B54" s="7">
        <v>252965</v>
      </c>
    </row>
    <row r="55" spans="1:2" x14ac:dyDescent="0.25">
      <c r="A55" t="s">
        <v>25</v>
      </c>
      <c r="B55" s="7">
        <v>0</v>
      </c>
    </row>
    <row r="56" spans="1:2" x14ac:dyDescent="0.25">
      <c r="A56" t="s">
        <v>26</v>
      </c>
      <c r="B56" s="7">
        <v>-62686</v>
      </c>
    </row>
    <row r="57" spans="1:2" x14ac:dyDescent="0.25">
      <c r="A57" s="3" t="s">
        <v>50</v>
      </c>
      <c r="B57" s="7">
        <v>-9421582</v>
      </c>
    </row>
    <row r="58" spans="1:2" x14ac:dyDescent="0.25">
      <c r="A58" s="2" t="s">
        <v>51</v>
      </c>
      <c r="B58" s="7"/>
    </row>
    <row r="59" spans="1:2" x14ac:dyDescent="0.25">
      <c r="A59" t="s">
        <v>27</v>
      </c>
      <c r="B59" s="7">
        <v>8478757</v>
      </c>
    </row>
    <row r="60" spans="1:2" x14ac:dyDescent="0.25">
      <c r="A60" t="s">
        <v>28</v>
      </c>
      <c r="B60" s="7">
        <v>-14961496</v>
      </c>
    </row>
    <row r="61" spans="1:2" x14ac:dyDescent="0.25">
      <c r="A61" t="s">
        <v>29</v>
      </c>
      <c r="B61" s="7">
        <v>-11962908</v>
      </c>
    </row>
    <row r="62" spans="1:2" x14ac:dyDescent="0.25">
      <c r="A62" s="3" t="s">
        <v>52</v>
      </c>
      <c r="B62" s="7">
        <v>-18445647</v>
      </c>
    </row>
    <row r="63" spans="1:2" x14ac:dyDescent="0.25">
      <c r="A63" s="2" t="s">
        <v>53</v>
      </c>
      <c r="B63" s="7"/>
    </row>
    <row r="64" spans="1:2" x14ac:dyDescent="0.25">
      <c r="A64" t="s">
        <v>30</v>
      </c>
      <c r="B64" s="7">
        <v>72120187</v>
      </c>
    </row>
    <row r="65" spans="1:2" x14ac:dyDescent="0.25">
      <c r="A65" t="s">
        <v>31</v>
      </c>
      <c r="B65" s="7">
        <v>-38677996</v>
      </c>
    </row>
    <row r="66" spans="1:2" x14ac:dyDescent="0.25">
      <c r="A66" s="3" t="s">
        <v>74</v>
      </c>
      <c r="B66" s="7">
        <v>-5639428</v>
      </c>
    </row>
    <row r="67" spans="1:2" x14ac:dyDescent="0.25">
      <c r="A67" s="3" t="s">
        <v>54</v>
      </c>
      <c r="B67" s="7">
        <v>27802763</v>
      </c>
    </row>
    <row r="68" spans="1:2" x14ac:dyDescent="0.25">
      <c r="B68" s="7"/>
    </row>
    <row r="69" spans="1:2" x14ac:dyDescent="0.25">
      <c r="A69" t="s">
        <v>75</v>
      </c>
      <c r="B69" s="7">
        <v>-64466</v>
      </c>
    </row>
    <row r="70" spans="1:2" x14ac:dyDescent="0.25">
      <c r="A70" t="s">
        <v>55</v>
      </c>
      <c r="B70" s="7">
        <v>97568</v>
      </c>
    </row>
    <row r="71" spans="1:2" x14ac:dyDescent="0.25">
      <c r="A71" t="s">
        <v>56</v>
      </c>
      <c r="B71" s="7">
        <v>33102</v>
      </c>
    </row>
    <row r="72" spans="1:2" x14ac:dyDescent="0.25">
      <c r="A72" t="s">
        <v>32</v>
      </c>
      <c r="B72" s="7">
        <v>4150</v>
      </c>
    </row>
    <row r="73" spans="1:2" x14ac:dyDescent="0.25">
      <c r="A73" t="s">
        <v>33</v>
      </c>
      <c r="B73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88EBA-9C20-41AB-BC22-30AC3AB5796E}">
  <dimension ref="A1:D79"/>
  <sheetViews>
    <sheetView tabSelected="1" topLeftCell="A9" workbookViewId="0">
      <selection activeCell="C19" sqref="C19"/>
    </sheetView>
  </sheetViews>
  <sheetFormatPr defaultRowHeight="15" x14ac:dyDescent="0.25"/>
  <cols>
    <col min="1" max="1" width="34" bestFit="1" customWidth="1"/>
    <col min="2" max="2" width="22.5703125" style="4" bestFit="1" customWidth="1"/>
    <col min="3" max="3" width="14.28515625" style="4" bestFit="1" customWidth="1"/>
    <col min="4" max="4" width="12.28515625" style="1" bestFit="1" customWidth="1"/>
  </cols>
  <sheetData>
    <row r="1" spans="1:2" x14ac:dyDescent="0.25">
      <c r="A1" s="2" t="s">
        <v>59</v>
      </c>
      <c r="B1" s="8"/>
    </row>
    <row r="2" spans="1:2" x14ac:dyDescent="0.25">
      <c r="A2" s="2" t="s">
        <v>34</v>
      </c>
      <c r="B2" s="8"/>
    </row>
    <row r="3" spans="1:2" x14ac:dyDescent="0.25">
      <c r="A3" t="s">
        <v>0</v>
      </c>
      <c r="B3" s="7">
        <v>375055</v>
      </c>
    </row>
    <row r="4" spans="1:2" x14ac:dyDescent="0.25">
      <c r="A4" s="4" t="s">
        <v>1</v>
      </c>
      <c r="B4" s="8">
        <v>1235156</v>
      </c>
    </row>
    <row r="5" spans="1:2" x14ac:dyDescent="0.25">
      <c r="A5" s="4" t="s">
        <v>64</v>
      </c>
      <c r="B5" s="8">
        <v>141530</v>
      </c>
    </row>
    <row r="6" spans="1:2" x14ac:dyDescent="0.25">
      <c r="A6" s="4" t="s">
        <v>2</v>
      </c>
      <c r="B6" s="9">
        <v>37557539</v>
      </c>
    </row>
    <row r="7" spans="1:2" x14ac:dyDescent="0.25">
      <c r="A7" s="4" t="s">
        <v>35</v>
      </c>
      <c r="B7" s="8">
        <f>SUM(B4:B6)</f>
        <v>38934225</v>
      </c>
    </row>
    <row r="8" spans="1:2" x14ac:dyDescent="0.25">
      <c r="A8" t="s">
        <v>36</v>
      </c>
      <c r="B8" s="7">
        <v>114752</v>
      </c>
    </row>
    <row r="9" spans="1:2" x14ac:dyDescent="0.25">
      <c r="A9" s="3" t="s">
        <v>37</v>
      </c>
      <c r="B9" s="7">
        <v>39424032</v>
      </c>
    </row>
    <row r="10" spans="1:2" x14ac:dyDescent="0.25">
      <c r="A10" s="4" t="s">
        <v>65</v>
      </c>
      <c r="B10" s="8">
        <v>11240260</v>
      </c>
    </row>
    <row r="11" spans="1:2" x14ac:dyDescent="0.25">
      <c r="A11" t="s">
        <v>66</v>
      </c>
      <c r="B11" s="7">
        <v>13571717</v>
      </c>
    </row>
    <row r="12" spans="1:2" x14ac:dyDescent="0.25">
      <c r="A12" t="s">
        <v>3</v>
      </c>
      <c r="B12" s="7">
        <v>2072500</v>
      </c>
    </row>
    <row r="13" spans="1:2" x14ac:dyDescent="0.25">
      <c r="A13" s="4" t="s">
        <v>67</v>
      </c>
      <c r="B13" s="8">
        <v>23037850</v>
      </c>
    </row>
    <row r="14" spans="1:2" x14ac:dyDescent="0.25">
      <c r="A14" t="s">
        <v>68</v>
      </c>
      <c r="B14" s="7">
        <v>31366799</v>
      </c>
    </row>
    <row r="15" spans="1:2" x14ac:dyDescent="0.25">
      <c r="A15" t="s">
        <v>39</v>
      </c>
      <c r="B15" s="7">
        <v>86435049</v>
      </c>
    </row>
    <row r="16" spans="1:2" x14ac:dyDescent="0.25">
      <c r="B16" s="8"/>
    </row>
    <row r="17" spans="1:2" x14ac:dyDescent="0.25">
      <c r="A17" s="2" t="s">
        <v>60</v>
      </c>
      <c r="B17" s="8"/>
    </row>
    <row r="18" spans="1:2" x14ac:dyDescent="0.25">
      <c r="A18" t="s">
        <v>40</v>
      </c>
    </row>
    <row r="19" spans="1:2" x14ac:dyDescent="0.25">
      <c r="A19" t="s">
        <v>5</v>
      </c>
      <c r="B19" s="7">
        <v>141502</v>
      </c>
    </row>
    <row r="20" spans="1:2" x14ac:dyDescent="0.25">
      <c r="A20" t="s">
        <v>6</v>
      </c>
      <c r="B20" s="7">
        <v>66106</v>
      </c>
    </row>
    <row r="21" spans="1:2" x14ac:dyDescent="0.25">
      <c r="A21" s="3" t="s">
        <v>42</v>
      </c>
      <c r="B21" s="7">
        <v>207608</v>
      </c>
    </row>
    <row r="22" spans="1:2" x14ac:dyDescent="0.25">
      <c r="A22" t="s">
        <v>7</v>
      </c>
      <c r="B22" s="7">
        <v>71250000</v>
      </c>
    </row>
    <row r="23" spans="1:2" x14ac:dyDescent="0.25">
      <c r="A23" t="s">
        <v>41</v>
      </c>
      <c r="B23" s="7">
        <v>71457608</v>
      </c>
    </row>
    <row r="24" spans="1:2" x14ac:dyDescent="0.25">
      <c r="A24" t="s">
        <v>9</v>
      </c>
      <c r="B24" s="7">
        <v>14750368</v>
      </c>
    </row>
    <row r="25" spans="1:2" x14ac:dyDescent="0.25">
      <c r="A25" t="s">
        <v>10</v>
      </c>
      <c r="B25" s="7">
        <v>227072</v>
      </c>
    </row>
    <row r="26" spans="1:2" x14ac:dyDescent="0.25">
      <c r="A26" t="s">
        <v>11</v>
      </c>
      <c r="B26" s="7">
        <v>14977440</v>
      </c>
    </row>
    <row r="27" spans="1:2" x14ac:dyDescent="0.25">
      <c r="A27" s="3" t="s">
        <v>43</v>
      </c>
      <c r="B27" s="7">
        <v>86435049</v>
      </c>
    </row>
    <row r="28" spans="1:2" x14ac:dyDescent="0.25">
      <c r="B28" s="8"/>
    </row>
    <row r="29" spans="1:2" x14ac:dyDescent="0.25">
      <c r="A29" s="2" t="s">
        <v>61</v>
      </c>
      <c r="B29" s="8"/>
    </row>
    <row r="30" spans="1:2" x14ac:dyDescent="0.25">
      <c r="A30" s="2" t="s">
        <v>62</v>
      </c>
      <c r="B30" s="7">
        <v>2792722</v>
      </c>
    </row>
    <row r="31" spans="1:2" x14ac:dyDescent="0.25">
      <c r="A31" t="s">
        <v>12</v>
      </c>
      <c r="B31" s="7">
        <v>2792722</v>
      </c>
    </row>
    <row r="32" spans="1:2" x14ac:dyDescent="0.25">
      <c r="A32" s="2" t="s">
        <v>63</v>
      </c>
      <c r="B32" s="7"/>
    </row>
    <row r="33" spans="1:2" x14ac:dyDescent="0.25">
      <c r="A33" t="s">
        <v>44</v>
      </c>
      <c r="B33" s="7">
        <v>66193</v>
      </c>
    </row>
    <row r="34" spans="1:2" x14ac:dyDescent="0.25">
      <c r="A34" t="s">
        <v>13</v>
      </c>
      <c r="B34" s="7">
        <v>615187</v>
      </c>
    </row>
    <row r="35" spans="1:2" x14ac:dyDescent="0.25">
      <c r="A35" s="3" t="s">
        <v>14</v>
      </c>
      <c r="B35" s="8">
        <v>17541</v>
      </c>
    </row>
    <row r="36" spans="1:2" x14ac:dyDescent="0.25">
      <c r="A36" s="3" t="s">
        <v>15</v>
      </c>
      <c r="B36" s="9">
        <v>341488</v>
      </c>
    </row>
    <row r="37" spans="1:2" x14ac:dyDescent="0.25">
      <c r="A37" t="s">
        <v>16</v>
      </c>
      <c r="B37" s="10">
        <f>SUM(B35:B36)</f>
        <v>359029</v>
      </c>
    </row>
    <row r="38" spans="1:2" x14ac:dyDescent="0.25">
      <c r="A38" t="s">
        <v>17</v>
      </c>
      <c r="B38" s="7">
        <v>1011591</v>
      </c>
    </row>
    <row r="39" spans="1:2" x14ac:dyDescent="0.25">
      <c r="A39" t="s">
        <v>18</v>
      </c>
      <c r="B39" s="7">
        <v>2052000</v>
      </c>
    </row>
    <row r="40" spans="1:2" x14ac:dyDescent="0.25">
      <c r="A40" t="s">
        <v>19</v>
      </c>
      <c r="B40" s="7">
        <v>740722</v>
      </c>
    </row>
    <row r="41" spans="1:2" x14ac:dyDescent="0.25">
      <c r="B41" s="8"/>
    </row>
    <row r="42" spans="1:2" x14ac:dyDescent="0.25">
      <c r="A42" s="2" t="s">
        <v>57</v>
      </c>
      <c r="B42" s="8"/>
    </row>
    <row r="43" spans="1:2" x14ac:dyDescent="0.25">
      <c r="A43" t="s">
        <v>20</v>
      </c>
      <c r="B43" s="7">
        <v>61082</v>
      </c>
    </row>
    <row r="44" spans="1:2" x14ac:dyDescent="0.25">
      <c r="A44" t="s">
        <v>21</v>
      </c>
      <c r="B44" s="7">
        <v>14704</v>
      </c>
    </row>
    <row r="45" spans="1:2" x14ac:dyDescent="0.25">
      <c r="A45" t="s">
        <v>22</v>
      </c>
      <c r="B45" s="7">
        <v>75787</v>
      </c>
    </row>
    <row r="46" spans="1:2" x14ac:dyDescent="0.25">
      <c r="A46" t="s">
        <v>45</v>
      </c>
      <c r="B46" s="7">
        <v>664935</v>
      </c>
    </row>
    <row r="47" spans="1:2" x14ac:dyDescent="0.25">
      <c r="A47" t="s">
        <v>46</v>
      </c>
      <c r="B47" s="8"/>
    </row>
    <row r="48" spans="1:2" x14ac:dyDescent="0.25">
      <c r="A48" s="4" t="s">
        <v>69</v>
      </c>
      <c r="B48" s="8">
        <v>17844</v>
      </c>
    </row>
    <row r="49" spans="1:2" x14ac:dyDescent="0.25">
      <c r="A49" s="4" t="s">
        <v>70</v>
      </c>
      <c r="B49" s="8">
        <v>411719</v>
      </c>
    </row>
    <row r="50" spans="1:2" x14ac:dyDescent="0.25">
      <c r="A50" t="s">
        <v>71</v>
      </c>
      <c r="B50" s="7">
        <v>437863</v>
      </c>
    </row>
    <row r="51" spans="1:2" x14ac:dyDescent="0.25">
      <c r="A51" t="s">
        <v>72</v>
      </c>
      <c r="B51" s="7">
        <v>437863</v>
      </c>
    </row>
    <row r="52" spans="1:2" x14ac:dyDescent="0.25">
      <c r="A52" s="3" t="s">
        <v>47</v>
      </c>
      <c r="B52" s="7">
        <v>227072</v>
      </c>
    </row>
    <row r="53" spans="1:2" x14ac:dyDescent="0.25">
      <c r="A53" s="3" t="s">
        <v>48</v>
      </c>
      <c r="B53" s="7">
        <v>227072</v>
      </c>
    </row>
    <row r="54" spans="1:2" x14ac:dyDescent="0.25">
      <c r="B54" s="8"/>
    </row>
    <row r="55" spans="1:2" x14ac:dyDescent="0.25">
      <c r="A55" s="2" t="s">
        <v>58</v>
      </c>
      <c r="B55" s="8"/>
    </row>
    <row r="56" spans="1:2" x14ac:dyDescent="0.25">
      <c r="A56" s="2" t="s">
        <v>49</v>
      </c>
      <c r="B56" s="8"/>
    </row>
    <row r="57" spans="1:2" x14ac:dyDescent="0.25">
      <c r="A57" t="s">
        <v>10</v>
      </c>
      <c r="B57" s="7">
        <v>227072</v>
      </c>
    </row>
    <row r="58" spans="1:2" x14ac:dyDescent="0.25">
      <c r="A58" t="s">
        <v>23</v>
      </c>
      <c r="B58" s="7">
        <v>-2129229</v>
      </c>
    </row>
    <row r="59" spans="1:2" x14ac:dyDescent="0.25">
      <c r="A59" t="s">
        <v>24</v>
      </c>
      <c r="B59" s="7">
        <v>-7482633</v>
      </c>
    </row>
    <row r="60" spans="1:2" x14ac:dyDescent="0.25">
      <c r="A60" s="3" t="s">
        <v>73</v>
      </c>
      <c r="B60" s="7">
        <v>283109</v>
      </c>
    </row>
    <row r="61" spans="1:2" x14ac:dyDescent="0.25">
      <c r="A61" t="s">
        <v>25</v>
      </c>
      <c r="B61" s="7">
        <v>0</v>
      </c>
    </row>
    <row r="62" spans="1:2" x14ac:dyDescent="0.25">
      <c r="A62" t="s">
        <v>26</v>
      </c>
      <c r="B62" s="7">
        <v>-164232</v>
      </c>
    </row>
    <row r="63" spans="1:2" x14ac:dyDescent="0.25">
      <c r="A63" s="3" t="s">
        <v>50</v>
      </c>
      <c r="B63" s="7">
        <v>-9265912</v>
      </c>
    </row>
    <row r="64" spans="1:2" x14ac:dyDescent="0.25">
      <c r="A64" s="2" t="s">
        <v>51</v>
      </c>
      <c r="B64" s="8"/>
    </row>
    <row r="65" spans="1:3" x14ac:dyDescent="0.25">
      <c r="A65" t="s">
        <v>27</v>
      </c>
      <c r="B65" s="7">
        <v>8478757</v>
      </c>
    </row>
    <row r="66" spans="1:3" x14ac:dyDescent="0.25">
      <c r="A66" t="s">
        <v>28</v>
      </c>
      <c r="B66" s="7">
        <v>-14371445</v>
      </c>
    </row>
    <row r="67" spans="1:3" x14ac:dyDescent="0.25">
      <c r="A67" t="s">
        <v>29</v>
      </c>
      <c r="B67" s="7">
        <v>-11240260</v>
      </c>
    </row>
    <row r="68" spans="1:3" x14ac:dyDescent="0.25">
      <c r="A68" s="3" t="s">
        <v>52</v>
      </c>
      <c r="B68" s="7">
        <v>-17132947</v>
      </c>
    </row>
    <row r="69" spans="1:3" x14ac:dyDescent="0.25">
      <c r="A69" s="2" t="s">
        <v>53</v>
      </c>
      <c r="B69" s="8"/>
    </row>
    <row r="70" spans="1:3" x14ac:dyDescent="0.25">
      <c r="A70" t="s">
        <v>30</v>
      </c>
      <c r="B70" s="7">
        <v>71250000</v>
      </c>
      <c r="C70" s="8"/>
    </row>
    <row r="71" spans="1:3" x14ac:dyDescent="0.25">
      <c r="A71" t="s">
        <v>31</v>
      </c>
      <c r="B71" s="7">
        <v>-38934225</v>
      </c>
    </row>
    <row r="72" spans="1:3" x14ac:dyDescent="0.25">
      <c r="A72" s="3" t="s">
        <v>74</v>
      </c>
      <c r="B72" s="7">
        <v>-5639428</v>
      </c>
    </row>
    <row r="73" spans="1:3" x14ac:dyDescent="0.25">
      <c r="A73" s="3" t="s">
        <v>54</v>
      </c>
      <c r="B73" s="7">
        <v>26676347</v>
      </c>
    </row>
    <row r="74" spans="1:3" x14ac:dyDescent="0.25">
      <c r="B74" s="8"/>
    </row>
    <row r="75" spans="1:3" x14ac:dyDescent="0.25">
      <c r="A75" t="s">
        <v>75</v>
      </c>
      <c r="B75" s="7">
        <v>-64466</v>
      </c>
    </row>
    <row r="76" spans="1:3" x14ac:dyDescent="0.25">
      <c r="A76" t="s">
        <v>55</v>
      </c>
      <c r="B76" s="7">
        <v>97568</v>
      </c>
    </row>
    <row r="77" spans="1:3" x14ac:dyDescent="0.25">
      <c r="A77" t="s">
        <v>56</v>
      </c>
      <c r="B77" s="7">
        <v>375055</v>
      </c>
    </row>
    <row r="78" spans="1:3" x14ac:dyDescent="0.25">
      <c r="A78" t="s">
        <v>76</v>
      </c>
      <c r="B78" s="7">
        <v>437863</v>
      </c>
    </row>
    <row r="79" spans="1:3" x14ac:dyDescent="0.25">
      <c r="A79" t="s">
        <v>33</v>
      </c>
      <c r="B79" s="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22D3-9CE2-4CE7-9AB9-521A46AA2508}">
  <dimension ref="A1:F80"/>
  <sheetViews>
    <sheetView topLeftCell="A15" workbookViewId="0">
      <selection activeCell="B27" sqref="B27"/>
    </sheetView>
  </sheetViews>
  <sheetFormatPr defaultRowHeight="15" x14ac:dyDescent="0.25"/>
  <cols>
    <col min="1" max="1" width="49.28515625" bestFit="1" customWidth="1"/>
    <col min="2" max="2" width="22.5703125" style="4" bestFit="1" customWidth="1"/>
    <col min="3" max="3" width="14.28515625" style="4" bestFit="1" customWidth="1"/>
    <col min="4" max="4" width="12.28515625" style="1" bestFit="1" customWidth="1"/>
    <col min="5" max="5" width="18.28515625" bestFit="1" customWidth="1"/>
    <col min="6" max="6" width="14.28515625" style="1" bestFit="1" customWidth="1"/>
  </cols>
  <sheetData>
    <row r="1" spans="1:2" x14ac:dyDescent="0.25">
      <c r="A1" s="2" t="s">
        <v>59</v>
      </c>
      <c r="B1" s="8"/>
    </row>
    <row r="2" spans="1:2" x14ac:dyDescent="0.25">
      <c r="A2" s="2" t="s">
        <v>34</v>
      </c>
      <c r="B2" s="8"/>
    </row>
    <row r="3" spans="1:2" x14ac:dyDescent="0.25">
      <c r="A3" t="s">
        <v>0</v>
      </c>
      <c r="B3" s="7">
        <v>688937</v>
      </c>
    </row>
    <row r="4" spans="1:2" x14ac:dyDescent="0.25">
      <c r="A4" s="4" t="s">
        <v>1</v>
      </c>
      <c r="B4" s="8">
        <v>1235156</v>
      </c>
    </row>
    <row r="5" spans="1:2" x14ac:dyDescent="0.25">
      <c r="A5" s="4" t="s">
        <v>64</v>
      </c>
      <c r="B5" s="8">
        <v>0</v>
      </c>
    </row>
    <row r="6" spans="1:2" x14ac:dyDescent="0.25">
      <c r="A6" s="4" t="s">
        <v>2</v>
      </c>
      <c r="B6" s="9">
        <v>26056410</v>
      </c>
    </row>
    <row r="7" spans="1:2" x14ac:dyDescent="0.25">
      <c r="A7" s="4" t="s">
        <v>35</v>
      </c>
      <c r="B7" s="8">
        <f>SUM(B4:B6)</f>
        <v>27291566</v>
      </c>
    </row>
    <row r="8" spans="1:2" x14ac:dyDescent="0.25">
      <c r="A8" t="s">
        <v>36</v>
      </c>
      <c r="B8" s="7">
        <v>114752</v>
      </c>
    </row>
    <row r="9" spans="1:2" x14ac:dyDescent="0.25">
      <c r="A9" s="3" t="s">
        <v>37</v>
      </c>
      <c r="B9" s="7">
        <v>28095255</v>
      </c>
    </row>
    <row r="10" spans="1:2" x14ac:dyDescent="0.25">
      <c r="A10" s="4" t="s">
        <v>65</v>
      </c>
      <c r="B10" s="8">
        <v>11240260</v>
      </c>
    </row>
    <row r="11" spans="1:2" x14ac:dyDescent="0.25">
      <c r="A11" t="s">
        <v>66</v>
      </c>
      <c r="B11" s="7">
        <v>13571717</v>
      </c>
    </row>
    <row r="12" spans="1:2" x14ac:dyDescent="0.25">
      <c r="A12" t="s">
        <v>3</v>
      </c>
      <c r="B12" s="7">
        <v>2072500</v>
      </c>
    </row>
    <row r="13" spans="1:2" x14ac:dyDescent="0.25">
      <c r="A13" s="4" t="s">
        <v>67</v>
      </c>
      <c r="B13" s="8">
        <v>37158850</v>
      </c>
    </row>
    <row r="14" spans="1:2" x14ac:dyDescent="0.25">
      <c r="A14" t="s">
        <v>68</v>
      </c>
      <c r="B14" s="7">
        <v>43325803</v>
      </c>
    </row>
    <row r="15" spans="1:2" x14ac:dyDescent="0.25">
      <c r="A15" t="s">
        <v>39</v>
      </c>
      <c r="B15" s="7">
        <v>87065276</v>
      </c>
    </row>
    <row r="16" spans="1:2" x14ac:dyDescent="0.25">
      <c r="B16" s="8"/>
    </row>
    <row r="17" spans="1:2" x14ac:dyDescent="0.25">
      <c r="A17" s="2" t="s">
        <v>60</v>
      </c>
      <c r="B17" s="8"/>
    </row>
    <row r="18" spans="1:2" x14ac:dyDescent="0.25">
      <c r="A18" t="s">
        <v>40</v>
      </c>
      <c r="B18" s="8"/>
    </row>
    <row r="19" spans="1:2" x14ac:dyDescent="0.25">
      <c r="A19" t="s">
        <v>5</v>
      </c>
      <c r="B19" s="7">
        <v>252494</v>
      </c>
    </row>
    <row r="20" spans="1:2" x14ac:dyDescent="0.25">
      <c r="A20" t="s">
        <v>6</v>
      </c>
      <c r="B20" s="7">
        <v>66106</v>
      </c>
    </row>
    <row r="21" spans="1:2" x14ac:dyDescent="0.25">
      <c r="A21" s="3" t="s">
        <v>42</v>
      </c>
      <c r="B21" s="7">
        <v>318600</v>
      </c>
    </row>
    <row r="22" spans="1:2" x14ac:dyDescent="0.25">
      <c r="A22" t="s">
        <v>7</v>
      </c>
      <c r="B22" s="7">
        <v>71250000</v>
      </c>
    </row>
    <row r="23" spans="1:2" x14ac:dyDescent="0.25">
      <c r="A23" t="s">
        <v>41</v>
      </c>
      <c r="B23" s="7">
        <v>71568600</v>
      </c>
    </row>
    <row r="24" spans="1:2" x14ac:dyDescent="0.25">
      <c r="A24" t="s">
        <v>9</v>
      </c>
      <c r="B24" s="7">
        <v>14977440</v>
      </c>
    </row>
    <row r="25" spans="1:2" x14ac:dyDescent="0.25">
      <c r="A25" t="s">
        <v>10</v>
      </c>
      <c r="B25" s="7">
        <v>519236</v>
      </c>
    </row>
    <row r="26" spans="1:2" x14ac:dyDescent="0.25">
      <c r="A26" t="s">
        <v>11</v>
      </c>
      <c r="B26" s="7">
        <v>15496676</v>
      </c>
    </row>
    <row r="27" spans="1:2" x14ac:dyDescent="0.25">
      <c r="A27" s="3" t="s">
        <v>43</v>
      </c>
      <c r="B27" s="7">
        <v>87065276</v>
      </c>
    </row>
    <row r="28" spans="1:2" x14ac:dyDescent="0.25">
      <c r="B28" s="8"/>
    </row>
    <row r="29" spans="1:2" x14ac:dyDescent="0.25">
      <c r="A29" s="2" t="s">
        <v>61</v>
      </c>
      <c r="B29" s="8"/>
    </row>
    <row r="30" spans="1:2" x14ac:dyDescent="0.25">
      <c r="A30" s="2" t="s">
        <v>62</v>
      </c>
      <c r="B30" s="7">
        <v>3241065</v>
      </c>
    </row>
    <row r="31" spans="1:2" x14ac:dyDescent="0.25">
      <c r="A31" t="s">
        <v>12</v>
      </c>
      <c r="B31" s="7">
        <v>3241065</v>
      </c>
    </row>
    <row r="32" spans="1:2" x14ac:dyDescent="0.25">
      <c r="A32" s="2" t="s">
        <v>63</v>
      </c>
      <c r="B32" s="7"/>
    </row>
    <row r="33" spans="1:2" x14ac:dyDescent="0.25">
      <c r="A33" t="s">
        <v>44</v>
      </c>
      <c r="B33" s="7">
        <v>37270</v>
      </c>
    </row>
    <row r="34" spans="1:2" x14ac:dyDescent="0.25">
      <c r="A34" t="s">
        <v>13</v>
      </c>
      <c r="B34" s="7">
        <v>648213</v>
      </c>
    </row>
    <row r="35" spans="1:2" x14ac:dyDescent="0.25">
      <c r="A35" s="3" t="s">
        <v>14</v>
      </c>
      <c r="B35" s="8">
        <v>17541</v>
      </c>
    </row>
    <row r="36" spans="1:2" x14ac:dyDescent="0.25">
      <c r="A36" s="3" t="s">
        <v>15</v>
      </c>
      <c r="B36" s="9">
        <v>318195</v>
      </c>
    </row>
    <row r="37" spans="1:2" x14ac:dyDescent="0.25">
      <c r="A37" t="s">
        <v>16</v>
      </c>
      <c r="B37" s="10">
        <f>SUM(B35:B36)</f>
        <v>335736</v>
      </c>
    </row>
    <row r="38" spans="1:2" x14ac:dyDescent="0.25">
      <c r="A38" t="s">
        <v>17</v>
      </c>
      <c r="B38" s="7">
        <v>1243202</v>
      </c>
    </row>
    <row r="39" spans="1:2" x14ac:dyDescent="0.25">
      <c r="A39" t="s">
        <v>18</v>
      </c>
      <c r="B39" s="7">
        <v>2264420</v>
      </c>
    </row>
    <row r="40" spans="1:2" x14ac:dyDescent="0.25">
      <c r="A40" t="s">
        <v>19</v>
      </c>
      <c r="B40" s="7">
        <v>976645</v>
      </c>
    </row>
    <row r="41" spans="1:2" x14ac:dyDescent="0.25">
      <c r="B41" s="8"/>
    </row>
    <row r="42" spans="1:2" x14ac:dyDescent="0.25">
      <c r="A42" s="2" t="s">
        <v>57</v>
      </c>
      <c r="B42" s="8"/>
    </row>
    <row r="43" spans="1:2" x14ac:dyDescent="0.25">
      <c r="A43" t="s">
        <v>20</v>
      </c>
      <c r="B43" s="7">
        <v>22138</v>
      </c>
    </row>
    <row r="44" spans="1:2" x14ac:dyDescent="0.25">
      <c r="A44" t="s">
        <v>21</v>
      </c>
      <c r="B44" s="7">
        <v>5708</v>
      </c>
    </row>
    <row r="45" spans="1:2" x14ac:dyDescent="0.25">
      <c r="A45" t="s">
        <v>22</v>
      </c>
      <c r="B45" s="7">
        <v>27846</v>
      </c>
    </row>
    <row r="46" spans="1:2" x14ac:dyDescent="0.25">
      <c r="A46" t="s">
        <v>45</v>
      </c>
      <c r="B46" s="7">
        <v>948799</v>
      </c>
    </row>
    <row r="47" spans="1:2" x14ac:dyDescent="0.25">
      <c r="A47" t="s">
        <v>46</v>
      </c>
      <c r="B47" s="8"/>
    </row>
    <row r="48" spans="1:2" x14ac:dyDescent="0.25">
      <c r="A48" s="4" t="s">
        <v>69</v>
      </c>
      <c r="B48" s="8">
        <v>17844</v>
      </c>
    </row>
    <row r="49" spans="1:2" x14ac:dyDescent="0.25">
      <c r="A49" s="4" t="s">
        <v>70</v>
      </c>
      <c r="B49" s="8">
        <v>411719</v>
      </c>
    </row>
    <row r="50" spans="1:2" x14ac:dyDescent="0.25">
      <c r="A50" t="s">
        <v>71</v>
      </c>
      <c r="B50" s="7">
        <v>429563</v>
      </c>
    </row>
    <row r="51" spans="1:2" x14ac:dyDescent="0.25">
      <c r="A51" t="s">
        <v>72</v>
      </c>
      <c r="B51" s="7">
        <v>429563</v>
      </c>
    </row>
    <row r="52" spans="1:2" x14ac:dyDescent="0.25">
      <c r="A52" s="3" t="s">
        <v>47</v>
      </c>
      <c r="B52" s="7">
        <v>519236</v>
      </c>
    </row>
    <row r="53" spans="1:2" x14ac:dyDescent="0.25">
      <c r="A53" s="3" t="s">
        <v>48</v>
      </c>
      <c r="B53" s="7">
        <v>519236</v>
      </c>
    </row>
    <row r="54" spans="1:2" x14ac:dyDescent="0.25">
      <c r="B54" s="7"/>
    </row>
    <row r="55" spans="1:2" x14ac:dyDescent="0.25">
      <c r="A55" s="2" t="s">
        <v>58</v>
      </c>
      <c r="B55" s="7"/>
    </row>
    <row r="56" spans="1:2" x14ac:dyDescent="0.25">
      <c r="A56" s="2" t="s">
        <v>49</v>
      </c>
      <c r="B56" s="7"/>
    </row>
    <row r="57" spans="1:2" x14ac:dyDescent="0.25">
      <c r="A57" t="s">
        <v>10</v>
      </c>
      <c r="B57" s="7">
        <f>B53</f>
        <v>519236</v>
      </c>
    </row>
    <row r="58" spans="1:2" x14ac:dyDescent="0.25">
      <c r="A58" t="s">
        <v>23</v>
      </c>
      <c r="B58" s="7">
        <v>-2129229</v>
      </c>
    </row>
    <row r="59" spans="1:2" x14ac:dyDescent="0.25">
      <c r="A59" t="s">
        <v>24</v>
      </c>
      <c r="B59" s="7">
        <v>-7255561</v>
      </c>
    </row>
    <row r="60" spans="1:2" x14ac:dyDescent="0.25">
      <c r="A60" s="3" t="s">
        <v>73</v>
      </c>
      <c r="B60" s="7">
        <v>283109</v>
      </c>
    </row>
    <row r="61" spans="1:2" x14ac:dyDescent="0.25">
      <c r="A61" t="s">
        <v>25</v>
      </c>
      <c r="B61" s="7">
        <v>0</v>
      </c>
    </row>
    <row r="62" spans="1:2" x14ac:dyDescent="0.25">
      <c r="A62" t="s">
        <v>26</v>
      </c>
      <c r="B62" s="7">
        <v>-53240</v>
      </c>
    </row>
    <row r="63" spans="1:2" x14ac:dyDescent="0.25">
      <c r="A63" s="3" t="s">
        <v>50</v>
      </c>
      <c r="B63" s="7">
        <v>-8635685</v>
      </c>
    </row>
    <row r="64" spans="1:2" x14ac:dyDescent="0.25">
      <c r="A64" s="2" t="s">
        <v>51</v>
      </c>
      <c r="B64" s="7"/>
    </row>
    <row r="65" spans="1:2" x14ac:dyDescent="0.25">
      <c r="A65" t="s">
        <v>27</v>
      </c>
      <c r="B65" s="7">
        <v>8478757</v>
      </c>
    </row>
    <row r="66" spans="1:2" x14ac:dyDescent="0.25">
      <c r="A66" t="s">
        <v>28</v>
      </c>
      <c r="B66" s="7">
        <v>-26330449</v>
      </c>
    </row>
    <row r="67" spans="1:2" x14ac:dyDescent="0.25">
      <c r="A67" t="s">
        <v>29</v>
      </c>
      <c r="B67" s="7">
        <v>-11240260</v>
      </c>
    </row>
    <row r="68" spans="1:2" x14ac:dyDescent="0.25">
      <c r="A68" s="3" t="s">
        <v>52</v>
      </c>
      <c r="B68" s="7">
        <v>-29091952</v>
      </c>
    </row>
    <row r="69" spans="1:2" x14ac:dyDescent="0.25">
      <c r="A69" s="2" t="s">
        <v>53</v>
      </c>
      <c r="B69" s="8"/>
    </row>
    <row r="70" spans="1:2" x14ac:dyDescent="0.25">
      <c r="A70" t="s">
        <v>30</v>
      </c>
      <c r="B70" s="7">
        <v>71250000</v>
      </c>
    </row>
    <row r="71" spans="1:2" x14ac:dyDescent="0.25">
      <c r="A71" t="s">
        <v>31</v>
      </c>
      <c r="B71" s="7">
        <v>-27291566</v>
      </c>
    </row>
    <row r="72" spans="1:2" x14ac:dyDescent="0.25">
      <c r="A72" s="3" t="s">
        <v>74</v>
      </c>
      <c r="B72" s="7">
        <v>-11240260</v>
      </c>
    </row>
    <row r="73" spans="1:2" x14ac:dyDescent="0.25">
      <c r="A73" s="3" t="s">
        <v>54</v>
      </c>
      <c r="B73" s="7">
        <v>-29091952</v>
      </c>
    </row>
    <row r="74" spans="1:2" x14ac:dyDescent="0.25">
      <c r="B74" s="8"/>
    </row>
    <row r="75" spans="1:2" x14ac:dyDescent="0.25">
      <c r="A75" t="s">
        <v>75</v>
      </c>
      <c r="B75" s="7">
        <v>591369</v>
      </c>
    </row>
    <row r="76" spans="1:2" x14ac:dyDescent="0.25">
      <c r="A76" t="s">
        <v>55</v>
      </c>
      <c r="B76" s="7">
        <v>97568</v>
      </c>
    </row>
    <row r="77" spans="1:2" x14ac:dyDescent="0.25">
      <c r="A77" t="s">
        <v>56</v>
      </c>
      <c r="B77" s="7">
        <v>688937</v>
      </c>
    </row>
    <row r="78" spans="1:2" x14ac:dyDescent="0.25">
      <c r="A78" t="s">
        <v>76</v>
      </c>
      <c r="B78" s="7">
        <v>429563</v>
      </c>
    </row>
    <row r="79" spans="1:2" x14ac:dyDescent="0.25">
      <c r="A79" t="s">
        <v>33</v>
      </c>
      <c r="B79" s="7">
        <v>0</v>
      </c>
    </row>
    <row r="80" spans="1:2" x14ac:dyDescent="0.25">
      <c r="A80" s="8" t="s">
        <v>77</v>
      </c>
      <c r="B80" s="7">
        <v>37158850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2D42-1B70-45ED-99A2-FE14E19BCADE}">
  <dimension ref="A1:F80"/>
  <sheetViews>
    <sheetView topLeftCell="A15" workbookViewId="0">
      <selection activeCell="A29" sqref="A29"/>
    </sheetView>
  </sheetViews>
  <sheetFormatPr defaultRowHeight="15" x14ac:dyDescent="0.25"/>
  <cols>
    <col min="1" max="1" width="49.28515625" bestFit="1" customWidth="1"/>
    <col min="2" max="2" width="22.5703125" style="8" bestFit="1" customWidth="1"/>
    <col min="3" max="3" width="14.28515625" style="4" bestFit="1" customWidth="1"/>
    <col min="4" max="4" width="12.28515625" style="1" bestFit="1" customWidth="1"/>
    <col min="5" max="5" width="18.28515625" bestFit="1" customWidth="1"/>
    <col min="6" max="6" width="14.28515625" style="1" bestFit="1" customWidth="1"/>
  </cols>
  <sheetData>
    <row r="1" spans="1:2" x14ac:dyDescent="0.25">
      <c r="A1" s="2" t="s">
        <v>59</v>
      </c>
    </row>
    <row r="2" spans="1:2" x14ac:dyDescent="0.25">
      <c r="A2" s="2" t="s">
        <v>34</v>
      </c>
    </row>
    <row r="3" spans="1:2" x14ac:dyDescent="0.25">
      <c r="A3" t="s">
        <v>0</v>
      </c>
      <c r="B3" s="7">
        <v>273304</v>
      </c>
    </row>
    <row r="4" spans="1:2" x14ac:dyDescent="0.25">
      <c r="A4" s="4" t="s">
        <v>1</v>
      </c>
      <c r="B4" s="8">
        <v>1235156</v>
      </c>
    </row>
    <row r="5" spans="1:2" x14ac:dyDescent="0.25">
      <c r="A5" s="4" t="s">
        <v>64</v>
      </c>
      <c r="B5" s="8">
        <v>0</v>
      </c>
    </row>
    <row r="6" spans="1:2" x14ac:dyDescent="0.25">
      <c r="A6" s="4" t="s">
        <v>2</v>
      </c>
      <c r="B6" s="9">
        <v>9147360</v>
      </c>
    </row>
    <row r="7" spans="1:2" x14ac:dyDescent="0.25">
      <c r="A7" s="4" t="s">
        <v>35</v>
      </c>
      <c r="B7" s="8">
        <f>SUM(B4:B6)</f>
        <v>10382516</v>
      </c>
    </row>
    <row r="8" spans="1:2" x14ac:dyDescent="0.25">
      <c r="A8" t="s">
        <v>36</v>
      </c>
      <c r="B8" s="7">
        <v>122547</v>
      </c>
    </row>
    <row r="9" spans="1:2" x14ac:dyDescent="0.25">
      <c r="A9" s="3" t="s">
        <v>37</v>
      </c>
      <c r="B9" s="7">
        <v>10778368</v>
      </c>
    </row>
    <row r="10" spans="1:2" x14ac:dyDescent="0.25">
      <c r="A10" s="4" t="s">
        <v>65</v>
      </c>
      <c r="B10" s="8">
        <v>11240260</v>
      </c>
    </row>
    <row r="11" spans="1:2" x14ac:dyDescent="0.25">
      <c r="A11" t="s">
        <v>66</v>
      </c>
      <c r="B11" s="7">
        <v>13571717</v>
      </c>
    </row>
    <row r="12" spans="1:2" x14ac:dyDescent="0.25">
      <c r="A12" t="s">
        <v>3</v>
      </c>
      <c r="B12" s="7">
        <v>2072500</v>
      </c>
    </row>
    <row r="13" spans="1:2" x14ac:dyDescent="0.25">
      <c r="A13" s="4" t="s">
        <v>67</v>
      </c>
      <c r="B13" s="8">
        <v>54957850</v>
      </c>
    </row>
    <row r="14" spans="1:2" x14ac:dyDescent="0.25">
      <c r="A14" t="s">
        <v>68</v>
      </c>
      <c r="B14" s="7">
        <v>60793748</v>
      </c>
    </row>
    <row r="15" spans="1:2" x14ac:dyDescent="0.25">
      <c r="A15" t="s">
        <v>39</v>
      </c>
      <c r="B15" s="7">
        <v>87216333</v>
      </c>
    </row>
    <row r="17" spans="1:2" x14ac:dyDescent="0.25">
      <c r="A17" s="2" t="s">
        <v>60</v>
      </c>
    </row>
    <row r="18" spans="1:2" x14ac:dyDescent="0.25">
      <c r="A18" t="s">
        <v>40</v>
      </c>
    </row>
    <row r="19" spans="1:2" x14ac:dyDescent="0.25">
      <c r="A19" t="s">
        <v>5</v>
      </c>
      <c r="B19" s="7">
        <v>254652</v>
      </c>
    </row>
    <row r="20" spans="1:2" x14ac:dyDescent="0.25">
      <c r="A20" t="s">
        <v>6</v>
      </c>
      <c r="B20" s="7">
        <v>66106</v>
      </c>
    </row>
    <row r="21" spans="1:2" x14ac:dyDescent="0.25">
      <c r="A21" s="3" t="s">
        <v>42</v>
      </c>
      <c r="B21" s="7">
        <v>320758</v>
      </c>
    </row>
    <row r="22" spans="1:2" x14ac:dyDescent="0.25">
      <c r="A22" t="s">
        <v>7</v>
      </c>
      <c r="B22" s="7">
        <v>71250000</v>
      </c>
    </row>
    <row r="23" spans="1:2" x14ac:dyDescent="0.25">
      <c r="A23" t="s">
        <v>41</v>
      </c>
      <c r="B23" s="7">
        <v>71570758</v>
      </c>
    </row>
    <row r="24" spans="1:2" x14ac:dyDescent="0.25">
      <c r="A24" t="s">
        <v>9</v>
      </c>
      <c r="B24" s="7">
        <v>14977440</v>
      </c>
    </row>
    <row r="25" spans="1:2" x14ac:dyDescent="0.25">
      <c r="A25" t="s">
        <v>10</v>
      </c>
      <c r="B25" s="7">
        <v>668136</v>
      </c>
    </row>
    <row r="26" spans="1:2" x14ac:dyDescent="0.25">
      <c r="A26" t="s">
        <v>11</v>
      </c>
      <c r="B26" s="7">
        <v>15645575</v>
      </c>
    </row>
    <row r="27" spans="1:2" x14ac:dyDescent="0.25">
      <c r="A27" s="3" t="s">
        <v>43</v>
      </c>
      <c r="B27" s="7">
        <v>87216333</v>
      </c>
    </row>
    <row r="29" spans="1:2" x14ac:dyDescent="0.25">
      <c r="A29" s="2" t="s">
        <v>61</v>
      </c>
    </row>
    <row r="30" spans="1:2" x14ac:dyDescent="0.25">
      <c r="A30" s="2" t="s">
        <v>62</v>
      </c>
      <c r="B30" s="7">
        <v>3402082</v>
      </c>
    </row>
    <row r="31" spans="1:2" x14ac:dyDescent="0.25">
      <c r="A31" t="s">
        <v>12</v>
      </c>
      <c r="B31" s="7">
        <v>3402082</v>
      </c>
    </row>
    <row r="32" spans="1:2" x14ac:dyDescent="0.25">
      <c r="A32" s="2" t="s">
        <v>63</v>
      </c>
      <c r="B32" s="7"/>
    </row>
    <row r="33" spans="1:2" x14ac:dyDescent="0.25">
      <c r="A33" t="s">
        <v>44</v>
      </c>
      <c r="B33" s="7">
        <v>67270</v>
      </c>
    </row>
    <row r="34" spans="1:2" x14ac:dyDescent="0.25">
      <c r="A34" t="s">
        <v>13</v>
      </c>
      <c r="B34" s="7">
        <v>680416</v>
      </c>
    </row>
    <row r="35" spans="1:2" x14ac:dyDescent="0.25">
      <c r="A35" s="3" t="s">
        <v>14</v>
      </c>
      <c r="B35" s="8">
        <v>0</v>
      </c>
    </row>
    <row r="36" spans="1:2" x14ac:dyDescent="0.25">
      <c r="A36" s="3" t="s">
        <v>15</v>
      </c>
      <c r="B36" s="9">
        <v>307636</v>
      </c>
    </row>
    <row r="37" spans="1:2" x14ac:dyDescent="0.25">
      <c r="A37" t="s">
        <v>16</v>
      </c>
      <c r="B37" s="10">
        <f>SUM(B35:B36)</f>
        <v>307636</v>
      </c>
    </row>
    <row r="38" spans="1:2" x14ac:dyDescent="0.25">
      <c r="A38" t="s">
        <v>17</v>
      </c>
      <c r="B38" s="7">
        <v>1211213</v>
      </c>
    </row>
    <row r="39" spans="1:2" x14ac:dyDescent="0.25">
      <c r="A39" t="s">
        <v>18</v>
      </c>
      <c r="B39" s="7">
        <v>2266535</v>
      </c>
    </row>
    <row r="40" spans="1:2" x14ac:dyDescent="0.25">
      <c r="A40" t="s">
        <v>19</v>
      </c>
      <c r="B40" s="7">
        <v>1135548</v>
      </c>
    </row>
    <row r="42" spans="1:2" x14ac:dyDescent="0.25">
      <c r="A42" s="2" t="s">
        <v>57</v>
      </c>
    </row>
    <row r="43" spans="1:2" x14ac:dyDescent="0.25">
      <c r="A43" t="s">
        <v>20</v>
      </c>
      <c r="B43" s="7">
        <v>25641</v>
      </c>
    </row>
    <row r="44" spans="1:2" x14ac:dyDescent="0.25">
      <c r="A44" t="s">
        <v>21</v>
      </c>
      <c r="B44" s="7">
        <v>12208</v>
      </c>
    </row>
    <row r="45" spans="1:2" x14ac:dyDescent="0.25">
      <c r="A45" t="s">
        <v>22</v>
      </c>
      <c r="B45" s="7">
        <f>B43+B44</f>
        <v>37849</v>
      </c>
    </row>
    <row r="46" spans="1:2" x14ac:dyDescent="0.25">
      <c r="A46" t="s">
        <v>45</v>
      </c>
      <c r="B46" s="7">
        <f>B40-B45</f>
        <v>1097699</v>
      </c>
    </row>
    <row r="47" spans="1:2" x14ac:dyDescent="0.25">
      <c r="A47" t="s">
        <v>46</v>
      </c>
    </row>
    <row r="48" spans="1:2" x14ac:dyDescent="0.25">
      <c r="A48" s="4" t="s">
        <v>69</v>
      </c>
      <c r="B48" s="8">
        <v>17844</v>
      </c>
    </row>
    <row r="49" spans="1:2" x14ac:dyDescent="0.25">
      <c r="A49" s="4" t="s">
        <v>70</v>
      </c>
      <c r="B49" s="8">
        <v>411719</v>
      </c>
    </row>
    <row r="50" spans="1:2" x14ac:dyDescent="0.25">
      <c r="A50" t="s">
        <v>71</v>
      </c>
      <c r="B50" s="7">
        <v>429563</v>
      </c>
    </row>
    <row r="51" spans="1:2" x14ac:dyDescent="0.25">
      <c r="A51" t="s">
        <v>72</v>
      </c>
      <c r="B51" s="7">
        <v>429563</v>
      </c>
    </row>
    <row r="52" spans="1:2" x14ac:dyDescent="0.25">
      <c r="A52" s="3" t="s">
        <v>47</v>
      </c>
      <c r="B52" s="7">
        <v>668136</v>
      </c>
    </row>
    <row r="53" spans="1:2" x14ac:dyDescent="0.25">
      <c r="A53" s="3" t="s">
        <v>48</v>
      </c>
      <c r="B53" s="7">
        <v>668136</v>
      </c>
    </row>
    <row r="55" spans="1:2" x14ac:dyDescent="0.25">
      <c r="A55" s="2" t="s">
        <v>58</v>
      </c>
    </row>
    <row r="56" spans="1:2" x14ac:dyDescent="0.25">
      <c r="A56" s="2" t="s">
        <v>49</v>
      </c>
    </row>
    <row r="57" spans="1:2" x14ac:dyDescent="0.25">
      <c r="A57" t="s">
        <v>10</v>
      </c>
      <c r="B57" s="7">
        <f>B53</f>
        <v>668136</v>
      </c>
    </row>
    <row r="58" spans="1:2" x14ac:dyDescent="0.25">
      <c r="A58" t="s">
        <v>23</v>
      </c>
      <c r="B58" s="7">
        <v>-2129229</v>
      </c>
    </row>
    <row r="59" spans="1:2" x14ac:dyDescent="0.25">
      <c r="A59" t="s">
        <v>24</v>
      </c>
      <c r="B59" s="7">
        <v>-7255561</v>
      </c>
    </row>
    <row r="60" spans="1:2" x14ac:dyDescent="0.25">
      <c r="A60" s="3" t="s">
        <v>73</v>
      </c>
      <c r="B60" s="7">
        <v>275314</v>
      </c>
    </row>
    <row r="61" spans="1:2" x14ac:dyDescent="0.25">
      <c r="A61" t="s">
        <v>25</v>
      </c>
      <c r="B61" s="7">
        <v>0</v>
      </c>
    </row>
    <row r="62" spans="1:2" x14ac:dyDescent="0.25">
      <c r="A62" t="s">
        <v>26</v>
      </c>
      <c r="B62" s="7">
        <v>-51082</v>
      </c>
    </row>
    <row r="63" spans="1:2" x14ac:dyDescent="0.25">
      <c r="A63" s="3" t="s">
        <v>50</v>
      </c>
      <c r="B63" s="7">
        <f>SUM(D57:D62)</f>
        <v>0</v>
      </c>
    </row>
    <row r="64" spans="1:2" x14ac:dyDescent="0.25">
      <c r="A64" s="2" t="s">
        <v>51</v>
      </c>
    </row>
    <row r="65" spans="1:2" x14ac:dyDescent="0.25">
      <c r="A65" t="s">
        <v>27</v>
      </c>
      <c r="B65" s="7">
        <v>8478757</v>
      </c>
    </row>
    <row r="66" spans="1:2" x14ac:dyDescent="0.25">
      <c r="A66" t="s">
        <v>28</v>
      </c>
      <c r="B66" s="7">
        <v>-43798394</v>
      </c>
    </row>
    <row r="67" spans="1:2" x14ac:dyDescent="0.25">
      <c r="A67" t="s">
        <v>29</v>
      </c>
      <c r="B67" s="7">
        <v>-11240260</v>
      </c>
    </row>
    <row r="68" spans="1:2" x14ac:dyDescent="0.25">
      <c r="A68" s="3" t="s">
        <v>52</v>
      </c>
      <c r="B68" s="7">
        <v>-46559897</v>
      </c>
    </row>
    <row r="69" spans="1:2" x14ac:dyDescent="0.25">
      <c r="A69" s="2" t="s">
        <v>53</v>
      </c>
    </row>
    <row r="70" spans="1:2" x14ac:dyDescent="0.25">
      <c r="A70" t="s">
        <v>30</v>
      </c>
      <c r="B70" s="7">
        <v>71250000</v>
      </c>
    </row>
    <row r="71" spans="1:2" x14ac:dyDescent="0.25">
      <c r="A71" t="s">
        <v>31</v>
      </c>
      <c r="B71" s="7">
        <v>-10382516</v>
      </c>
    </row>
    <row r="72" spans="1:2" x14ac:dyDescent="0.25">
      <c r="A72" s="3" t="s">
        <v>74</v>
      </c>
      <c r="B72" s="7">
        <v>-5639428</v>
      </c>
    </row>
    <row r="73" spans="1:2" x14ac:dyDescent="0.25">
      <c r="A73" s="3" t="s">
        <v>54</v>
      </c>
      <c r="B73" s="7">
        <v>55228056</v>
      </c>
    </row>
    <row r="74" spans="1:2" x14ac:dyDescent="0.25">
      <c r="B74" s="7"/>
    </row>
    <row r="75" spans="1:2" x14ac:dyDescent="0.25">
      <c r="A75" t="s">
        <v>75</v>
      </c>
      <c r="B75" s="7">
        <v>175737</v>
      </c>
    </row>
    <row r="76" spans="1:2" x14ac:dyDescent="0.25">
      <c r="A76" t="s">
        <v>55</v>
      </c>
      <c r="B76" s="7">
        <v>97568</v>
      </c>
    </row>
    <row r="77" spans="1:2" x14ac:dyDescent="0.25">
      <c r="A77" t="s">
        <v>56</v>
      </c>
      <c r="B77" s="7">
        <v>273304</v>
      </c>
    </row>
    <row r="78" spans="1:2" x14ac:dyDescent="0.25">
      <c r="A78" t="s">
        <v>76</v>
      </c>
      <c r="B78" s="7">
        <v>429563</v>
      </c>
    </row>
    <row r="79" spans="1:2" x14ac:dyDescent="0.25">
      <c r="A79" t="s">
        <v>33</v>
      </c>
      <c r="B79" s="7">
        <v>0</v>
      </c>
    </row>
    <row r="80" spans="1:2" x14ac:dyDescent="0.25">
      <c r="A80" s="8" t="s">
        <v>77</v>
      </c>
      <c r="B80" s="7">
        <v>54957850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A1C0F-DFA7-481E-914C-A4607464E579}">
  <dimension ref="A1:F80"/>
  <sheetViews>
    <sheetView topLeftCell="A15" workbookViewId="0">
      <selection activeCell="A29" sqref="A29"/>
    </sheetView>
  </sheetViews>
  <sheetFormatPr defaultRowHeight="15" x14ac:dyDescent="0.25"/>
  <cols>
    <col min="1" max="1" width="49.28515625" bestFit="1" customWidth="1"/>
    <col min="2" max="2" width="22.5703125" style="4" bestFit="1" customWidth="1"/>
    <col min="3" max="3" width="14.28515625" style="4" bestFit="1" customWidth="1"/>
    <col min="4" max="4" width="12.28515625" style="1" bestFit="1" customWidth="1"/>
    <col min="5" max="5" width="18.28515625" bestFit="1" customWidth="1"/>
    <col min="6" max="6" width="14.28515625" style="1" bestFit="1" customWidth="1"/>
  </cols>
  <sheetData>
    <row r="1" spans="1:2" x14ac:dyDescent="0.25">
      <c r="A1" s="2" t="s">
        <v>59</v>
      </c>
    </row>
    <row r="2" spans="1:2" x14ac:dyDescent="0.25">
      <c r="A2" s="2" t="s">
        <v>34</v>
      </c>
    </row>
    <row r="3" spans="1:2" x14ac:dyDescent="0.25">
      <c r="A3" t="s">
        <v>0</v>
      </c>
      <c r="B3" s="1">
        <v>1249201</v>
      </c>
    </row>
    <row r="4" spans="1:2" x14ac:dyDescent="0.25">
      <c r="A4" s="4" t="s">
        <v>1</v>
      </c>
      <c r="B4" s="4">
        <v>1235156</v>
      </c>
    </row>
    <row r="5" spans="1:2" x14ac:dyDescent="0.25">
      <c r="A5" s="4" t="s">
        <v>64</v>
      </c>
      <c r="B5" s="4">
        <v>0</v>
      </c>
    </row>
    <row r="6" spans="1:2" x14ac:dyDescent="0.25">
      <c r="A6" s="4" t="s">
        <v>2</v>
      </c>
      <c r="B6" s="5">
        <v>1332981</v>
      </c>
    </row>
    <row r="7" spans="1:2" x14ac:dyDescent="0.25">
      <c r="A7" s="4" t="s">
        <v>35</v>
      </c>
      <c r="B7" s="4">
        <f>SUM(B4:B6)</f>
        <v>2568137</v>
      </c>
    </row>
    <row r="8" spans="1:2" x14ac:dyDescent="0.25">
      <c r="A8" t="s">
        <v>36</v>
      </c>
      <c r="B8" s="1">
        <v>122168</v>
      </c>
    </row>
    <row r="9" spans="1:2" x14ac:dyDescent="0.25">
      <c r="A9" s="3" t="s">
        <v>37</v>
      </c>
      <c r="B9" s="1">
        <v>3939507</v>
      </c>
    </row>
    <row r="10" spans="1:2" x14ac:dyDescent="0.25">
      <c r="A10" s="4" t="s">
        <v>65</v>
      </c>
      <c r="B10" s="4">
        <v>11240260</v>
      </c>
    </row>
    <row r="11" spans="1:2" x14ac:dyDescent="0.25">
      <c r="A11" t="s">
        <v>66</v>
      </c>
      <c r="B11" s="1">
        <v>13571717</v>
      </c>
    </row>
    <row r="12" spans="1:2" x14ac:dyDescent="0.25">
      <c r="A12" t="s">
        <v>3</v>
      </c>
      <c r="B12" s="1">
        <v>2072500</v>
      </c>
    </row>
    <row r="13" spans="1:2" x14ac:dyDescent="0.25">
      <c r="A13" s="4" t="s">
        <v>67</v>
      </c>
      <c r="B13" s="4">
        <v>63296350</v>
      </c>
    </row>
    <row r="14" spans="1:2" x14ac:dyDescent="0.25">
      <c r="A14" t="s">
        <v>68</v>
      </c>
      <c r="B14" s="1">
        <v>68165112</v>
      </c>
    </row>
    <row r="15" spans="1:2" x14ac:dyDescent="0.25">
      <c r="A15" t="s">
        <v>39</v>
      </c>
      <c r="B15" s="1">
        <v>87748835</v>
      </c>
    </row>
    <row r="17" spans="1:2" x14ac:dyDescent="0.25">
      <c r="A17" s="2" t="s">
        <v>60</v>
      </c>
    </row>
    <row r="18" spans="1:2" x14ac:dyDescent="0.25">
      <c r="A18" t="s">
        <v>40</v>
      </c>
    </row>
    <row r="19" spans="1:2" x14ac:dyDescent="0.25">
      <c r="A19" t="s">
        <v>5</v>
      </c>
      <c r="B19" s="1">
        <v>163080</v>
      </c>
    </row>
    <row r="20" spans="1:2" x14ac:dyDescent="0.25">
      <c r="A20" t="s">
        <v>6</v>
      </c>
      <c r="B20" s="1">
        <v>66106</v>
      </c>
    </row>
    <row r="21" spans="1:2" x14ac:dyDescent="0.25">
      <c r="A21" s="3" t="s">
        <v>42</v>
      </c>
      <c r="B21" s="1">
        <v>229186</v>
      </c>
    </row>
    <row r="22" spans="1:2" x14ac:dyDescent="0.25">
      <c r="A22" t="s">
        <v>7</v>
      </c>
      <c r="B22" s="1">
        <v>71250000</v>
      </c>
    </row>
    <row r="23" spans="1:2" x14ac:dyDescent="0.25">
      <c r="A23" t="s">
        <v>41</v>
      </c>
      <c r="B23" s="1">
        <v>71497186</v>
      </c>
    </row>
    <row r="24" spans="1:2" x14ac:dyDescent="0.25">
      <c r="A24" t="s">
        <v>9</v>
      </c>
      <c r="B24" s="1">
        <v>15645576</v>
      </c>
    </row>
    <row r="25" spans="1:2" x14ac:dyDescent="0.25">
      <c r="A25" t="s">
        <v>10</v>
      </c>
      <c r="B25" s="1">
        <v>624073</v>
      </c>
    </row>
    <row r="26" spans="1:2" x14ac:dyDescent="0.25">
      <c r="A26" t="s">
        <v>11</v>
      </c>
      <c r="B26" s="1">
        <v>16269649</v>
      </c>
    </row>
    <row r="27" spans="1:2" x14ac:dyDescent="0.25">
      <c r="A27" s="3" t="s">
        <v>43</v>
      </c>
      <c r="B27" s="1">
        <v>87748835</v>
      </c>
    </row>
    <row r="29" spans="1:2" x14ac:dyDescent="0.25">
      <c r="A29" s="2" t="s">
        <v>61</v>
      </c>
    </row>
    <row r="30" spans="1:2" x14ac:dyDescent="0.25">
      <c r="A30" s="2" t="s">
        <v>62</v>
      </c>
      <c r="B30" s="1">
        <v>3448239</v>
      </c>
    </row>
    <row r="31" spans="1:2" x14ac:dyDescent="0.25">
      <c r="A31" t="s">
        <v>12</v>
      </c>
      <c r="B31" s="1">
        <v>3448239</v>
      </c>
    </row>
    <row r="32" spans="1:2" x14ac:dyDescent="0.25">
      <c r="A32" s="2" t="s">
        <v>63</v>
      </c>
      <c r="B32" s="1"/>
    </row>
    <row r="33" spans="1:2" x14ac:dyDescent="0.25">
      <c r="A33" t="s">
        <v>44</v>
      </c>
      <c r="B33" s="1">
        <v>5146</v>
      </c>
    </row>
    <row r="34" spans="1:2" x14ac:dyDescent="0.25">
      <c r="A34" t="s">
        <v>13</v>
      </c>
      <c r="B34" s="1">
        <v>689648</v>
      </c>
    </row>
    <row r="35" spans="1:2" x14ac:dyDescent="0.25">
      <c r="A35" s="3" t="s">
        <v>14</v>
      </c>
      <c r="B35" s="4">
        <v>0</v>
      </c>
    </row>
    <row r="36" spans="1:2" x14ac:dyDescent="0.25">
      <c r="A36" s="3" t="s">
        <v>15</v>
      </c>
      <c r="B36" s="5">
        <v>487269</v>
      </c>
    </row>
    <row r="37" spans="1:2" x14ac:dyDescent="0.25">
      <c r="A37" t="s">
        <v>16</v>
      </c>
      <c r="B37" s="6">
        <f>SUM(B35:B36)</f>
        <v>487269</v>
      </c>
    </row>
    <row r="38" spans="1:2" x14ac:dyDescent="0.25">
      <c r="A38" t="s">
        <v>17</v>
      </c>
      <c r="B38" s="1">
        <v>1167028</v>
      </c>
    </row>
    <row r="39" spans="1:2" x14ac:dyDescent="0.25">
      <c r="A39" t="s">
        <v>18</v>
      </c>
      <c r="B39" s="1">
        <v>2349091</v>
      </c>
    </row>
    <row r="40" spans="1:2" x14ac:dyDescent="0.25">
      <c r="A40" t="s">
        <v>19</v>
      </c>
      <c r="B40" s="1">
        <v>1099148</v>
      </c>
    </row>
    <row r="42" spans="1:2" x14ac:dyDescent="0.25">
      <c r="A42" s="2" t="s">
        <v>57</v>
      </c>
    </row>
    <row r="43" spans="1:2" x14ac:dyDescent="0.25">
      <c r="A43" t="s">
        <v>20</v>
      </c>
      <c r="B43" s="1">
        <v>36426</v>
      </c>
    </row>
    <row r="44" spans="1:2" x14ac:dyDescent="0.25">
      <c r="A44" t="s">
        <v>21</v>
      </c>
      <c r="B44" s="1">
        <v>9086</v>
      </c>
    </row>
    <row r="45" spans="1:2" x14ac:dyDescent="0.25">
      <c r="A45" t="s">
        <v>22</v>
      </c>
      <c r="B45" s="1">
        <f>B43+B44</f>
        <v>45512</v>
      </c>
    </row>
    <row r="46" spans="1:2" x14ac:dyDescent="0.25">
      <c r="A46" t="s">
        <v>45</v>
      </c>
      <c r="B46" s="1">
        <f>B40-B45</f>
        <v>1053636</v>
      </c>
    </row>
    <row r="47" spans="1:2" x14ac:dyDescent="0.25">
      <c r="A47" t="s">
        <v>46</v>
      </c>
    </row>
    <row r="48" spans="1:2" x14ac:dyDescent="0.25">
      <c r="A48" s="4" t="s">
        <v>69</v>
      </c>
      <c r="B48" s="4">
        <v>17844</v>
      </c>
    </row>
    <row r="49" spans="1:2" x14ac:dyDescent="0.25">
      <c r="A49" s="4" t="s">
        <v>70</v>
      </c>
      <c r="B49" s="4">
        <v>411719</v>
      </c>
    </row>
    <row r="50" spans="1:2" x14ac:dyDescent="0.25">
      <c r="A50" t="s">
        <v>71</v>
      </c>
      <c r="B50" s="1">
        <v>429563</v>
      </c>
    </row>
    <row r="51" spans="1:2" x14ac:dyDescent="0.25">
      <c r="A51" t="s">
        <v>72</v>
      </c>
      <c r="B51" s="1">
        <v>429563</v>
      </c>
    </row>
    <row r="52" spans="1:2" x14ac:dyDescent="0.25">
      <c r="A52" s="3" t="s">
        <v>47</v>
      </c>
      <c r="B52" s="1">
        <v>624073</v>
      </c>
    </row>
    <row r="53" spans="1:2" x14ac:dyDescent="0.25">
      <c r="A53" s="3" t="s">
        <v>48</v>
      </c>
      <c r="B53" s="1">
        <v>624073</v>
      </c>
    </row>
    <row r="55" spans="1:2" x14ac:dyDescent="0.25">
      <c r="A55" s="2" t="s">
        <v>58</v>
      </c>
    </row>
    <row r="56" spans="1:2" x14ac:dyDescent="0.25">
      <c r="A56" s="2" t="s">
        <v>49</v>
      </c>
    </row>
    <row r="57" spans="1:2" x14ac:dyDescent="0.25">
      <c r="A57" t="s">
        <v>10</v>
      </c>
      <c r="B57" s="1">
        <f>B53</f>
        <v>624073</v>
      </c>
    </row>
    <row r="58" spans="1:2" x14ac:dyDescent="0.25">
      <c r="A58" t="s">
        <v>23</v>
      </c>
      <c r="B58" s="1">
        <v>-2129229</v>
      </c>
    </row>
    <row r="59" spans="1:2" x14ac:dyDescent="0.25">
      <c r="A59" t="s">
        <v>24</v>
      </c>
      <c r="B59" s="1">
        <v>-6587425</v>
      </c>
    </row>
    <row r="60" spans="1:2" x14ac:dyDescent="0.25">
      <c r="A60" s="3" t="s">
        <v>73</v>
      </c>
      <c r="B60" s="1">
        <v>275694</v>
      </c>
    </row>
    <row r="61" spans="1:2" x14ac:dyDescent="0.25">
      <c r="A61" t="s">
        <v>25</v>
      </c>
      <c r="B61" s="1">
        <v>0</v>
      </c>
    </row>
    <row r="62" spans="1:2" x14ac:dyDescent="0.25">
      <c r="A62" t="s">
        <v>26</v>
      </c>
      <c r="B62" s="1">
        <v>-142654</v>
      </c>
    </row>
    <row r="63" spans="1:2" x14ac:dyDescent="0.25">
      <c r="A63" s="3" t="s">
        <v>50</v>
      </c>
      <c r="B63" s="1">
        <f>SUM(B57:B62)</f>
        <v>-7959541</v>
      </c>
    </row>
    <row r="64" spans="1:2" x14ac:dyDescent="0.25">
      <c r="A64" s="2" t="s">
        <v>51</v>
      </c>
    </row>
    <row r="65" spans="1:2" x14ac:dyDescent="0.25">
      <c r="A65" t="s">
        <v>27</v>
      </c>
      <c r="B65" s="1">
        <v>8478757</v>
      </c>
    </row>
    <row r="66" spans="1:2" x14ac:dyDescent="0.25">
      <c r="A66" t="s">
        <v>28</v>
      </c>
      <c r="B66" s="1">
        <v>-51169758</v>
      </c>
    </row>
    <row r="67" spans="1:2" x14ac:dyDescent="0.25">
      <c r="A67" t="s">
        <v>29</v>
      </c>
      <c r="B67" s="1">
        <v>-11240260</v>
      </c>
    </row>
    <row r="68" spans="1:2" x14ac:dyDescent="0.25">
      <c r="A68" s="3" t="s">
        <v>52</v>
      </c>
      <c r="B68" s="1">
        <v>-53931260</v>
      </c>
    </row>
    <row r="69" spans="1:2" x14ac:dyDescent="0.25">
      <c r="A69" s="2" t="s">
        <v>53</v>
      </c>
      <c r="B69" s="1"/>
    </row>
    <row r="70" spans="1:2" x14ac:dyDescent="0.25">
      <c r="A70" t="s">
        <v>30</v>
      </c>
      <c r="B70" s="1">
        <v>71250000</v>
      </c>
    </row>
    <row r="71" spans="1:2" x14ac:dyDescent="0.25">
      <c r="A71" t="s">
        <v>31</v>
      </c>
      <c r="B71" s="1">
        <v>-2568138</v>
      </c>
    </row>
    <row r="72" spans="1:2" x14ac:dyDescent="0.25">
      <c r="A72" s="3" t="s">
        <v>74</v>
      </c>
      <c r="B72" s="1">
        <v>-5639428</v>
      </c>
    </row>
    <row r="73" spans="1:2" x14ac:dyDescent="0.25">
      <c r="A73" s="3" t="s">
        <v>54</v>
      </c>
      <c r="B73" s="1">
        <v>63042435</v>
      </c>
    </row>
    <row r="74" spans="1:2" x14ac:dyDescent="0.25">
      <c r="B74" s="1"/>
    </row>
    <row r="75" spans="1:2" x14ac:dyDescent="0.25">
      <c r="A75" t="s">
        <v>75</v>
      </c>
      <c r="B75" s="1">
        <v>1151634</v>
      </c>
    </row>
    <row r="76" spans="1:2" x14ac:dyDescent="0.25">
      <c r="A76" t="s">
        <v>55</v>
      </c>
      <c r="B76" s="1">
        <v>97568</v>
      </c>
    </row>
    <row r="77" spans="1:2" x14ac:dyDescent="0.25">
      <c r="A77" t="s">
        <v>56</v>
      </c>
      <c r="B77" s="1">
        <v>1249201</v>
      </c>
    </row>
    <row r="78" spans="1:2" x14ac:dyDescent="0.25">
      <c r="A78" t="s">
        <v>76</v>
      </c>
      <c r="B78" s="1">
        <v>429563</v>
      </c>
    </row>
    <row r="79" spans="1:2" x14ac:dyDescent="0.25">
      <c r="A79" t="s">
        <v>33</v>
      </c>
      <c r="B79" s="1">
        <v>0</v>
      </c>
    </row>
    <row r="80" spans="1:2" x14ac:dyDescent="0.25">
      <c r="A80" s="8" t="s">
        <v>77</v>
      </c>
      <c r="B80" s="7">
        <v>63296350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5166-21CA-4346-B12F-EF5BEFD640E3}">
  <dimension ref="A1:F80"/>
  <sheetViews>
    <sheetView topLeftCell="A15" workbookViewId="0">
      <selection activeCell="A29" sqref="A29"/>
    </sheetView>
  </sheetViews>
  <sheetFormatPr defaultRowHeight="15" x14ac:dyDescent="0.25"/>
  <cols>
    <col min="1" max="1" width="49.28515625" bestFit="1" customWidth="1"/>
    <col min="2" max="2" width="22.5703125" style="4" bestFit="1" customWidth="1"/>
    <col min="3" max="3" width="14.28515625" style="4" bestFit="1" customWidth="1"/>
    <col min="4" max="4" width="12.28515625" style="1" bestFit="1" customWidth="1"/>
    <col min="5" max="5" width="18.28515625" bestFit="1" customWidth="1"/>
    <col min="6" max="6" width="14.28515625" style="1" bestFit="1" customWidth="1"/>
  </cols>
  <sheetData>
    <row r="1" spans="1:2" x14ac:dyDescent="0.25">
      <c r="A1" s="2" t="s">
        <v>59</v>
      </c>
      <c r="B1" s="8"/>
    </row>
    <row r="2" spans="1:2" x14ac:dyDescent="0.25">
      <c r="A2" s="2" t="s">
        <v>34</v>
      </c>
      <c r="B2" s="8"/>
    </row>
    <row r="3" spans="1:2" x14ac:dyDescent="0.25">
      <c r="A3" t="s">
        <v>0</v>
      </c>
      <c r="B3" s="7">
        <v>269245</v>
      </c>
    </row>
    <row r="4" spans="1:2" x14ac:dyDescent="0.25">
      <c r="A4" s="4" t="s">
        <v>1</v>
      </c>
      <c r="B4" s="8">
        <v>1235156</v>
      </c>
    </row>
    <row r="5" spans="1:2" x14ac:dyDescent="0.25">
      <c r="A5" s="4" t="s">
        <v>64</v>
      </c>
      <c r="B5" s="8">
        <v>0</v>
      </c>
    </row>
    <row r="6" spans="1:2" x14ac:dyDescent="0.25">
      <c r="A6" s="4" t="s">
        <v>2</v>
      </c>
      <c r="B6" s="9">
        <v>8977</v>
      </c>
    </row>
    <row r="7" spans="1:2" x14ac:dyDescent="0.25">
      <c r="A7" s="4" t="s">
        <v>35</v>
      </c>
      <c r="B7" s="8">
        <f>SUM(B4:B6)</f>
        <v>1244133</v>
      </c>
    </row>
    <row r="8" spans="1:2" x14ac:dyDescent="0.25">
      <c r="A8" t="s">
        <v>36</v>
      </c>
      <c r="B8" s="7">
        <v>291611</v>
      </c>
    </row>
    <row r="9" spans="1:2" x14ac:dyDescent="0.25">
      <c r="A9" s="3" t="s">
        <v>37</v>
      </c>
      <c r="B9" s="7">
        <v>1804990</v>
      </c>
    </row>
    <row r="10" spans="1:2" x14ac:dyDescent="0.25">
      <c r="A10" s="4" t="s">
        <v>65</v>
      </c>
      <c r="B10" s="8">
        <v>11240260</v>
      </c>
    </row>
    <row r="11" spans="1:2" x14ac:dyDescent="0.25">
      <c r="A11" t="s">
        <v>66</v>
      </c>
      <c r="B11" s="7">
        <v>13571717</v>
      </c>
    </row>
    <row r="12" spans="1:2" x14ac:dyDescent="0.25">
      <c r="A12" t="s">
        <v>3</v>
      </c>
      <c r="B12" s="7">
        <v>2072500</v>
      </c>
    </row>
    <row r="13" spans="1:2" x14ac:dyDescent="0.25">
      <c r="A13" s="4" t="s">
        <v>67</v>
      </c>
      <c r="B13" s="8">
        <v>65166350</v>
      </c>
    </row>
    <row r="14" spans="1:2" x14ac:dyDescent="0.25">
      <c r="A14" t="s">
        <v>68</v>
      </c>
      <c r="B14" s="7">
        <v>71020863</v>
      </c>
    </row>
    <row r="15" spans="1:2" x14ac:dyDescent="0.25">
      <c r="A15" t="s">
        <v>39</v>
      </c>
      <c r="B15" s="7">
        <v>88470071</v>
      </c>
    </row>
    <row r="16" spans="1:2" x14ac:dyDescent="0.25">
      <c r="B16" s="8"/>
    </row>
    <row r="17" spans="1:2" x14ac:dyDescent="0.25">
      <c r="A17" s="2" t="s">
        <v>60</v>
      </c>
      <c r="B17" s="8"/>
    </row>
    <row r="18" spans="1:2" x14ac:dyDescent="0.25">
      <c r="A18" t="s">
        <v>40</v>
      </c>
      <c r="B18" s="8"/>
    </row>
    <row r="19" spans="1:2" x14ac:dyDescent="0.25">
      <c r="A19" t="s">
        <v>5</v>
      </c>
      <c r="B19" s="7">
        <v>265882</v>
      </c>
    </row>
    <row r="20" spans="1:2" x14ac:dyDescent="0.25">
      <c r="A20" t="s">
        <v>6</v>
      </c>
      <c r="B20" s="7">
        <v>65713</v>
      </c>
    </row>
    <row r="21" spans="1:2" x14ac:dyDescent="0.25">
      <c r="A21" s="3" t="s">
        <v>42</v>
      </c>
      <c r="B21" s="7">
        <v>331594</v>
      </c>
    </row>
    <row r="22" spans="1:2" x14ac:dyDescent="0.25">
      <c r="A22" t="s">
        <v>7</v>
      </c>
      <c r="B22" s="7">
        <v>71250000</v>
      </c>
    </row>
    <row r="23" spans="1:2" x14ac:dyDescent="0.25">
      <c r="A23" t="s">
        <v>41</v>
      </c>
      <c r="B23" s="7">
        <v>71581594</v>
      </c>
    </row>
    <row r="24" spans="1:2" x14ac:dyDescent="0.25">
      <c r="A24" t="s">
        <v>9</v>
      </c>
      <c r="B24" s="7">
        <v>16269649</v>
      </c>
    </row>
    <row r="25" spans="1:2" x14ac:dyDescent="0.25">
      <c r="A25" t="s">
        <v>10</v>
      </c>
      <c r="B25" s="7">
        <v>618828</v>
      </c>
    </row>
    <row r="26" spans="1:2" x14ac:dyDescent="0.25">
      <c r="A26" t="s">
        <v>11</v>
      </c>
      <c r="B26" s="7">
        <v>16888476</v>
      </c>
    </row>
    <row r="27" spans="1:2" x14ac:dyDescent="0.25">
      <c r="A27" s="3" t="s">
        <v>43</v>
      </c>
      <c r="B27" s="7">
        <v>88470071</v>
      </c>
    </row>
    <row r="28" spans="1:2" x14ac:dyDescent="0.25">
      <c r="B28" s="8"/>
    </row>
    <row r="29" spans="1:2" x14ac:dyDescent="0.25">
      <c r="A29" s="2" t="s">
        <v>61</v>
      </c>
      <c r="B29" s="8"/>
    </row>
    <row r="30" spans="1:2" x14ac:dyDescent="0.25">
      <c r="A30" s="2" t="s">
        <v>62</v>
      </c>
      <c r="B30" s="7">
        <v>3198234</v>
      </c>
    </row>
    <row r="31" spans="1:2" x14ac:dyDescent="0.25">
      <c r="A31" t="s">
        <v>12</v>
      </c>
      <c r="B31" s="7">
        <v>3198234</v>
      </c>
    </row>
    <row r="32" spans="1:2" x14ac:dyDescent="0.25">
      <c r="A32" s="2" t="s">
        <v>63</v>
      </c>
      <c r="B32" s="7"/>
    </row>
    <row r="33" spans="1:2" x14ac:dyDescent="0.25">
      <c r="A33" t="s">
        <v>44</v>
      </c>
      <c r="B33" s="7">
        <v>7439</v>
      </c>
    </row>
    <row r="34" spans="1:2" x14ac:dyDescent="0.25">
      <c r="A34" t="s">
        <v>13</v>
      </c>
      <c r="B34" s="7">
        <v>642572</v>
      </c>
    </row>
    <row r="35" spans="1:2" x14ac:dyDescent="0.25">
      <c r="A35" s="3" t="s">
        <v>14</v>
      </c>
      <c r="B35" s="8">
        <v>0</v>
      </c>
    </row>
    <row r="36" spans="1:2" x14ac:dyDescent="0.25">
      <c r="A36" s="3" t="s">
        <v>15</v>
      </c>
      <c r="B36" s="9">
        <v>472703</v>
      </c>
    </row>
    <row r="37" spans="1:2" x14ac:dyDescent="0.25">
      <c r="A37" t="s">
        <v>16</v>
      </c>
      <c r="B37" s="10">
        <f>SUM(B35:B36)</f>
        <v>472703</v>
      </c>
    </row>
    <row r="38" spans="1:2" x14ac:dyDescent="0.25">
      <c r="A38" t="s">
        <v>17</v>
      </c>
      <c r="B38" s="7">
        <v>980924</v>
      </c>
    </row>
    <row r="39" spans="1:2" x14ac:dyDescent="0.25">
      <c r="A39" t="s">
        <v>18</v>
      </c>
      <c r="B39" s="7">
        <v>2103638</v>
      </c>
    </row>
    <row r="40" spans="1:2" x14ac:dyDescent="0.25">
      <c r="A40" t="s">
        <v>19</v>
      </c>
      <c r="B40" s="7">
        <v>1094595</v>
      </c>
    </row>
    <row r="41" spans="1:2" x14ac:dyDescent="0.25">
      <c r="B41" s="8"/>
    </row>
    <row r="42" spans="1:2" x14ac:dyDescent="0.25">
      <c r="A42" s="2" t="s">
        <v>57</v>
      </c>
      <c r="B42" s="8"/>
    </row>
    <row r="43" spans="1:2" x14ac:dyDescent="0.25">
      <c r="A43" t="s">
        <v>20</v>
      </c>
      <c r="B43" s="7">
        <v>39551</v>
      </c>
    </row>
    <row r="44" spans="1:2" x14ac:dyDescent="0.25">
      <c r="A44" t="s">
        <v>21</v>
      </c>
      <c r="B44" s="7">
        <v>2504</v>
      </c>
    </row>
    <row r="45" spans="1:2" x14ac:dyDescent="0.25">
      <c r="A45" t="s">
        <v>22</v>
      </c>
      <c r="B45" s="7">
        <f>B43+B44</f>
        <v>42055</v>
      </c>
    </row>
    <row r="46" spans="1:2" x14ac:dyDescent="0.25">
      <c r="A46" t="s">
        <v>45</v>
      </c>
      <c r="B46" s="7">
        <f>B40-B45</f>
        <v>1052540</v>
      </c>
    </row>
    <row r="47" spans="1:2" x14ac:dyDescent="0.25">
      <c r="A47" t="s">
        <v>46</v>
      </c>
      <c r="B47" s="8"/>
    </row>
    <row r="48" spans="1:2" x14ac:dyDescent="0.25">
      <c r="A48" s="4" t="s">
        <v>69</v>
      </c>
      <c r="B48" s="8">
        <v>17844</v>
      </c>
    </row>
    <row r="49" spans="1:2" x14ac:dyDescent="0.25">
      <c r="A49" s="4" t="s">
        <v>70</v>
      </c>
      <c r="B49" s="8">
        <v>411719</v>
      </c>
    </row>
    <row r="50" spans="1:2" x14ac:dyDescent="0.25">
      <c r="A50" t="s">
        <v>71</v>
      </c>
      <c r="B50" s="7">
        <v>433713</v>
      </c>
    </row>
    <row r="51" spans="1:2" x14ac:dyDescent="0.25">
      <c r="A51" t="s">
        <v>72</v>
      </c>
      <c r="B51" s="7">
        <v>433713</v>
      </c>
    </row>
    <row r="52" spans="1:2" x14ac:dyDescent="0.25">
      <c r="A52" s="3" t="s">
        <v>47</v>
      </c>
      <c r="B52" s="7">
        <v>618828</v>
      </c>
    </row>
    <row r="53" spans="1:2" x14ac:dyDescent="0.25">
      <c r="A53" s="3" t="s">
        <v>48</v>
      </c>
      <c r="B53" s="7">
        <v>618828</v>
      </c>
    </row>
    <row r="54" spans="1:2" x14ac:dyDescent="0.25">
      <c r="B54" s="8"/>
    </row>
    <row r="55" spans="1:2" x14ac:dyDescent="0.25">
      <c r="A55" s="2" t="s">
        <v>58</v>
      </c>
      <c r="B55" s="8"/>
    </row>
    <row r="56" spans="1:2" x14ac:dyDescent="0.25">
      <c r="A56" s="2" t="s">
        <v>49</v>
      </c>
      <c r="B56" s="8"/>
    </row>
    <row r="57" spans="1:2" x14ac:dyDescent="0.25">
      <c r="A57" t="s">
        <v>10</v>
      </c>
      <c r="B57" s="7">
        <f>B53</f>
        <v>618828</v>
      </c>
    </row>
    <row r="58" spans="1:2" x14ac:dyDescent="0.25">
      <c r="A58" t="s">
        <v>23</v>
      </c>
      <c r="B58" s="7">
        <v>-2129229</v>
      </c>
    </row>
    <row r="59" spans="1:2" x14ac:dyDescent="0.25">
      <c r="A59" t="s">
        <v>24</v>
      </c>
      <c r="B59" s="7">
        <v>-5963352</v>
      </c>
    </row>
    <row r="60" spans="1:2" x14ac:dyDescent="0.25">
      <c r="A60" s="3" t="s">
        <v>73</v>
      </c>
      <c r="B60" s="7">
        <v>106250</v>
      </c>
    </row>
    <row r="61" spans="1:2" x14ac:dyDescent="0.25">
      <c r="A61" t="s">
        <v>25</v>
      </c>
      <c r="B61" s="7">
        <v>0</v>
      </c>
    </row>
    <row r="62" spans="1:2" x14ac:dyDescent="0.25">
      <c r="A62" t="s">
        <v>26</v>
      </c>
      <c r="B62" s="7">
        <v>-40246</v>
      </c>
    </row>
    <row r="63" spans="1:2" x14ac:dyDescent="0.25">
      <c r="A63" s="3" t="s">
        <v>50</v>
      </c>
      <c r="B63" s="7">
        <f>SUM(D57:D62)</f>
        <v>0</v>
      </c>
    </row>
    <row r="64" spans="1:2" x14ac:dyDescent="0.25">
      <c r="A64" s="2" t="s">
        <v>51</v>
      </c>
      <c r="B64" s="8"/>
    </row>
    <row r="65" spans="1:2" x14ac:dyDescent="0.25">
      <c r="A65" t="s">
        <v>27</v>
      </c>
      <c r="B65" s="7">
        <v>8478757</v>
      </c>
    </row>
    <row r="66" spans="1:2" x14ac:dyDescent="0.25">
      <c r="A66" t="s">
        <v>28</v>
      </c>
      <c r="B66" s="7">
        <v>-54005509</v>
      </c>
    </row>
    <row r="67" spans="1:2" x14ac:dyDescent="0.25">
      <c r="A67" t="s">
        <v>29</v>
      </c>
      <c r="B67" s="7">
        <v>-11240260</v>
      </c>
    </row>
    <row r="68" spans="1:2" x14ac:dyDescent="0.25">
      <c r="A68" s="3" t="s">
        <v>52</v>
      </c>
      <c r="B68" s="7">
        <v>-56787012</v>
      </c>
    </row>
    <row r="69" spans="1:2" x14ac:dyDescent="0.25">
      <c r="A69" s="2" t="s">
        <v>53</v>
      </c>
      <c r="B69" s="8"/>
    </row>
    <row r="70" spans="1:2" x14ac:dyDescent="0.25">
      <c r="A70" t="s">
        <v>30</v>
      </c>
      <c r="B70" s="7">
        <v>71250000</v>
      </c>
    </row>
    <row r="71" spans="1:2" x14ac:dyDescent="0.25">
      <c r="A71" t="s">
        <v>31</v>
      </c>
      <c r="B71" s="7">
        <v>-1244134</v>
      </c>
    </row>
    <row r="72" spans="1:2" x14ac:dyDescent="0.25">
      <c r="A72" s="3" t="s">
        <v>74</v>
      </c>
      <c r="B72" s="7">
        <v>-5639428</v>
      </c>
    </row>
    <row r="73" spans="1:2" x14ac:dyDescent="0.25">
      <c r="A73" s="3" t="s">
        <v>54</v>
      </c>
      <c r="B73" s="7">
        <v>64366438</v>
      </c>
    </row>
    <row r="74" spans="1:2" x14ac:dyDescent="0.25">
      <c r="B74" s="8"/>
    </row>
    <row r="75" spans="1:2" x14ac:dyDescent="0.25">
      <c r="A75" t="s">
        <v>75</v>
      </c>
      <c r="B75" s="7">
        <v>171677</v>
      </c>
    </row>
    <row r="76" spans="1:2" x14ac:dyDescent="0.25">
      <c r="A76" t="s">
        <v>55</v>
      </c>
      <c r="B76" s="7">
        <v>97568</v>
      </c>
    </row>
    <row r="77" spans="1:2" x14ac:dyDescent="0.25">
      <c r="A77" t="s">
        <v>56</v>
      </c>
      <c r="B77" s="7">
        <v>269245</v>
      </c>
    </row>
    <row r="78" spans="1:2" x14ac:dyDescent="0.25">
      <c r="A78" t="s">
        <v>76</v>
      </c>
      <c r="B78" s="7">
        <v>433713</v>
      </c>
    </row>
    <row r="79" spans="1:2" x14ac:dyDescent="0.25">
      <c r="A79" t="s">
        <v>33</v>
      </c>
      <c r="B79" s="7">
        <v>0</v>
      </c>
    </row>
    <row r="80" spans="1:2" x14ac:dyDescent="0.25">
      <c r="A80" s="8" t="s">
        <v>77</v>
      </c>
      <c r="B80" s="7">
        <v>65166350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8896-67C1-40ED-81F3-0B282F631632}">
  <dimension ref="A1:D80"/>
  <sheetViews>
    <sheetView topLeftCell="A15" workbookViewId="0">
      <selection activeCell="A29" sqref="A29"/>
    </sheetView>
  </sheetViews>
  <sheetFormatPr defaultRowHeight="15" x14ac:dyDescent="0.25"/>
  <cols>
    <col min="1" max="1" width="49.28515625" bestFit="1" customWidth="1"/>
    <col min="2" max="2" width="22.5703125" style="4" bestFit="1" customWidth="1"/>
    <col min="3" max="3" width="14.28515625" style="4" bestFit="1" customWidth="1"/>
    <col min="4" max="4" width="12.28515625" style="1" bestFit="1" customWidth="1"/>
    <col min="5" max="5" width="18.28515625" bestFit="1" customWidth="1"/>
    <col min="6" max="6" width="14.28515625" bestFit="1" customWidth="1"/>
  </cols>
  <sheetData>
    <row r="1" spans="1:2" x14ac:dyDescent="0.25">
      <c r="A1" s="2" t="s">
        <v>59</v>
      </c>
      <c r="B1" s="8"/>
    </row>
    <row r="2" spans="1:2" x14ac:dyDescent="0.25">
      <c r="A2" s="2" t="s">
        <v>34</v>
      </c>
      <c r="B2" s="8"/>
    </row>
    <row r="3" spans="1:2" x14ac:dyDescent="0.25">
      <c r="A3" t="s">
        <v>0</v>
      </c>
      <c r="B3" s="7">
        <v>883719</v>
      </c>
    </row>
    <row r="4" spans="1:2" x14ac:dyDescent="0.25">
      <c r="A4" s="4" t="s">
        <v>1</v>
      </c>
      <c r="B4" s="8">
        <v>1235156</v>
      </c>
    </row>
    <row r="5" spans="1:2" x14ac:dyDescent="0.25">
      <c r="A5" s="4" t="s">
        <v>64</v>
      </c>
      <c r="B5" s="8">
        <v>0</v>
      </c>
    </row>
    <row r="6" spans="1:2" x14ac:dyDescent="0.25">
      <c r="A6" s="4" t="s">
        <v>2</v>
      </c>
      <c r="B6" s="9">
        <v>356260</v>
      </c>
    </row>
    <row r="7" spans="1:2" x14ac:dyDescent="0.25">
      <c r="A7" s="4" t="s">
        <v>35</v>
      </c>
      <c r="B7" s="8">
        <f>SUM(B4:B6)</f>
        <v>1591416</v>
      </c>
    </row>
    <row r="8" spans="1:2" x14ac:dyDescent="0.25">
      <c r="A8" t="s">
        <v>36</v>
      </c>
      <c r="B8" s="7">
        <v>296867</v>
      </c>
    </row>
    <row r="9" spans="1:2" x14ac:dyDescent="0.25">
      <c r="A9" s="3" t="s">
        <v>37</v>
      </c>
      <c r="B9" s="7">
        <v>2772002</v>
      </c>
    </row>
    <row r="10" spans="1:2" x14ac:dyDescent="0.25">
      <c r="A10" s="4" t="s">
        <v>65</v>
      </c>
      <c r="B10" s="8">
        <v>11240260</v>
      </c>
    </row>
    <row r="11" spans="1:2" x14ac:dyDescent="0.25">
      <c r="A11" t="s">
        <v>66</v>
      </c>
      <c r="B11" s="7">
        <v>13571717</v>
      </c>
    </row>
    <row r="12" spans="1:2" x14ac:dyDescent="0.25">
      <c r="A12" t="s">
        <v>3</v>
      </c>
      <c r="B12" s="7">
        <v>2072500</v>
      </c>
    </row>
    <row r="13" spans="1:2" x14ac:dyDescent="0.25">
      <c r="A13" s="4" t="s">
        <v>67</v>
      </c>
      <c r="B13" s="8">
        <v>65166350</v>
      </c>
    </row>
    <row r="14" spans="1:2" x14ac:dyDescent="0.25">
      <c r="A14" t="s">
        <v>68</v>
      </c>
      <c r="B14" s="7">
        <v>68500384</v>
      </c>
    </row>
    <row r="15" spans="1:2" x14ac:dyDescent="0.25">
      <c r="A15" t="s">
        <v>39</v>
      </c>
      <c r="B15" s="7">
        <v>86916603</v>
      </c>
    </row>
    <row r="16" spans="1:2" x14ac:dyDescent="0.25">
      <c r="B16" s="8"/>
    </row>
    <row r="17" spans="1:2" x14ac:dyDescent="0.25">
      <c r="A17" s="2" t="s">
        <v>60</v>
      </c>
      <c r="B17" s="8"/>
    </row>
    <row r="18" spans="1:2" x14ac:dyDescent="0.25">
      <c r="A18" t="s">
        <v>40</v>
      </c>
      <c r="B18" s="8"/>
    </row>
    <row r="19" spans="1:2" x14ac:dyDescent="0.25">
      <c r="A19" t="s">
        <v>5</v>
      </c>
      <c r="B19" s="7">
        <v>292868</v>
      </c>
    </row>
    <row r="20" spans="1:2" x14ac:dyDescent="0.25">
      <c r="A20" t="s">
        <v>6</v>
      </c>
      <c r="B20" s="7">
        <v>65713</v>
      </c>
    </row>
    <row r="21" spans="1:2" x14ac:dyDescent="0.25">
      <c r="A21" s="3" t="s">
        <v>42</v>
      </c>
      <c r="B21" s="7">
        <v>358581</v>
      </c>
    </row>
    <row r="22" spans="1:2" x14ac:dyDescent="0.25">
      <c r="A22" t="s">
        <v>7</v>
      </c>
      <c r="B22" s="7">
        <v>71250000</v>
      </c>
    </row>
    <row r="23" spans="1:2" x14ac:dyDescent="0.25">
      <c r="A23" t="s">
        <v>41</v>
      </c>
      <c r="B23" s="7">
        <v>71608581</v>
      </c>
    </row>
    <row r="24" spans="1:2" x14ac:dyDescent="0.25">
      <c r="A24" t="s">
        <v>9</v>
      </c>
      <c r="B24" s="7">
        <v>14991889</v>
      </c>
    </row>
    <row r="25" spans="1:2" x14ac:dyDescent="0.25">
      <c r="A25" t="s">
        <v>10</v>
      </c>
      <c r="B25" s="7">
        <v>316134</v>
      </c>
    </row>
    <row r="26" spans="1:2" x14ac:dyDescent="0.25">
      <c r="A26" t="s">
        <v>11</v>
      </c>
      <c r="B26" s="7">
        <v>15308023</v>
      </c>
    </row>
    <row r="27" spans="1:2" x14ac:dyDescent="0.25">
      <c r="A27" s="3" t="s">
        <v>43</v>
      </c>
      <c r="B27" s="7">
        <v>86916603</v>
      </c>
    </row>
    <row r="28" spans="1:2" x14ac:dyDescent="0.25">
      <c r="B28" s="8"/>
    </row>
    <row r="29" spans="1:2" x14ac:dyDescent="0.25">
      <c r="A29" s="2" t="s">
        <v>61</v>
      </c>
      <c r="B29" s="8"/>
    </row>
    <row r="30" spans="1:2" x14ac:dyDescent="0.25">
      <c r="A30" s="2" t="s">
        <v>62</v>
      </c>
      <c r="B30" s="7">
        <v>2853103</v>
      </c>
    </row>
    <row r="31" spans="1:2" x14ac:dyDescent="0.25">
      <c r="A31" t="s">
        <v>12</v>
      </c>
      <c r="B31" s="7">
        <v>2853103</v>
      </c>
    </row>
    <row r="32" spans="1:2" x14ac:dyDescent="0.25">
      <c r="A32" s="2" t="s">
        <v>63</v>
      </c>
      <c r="B32" s="7"/>
    </row>
    <row r="33" spans="1:2" x14ac:dyDescent="0.25">
      <c r="A33" t="s">
        <v>44</v>
      </c>
      <c r="B33" s="7">
        <v>2269</v>
      </c>
    </row>
    <row r="34" spans="1:2" x14ac:dyDescent="0.25">
      <c r="A34" t="s">
        <v>13</v>
      </c>
      <c r="B34" s="7">
        <v>573096</v>
      </c>
    </row>
    <row r="35" spans="1:2" x14ac:dyDescent="0.25">
      <c r="A35" s="3" t="s">
        <v>14</v>
      </c>
      <c r="B35" s="8">
        <v>0</v>
      </c>
    </row>
    <row r="36" spans="1:2" x14ac:dyDescent="0.25">
      <c r="A36" s="3" t="s">
        <v>15</v>
      </c>
      <c r="B36" s="9">
        <v>511778</v>
      </c>
    </row>
    <row r="37" spans="1:2" x14ac:dyDescent="0.25">
      <c r="A37" t="s">
        <v>16</v>
      </c>
      <c r="B37" s="10">
        <f>SUM(B35:B36)</f>
        <v>511778</v>
      </c>
    </row>
    <row r="38" spans="1:2" x14ac:dyDescent="0.25">
      <c r="A38" t="s">
        <v>17</v>
      </c>
      <c r="B38" s="7">
        <v>981470</v>
      </c>
    </row>
    <row r="39" spans="1:2" x14ac:dyDescent="0.25">
      <c r="A39" t="s">
        <v>18</v>
      </c>
      <c r="B39" s="7">
        <v>2068613</v>
      </c>
    </row>
    <row r="40" spans="1:2" x14ac:dyDescent="0.25">
      <c r="A40" t="s">
        <v>19</v>
      </c>
      <c r="B40" s="7">
        <v>784489</v>
      </c>
    </row>
    <row r="41" spans="1:2" x14ac:dyDescent="0.25">
      <c r="B41" s="8"/>
    </row>
    <row r="42" spans="1:2" x14ac:dyDescent="0.25">
      <c r="A42" s="2" t="s">
        <v>57</v>
      </c>
      <c r="B42" s="8"/>
    </row>
    <row r="43" spans="1:2" x14ac:dyDescent="0.25">
      <c r="A43" t="s">
        <v>20</v>
      </c>
      <c r="B43" s="7">
        <v>34413</v>
      </c>
    </row>
    <row r="44" spans="1:2" x14ac:dyDescent="0.25">
      <c r="A44" t="s">
        <v>21</v>
      </c>
      <c r="B44" s="7">
        <v>229</v>
      </c>
    </row>
    <row r="45" spans="1:2" x14ac:dyDescent="0.25">
      <c r="A45" t="s">
        <v>22</v>
      </c>
      <c r="B45" s="7">
        <f>B43+B44</f>
        <v>34642</v>
      </c>
    </row>
    <row r="46" spans="1:2" x14ac:dyDescent="0.25">
      <c r="A46" t="s">
        <v>45</v>
      </c>
      <c r="B46" s="7">
        <f>B40-B45</f>
        <v>749847</v>
      </c>
    </row>
    <row r="47" spans="1:2" x14ac:dyDescent="0.25">
      <c r="A47" t="s">
        <v>46</v>
      </c>
      <c r="B47" s="8"/>
    </row>
    <row r="48" spans="1:2" x14ac:dyDescent="0.25">
      <c r="A48" s="4" t="s">
        <v>69</v>
      </c>
      <c r="B48" s="8">
        <v>17844</v>
      </c>
    </row>
    <row r="49" spans="1:2" x14ac:dyDescent="0.25">
      <c r="A49" s="4" t="s">
        <v>70</v>
      </c>
      <c r="B49" s="8">
        <v>411719</v>
      </c>
    </row>
    <row r="50" spans="1:2" x14ac:dyDescent="0.25">
      <c r="A50" t="s">
        <v>71</v>
      </c>
      <c r="B50" s="7">
        <v>433713</v>
      </c>
    </row>
    <row r="51" spans="1:2" x14ac:dyDescent="0.25">
      <c r="A51" t="s">
        <v>72</v>
      </c>
      <c r="B51" s="7">
        <v>433713</v>
      </c>
    </row>
    <row r="52" spans="1:2" x14ac:dyDescent="0.25">
      <c r="A52" s="3" t="s">
        <v>47</v>
      </c>
      <c r="B52" s="7">
        <v>316134</v>
      </c>
    </row>
    <row r="53" spans="1:2" x14ac:dyDescent="0.25">
      <c r="A53" s="3" t="s">
        <v>48</v>
      </c>
      <c r="B53" s="7">
        <v>316134</v>
      </c>
    </row>
    <row r="54" spans="1:2" x14ac:dyDescent="0.25">
      <c r="B54" s="8"/>
    </row>
    <row r="55" spans="1:2" x14ac:dyDescent="0.25">
      <c r="A55" s="2" t="s">
        <v>58</v>
      </c>
      <c r="B55" s="8"/>
    </row>
    <row r="56" spans="1:2" x14ac:dyDescent="0.25">
      <c r="A56" s="2" t="s">
        <v>49</v>
      </c>
      <c r="B56" s="8"/>
    </row>
    <row r="57" spans="1:2" x14ac:dyDescent="0.25">
      <c r="A57" t="s">
        <v>10</v>
      </c>
      <c r="B57" s="7">
        <f>B53</f>
        <v>316134</v>
      </c>
    </row>
    <row r="58" spans="1:2" x14ac:dyDescent="0.25">
      <c r="A58" t="s">
        <v>23</v>
      </c>
      <c r="B58" s="7">
        <v>-2129229</v>
      </c>
    </row>
    <row r="59" spans="1:2" x14ac:dyDescent="0.25">
      <c r="A59" t="s">
        <v>24</v>
      </c>
      <c r="B59" s="7">
        <v>-7241112</v>
      </c>
    </row>
    <row r="60" spans="1:2" x14ac:dyDescent="0.25">
      <c r="A60" s="3" t="s">
        <v>73</v>
      </c>
      <c r="B60" s="7">
        <v>100994</v>
      </c>
    </row>
    <row r="61" spans="1:2" x14ac:dyDescent="0.25">
      <c r="A61" t="s">
        <v>25</v>
      </c>
      <c r="B61" s="7">
        <v>0</v>
      </c>
    </row>
    <row r="62" spans="1:2" x14ac:dyDescent="0.25">
      <c r="A62" t="s">
        <v>26</v>
      </c>
      <c r="B62" s="7">
        <v>-13260</v>
      </c>
    </row>
    <row r="63" spans="1:2" x14ac:dyDescent="0.25">
      <c r="A63" s="3" t="s">
        <v>50</v>
      </c>
      <c r="B63" s="7">
        <f>SUM(D57:D62)</f>
        <v>0</v>
      </c>
    </row>
    <row r="64" spans="1:2" x14ac:dyDescent="0.25">
      <c r="A64" s="2" t="s">
        <v>51</v>
      </c>
      <c r="B64" s="8"/>
    </row>
    <row r="65" spans="1:2" x14ac:dyDescent="0.25">
      <c r="A65" t="s">
        <v>27</v>
      </c>
      <c r="B65" s="7">
        <v>8478757</v>
      </c>
    </row>
    <row r="66" spans="1:2" x14ac:dyDescent="0.25">
      <c r="A66" t="s">
        <v>28</v>
      </c>
      <c r="B66" s="7">
        <v>-51505030</v>
      </c>
    </row>
    <row r="67" spans="1:2" x14ac:dyDescent="0.25">
      <c r="A67" t="s">
        <v>29</v>
      </c>
      <c r="B67" s="7">
        <v>-11240260</v>
      </c>
    </row>
    <row r="68" spans="1:2" x14ac:dyDescent="0.25">
      <c r="A68" s="3" t="s">
        <v>52</v>
      </c>
      <c r="B68" s="7">
        <v>-54266532</v>
      </c>
    </row>
    <row r="69" spans="1:2" x14ac:dyDescent="0.25">
      <c r="A69" s="2" t="s">
        <v>53</v>
      </c>
      <c r="B69" s="8"/>
    </row>
    <row r="70" spans="1:2" x14ac:dyDescent="0.25">
      <c r="A70" t="s">
        <v>30</v>
      </c>
      <c r="B70" s="7">
        <v>71250000</v>
      </c>
    </row>
    <row r="71" spans="1:2" x14ac:dyDescent="0.25">
      <c r="A71" t="s">
        <v>31</v>
      </c>
      <c r="B71" s="7">
        <v>-1591416</v>
      </c>
    </row>
    <row r="72" spans="1:2" x14ac:dyDescent="0.25">
      <c r="A72" s="3" t="s">
        <v>74</v>
      </c>
      <c r="B72" s="7">
        <v>-5639428</v>
      </c>
    </row>
    <row r="73" spans="1:2" x14ac:dyDescent="0.25">
      <c r="A73" s="3" t="s">
        <v>54</v>
      </c>
      <c r="B73" s="7">
        <v>64019156</v>
      </c>
    </row>
    <row r="74" spans="1:2" x14ac:dyDescent="0.25">
      <c r="B74" s="8"/>
    </row>
    <row r="75" spans="1:2" x14ac:dyDescent="0.25">
      <c r="A75" t="s">
        <v>75</v>
      </c>
      <c r="B75" s="7">
        <v>786151</v>
      </c>
    </row>
    <row r="76" spans="1:2" x14ac:dyDescent="0.25">
      <c r="A76" t="s">
        <v>55</v>
      </c>
      <c r="B76" s="7">
        <v>97568</v>
      </c>
    </row>
    <row r="77" spans="1:2" x14ac:dyDescent="0.25">
      <c r="A77" t="s">
        <v>56</v>
      </c>
      <c r="B77" s="7">
        <v>883719</v>
      </c>
    </row>
    <row r="78" spans="1:2" x14ac:dyDescent="0.25">
      <c r="A78" t="s">
        <v>76</v>
      </c>
      <c r="B78" s="7">
        <v>433713</v>
      </c>
    </row>
    <row r="79" spans="1:2" x14ac:dyDescent="0.25">
      <c r="A79" t="s">
        <v>33</v>
      </c>
      <c r="B79" s="7">
        <v>0</v>
      </c>
    </row>
    <row r="80" spans="1:2" x14ac:dyDescent="0.25">
      <c r="A80" s="8" t="s">
        <v>77</v>
      </c>
      <c r="B80" s="7">
        <v>65166350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WSM-June</vt:lpstr>
      <vt:lpstr>WSM-July</vt:lpstr>
      <vt:lpstr>WSM-August</vt:lpstr>
      <vt:lpstr>WSM-September</vt:lpstr>
      <vt:lpstr>WSM-October</vt:lpstr>
      <vt:lpstr>WSM-November</vt:lpstr>
      <vt:lpstr>WSM-December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REVLuser2</dc:creator>
  <cp:lastModifiedBy>REVLuser2</cp:lastModifiedBy>
  <dcterms:created xsi:type="dcterms:W3CDTF">2023-02-10T15:15:36Z</dcterms:created>
  <dcterms:modified xsi:type="dcterms:W3CDTF">2023-02-13T18:17:17Z</dcterms:modified>
</cp:coreProperties>
</file>