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97EA9A67-F44D-4CC0-B6CE-DC23B856585E}" xr6:coauthVersionLast="47" xr6:coauthVersionMax="47" xr10:uidLastSave="{00000000-0000-0000-0000-000000000000}"/>
  <bookViews>
    <workbookView xWindow="-108" yWindow="-108" windowWidth="23256" windowHeight="12576" xr2:uid="{CB85C4FD-95D5-4082-AD16-C95E8015911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I6" i="1" s="1"/>
  <c r="J6" i="1" s="1"/>
  <c r="B13" i="1"/>
  <c r="C11" i="1" s="1"/>
  <c r="D11" i="1" s="1"/>
  <c r="I13" i="1" l="1"/>
  <c r="J13" i="1" s="1"/>
  <c r="I9" i="1"/>
  <c r="J9" i="1" s="1"/>
  <c r="I8" i="1"/>
  <c r="J8" i="1" s="1"/>
  <c r="I5" i="1"/>
  <c r="J5" i="1" s="1"/>
  <c r="I12" i="1"/>
  <c r="J12" i="1" s="1"/>
  <c r="I4" i="1"/>
  <c r="J4" i="1" s="1"/>
  <c r="I11" i="1"/>
  <c r="J11" i="1" s="1"/>
  <c r="I7" i="1"/>
  <c r="J7" i="1" s="1"/>
  <c r="I3" i="1"/>
  <c r="J3" i="1" s="1"/>
  <c r="I10" i="1"/>
  <c r="J10" i="1" s="1"/>
  <c r="C10" i="1"/>
  <c r="D10" i="1" s="1"/>
  <c r="C5" i="1"/>
  <c r="D5" i="1" s="1"/>
  <c r="C12" i="1"/>
  <c r="D12" i="1" s="1"/>
  <c r="C9" i="1"/>
  <c r="D9" i="1" s="1"/>
  <c r="C8" i="1"/>
  <c r="D8" i="1" s="1"/>
  <c r="C6" i="1"/>
  <c r="D6" i="1" s="1"/>
  <c r="C4" i="1"/>
  <c r="D4" i="1" s="1"/>
  <c r="C3" i="1"/>
  <c r="D3" i="1" s="1"/>
  <c r="C7" i="1"/>
  <c r="D7" i="1" s="1"/>
  <c r="I16" i="1" l="1"/>
  <c r="I17" i="1" s="1"/>
  <c r="C15" i="1"/>
  <c r="C16" i="1" s="1"/>
</calcChain>
</file>

<file path=xl/sharedStrings.xml><?xml version="1.0" encoding="utf-8"?>
<sst xmlns="http://schemas.openxmlformats.org/spreadsheetml/2006/main" count="14" uniqueCount="8">
  <si>
    <t>I</t>
  </si>
  <si>
    <t>Eletrões</t>
  </si>
  <si>
    <t>E (KeV)</t>
  </si>
  <si>
    <t>I (norm)</t>
  </si>
  <si>
    <t>E*I</t>
  </si>
  <si>
    <t>Emédia J</t>
  </si>
  <si>
    <t>Emédia KeV</t>
  </si>
  <si>
    <t>Fotões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</si>
</sst>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0" fontId="0" fillId="0" borderId="0" xfId="0" applyFill="1"/>
    <xf numFmtId="0" fontId="1" fillId="0" borderId="0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" xfId="0" applyFont="1" applyFill="1" applyBorder="1"/>
    <xf numFmtId="0" fontId="1" fillId="5" borderId="3" xfId="0" applyFont="1" applyFill="1" applyBorder="1"/>
    <xf numFmtId="11" fontId="0" fillId="0" borderId="0" xfId="0" applyNumberFormat="1" applyFill="1"/>
    <xf numFmtId="11" fontId="0" fillId="0" borderId="0" xfId="0" applyNumberFormat="1" applyBorder="1"/>
    <xf numFmtId="11" fontId="0" fillId="4" borderId="1" xfId="0" applyNumberFormat="1" applyFill="1" applyBorder="1"/>
    <xf numFmtId="11" fontId="0" fillId="4" borderId="3" xfId="0" applyNumberFormat="1" applyFill="1" applyBorder="1"/>
    <xf numFmtId="11" fontId="0" fillId="3" borderId="1" xfId="0" applyNumberFormat="1" applyFill="1" applyBorder="1"/>
    <xf numFmtId="11" fontId="0" fillId="3" borderId="3" xfId="0" applyNumberFormat="1" applyFill="1" applyBorder="1"/>
    <xf numFmtId="11" fontId="0" fillId="4" borderId="5" xfId="0" applyNumberFormat="1" applyFill="1" applyBorder="1"/>
    <xf numFmtId="11" fontId="0" fillId="3" borderId="5" xfId="0" applyNumberFormat="1" applyFill="1" applyBorder="1"/>
    <xf numFmtId="164" fontId="0" fillId="2" borderId="0" xfId="0" applyNumberFormat="1" applyFill="1" applyBorder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59BF-03C8-4734-B401-3133D11DC03E}">
  <dimension ref="A1:L80"/>
  <sheetViews>
    <sheetView tabSelected="1" workbookViewId="0">
      <selection activeCell="G25" sqref="G25"/>
    </sheetView>
  </sheetViews>
  <sheetFormatPr defaultRowHeight="14.4" x14ac:dyDescent="0.3"/>
  <cols>
    <col min="2" max="2" width="11" bestFit="1" customWidth="1"/>
    <col min="3" max="3" width="10.44140625" customWidth="1"/>
    <col min="4" max="4" width="11" customWidth="1"/>
    <col min="6" max="6" width="11" bestFit="1" customWidth="1"/>
    <col min="7" max="7" width="12" bestFit="1" customWidth="1"/>
    <col min="8" max="8" width="11" customWidth="1"/>
    <col min="10" max="10" width="10" bestFit="1" customWidth="1"/>
    <col min="12" max="13" width="12" bestFit="1" customWidth="1"/>
  </cols>
  <sheetData>
    <row r="1" spans="1:10" x14ac:dyDescent="0.3">
      <c r="A1" s="11" t="s">
        <v>1</v>
      </c>
      <c r="B1" s="12"/>
      <c r="C1" s="12"/>
      <c r="D1" s="13"/>
      <c r="G1" s="18" t="s">
        <v>7</v>
      </c>
      <c r="H1" s="19"/>
      <c r="I1" s="19"/>
      <c r="J1" s="20"/>
    </row>
    <row r="2" spans="1:10" x14ac:dyDescent="0.3">
      <c r="A2" s="4" t="s">
        <v>2</v>
      </c>
      <c r="B2" s="5" t="s">
        <v>0</v>
      </c>
      <c r="C2" s="5" t="s">
        <v>3</v>
      </c>
      <c r="D2" s="6" t="s">
        <v>4</v>
      </c>
      <c r="G2" s="21" t="s">
        <v>2</v>
      </c>
      <c r="H2" s="22" t="s">
        <v>0</v>
      </c>
      <c r="I2" s="22" t="s">
        <v>3</v>
      </c>
      <c r="J2" s="23" t="s">
        <v>4</v>
      </c>
    </row>
    <row r="3" spans="1:10" x14ac:dyDescent="0.3">
      <c r="A3" s="7">
        <v>1.75</v>
      </c>
      <c r="B3" s="28">
        <v>10.89</v>
      </c>
      <c r="C3" s="28">
        <f>B3/$B$13</f>
        <v>8.7405918043620218E-2</v>
      </c>
      <c r="D3" s="29">
        <f>C3*A3</f>
        <v>0.15296035657633539</v>
      </c>
      <c r="G3" s="14">
        <v>2.5680000000000001</v>
      </c>
      <c r="H3" s="26">
        <v>0.48199999999999998</v>
      </c>
      <c r="I3" s="26">
        <f>H3/$H$14</f>
        <v>4.9827802347664346E-3</v>
      </c>
      <c r="J3" s="27">
        <f>I3*G3</f>
        <v>1.2795779642880204E-2</v>
      </c>
    </row>
    <row r="4" spans="1:10" x14ac:dyDescent="0.3">
      <c r="A4" s="7">
        <v>17.855</v>
      </c>
      <c r="B4" s="28">
        <v>2.15</v>
      </c>
      <c r="C4" s="28">
        <f>B4/$B$13</f>
        <v>1.725644846591216E-2</v>
      </c>
      <c r="D4" s="29">
        <f t="shared" ref="D4:D12" si="0">C4*A4</f>
        <v>0.30811388735886164</v>
      </c>
      <c r="G4" s="14">
        <v>18.251000000000001</v>
      </c>
      <c r="H4" s="26">
        <v>2.2200000000000002</v>
      </c>
      <c r="I4" s="26">
        <f>H4/$H$14</f>
        <v>2.2949734691247899E-2</v>
      </c>
      <c r="J4" s="27">
        <f t="shared" ref="J4:J13" si="1">I4*G4</f>
        <v>0.41885560784996545</v>
      </c>
    </row>
    <row r="5" spans="1:10" x14ac:dyDescent="0.3">
      <c r="A5" s="7">
        <v>1.899</v>
      </c>
      <c r="B5" s="28">
        <v>99.9</v>
      </c>
      <c r="C5" s="28">
        <f>B5/$B$13</f>
        <v>0.80182288453238382</v>
      </c>
      <c r="D5" s="29">
        <f t="shared" si="0"/>
        <v>1.5226616577269969</v>
      </c>
      <c r="G5" s="14">
        <v>18.3672</v>
      </c>
      <c r="H5" s="26">
        <v>4.21</v>
      </c>
      <c r="I5" s="26">
        <f>H5/$H$14</f>
        <v>4.3521794166735878E-2</v>
      </c>
      <c r="J5" s="27">
        <f t="shared" si="1"/>
        <v>0.79937349781927125</v>
      </c>
    </row>
    <row r="6" spans="1:10" x14ac:dyDescent="0.3">
      <c r="A6" s="7">
        <v>129.98849999999999</v>
      </c>
      <c r="B6" s="28">
        <v>10.53</v>
      </c>
      <c r="C6" s="28">
        <f>B6/$B$13</f>
        <v>8.4516466207467472E-2</v>
      </c>
      <c r="D6" s="29">
        <f t="shared" si="0"/>
        <v>10.986168667609384</v>
      </c>
      <c r="G6" s="14">
        <v>20.669</v>
      </c>
      <c r="H6" s="26">
        <v>1.1200000000000001</v>
      </c>
      <c r="I6" s="26">
        <f>H6/$H$14</f>
        <v>1.1578244528917859E-2</v>
      </c>
      <c r="J6" s="27">
        <f t="shared" si="1"/>
        <v>0.23931073616820323</v>
      </c>
    </row>
    <row r="7" spans="1:10" x14ac:dyDescent="0.3">
      <c r="A7" s="7">
        <v>121.631</v>
      </c>
      <c r="B7" s="28">
        <v>0.67</v>
      </c>
      <c r="C7" s="28">
        <f>B7/$B$13</f>
        <v>5.3775909172842553E-3</v>
      </c>
      <c r="D7" s="29">
        <f t="shared" si="0"/>
        <v>0.65408176086020131</v>
      </c>
      <c r="G7" s="14">
        <v>21.023499999999999</v>
      </c>
      <c r="H7" s="26">
        <v>0.17699999999999999</v>
      </c>
      <c r="I7" s="26">
        <f>H7/$H$14</f>
        <v>1.8297761443021971E-3</v>
      </c>
      <c r="J7" s="27">
        <f t="shared" si="1"/>
        <v>3.8468298769737237E-2</v>
      </c>
    </row>
    <row r="8" spans="1:10" x14ac:dyDescent="0.3">
      <c r="A8" s="7">
        <v>139.815</v>
      </c>
      <c r="B8" s="28">
        <v>0.215</v>
      </c>
      <c r="C8" s="28">
        <f>B8/$B$13</f>
        <v>1.7256448465912161E-3</v>
      </c>
      <c r="D8" s="29">
        <f t="shared" si="0"/>
        <v>0.24127103422615087</v>
      </c>
      <c r="G8" s="14">
        <v>2.1726000000000001</v>
      </c>
      <c r="H8" s="26">
        <v>7.4000000000000001E-9</v>
      </c>
      <c r="I8" s="26">
        <f>H8/$H$14</f>
        <v>7.6499115637492983E-11</v>
      </c>
      <c r="J8" s="27">
        <f t="shared" si="1"/>
        <v>1.6620197863401726E-10</v>
      </c>
    </row>
    <row r="9" spans="1:10" x14ac:dyDescent="0.3">
      <c r="A9" s="7">
        <v>140.11250000000001</v>
      </c>
      <c r="B9" s="28">
        <v>0.20899999999999999</v>
      </c>
      <c r="C9" s="28">
        <f>B9/$B$13</f>
        <v>1.6774873159886706E-3</v>
      </c>
      <c r="D9" s="29">
        <f t="shared" si="0"/>
        <v>0.23503694156146263</v>
      </c>
      <c r="G9" s="14">
        <v>89.6</v>
      </c>
      <c r="H9" s="26">
        <v>1.0399999999999999E-3</v>
      </c>
      <c r="I9" s="26">
        <f>H9/$H$14</f>
        <v>1.0751227062566582E-5</v>
      </c>
      <c r="J9" s="27">
        <f t="shared" si="1"/>
        <v>9.6330994480596564E-4</v>
      </c>
    </row>
    <row r="10" spans="1:10" x14ac:dyDescent="0.3">
      <c r="A10" s="7">
        <v>37.799999999999997</v>
      </c>
      <c r="B10" s="28">
        <v>1.06E-4</v>
      </c>
      <c r="C10" s="28">
        <f>B10/$B$13</f>
        <v>8.5078304064497172E-7</v>
      </c>
      <c r="D10" s="29">
        <f t="shared" si="0"/>
        <v>3.2159598936379931E-5</v>
      </c>
      <c r="G10" s="14">
        <v>140.511</v>
      </c>
      <c r="H10" s="26">
        <v>88.5</v>
      </c>
      <c r="I10" s="26">
        <f>H10/$H$14</f>
        <v>0.91488807215109857</v>
      </c>
      <c r="J10" s="27">
        <f t="shared" si="1"/>
        <v>128.551837906023</v>
      </c>
    </row>
    <row r="11" spans="1:10" x14ac:dyDescent="0.3">
      <c r="A11" s="7">
        <v>102.1</v>
      </c>
      <c r="B11" s="28">
        <v>2.5999999999999999E-2</v>
      </c>
      <c r="C11" s="28">
        <f>B11/$B$13</f>
        <v>2.086826326110308E-4</v>
      </c>
      <c r="D11" s="29">
        <f t="shared" si="0"/>
        <v>2.1306496789586245E-2</v>
      </c>
      <c r="G11" s="14">
        <v>142.68299999999999</v>
      </c>
      <c r="H11" s="26">
        <v>2.3E-2</v>
      </c>
      <c r="I11" s="26">
        <f>H11/$H$14</f>
        <v>2.3776752157599171E-4</v>
      </c>
      <c r="J11" s="27">
        <f t="shared" si="1"/>
        <v>3.3925383281027226E-2</v>
      </c>
    </row>
    <row r="12" spans="1:10" x14ac:dyDescent="0.3">
      <c r="A12" s="7">
        <v>152.30000000000001</v>
      </c>
      <c r="B12" s="28">
        <v>1E-3</v>
      </c>
      <c r="C12" s="28">
        <f>B12/$B$13</f>
        <v>8.0262551004242618E-6</v>
      </c>
      <c r="D12" s="29">
        <f t="shared" si="0"/>
        <v>1.2223986517946152E-3</v>
      </c>
      <c r="G12" s="14">
        <v>232.7</v>
      </c>
      <c r="H12" s="26">
        <v>8.3999999999999992E-6</v>
      </c>
      <c r="I12" s="26">
        <f>H12/$H$14</f>
        <v>8.6836833966883929E-8</v>
      </c>
      <c r="J12" s="27">
        <f t="shared" si="1"/>
        <v>2.0206931264093888E-5</v>
      </c>
    </row>
    <row r="13" spans="1:10" ht="15" thickBot="1" x14ac:dyDescent="0.35">
      <c r="A13" s="8"/>
      <c r="B13" s="31">
        <f>SUM(B3:B12)</f>
        <v>124.59110600000002</v>
      </c>
      <c r="C13" s="9"/>
      <c r="D13" s="10"/>
      <c r="G13" s="14">
        <v>322.39999999999998</v>
      </c>
      <c r="H13" s="26">
        <v>9.6000000000000002E-5</v>
      </c>
      <c r="I13" s="26">
        <f>H13/$H$14</f>
        <v>9.9242095962153067E-7</v>
      </c>
      <c r="J13" s="27">
        <f t="shared" si="1"/>
        <v>3.1995651738198148E-4</v>
      </c>
    </row>
    <row r="14" spans="1:10" ht="15" thickBot="1" x14ac:dyDescent="0.35">
      <c r="G14" s="15"/>
      <c r="H14" s="30">
        <f>SUM(H3:H13)</f>
        <v>96.73314440739999</v>
      </c>
      <c r="I14" s="16"/>
      <c r="J14" s="17"/>
    </row>
    <row r="15" spans="1:10" x14ac:dyDescent="0.3">
      <c r="B15" s="3" t="s">
        <v>6</v>
      </c>
      <c r="C15" s="32">
        <f>SUM(D3:D9)</f>
        <v>14.100294305919391</v>
      </c>
    </row>
    <row r="16" spans="1:10" x14ac:dyDescent="0.3">
      <c r="B16" s="3" t="s">
        <v>5</v>
      </c>
      <c r="C16" s="25">
        <f>C15*0.0000000000000001602</f>
        <v>2.2588671478082865E-15</v>
      </c>
      <c r="H16" s="3" t="s">
        <v>6</v>
      </c>
      <c r="I16" s="33">
        <f>SUM(J3:J13)</f>
        <v>130.09587068311373</v>
      </c>
    </row>
    <row r="17" spans="2:12" x14ac:dyDescent="0.3">
      <c r="H17" s="3" t="s">
        <v>5</v>
      </c>
      <c r="I17" s="1">
        <f>I16*0.0000000000000001602</f>
        <v>2.0841358483434818E-14</v>
      </c>
    </row>
    <row r="27" spans="2:12" x14ac:dyDescent="0.3">
      <c r="L27" s="24"/>
    </row>
    <row r="30" spans="2:12" x14ac:dyDescent="0.3">
      <c r="B30" s="2"/>
    </row>
    <row r="31" spans="2:12" x14ac:dyDescent="0.3">
      <c r="C31" s="2"/>
    </row>
    <row r="79" spans="4:7" x14ac:dyDescent="0.3">
      <c r="D79" s="2"/>
    </row>
    <row r="80" spans="4:7" x14ac:dyDescent="0.3">
      <c r="G80" s="2"/>
    </row>
  </sheetData>
  <mergeCells count="2">
    <mergeCell ref="A1:D1"/>
    <mergeCell ref="G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Gama</dc:creator>
  <cp:lastModifiedBy>Maria Gama</cp:lastModifiedBy>
  <dcterms:created xsi:type="dcterms:W3CDTF">2021-12-18T17:11:54Z</dcterms:created>
  <dcterms:modified xsi:type="dcterms:W3CDTF">2022-01-06T16:11:21Z</dcterms:modified>
</cp:coreProperties>
</file>