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equi\Desktop\FCUP\Física Médica\2º semestre\Métodos Computacionias em Física Médica\"/>
    </mc:Choice>
  </mc:AlternateContent>
  <xr:revisionPtr revIDLastSave="0" documentId="13_ncr:1_{09FB718F-3CAB-46F0-81B5-859E8FC5A499}" xr6:coauthVersionLast="44" xr6:coauthVersionMax="44" xr10:uidLastSave="{00000000-0000-0000-0000-000000000000}"/>
  <bookViews>
    <workbookView xWindow="-108" yWindow="-108" windowWidth="21360" windowHeight="13176" xr2:uid="{00000000-000D-0000-FFFF-FFFF00000000}"/>
  </bookViews>
  <sheets>
    <sheet name="Folha1" sheetId="2" r:id="rId1"/>
    <sheet name="Sheet1" sheetId="1" r:id="rId2"/>
  </sheets>
  <definedNames>
    <definedName name="DadosExternos_1" localSheetId="0" hidden="1">Folha1!$A$1:$D$41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7" i="2" l="1"/>
  <c r="M68" i="2"/>
  <c r="M69" i="2"/>
  <c r="M66" i="2"/>
  <c r="L67" i="2"/>
  <c r="L68" i="2"/>
  <c r="L69" i="2"/>
  <c r="L66" i="2"/>
  <c r="L4" i="2"/>
  <c r="K70" i="2"/>
  <c r="K67" i="2"/>
  <c r="K68" i="2"/>
  <c r="K69" i="2"/>
  <c r="K66" i="2"/>
  <c r="J70" i="2"/>
  <c r="C42" i="2"/>
  <c r="M37" i="2" l="1"/>
  <c r="M38" i="2"/>
  <c r="M39" i="2"/>
  <c r="M40" i="2"/>
  <c r="M41" i="2"/>
  <c r="M42" i="2"/>
  <c r="M43" i="2"/>
  <c r="M36" i="2"/>
  <c r="K37" i="2"/>
  <c r="K38" i="2"/>
  <c r="K39" i="2"/>
  <c r="K40" i="2"/>
  <c r="K41" i="2"/>
  <c r="K42" i="2"/>
  <c r="K43" i="2"/>
  <c r="K44" i="2"/>
  <c r="K36" i="2"/>
  <c r="L37" i="2"/>
  <c r="L38" i="2"/>
  <c r="L39" i="2"/>
  <c r="L40" i="2"/>
  <c r="L41" i="2"/>
  <c r="L42" i="2"/>
  <c r="L43" i="2"/>
  <c r="L36" i="2"/>
  <c r="J44" i="2"/>
  <c r="K5" i="2"/>
  <c r="K6" i="2"/>
  <c r="K7" i="2"/>
  <c r="K8" i="2"/>
  <c r="K9" i="2"/>
  <c r="K10" i="2"/>
  <c r="K11" i="2"/>
  <c r="K12" i="2"/>
  <c r="K4" i="2"/>
  <c r="M5" i="2"/>
  <c r="M6" i="2"/>
  <c r="M7" i="2"/>
  <c r="M8" i="2"/>
  <c r="M9" i="2"/>
  <c r="M10" i="2"/>
  <c r="M11" i="2"/>
  <c r="M4" i="2"/>
  <c r="L5" i="2"/>
  <c r="L6" i="2"/>
  <c r="L7" i="2"/>
  <c r="L8" i="2"/>
  <c r="L9" i="2"/>
  <c r="L10" i="2"/>
  <c r="L11" i="2"/>
  <c r="J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3B0622-6B88-4970-B776-6E794E148AE8}" keepAlive="1" name="Consulta - exerciciocasa1" description="Ligação à consulta 'exerciciocasa1' no livro." type="5" refreshedVersion="6" background="1" saveData="1">
    <dbPr connection="Provider=Microsoft.Mashup.OleDb.1;Data Source=$Workbook$;Location=exerciciocasa1;Extended Properties=&quot;&quot;" command="SELECT * FROM [exerciciocasa1]"/>
  </connection>
</connections>
</file>

<file path=xl/sharedStrings.xml><?xml version="1.0" encoding="utf-8"?>
<sst xmlns="http://schemas.openxmlformats.org/spreadsheetml/2006/main" count="45" uniqueCount="27">
  <si>
    <t>Paciente</t>
  </si>
  <si>
    <t>partos</t>
  </si>
  <si>
    <t>Idades</t>
  </si>
  <si>
    <t>Ordenação</t>
  </si>
  <si>
    <t>intervalos idades</t>
  </si>
  <si>
    <t xml:space="preserve">bin </t>
  </si>
  <si>
    <t>[30,35]</t>
  </si>
  <si>
    <t>[35,40]</t>
  </si>
  <si>
    <t>[40,45]</t>
  </si>
  <si>
    <t>[45,50]</t>
  </si>
  <si>
    <t>[50,55]</t>
  </si>
  <si>
    <t>[55,60]</t>
  </si>
  <si>
    <t>[60,65]</t>
  </si>
  <si>
    <t>[65,70]</t>
  </si>
  <si>
    <t>Frequência Relativa(%)</t>
  </si>
  <si>
    <t>Comulativa</t>
  </si>
  <si>
    <t>Comulativa Relativa(%)</t>
  </si>
  <si>
    <t xml:space="preserve">Total </t>
  </si>
  <si>
    <t>Frequência(idade)</t>
  </si>
  <si>
    <t>Frequência(partos)</t>
  </si>
  <si>
    <t>intervalos partos</t>
  </si>
  <si>
    <t>bin</t>
  </si>
  <si>
    <t>[0-2]</t>
  </si>
  <si>
    <t>[2-4]</t>
  </si>
  <si>
    <t>[4-6]</t>
  </si>
  <si>
    <t>[6-8]</t>
  </si>
  <si>
    <t xml:space="preserve">Comulativa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</si>
</sst>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0" fillId="3" borderId="1" xfId="0" applyFill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7" fillId="3" borderId="8" xfId="0" applyFont="1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2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Comulativa</a:t>
            </a:r>
          </a:p>
        </c:rich>
      </c:tx>
      <c:layout>
        <c:manualLayout>
          <c:xMode val="edge"/>
          <c:yMode val="edge"/>
          <c:x val="0.3632290026246718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065-43FC-8C70-5A3DBBF8DB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65-43FC-8C70-5A3DBBF8DBB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065-43FC-8C70-5A3DBBF8DBB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65-43FC-8C70-5A3DBBF8DBB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065-43FC-8C70-5A3DBBF8DBB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65-43FC-8C70-5A3DBBF8DBB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65-43FC-8C70-5A3DBBF8DBB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065-43FC-8C70-5A3DBBF8DBBD}"/>
              </c:ext>
            </c:extLst>
          </c:dPt>
          <c:cat>
            <c:strRef>
              <c:f>Folha1!$H$4:$H$11</c:f>
              <c:strCache>
                <c:ptCount val="8"/>
                <c:pt idx="0">
                  <c:v>[30,35]</c:v>
                </c:pt>
                <c:pt idx="1">
                  <c:v>[35,40]</c:v>
                </c:pt>
                <c:pt idx="2">
                  <c:v>[40,45]</c:v>
                </c:pt>
                <c:pt idx="3">
                  <c:v>[45,50]</c:v>
                </c:pt>
                <c:pt idx="4">
                  <c:v>[50,55]</c:v>
                </c:pt>
                <c:pt idx="5">
                  <c:v>[55,60]</c:v>
                </c:pt>
                <c:pt idx="6">
                  <c:v>[60,65]</c:v>
                </c:pt>
                <c:pt idx="7">
                  <c:v>[65,70]</c:v>
                </c:pt>
              </c:strCache>
            </c:strRef>
          </c:cat>
          <c:val>
            <c:numRef>
              <c:f>Folha1!$L$4:$L$11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24</c:v>
                </c:pt>
                <c:pt idx="4">
                  <c:v>24</c:v>
                </c:pt>
                <c:pt idx="5">
                  <c:v>30</c:v>
                </c:pt>
                <c:pt idx="6">
                  <c:v>34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5-43FC-8C70-5A3DBBF8D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75528904"/>
        <c:axId val="875529888"/>
      </c:barChart>
      <c:catAx>
        <c:axId val="87552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5529888"/>
        <c:crosses val="autoZero"/>
        <c:auto val="1"/>
        <c:lblAlgn val="ctr"/>
        <c:lblOffset val="100"/>
        <c:noMultiLvlLbl val="0"/>
      </c:catAx>
      <c:valAx>
        <c:axId val="8755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552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Frequência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(Folha1!$H$4:$H$7,Folha1!$H$9:$H$11)</c:f>
              <c:strCache>
                <c:ptCount val="7"/>
                <c:pt idx="0">
                  <c:v>[30,35]</c:v>
                </c:pt>
                <c:pt idx="1">
                  <c:v>[35,40]</c:v>
                </c:pt>
                <c:pt idx="2">
                  <c:v>[40,45]</c:v>
                </c:pt>
                <c:pt idx="3">
                  <c:v>[45,50]</c:v>
                </c:pt>
                <c:pt idx="4">
                  <c:v>[55,60]</c:v>
                </c:pt>
                <c:pt idx="5">
                  <c:v>[60,65]</c:v>
                </c:pt>
                <c:pt idx="6">
                  <c:v>[65,70]</c:v>
                </c:pt>
              </c:strCache>
            </c:strRef>
          </c:cat>
          <c:val>
            <c:numRef>
              <c:f>(Folha1!$J$4:$J$7,Folha1!$J$9:$J$11)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6-4722-B902-D7AC8C8AF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5636856"/>
        <c:axId val="455633248"/>
      </c:barChart>
      <c:catAx>
        <c:axId val="45563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633248"/>
        <c:crosses val="autoZero"/>
        <c:auto val="1"/>
        <c:lblAlgn val="ctr"/>
        <c:lblOffset val="100"/>
        <c:noMultiLvlLbl val="0"/>
      </c:catAx>
      <c:valAx>
        <c:axId val="4556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63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Frequência Relativa(%)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37-44A4-8F76-5E358577226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1B-44A3-8FA5-BF63D5B5F3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37-44A4-8F76-5E35857722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61B-44A3-8FA5-BF63D5B5F370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1B-44A3-8FA5-BF63D5B5F370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61B-44A3-8FA5-BF63D5B5F370}"/>
              </c:ext>
            </c:extLst>
          </c:dPt>
          <c:dPt>
            <c:idx val="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1B-44A3-8FA5-BF63D5B5F3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(Folha1!$H$4:$H$7,Folha1!$H$9:$H$11)</c:f>
              <c:strCache>
                <c:ptCount val="7"/>
                <c:pt idx="0">
                  <c:v>[30,35]</c:v>
                </c:pt>
                <c:pt idx="1">
                  <c:v>[35,40]</c:v>
                </c:pt>
                <c:pt idx="2">
                  <c:v>[40,45]</c:v>
                </c:pt>
                <c:pt idx="3">
                  <c:v>[45,50]</c:v>
                </c:pt>
                <c:pt idx="4">
                  <c:v>[55,60]</c:v>
                </c:pt>
                <c:pt idx="5">
                  <c:v>[60,65]</c:v>
                </c:pt>
                <c:pt idx="6">
                  <c:v>[65,70]</c:v>
                </c:pt>
              </c:strCache>
            </c:strRef>
          </c:cat>
          <c:val>
            <c:numRef>
              <c:f>(Folha1!$K$4:$K$7,Folha1!$K$9:$K$11)</c:f>
              <c:numCache>
                <c:formatCode>General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15</c:v>
                </c:pt>
                <c:pt idx="5">
                  <c:v>10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B-44A3-8FA5-BF63D5B5F3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Comulativa</a:t>
            </a:r>
          </a:p>
        </c:rich>
      </c:tx>
      <c:layout>
        <c:manualLayout>
          <c:xMode val="edge"/>
          <c:yMode val="edge"/>
          <c:x val="0.4243401137357830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Folha1!$H$36:$H$43</c:f>
              <c:strCache>
                <c:ptCount val="8"/>
                <c:pt idx="0">
                  <c:v>[30,35]</c:v>
                </c:pt>
                <c:pt idx="1">
                  <c:v>[35,40]</c:v>
                </c:pt>
                <c:pt idx="2">
                  <c:v>[40,45]</c:v>
                </c:pt>
                <c:pt idx="3">
                  <c:v>[45,50]</c:v>
                </c:pt>
                <c:pt idx="4">
                  <c:v>[50,55]</c:v>
                </c:pt>
                <c:pt idx="5">
                  <c:v>[55,60]</c:v>
                </c:pt>
                <c:pt idx="6">
                  <c:v>[60,65]</c:v>
                </c:pt>
                <c:pt idx="7">
                  <c:v>[65,70]</c:v>
                </c:pt>
              </c:strCache>
            </c:strRef>
          </c:cat>
          <c:val>
            <c:numRef>
              <c:f>Folha1!$L$36:$L$43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26</c:v>
                </c:pt>
                <c:pt idx="3">
                  <c:v>49</c:v>
                </c:pt>
                <c:pt idx="4">
                  <c:v>49</c:v>
                </c:pt>
                <c:pt idx="5">
                  <c:v>73</c:v>
                </c:pt>
                <c:pt idx="6">
                  <c:v>75</c:v>
                </c:pt>
                <c:pt idx="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F-45DB-8DBA-4FFDFADA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83940872"/>
        <c:axId val="883940544"/>
      </c:barChart>
      <c:catAx>
        <c:axId val="8839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3940544"/>
        <c:crosses val="autoZero"/>
        <c:auto val="1"/>
        <c:lblAlgn val="ctr"/>
        <c:lblOffset val="100"/>
        <c:noMultiLvlLbl val="0"/>
      </c:catAx>
      <c:valAx>
        <c:axId val="8839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394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Frequência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(Folha1!$H$36:$H$39,Folha1!$H$41:$H$43)</c:f>
              <c:strCache>
                <c:ptCount val="7"/>
                <c:pt idx="0">
                  <c:v>[30,35]</c:v>
                </c:pt>
                <c:pt idx="1">
                  <c:v>[35,40]</c:v>
                </c:pt>
                <c:pt idx="2">
                  <c:v>[40,45]</c:v>
                </c:pt>
                <c:pt idx="3">
                  <c:v>[45,50]</c:v>
                </c:pt>
                <c:pt idx="4">
                  <c:v>[55,60]</c:v>
                </c:pt>
                <c:pt idx="5">
                  <c:v>[60,65]</c:v>
                </c:pt>
                <c:pt idx="6">
                  <c:v>[65,70]</c:v>
                </c:pt>
              </c:strCache>
            </c:strRef>
          </c:cat>
          <c:val>
            <c:numRef>
              <c:f>(Folha1!$J$36:$J$39,Folha1!$J$41:$J$43)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11</c:v>
                </c:pt>
                <c:pt idx="3">
                  <c:v>23</c:v>
                </c:pt>
                <c:pt idx="4">
                  <c:v>24</c:v>
                </c:pt>
                <c:pt idx="5">
                  <c:v>2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9-4CB3-A13C-AAA4D779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19896240"/>
        <c:axId val="929666168"/>
      </c:barChart>
      <c:catAx>
        <c:axId val="8198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29666168"/>
        <c:crosses val="autoZero"/>
        <c:auto val="1"/>
        <c:lblAlgn val="ctr"/>
        <c:lblOffset val="100"/>
        <c:noMultiLvlLbl val="0"/>
      </c:catAx>
      <c:valAx>
        <c:axId val="9296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98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Frequência Relativa(%)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5-4618-BA55-81559D7C79B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5-4618-BA55-81559D7C79B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85-4618-BA55-81559D7C79B2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85-4618-BA55-81559D7C79B2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85-4618-BA55-81559D7C79B2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885-4618-BA55-81559D7C79B2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85-4618-BA55-81559D7C79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(Folha1!$H$36:$H$39,Folha1!$H$41:$H$43)</c:f>
              <c:strCache>
                <c:ptCount val="7"/>
                <c:pt idx="0">
                  <c:v>[30,35]</c:v>
                </c:pt>
                <c:pt idx="1">
                  <c:v>[35,40]</c:v>
                </c:pt>
                <c:pt idx="2">
                  <c:v>[40,45]</c:v>
                </c:pt>
                <c:pt idx="3">
                  <c:v>[45,50]</c:v>
                </c:pt>
                <c:pt idx="4">
                  <c:v>[55,60]</c:v>
                </c:pt>
                <c:pt idx="5">
                  <c:v>[60,65]</c:v>
                </c:pt>
                <c:pt idx="6">
                  <c:v>[65,70]</c:v>
                </c:pt>
              </c:strCache>
            </c:strRef>
          </c:cat>
          <c:val>
            <c:numRef>
              <c:f>(Folha1!$K$36:$K$39,Folha1!$K$41:$K$43)</c:f>
              <c:numCache>
                <c:formatCode>General</c:formatCode>
                <c:ptCount val="7"/>
                <c:pt idx="0">
                  <c:v>11.235955056179774</c:v>
                </c:pt>
                <c:pt idx="1">
                  <c:v>5.6179775280898872</c:v>
                </c:pt>
                <c:pt idx="2">
                  <c:v>12.359550561797752</c:v>
                </c:pt>
                <c:pt idx="3">
                  <c:v>25.842696629213485</c:v>
                </c:pt>
                <c:pt idx="4">
                  <c:v>26.966292134831459</c:v>
                </c:pt>
                <c:pt idx="5">
                  <c:v>2.2471910112359552</c:v>
                </c:pt>
                <c:pt idx="6">
                  <c:v>15.730337078651685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5-4618-BA55-81559D7C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Comulativa</a:t>
            </a:r>
          </a:p>
        </c:rich>
      </c:tx>
      <c:layout>
        <c:manualLayout>
          <c:xMode val="edge"/>
          <c:yMode val="edge"/>
          <c:x val="0.4048956692913385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Folha1!$H$66:$H$69</c:f>
              <c:strCache>
                <c:ptCount val="4"/>
                <c:pt idx="0">
                  <c:v>[0-2]</c:v>
                </c:pt>
                <c:pt idx="1">
                  <c:v>[2-4]</c:v>
                </c:pt>
                <c:pt idx="2">
                  <c:v>[4-6]</c:v>
                </c:pt>
                <c:pt idx="3">
                  <c:v>[6-8]</c:v>
                </c:pt>
              </c:strCache>
            </c:strRef>
          </c:cat>
          <c:val>
            <c:numRef>
              <c:f>Folha1!$L$66:$L$69</c:f>
              <c:numCache>
                <c:formatCode>General</c:formatCode>
                <c:ptCount val="4"/>
                <c:pt idx="0">
                  <c:v>25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6-4447-B493-854E9A37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65933888"/>
        <c:axId val="765930936"/>
      </c:barChart>
      <c:catAx>
        <c:axId val="7659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5930936"/>
        <c:crosses val="autoZero"/>
        <c:auto val="1"/>
        <c:lblAlgn val="ctr"/>
        <c:lblOffset val="100"/>
        <c:noMultiLvlLbl val="0"/>
      </c:catAx>
      <c:valAx>
        <c:axId val="76593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59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Frequência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Folha1!$H$66:$H$69</c:f>
              <c:strCache>
                <c:ptCount val="4"/>
                <c:pt idx="0">
                  <c:v>[0-2]</c:v>
                </c:pt>
                <c:pt idx="1">
                  <c:v>[2-4]</c:v>
                </c:pt>
                <c:pt idx="2">
                  <c:v>[4-6]</c:v>
                </c:pt>
                <c:pt idx="3">
                  <c:v>[6-8]</c:v>
                </c:pt>
              </c:strCache>
            </c:strRef>
          </c:cat>
          <c:val>
            <c:numRef>
              <c:f>Folha1!$J$66:$J$69</c:f>
              <c:numCache>
                <c:formatCode>General</c:formatCode>
                <c:ptCount val="4"/>
                <c:pt idx="0">
                  <c:v>25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E-4672-9FC2-B25C7CD8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65941104"/>
        <c:axId val="765944056"/>
      </c:barChart>
      <c:catAx>
        <c:axId val="7659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5944056"/>
        <c:crosses val="autoZero"/>
        <c:auto val="1"/>
        <c:lblAlgn val="ctr"/>
        <c:lblOffset val="100"/>
        <c:noMultiLvlLbl val="0"/>
      </c:catAx>
      <c:valAx>
        <c:axId val="76594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594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Frequência</a:t>
            </a:r>
            <a:r>
              <a:rPr lang="pt-PT" baseline="0"/>
              <a:t> Relativa(%)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8F-47F5-8360-140525E7F4A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8F-47F5-8360-140525E7F4A4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A8F-47F5-8360-140525E7F4A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8F-47F5-8360-140525E7F4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Folha1!$H$66:$H$69</c:f>
              <c:strCache>
                <c:ptCount val="4"/>
                <c:pt idx="0">
                  <c:v>[0-2]</c:v>
                </c:pt>
                <c:pt idx="1">
                  <c:v>[2-4]</c:v>
                </c:pt>
                <c:pt idx="2">
                  <c:v>[4-6]</c:v>
                </c:pt>
                <c:pt idx="3">
                  <c:v>[6-8]</c:v>
                </c:pt>
              </c:strCache>
            </c:strRef>
          </c:cat>
          <c:val>
            <c:numRef>
              <c:f>Folha1!$K$66:$K$69</c:f>
              <c:numCache>
                <c:formatCode>General</c:formatCode>
                <c:ptCount val="4"/>
                <c:pt idx="0">
                  <c:v>62.5</c:v>
                </c:pt>
                <c:pt idx="1">
                  <c:v>32.5</c:v>
                </c:pt>
                <c:pt idx="2">
                  <c:v>2.5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F-47F5-8360-140525E7F4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16</xdr:row>
      <xdr:rowOff>60960</xdr:rowOff>
    </xdr:from>
    <xdr:to>
      <xdr:col>10</xdr:col>
      <xdr:colOff>243840</xdr:colOff>
      <xdr:row>31</xdr:row>
      <xdr:rowOff>60960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29E5B15-90BA-4784-BD6B-00BC24C47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289560</xdr:colOff>
      <xdr:row>16</xdr:row>
      <xdr:rowOff>60960</xdr:rowOff>
    </xdr:from>
    <xdr:to>
      <xdr:col>15</xdr:col>
      <xdr:colOff>220980</xdr:colOff>
      <xdr:row>31</xdr:row>
      <xdr:rowOff>60960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8B14953-B40F-4C02-B748-553CA2BBD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213360</xdr:colOff>
      <xdr:row>0</xdr:row>
      <xdr:rowOff>129540</xdr:rowOff>
    </xdr:from>
    <xdr:to>
      <xdr:col>20</xdr:col>
      <xdr:colOff>518160</xdr:colOff>
      <xdr:row>15</xdr:row>
      <xdr:rowOff>129540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7E16BF7-7E3D-448D-ABD8-693DFA49E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68580</xdr:colOff>
      <xdr:row>45</xdr:row>
      <xdr:rowOff>121920</xdr:rowOff>
    </xdr:from>
    <xdr:to>
      <xdr:col>9</xdr:col>
      <xdr:colOff>784860</xdr:colOff>
      <xdr:row>60</xdr:row>
      <xdr:rowOff>121920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12784AC-3AFA-4E85-A45F-F9C90A6D9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902970</xdr:colOff>
      <xdr:row>45</xdr:row>
      <xdr:rowOff>137160</xdr:rowOff>
    </xdr:from>
    <xdr:to>
      <xdr:col>14</xdr:col>
      <xdr:colOff>323850</xdr:colOff>
      <xdr:row>60</xdr:row>
      <xdr:rowOff>137160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382D72E-7BA2-4666-959D-0FB09626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438150</xdr:colOff>
      <xdr:row>33</xdr:row>
      <xdr:rowOff>121920</xdr:rowOff>
    </xdr:from>
    <xdr:to>
      <xdr:col>22</xdr:col>
      <xdr:colOff>133350</xdr:colOff>
      <xdr:row>48</xdr:row>
      <xdr:rowOff>121920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A8943A2-73F2-4C2B-927B-DBE97DB2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425824</xdr:colOff>
      <xdr:row>71</xdr:row>
      <xdr:rowOff>76201</xdr:rowOff>
    </xdr:from>
    <xdr:to>
      <xdr:col>7</xdr:col>
      <xdr:colOff>865095</xdr:colOff>
      <xdr:row>86</xdr:row>
      <xdr:rowOff>129989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CD6AEA-3CE7-4B47-9A9C-B321821B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26894</xdr:colOff>
      <xdr:row>71</xdr:row>
      <xdr:rowOff>76201</xdr:rowOff>
    </xdr:from>
    <xdr:to>
      <xdr:col>12</xdr:col>
      <xdr:colOff>779929</xdr:colOff>
      <xdr:row>86</xdr:row>
      <xdr:rowOff>129989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F28F4D-6882-46F8-BC98-375B50FAA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1013012</xdr:colOff>
      <xdr:row>71</xdr:row>
      <xdr:rowOff>58271</xdr:rowOff>
    </xdr:from>
    <xdr:to>
      <xdr:col>19</xdr:col>
      <xdr:colOff>555812</xdr:colOff>
      <xdr:row>86</xdr:row>
      <xdr:rowOff>112059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40D23B-6FD9-495E-902D-96373F709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BFC5A0-82A0-426F-8E0F-03E611E64A3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Paciente" tableColumnId="2"/>
      <queryTableField id="3" name="partos" tableColumnId="3"/>
      <queryTableField id="4" name="Idad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0ABC95-3A17-4556-A647-6A80B74F39BD}" name="exerciciocasa1" displayName="exerciciocasa1" ref="A1:D42" tableType="queryTable" totalsRowCount="1" headerRowDxfId="11" headerRowBorderDxfId="10" tableBorderDxfId="9" totalsRowBorderDxfId="8">
  <autoFilter ref="A1:D41" xr:uid="{1C9E2837-5943-452D-862A-A08EAC26C374}"/>
  <sortState xmlns:xlrd2="http://schemas.microsoft.com/office/spreadsheetml/2017/richdata2" ref="A2:D41">
    <sortCondition ref="C2:C41"/>
  </sortState>
  <tableColumns count="4">
    <tableColumn id="1" xr3:uid="{7A1B1860-F799-429F-860E-0E4BC4527F50}" uniqueName="1" name="Ordenação" queryTableFieldId="1" dataDxfId="7" totalsRowDxfId="6"/>
    <tableColumn id="2" xr3:uid="{0595C398-9326-4C4E-A732-ACC65C58C37C}" uniqueName="2" name="Paciente" queryTableFieldId="2" dataDxfId="5" totalsRowDxfId="4"/>
    <tableColumn id="3" xr3:uid="{422E9E6F-25FE-4C1C-879F-818F2BAE83E2}" uniqueName="3" name="partos" totalsRowFunction="custom" queryTableFieldId="3" dataDxfId="3" totalsRowDxfId="2">
      <totalsRowFormula>SUM(exerciciocasa1[partos])</totalsRowFormula>
    </tableColumn>
    <tableColumn id="4" xr3:uid="{6FC3CF27-E3F3-4D23-B52E-E0099215ECB1}" uniqueName="4" name="Idades" queryTableFieldId="4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C4B3-CC2B-403E-BE4C-F16CF0DF7A54}">
  <dimension ref="A1:R70"/>
  <sheetViews>
    <sheetView tabSelected="1" topLeftCell="O1" zoomScale="85" zoomScaleNormal="85" workbookViewId="0">
      <selection activeCell="X11" sqref="X11"/>
    </sheetView>
  </sheetViews>
  <sheetFormatPr defaultRowHeight="14.4" x14ac:dyDescent="0.3"/>
  <cols>
    <col min="1" max="1" width="10.77734375" bestFit="1" customWidth="1"/>
    <col min="2" max="2" width="10.44140625" bestFit="1" customWidth="1"/>
    <col min="3" max="3" width="8.5546875" bestFit="1" customWidth="1"/>
    <col min="4" max="4" width="8.77734375" bestFit="1" customWidth="1"/>
    <col min="7" max="7" width="14.77734375" bestFit="1" customWidth="1"/>
    <col min="8" max="8" width="16.44140625" bestFit="1" customWidth="1"/>
    <col min="10" max="10" width="17" bestFit="1" customWidth="1"/>
    <col min="11" max="11" width="19.6640625" bestFit="1" customWidth="1"/>
    <col min="12" max="12" width="10.21875" bestFit="1" customWidth="1"/>
    <col min="13" max="13" width="20" bestFit="1" customWidth="1"/>
  </cols>
  <sheetData>
    <row r="1" spans="1:13" x14ac:dyDescent="0.3">
      <c r="A1" s="3" t="s">
        <v>3</v>
      </c>
      <c r="B1" s="4" t="s">
        <v>0</v>
      </c>
      <c r="C1" s="20" t="s">
        <v>1</v>
      </c>
      <c r="D1" s="5" t="s">
        <v>2</v>
      </c>
      <c r="G1" s="1"/>
      <c r="H1" s="1"/>
    </row>
    <row r="2" spans="1:13" x14ac:dyDescent="0.3">
      <c r="A2" s="6">
        <v>1</v>
      </c>
      <c r="B2" s="7">
        <v>2</v>
      </c>
      <c r="C2" s="22">
        <v>0</v>
      </c>
      <c r="D2" s="8">
        <v>48</v>
      </c>
      <c r="G2" s="1"/>
      <c r="H2" s="1"/>
    </row>
    <row r="3" spans="1:13" x14ac:dyDescent="0.3">
      <c r="A3" s="6">
        <v>8</v>
      </c>
      <c r="B3" s="7">
        <v>9</v>
      </c>
      <c r="C3" s="22">
        <v>0</v>
      </c>
      <c r="D3" s="8">
        <v>34</v>
      </c>
      <c r="H3" s="7" t="s">
        <v>4</v>
      </c>
      <c r="I3" s="7" t="s">
        <v>5</v>
      </c>
      <c r="J3" s="13" t="s">
        <v>18</v>
      </c>
      <c r="K3" s="13" t="s">
        <v>14</v>
      </c>
      <c r="L3" s="13" t="s">
        <v>15</v>
      </c>
      <c r="M3" s="13" t="s">
        <v>16</v>
      </c>
    </row>
    <row r="4" spans="1:13" x14ac:dyDescent="0.3">
      <c r="A4" s="6">
        <v>26</v>
      </c>
      <c r="B4" s="7">
        <v>27</v>
      </c>
      <c r="C4" s="22">
        <v>0</v>
      </c>
      <c r="D4" s="8">
        <v>63</v>
      </c>
      <c r="H4" s="2" t="s">
        <v>6</v>
      </c>
      <c r="I4" s="2">
        <v>35</v>
      </c>
      <c r="J4" s="2">
        <v>6</v>
      </c>
      <c r="K4" s="17">
        <f>J4/$J$12*100</f>
        <v>15</v>
      </c>
      <c r="L4" s="2">
        <f>SUM($J$4:$J4)</f>
        <v>6</v>
      </c>
      <c r="M4" s="2">
        <f>L4/$J$12*100</f>
        <v>15</v>
      </c>
    </row>
    <row r="5" spans="1:13" x14ac:dyDescent="0.3">
      <c r="A5" s="6">
        <v>30</v>
      </c>
      <c r="B5" s="7">
        <v>31</v>
      </c>
      <c r="C5" s="22">
        <v>0</v>
      </c>
      <c r="D5" s="8">
        <v>40</v>
      </c>
      <c r="H5" s="2" t="s">
        <v>7</v>
      </c>
      <c r="I5" s="2">
        <v>40</v>
      </c>
      <c r="J5" s="2">
        <v>4</v>
      </c>
      <c r="K5" s="2">
        <f t="shared" ref="K5:K12" si="0">J5/$J$12*100</f>
        <v>10</v>
      </c>
      <c r="L5" s="2">
        <f>SUM($J$4:$J5)</f>
        <v>10</v>
      </c>
      <c r="M5" s="2">
        <f t="shared" ref="M5:M11" si="1">L5/$J$12*100</f>
        <v>25</v>
      </c>
    </row>
    <row r="6" spans="1:13" x14ac:dyDescent="0.3">
      <c r="A6" s="6">
        <v>36</v>
      </c>
      <c r="B6" s="7">
        <v>37</v>
      </c>
      <c r="C6" s="22">
        <v>0</v>
      </c>
      <c r="D6" s="8">
        <v>62</v>
      </c>
      <c r="H6" s="2" t="s">
        <v>8</v>
      </c>
      <c r="I6" s="2">
        <v>45</v>
      </c>
      <c r="J6" s="2">
        <v>4</v>
      </c>
      <c r="K6" s="16">
        <f t="shared" si="0"/>
        <v>10</v>
      </c>
      <c r="L6" s="2">
        <f>SUM($J$4:$J6)</f>
        <v>14</v>
      </c>
      <c r="M6" s="2">
        <f t="shared" si="1"/>
        <v>35</v>
      </c>
    </row>
    <row r="7" spans="1:13" x14ac:dyDescent="0.3">
      <c r="A7" s="6">
        <v>10</v>
      </c>
      <c r="B7" s="7">
        <v>11</v>
      </c>
      <c r="C7" s="22">
        <v>1</v>
      </c>
      <c r="D7" s="8">
        <v>34</v>
      </c>
      <c r="H7" s="2" t="s">
        <v>9</v>
      </c>
      <c r="I7" s="2">
        <v>50</v>
      </c>
      <c r="J7" s="2">
        <v>10</v>
      </c>
      <c r="K7" s="15">
        <f t="shared" si="0"/>
        <v>25</v>
      </c>
      <c r="L7" s="2">
        <f>SUM($J$4:$J7)</f>
        <v>24</v>
      </c>
      <c r="M7" s="2">
        <f t="shared" si="1"/>
        <v>60</v>
      </c>
    </row>
    <row r="8" spans="1:13" x14ac:dyDescent="0.3">
      <c r="A8" s="6">
        <v>16</v>
      </c>
      <c r="B8" s="7">
        <v>17</v>
      </c>
      <c r="C8" s="22">
        <v>1</v>
      </c>
      <c r="D8" s="8">
        <v>62</v>
      </c>
      <c r="H8" s="2" t="s">
        <v>10</v>
      </c>
      <c r="I8" s="2">
        <v>55</v>
      </c>
      <c r="J8" s="2">
        <v>0</v>
      </c>
      <c r="K8" s="2">
        <f t="shared" si="0"/>
        <v>0</v>
      </c>
      <c r="L8" s="2">
        <f>SUM($J$4:$J8)</f>
        <v>24</v>
      </c>
      <c r="M8" s="2">
        <f t="shared" si="1"/>
        <v>60</v>
      </c>
    </row>
    <row r="9" spans="1:13" x14ac:dyDescent="0.3">
      <c r="A9" s="6">
        <v>31</v>
      </c>
      <c r="B9" s="7">
        <v>32</v>
      </c>
      <c r="C9" s="22">
        <v>1</v>
      </c>
      <c r="D9" s="8">
        <v>36</v>
      </c>
      <c r="H9" s="2" t="s">
        <v>11</v>
      </c>
      <c r="I9" s="2">
        <v>60</v>
      </c>
      <c r="J9" s="2">
        <v>6</v>
      </c>
      <c r="K9" s="19">
        <f t="shared" si="0"/>
        <v>15</v>
      </c>
      <c r="L9" s="2">
        <f>SUM($J$4:$J9)</f>
        <v>30</v>
      </c>
      <c r="M9" s="2">
        <f t="shared" si="1"/>
        <v>75</v>
      </c>
    </row>
    <row r="10" spans="1:13" x14ac:dyDescent="0.3">
      <c r="A10" s="6">
        <v>34</v>
      </c>
      <c r="B10" s="7">
        <v>35</v>
      </c>
      <c r="C10" s="22">
        <v>1</v>
      </c>
      <c r="D10" s="8">
        <v>61</v>
      </c>
      <c r="H10" s="2" t="s">
        <v>12</v>
      </c>
      <c r="I10" s="2">
        <v>65</v>
      </c>
      <c r="J10" s="2">
        <v>4</v>
      </c>
      <c r="K10" s="14">
        <f t="shared" si="0"/>
        <v>10</v>
      </c>
      <c r="L10" s="2">
        <f>SUM($J$4:$J10)</f>
        <v>34</v>
      </c>
      <c r="M10" s="2">
        <f t="shared" si="1"/>
        <v>85</v>
      </c>
    </row>
    <row r="11" spans="1:13" x14ac:dyDescent="0.3">
      <c r="A11" s="6">
        <v>35</v>
      </c>
      <c r="B11" s="7">
        <v>36</v>
      </c>
      <c r="C11" s="22">
        <v>1</v>
      </c>
      <c r="D11" s="8">
        <v>46</v>
      </c>
      <c r="H11" s="2" t="s">
        <v>13</v>
      </c>
      <c r="I11" s="2">
        <v>70</v>
      </c>
      <c r="J11" s="2">
        <v>6</v>
      </c>
      <c r="K11" s="18">
        <f t="shared" si="0"/>
        <v>15</v>
      </c>
      <c r="L11" s="2">
        <f>SUM($J$4:$J11)</f>
        <v>40</v>
      </c>
      <c r="M11" s="2">
        <f t="shared" si="1"/>
        <v>100</v>
      </c>
    </row>
    <row r="12" spans="1:13" x14ac:dyDescent="0.3">
      <c r="A12" s="6">
        <v>39</v>
      </c>
      <c r="B12" s="7">
        <v>40</v>
      </c>
      <c r="C12" s="22">
        <v>1</v>
      </c>
      <c r="D12" s="8">
        <v>43</v>
      </c>
      <c r="H12" s="12" t="s">
        <v>17</v>
      </c>
      <c r="I12" s="2"/>
      <c r="J12" s="2">
        <f>SUM(J4:J11)</f>
        <v>40</v>
      </c>
      <c r="K12" s="2">
        <f t="shared" si="0"/>
        <v>100</v>
      </c>
      <c r="L12" s="2"/>
      <c r="M12" s="2"/>
    </row>
    <row r="13" spans="1:13" x14ac:dyDescent="0.3">
      <c r="A13" s="6">
        <v>2</v>
      </c>
      <c r="B13" s="7">
        <v>3</v>
      </c>
      <c r="C13" s="22">
        <v>2</v>
      </c>
      <c r="D13" s="8">
        <v>46</v>
      </c>
    </row>
    <row r="14" spans="1:13" x14ac:dyDescent="0.3">
      <c r="A14" s="6">
        <v>4</v>
      </c>
      <c r="B14" s="7">
        <v>5</v>
      </c>
      <c r="C14" s="22">
        <v>2</v>
      </c>
      <c r="D14" s="8">
        <v>56</v>
      </c>
    </row>
    <row r="15" spans="1:13" x14ac:dyDescent="0.3">
      <c r="A15" s="6">
        <v>5</v>
      </c>
      <c r="B15" s="7">
        <v>6</v>
      </c>
      <c r="C15" s="22">
        <v>2</v>
      </c>
      <c r="D15" s="8">
        <v>67</v>
      </c>
    </row>
    <row r="16" spans="1:13" x14ac:dyDescent="0.3">
      <c r="A16" s="6">
        <v>11</v>
      </c>
      <c r="B16" s="7">
        <v>12</v>
      </c>
      <c r="C16" s="22">
        <v>2</v>
      </c>
      <c r="D16" s="8">
        <v>66</v>
      </c>
    </row>
    <row r="17" spans="1:18" x14ac:dyDescent="0.3">
      <c r="A17" s="6">
        <v>15</v>
      </c>
      <c r="B17" s="7">
        <v>16</v>
      </c>
      <c r="C17" s="22">
        <v>2</v>
      </c>
      <c r="D17" s="8">
        <v>34</v>
      </c>
    </row>
    <row r="18" spans="1:18" x14ac:dyDescent="0.3">
      <c r="A18" s="6">
        <v>17</v>
      </c>
      <c r="B18" s="7">
        <v>18</v>
      </c>
      <c r="C18" s="22">
        <v>2</v>
      </c>
      <c r="D18" s="8">
        <v>36</v>
      </c>
    </row>
    <row r="19" spans="1:18" x14ac:dyDescent="0.3">
      <c r="A19" s="6">
        <v>18</v>
      </c>
      <c r="B19" s="7">
        <v>19</v>
      </c>
      <c r="C19" s="22">
        <v>2</v>
      </c>
      <c r="D19" s="8">
        <v>47</v>
      </c>
    </row>
    <row r="20" spans="1:18" x14ac:dyDescent="0.3">
      <c r="A20" s="6">
        <v>19</v>
      </c>
      <c r="B20" s="7">
        <v>20</v>
      </c>
      <c r="C20" s="22">
        <v>2</v>
      </c>
      <c r="D20" s="8">
        <v>68</v>
      </c>
    </row>
    <row r="21" spans="1:18" x14ac:dyDescent="0.3">
      <c r="A21" s="6">
        <v>20</v>
      </c>
      <c r="B21" s="7">
        <v>21</v>
      </c>
      <c r="C21" s="22">
        <v>2</v>
      </c>
      <c r="D21" s="8">
        <v>66</v>
      </c>
    </row>
    <row r="22" spans="1:18" x14ac:dyDescent="0.3">
      <c r="A22" s="6">
        <v>21</v>
      </c>
      <c r="B22" s="7">
        <v>22</v>
      </c>
      <c r="C22" s="22">
        <v>2</v>
      </c>
      <c r="D22" s="8">
        <v>69</v>
      </c>
    </row>
    <row r="23" spans="1:18" x14ac:dyDescent="0.3">
      <c r="A23" s="6">
        <v>23</v>
      </c>
      <c r="B23" s="7">
        <v>24</v>
      </c>
      <c r="C23" s="22">
        <v>2</v>
      </c>
      <c r="D23" s="8">
        <v>38</v>
      </c>
    </row>
    <row r="24" spans="1:18" x14ac:dyDescent="0.3">
      <c r="A24" s="6">
        <v>24</v>
      </c>
      <c r="B24" s="7">
        <v>25</v>
      </c>
      <c r="C24" s="22">
        <v>2</v>
      </c>
      <c r="D24" s="8">
        <v>33</v>
      </c>
    </row>
    <row r="25" spans="1:18" x14ac:dyDescent="0.3">
      <c r="A25" s="6">
        <v>28</v>
      </c>
      <c r="B25" s="7">
        <v>29</v>
      </c>
      <c r="C25" s="22">
        <v>2</v>
      </c>
      <c r="D25" s="8">
        <v>60</v>
      </c>
      <c r="Q25" s="1"/>
      <c r="R25" s="1"/>
    </row>
    <row r="26" spans="1:18" x14ac:dyDescent="0.3">
      <c r="A26" s="6">
        <v>38</v>
      </c>
      <c r="B26" s="7">
        <v>39</v>
      </c>
      <c r="C26" s="22">
        <v>2</v>
      </c>
      <c r="D26" s="8">
        <v>30</v>
      </c>
      <c r="Q26" s="1"/>
      <c r="R26" s="1"/>
    </row>
    <row r="27" spans="1:18" x14ac:dyDescent="0.3">
      <c r="A27" s="6">
        <v>3</v>
      </c>
      <c r="B27" s="7">
        <v>4</v>
      </c>
      <c r="C27" s="22">
        <v>3</v>
      </c>
      <c r="D27" s="8">
        <v>45</v>
      </c>
      <c r="Q27" s="1"/>
      <c r="R27" s="1"/>
    </row>
    <row r="28" spans="1:18" x14ac:dyDescent="0.3">
      <c r="A28" s="6">
        <v>6</v>
      </c>
      <c r="B28" s="7">
        <v>7</v>
      </c>
      <c r="C28" s="22">
        <v>3</v>
      </c>
      <c r="D28" s="8">
        <v>34</v>
      </c>
      <c r="Q28" s="1"/>
      <c r="R28" s="1"/>
    </row>
    <row r="29" spans="1:18" x14ac:dyDescent="0.3">
      <c r="A29" s="6">
        <v>7</v>
      </c>
      <c r="B29" s="7">
        <v>8</v>
      </c>
      <c r="C29" s="22">
        <v>3</v>
      </c>
      <c r="D29" s="8">
        <v>56</v>
      </c>
      <c r="Q29" s="1"/>
      <c r="R29" s="1"/>
    </row>
    <row r="30" spans="1:18" x14ac:dyDescent="0.3">
      <c r="A30" s="6">
        <v>9</v>
      </c>
      <c r="B30" s="7">
        <v>10</v>
      </c>
      <c r="C30" s="22">
        <v>3</v>
      </c>
      <c r="D30" s="8">
        <v>50</v>
      </c>
      <c r="Q30" s="1"/>
      <c r="R30" s="1"/>
    </row>
    <row r="31" spans="1:18" x14ac:dyDescent="0.3">
      <c r="A31" s="6">
        <v>13</v>
      </c>
      <c r="B31" s="7">
        <v>14</v>
      </c>
      <c r="C31" s="22">
        <v>3</v>
      </c>
      <c r="D31" s="8">
        <v>46</v>
      </c>
      <c r="Q31" s="1"/>
      <c r="R31" s="1"/>
    </row>
    <row r="32" spans="1:18" x14ac:dyDescent="0.3">
      <c r="A32" s="6">
        <v>22</v>
      </c>
      <c r="B32" s="7">
        <v>23</v>
      </c>
      <c r="C32" s="22">
        <v>3</v>
      </c>
      <c r="D32" s="8">
        <v>47</v>
      </c>
      <c r="Q32" s="1"/>
      <c r="R32" s="1"/>
    </row>
    <row r="33" spans="1:18" x14ac:dyDescent="0.3">
      <c r="A33" s="6">
        <v>25</v>
      </c>
      <c r="B33" s="7">
        <v>26</v>
      </c>
      <c r="C33" s="22">
        <v>3</v>
      </c>
      <c r="D33" s="8">
        <v>47</v>
      </c>
      <c r="Q33" s="1"/>
      <c r="R33" s="1"/>
    </row>
    <row r="34" spans="1:18" x14ac:dyDescent="0.3">
      <c r="A34" s="6">
        <v>27</v>
      </c>
      <c r="B34" s="7">
        <v>28</v>
      </c>
      <c r="C34" s="22">
        <v>3</v>
      </c>
      <c r="D34" s="8">
        <v>45</v>
      </c>
    </row>
    <row r="35" spans="1:18" x14ac:dyDescent="0.3">
      <c r="A35" s="6">
        <v>32</v>
      </c>
      <c r="B35" s="7">
        <v>33</v>
      </c>
      <c r="C35" s="22">
        <v>3</v>
      </c>
      <c r="D35" s="8">
        <v>47</v>
      </c>
      <c r="H35" s="21" t="s">
        <v>4</v>
      </c>
      <c r="I35" s="21" t="s">
        <v>5</v>
      </c>
      <c r="J35" s="24" t="s">
        <v>19</v>
      </c>
      <c r="K35" s="24" t="s">
        <v>14</v>
      </c>
      <c r="L35" s="24" t="s">
        <v>15</v>
      </c>
      <c r="M35" s="24" t="s">
        <v>16</v>
      </c>
    </row>
    <row r="36" spans="1:18" x14ac:dyDescent="0.3">
      <c r="A36" s="6">
        <v>37</v>
      </c>
      <c r="B36" s="7">
        <v>38</v>
      </c>
      <c r="C36" s="22">
        <v>3</v>
      </c>
      <c r="D36" s="8">
        <v>49</v>
      </c>
      <c r="H36" s="2" t="s">
        <v>6</v>
      </c>
      <c r="I36" s="2">
        <v>35</v>
      </c>
      <c r="J36" s="2">
        <v>10</v>
      </c>
      <c r="K36" s="19">
        <f>J36/$J$44*100</f>
        <v>11.235955056179774</v>
      </c>
      <c r="L36" s="2">
        <f>SUM($J$36:$J36)</f>
        <v>10</v>
      </c>
      <c r="M36" s="2">
        <f>L36/$J$44*100</f>
        <v>11.235955056179774</v>
      </c>
    </row>
    <row r="37" spans="1:18" x14ac:dyDescent="0.3">
      <c r="A37" s="6">
        <v>0</v>
      </c>
      <c r="B37" s="7">
        <v>1</v>
      </c>
      <c r="C37" s="22">
        <v>4</v>
      </c>
      <c r="D37" s="8">
        <v>68</v>
      </c>
      <c r="H37" s="2" t="s">
        <v>7</v>
      </c>
      <c r="I37" s="2">
        <v>40</v>
      </c>
      <c r="J37" s="2">
        <v>5</v>
      </c>
      <c r="K37" s="2">
        <f t="shared" ref="K37:K44" si="2">J37/$J$44*100</f>
        <v>5.6179775280898872</v>
      </c>
      <c r="L37" s="2">
        <f>SUM($J$36:$J37)</f>
        <v>15</v>
      </c>
      <c r="M37" s="2">
        <f t="shared" ref="M37:M43" si="3">L37/$J$44*100</f>
        <v>16.853932584269664</v>
      </c>
    </row>
    <row r="38" spans="1:18" x14ac:dyDescent="0.3">
      <c r="A38" s="6">
        <v>14</v>
      </c>
      <c r="B38" s="7">
        <v>15</v>
      </c>
      <c r="C38" s="22">
        <v>4</v>
      </c>
      <c r="D38" s="8">
        <v>42</v>
      </c>
      <c r="H38" s="2" t="s">
        <v>8</v>
      </c>
      <c r="I38" s="2">
        <v>45</v>
      </c>
      <c r="J38" s="2">
        <v>11</v>
      </c>
      <c r="K38" s="14">
        <f t="shared" si="2"/>
        <v>12.359550561797752</v>
      </c>
      <c r="L38" s="2">
        <f>SUM($J$36:$J38)</f>
        <v>26</v>
      </c>
      <c r="M38" s="2">
        <f t="shared" si="3"/>
        <v>29.213483146067414</v>
      </c>
    </row>
    <row r="39" spans="1:18" x14ac:dyDescent="0.3">
      <c r="A39" s="6">
        <v>29</v>
      </c>
      <c r="B39" s="7">
        <v>30</v>
      </c>
      <c r="C39" s="22">
        <v>4</v>
      </c>
      <c r="D39" s="8">
        <v>60</v>
      </c>
      <c r="H39" s="2" t="s">
        <v>9</v>
      </c>
      <c r="I39" s="2">
        <v>50</v>
      </c>
      <c r="J39" s="2">
        <v>23</v>
      </c>
      <c r="K39" s="25">
        <f t="shared" si="2"/>
        <v>25.842696629213485</v>
      </c>
      <c r="L39" s="2">
        <f>SUM($J$36:$J39)</f>
        <v>49</v>
      </c>
      <c r="M39" s="2">
        <f t="shared" si="3"/>
        <v>55.056179775280903</v>
      </c>
    </row>
    <row r="40" spans="1:18" x14ac:dyDescent="0.3">
      <c r="A40" s="6">
        <v>33</v>
      </c>
      <c r="B40" s="7">
        <v>34</v>
      </c>
      <c r="C40" s="22">
        <v>5</v>
      </c>
      <c r="D40" s="8">
        <v>57</v>
      </c>
      <c r="H40" s="2" t="s">
        <v>10</v>
      </c>
      <c r="I40" s="2">
        <v>55</v>
      </c>
      <c r="J40" s="2">
        <v>0</v>
      </c>
      <c r="K40" s="2">
        <f t="shared" si="2"/>
        <v>0</v>
      </c>
      <c r="L40" s="2">
        <f>SUM($J$36:$J40)</f>
        <v>49</v>
      </c>
      <c r="M40" s="2">
        <f t="shared" si="3"/>
        <v>55.056179775280903</v>
      </c>
    </row>
    <row r="41" spans="1:18" x14ac:dyDescent="0.3">
      <c r="A41" s="9">
        <v>12</v>
      </c>
      <c r="B41" s="10">
        <v>13</v>
      </c>
      <c r="C41" s="23">
        <v>8</v>
      </c>
      <c r="D41" s="11">
        <v>57</v>
      </c>
      <c r="H41" s="2" t="s">
        <v>11</v>
      </c>
      <c r="I41" s="2">
        <v>60</v>
      </c>
      <c r="J41" s="2">
        <v>24</v>
      </c>
      <c r="K41" s="26">
        <f t="shared" si="2"/>
        <v>26.966292134831459</v>
      </c>
      <c r="L41" s="2">
        <f>SUM($J$36:$J41)</f>
        <v>73</v>
      </c>
      <c r="M41" s="2">
        <f t="shared" si="3"/>
        <v>82.022471910112358</v>
      </c>
    </row>
    <row r="42" spans="1:18" x14ac:dyDescent="0.3">
      <c r="A42" s="29"/>
      <c r="B42" s="31"/>
      <c r="C42" s="32">
        <f>SUM(exerciciocasa1[partos])</f>
        <v>89</v>
      </c>
      <c r="D42" s="30"/>
      <c r="H42" s="2" t="s">
        <v>12</v>
      </c>
      <c r="I42" s="2">
        <v>65</v>
      </c>
      <c r="J42" s="2">
        <v>2</v>
      </c>
      <c r="K42" s="27">
        <f t="shared" si="2"/>
        <v>2.2471910112359552</v>
      </c>
      <c r="L42" s="2">
        <f>SUM($J$36:$J42)</f>
        <v>75</v>
      </c>
      <c r="M42" s="2">
        <f t="shared" si="3"/>
        <v>84.269662921348313</v>
      </c>
    </row>
    <row r="43" spans="1:18" x14ac:dyDescent="0.3">
      <c r="H43" s="2" t="s">
        <v>13</v>
      </c>
      <c r="I43" s="2">
        <v>70</v>
      </c>
      <c r="J43" s="2">
        <v>14</v>
      </c>
      <c r="K43" s="28">
        <f t="shared" si="2"/>
        <v>15.730337078651685</v>
      </c>
      <c r="L43" s="2">
        <f>SUM($J$36:$J43)</f>
        <v>89</v>
      </c>
      <c r="M43" s="2">
        <f t="shared" si="3"/>
        <v>100</v>
      </c>
    </row>
    <row r="44" spans="1:18" x14ac:dyDescent="0.3">
      <c r="H44" s="12" t="s">
        <v>17</v>
      </c>
      <c r="I44" s="2"/>
      <c r="J44" s="2">
        <f>SUM(J36:J43)</f>
        <v>89</v>
      </c>
      <c r="K44" s="2">
        <f t="shared" si="2"/>
        <v>100</v>
      </c>
      <c r="L44" s="2"/>
      <c r="M44" s="2"/>
    </row>
    <row r="65" spans="8:13" x14ac:dyDescent="0.3">
      <c r="H65" s="33" t="s">
        <v>20</v>
      </c>
      <c r="I65" s="33" t="s">
        <v>21</v>
      </c>
      <c r="J65" s="33" t="s">
        <v>19</v>
      </c>
      <c r="K65" s="33" t="s">
        <v>14</v>
      </c>
      <c r="L65" s="33" t="s">
        <v>26</v>
      </c>
      <c r="M65" s="33" t="s">
        <v>16</v>
      </c>
    </row>
    <row r="66" spans="8:13" x14ac:dyDescent="0.3">
      <c r="H66" s="2" t="s">
        <v>22</v>
      </c>
      <c r="I66" s="2">
        <v>2</v>
      </c>
      <c r="J66" s="2">
        <v>25</v>
      </c>
      <c r="K66" s="17">
        <f>J66/$J$70*100</f>
        <v>62.5</v>
      </c>
      <c r="L66" s="2">
        <f>SUM($J$66:$J66)</f>
        <v>25</v>
      </c>
      <c r="M66" s="2">
        <f>L66/$J$70*100</f>
        <v>62.5</v>
      </c>
    </row>
    <row r="67" spans="8:13" x14ac:dyDescent="0.3">
      <c r="H67" s="2" t="s">
        <v>23</v>
      </c>
      <c r="I67" s="2">
        <v>4</v>
      </c>
      <c r="J67" s="2">
        <v>13</v>
      </c>
      <c r="K67" s="15">
        <f t="shared" ref="K67:K69" si="4">J67/$J$70*100</f>
        <v>32.5</v>
      </c>
      <c r="L67" s="2">
        <f>SUM($J$66:$J67)</f>
        <v>38</v>
      </c>
      <c r="M67" s="2">
        <f t="shared" ref="M67:M69" si="5">L67/$J$70*100</f>
        <v>95</v>
      </c>
    </row>
    <row r="68" spans="8:13" x14ac:dyDescent="0.3">
      <c r="H68" s="2" t="s">
        <v>24</v>
      </c>
      <c r="I68" s="2">
        <v>6</v>
      </c>
      <c r="J68" s="2">
        <v>1</v>
      </c>
      <c r="K68" s="2">
        <f t="shared" si="4"/>
        <v>2.5</v>
      </c>
      <c r="L68" s="2">
        <f>SUM($J$66:$J68)</f>
        <v>39</v>
      </c>
      <c r="M68" s="2">
        <f t="shared" si="5"/>
        <v>97.5</v>
      </c>
    </row>
    <row r="69" spans="8:13" x14ac:dyDescent="0.3">
      <c r="H69" s="2" t="s">
        <v>25</v>
      </c>
      <c r="I69" s="2">
        <v>8</v>
      </c>
      <c r="J69" s="2">
        <v>1</v>
      </c>
      <c r="K69" s="14">
        <f t="shared" si="4"/>
        <v>2.5</v>
      </c>
      <c r="L69" s="2">
        <f>SUM($J$66:$J69)</f>
        <v>40</v>
      </c>
      <c r="M69" s="2">
        <f t="shared" si="5"/>
        <v>100</v>
      </c>
    </row>
    <row r="70" spans="8:13" x14ac:dyDescent="0.3">
      <c r="H70" s="12" t="s">
        <v>17</v>
      </c>
      <c r="I70" s="2"/>
      <c r="J70" s="2">
        <f>SUM(J66:J69)</f>
        <v>40</v>
      </c>
      <c r="K70" s="2">
        <f>J70/$J$70*100</f>
        <v>100</v>
      </c>
      <c r="L70" s="2"/>
      <c r="M70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k F 6 S U M y y 5 L O o A A A A + A A A A B I A H A B D b 2 5 m a W c v U G F j a 2 F n Z S 5 4 b W w g o h g A K K A U A A A A A A A A A A A A A A A A A A A A A A A A A A A A h Y 9 B D o I w F E S v Q r q n L R X U m E 9 Z u J W E R G P c N l C h E Q q h x X I 3 F x 7 J K 0 i i q D u X M 3 m T v H n c 7 p C M T e 1 d Z W 9 U q 2 M U Y I o 8 q f O 2 U L q M 0 W D P / h o l H D K R X 0 Q p v Q n W Z j M a F a P K 2 m 5 D i H M O u w V u + 5 I w S g N y S n f 7 v J K N 8 J U 2 V u h c o s + q + L 9 C H I 4 v G c 7 w i u E o i p Y 4 D A M g c w 2 p 0 l + E T c a Y A v k p Y T v U d u g l 7 6 y f H Y D M E c j 7 B X 8 C U E s D B B Q A A g A I A J B e k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X p J Q h i k 8 Z F s B A A A 6 A g A A E w A c A E Z v c m 1 1 b G F z L 1 N l Y 3 R p b 2 4 x L m 0 g o h g A K K A U A A A A A A A A A A A A A A A A A A A A A A A A A A A A d Z H B T g I x E I b v J L x D s 1 6 W p N k E g h 4 k e y C L R A 4 q h u X E e i j d E R q 7 7 d r p E g n h e Y w H X 8 C j v J i D a 4 K i 9 j L t 3 5 n p 9 0 8 R p F f W s E k d 2 7 1 m o 9 n A p X C Q M 3 g C J 5 V U V g o U b R Y z D b 7 Z Y L R u n F p A Q U q C q 2 h g Z V W A 8 e F Q a Y g S a z w d M A y S 8 2 y K 4 D A z 8 F i p b A D 4 4 G 2 Z D Z P p O B v u X l F J w a 5 2 L z n F r P P + x h A K Q O 8 g I 9 H b 3 C J L b F F W X h C B U Q I Z v X h c 9 x M x k r g K W n w 2 A K 0 K 5 c H F A Q 8 4 t d F V Y T D u c n Z h p M 2 V W c T t z m m H s 9 v K e p j 4 t Y b 4 s I 2 u r Y G 7 F q + t n g S J m M P u W e g l E Y 2 d L e x K E V x A 7 l M x p / R P z c M l i J z c h v V s O J t 9 6 X 2 t J 1 J o 4 T D 2 r v r e O F W l Z X 1 N n C K 3 h 3 6 p E w b v r S t q 7 n R d A o b / Y v D N J i C P I + P P u t E + d 8 v Z J h j T 0 O g X 4 P d N K Z z f l x 3 r o 5 z w j / R t q 9 l Q 5 m / c 3 g d Q S w E C L Q A U A A I A C A C Q X p J Q z L L k s 6 g A A A D 4 A A A A E g A A A A A A A A A A A A A A A A A A A A A A Q 2 9 u Z m l n L 1 B h Y 2 t h Z 2 U u e G 1 s U E s B A i 0 A F A A C A A g A k F 6 S U A / K 6 a u k A A A A 6 Q A A A B M A A A A A A A A A A A A A A A A A 9 A A A A F t D b 2 5 0 Z W 5 0 X 1 R 5 c G V z X S 5 4 b W x Q S w E C L Q A U A A I A C A C Q X p J Q h i k 8 Z F s B A A A 6 A g A A E w A A A A A A A A A A A A A A A A D l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C g A A A A A A A P U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Y 2 l v Y 2 F z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y Y 2 l j a W 9 j Y X N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O F Q x M D o 1 M j o z M y 4 2 M z c 5 N T c y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U G F j a W V u d G U m c X V v d D s s J n F 1 b 3 Q 7 c G F y d G 9 z J n F 1 b 3 Q 7 L C Z x d W 9 0 O 0 l k Y W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X J j a W N p b 2 N h c 2 E x L 1 R p c G 8 g Q W x 0 Z X J h Z G 8 u e y w w f S Z x d W 9 0 O y w m c X V v d D t T Z W N 0 a W 9 u M S 9 l e G V y Y 2 l j a W 9 j Y X N h M S 9 U a X B v I E F s d G V y Y W R v L n t Q Y W N p Z W 5 0 Z S w x f S Z x d W 9 0 O y w m c X V v d D t T Z W N 0 a W 9 u M S 9 l e G V y Y 2 l j a W 9 j Y X N h M S 9 U a X B v I E F s d G V y Y W R v L n t w Y X J 0 b 3 M s M n 0 m c X V v d D s s J n F 1 b 3 Q 7 U 2 V j d G l v b j E v Z X h l c m N p Y 2 l v Y 2 F z Y T E v V G l w b y B B b H R l c m F k b y 5 7 S W R h Z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Z X J j a W N p b 2 N h c 2 E x L 1 R p c G 8 g Q W x 0 Z X J h Z G 8 u e y w w f S Z x d W 9 0 O y w m c X V v d D t T Z W N 0 a W 9 u M S 9 l e G V y Y 2 l j a W 9 j Y X N h M S 9 U a X B v I E F s d G V y Y W R v L n t Q Y W N p Z W 5 0 Z S w x f S Z x d W 9 0 O y w m c X V v d D t T Z W N 0 a W 9 u M S 9 l e G V y Y 2 l j a W 9 j Y X N h M S 9 U a X B v I E F s d G V y Y W R v L n t w Y X J 0 b 3 M s M n 0 m c X V v d D s s J n F 1 b 3 Q 7 U 2 V j d G l v b j E v Z X h l c m N p Y 2 l v Y 2 F z Y T E v V G l w b y B B b H R l c m F k b y 5 7 S W R h Z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y Y 2 l j a W 9 j Y X N h M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y Y 2 l j a W 9 j Y X N h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Y 2 l v Y 2 F z Y T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D r h c u D I 9 P s g 2 V e 9 C X / D k A A A A A A g A A A A A A E G Y A A A A B A A A g A A A A B l r T s q N 6 E X v 1 8 o p P B i J t B A G N 5 p / 6 Z H 0 w 3 c h k t l K k u n 4 A A A A A D o A A A A A C A A A g A A A A 2 B + / x + S N V W Z H 0 m 6 j b o P S 1 a P 0 y C N G X m u l w q G P W k j I E u 5 Q A A A A d M q W q r Q J e V 9 O p u P X S D Y 7 P 2 J e 2 1 J H f a Y + / V C 4 1 K 6 o m B F 0 d a a V f T 1 7 e T C r G u g q 6 I 3 n N C g K + e f r N 7 J J v Q n k Y / G V a y h y T 9 B z 3 r 9 4 n b 5 s o m q l l I Z A A A A A B X U t 5 m 9 7 X C C J 7 i u c 4 O 7 0 A 3 l 2 n O K K 5 R q 1 4 n / r x F / t 0 4 Z F + K g q 6 T m b G g w R Q E d / d c 9 m 7 7 1 Q T + a f s q X U v U W o N G R e 1 A = = < / D a t a M a s h u p > 
</file>

<file path=customXml/itemProps1.xml><?xml version="1.0" encoding="utf-8"?>
<ds:datastoreItem xmlns:ds="http://schemas.openxmlformats.org/officeDocument/2006/customXml" ds:itemID="{B39E607F-2FF0-403B-9BFC-DDC39445E9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Inês Carvalho</dc:creator>
  <cp:lastModifiedBy>Inês Carvalho</cp:lastModifiedBy>
  <dcterms:created xsi:type="dcterms:W3CDTF">2015-06-05T18:17:20Z</dcterms:created>
  <dcterms:modified xsi:type="dcterms:W3CDTF">2020-04-18T17:22:25Z</dcterms:modified>
</cp:coreProperties>
</file>