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7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s05bm0/Desktop/Rowett/C5/models/interruptions/scotland/"/>
    </mc:Choice>
  </mc:AlternateContent>
  <xr:revisionPtr revIDLastSave="0" documentId="13_ncr:1_{C312761D-CEF6-054E-9E7B-3F0E6479C797}" xr6:coauthVersionLast="47" xr6:coauthVersionMax="47" xr10:uidLastSave="{00000000-0000-0000-0000-000000000000}"/>
  <bookViews>
    <workbookView xWindow="17280" yWindow="760" windowWidth="12940" windowHeight="17800" xr2:uid="{3E13074F-A21E-3F40-96CA-AE2F67C1355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25" i="1" l="1"/>
  <c r="B22" i="1"/>
  <c r="B21" i="1"/>
  <c r="C20" i="1"/>
  <c r="C19" i="1"/>
  <c r="B19" i="1"/>
  <c r="C24" i="1"/>
  <c r="C23" i="1"/>
  <c r="B23" i="1"/>
  <c r="B20" i="1" l="1"/>
  <c r="B24" i="1"/>
  <c r="B26" i="1"/>
  <c r="B27" i="1"/>
  <c r="B28" i="1"/>
  <c r="B29" i="1"/>
  <c r="B30" i="1"/>
  <c r="B12" i="1"/>
  <c r="B8" i="1"/>
  <c r="B9" i="1"/>
  <c r="B10" i="1"/>
  <c r="B11" i="1"/>
  <c r="B7" i="1"/>
  <c r="F8" i="1"/>
  <c r="F9" i="1"/>
  <c r="F10" i="1"/>
  <c r="F11" i="1"/>
  <c r="F7" i="1"/>
</calcChain>
</file>

<file path=xl/sharedStrings.xml><?xml version="1.0" encoding="utf-8"?>
<sst xmlns="http://schemas.openxmlformats.org/spreadsheetml/2006/main" count="55" uniqueCount="29">
  <si>
    <t>female dairy cow</t>
  </si>
  <si>
    <t>beef cow</t>
  </si>
  <si>
    <t>lambs</t>
  </si>
  <si>
    <t>pigs</t>
  </si>
  <si>
    <t>hens</t>
  </si>
  <si>
    <t>deer</t>
  </si>
  <si>
    <t>wheat</t>
  </si>
  <si>
    <t>spring barley</t>
  </si>
  <si>
    <t>winter barley</t>
  </si>
  <si>
    <t>oats</t>
  </si>
  <si>
    <t>potato main</t>
  </si>
  <si>
    <t>potato seed</t>
  </si>
  <si>
    <t>NE</t>
  </si>
  <si>
    <t>%</t>
  </si>
  <si>
    <t>overall t</t>
  </si>
  <si>
    <t>NE (C4)</t>
  </si>
  <si>
    <t>Scot (C4)</t>
  </si>
  <si>
    <t>(C10ii)</t>
  </si>
  <si>
    <t>milk.l</t>
  </si>
  <si>
    <t>beef.calf.kg</t>
  </si>
  <si>
    <t>sheep.lamb.finisher</t>
  </si>
  <si>
    <t>pig.weaner</t>
  </si>
  <si>
    <t>chicken.egg</t>
  </si>
  <si>
    <t>deer.kg</t>
  </si>
  <si>
    <t>wheat.grain.t</t>
  </si>
  <si>
    <t>barley.grain.t</t>
  </si>
  <si>
    <t>oat.grain.t</t>
  </si>
  <si>
    <t>early.potato.t</t>
  </si>
  <si>
    <t>potato.seed.t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</si>
</sst>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AA47C7-AF49-374E-ACCB-18B8D88445A6}">
  <dimension ref="A1:F45"/>
  <sheetViews>
    <sheetView tabSelected="1" topLeftCell="A23" workbookViewId="0">
      <selection activeCell="A35" sqref="A35:C45"/>
    </sheetView>
  </sheetViews>
  <sheetFormatPr baseColWidth="10" defaultRowHeight="16" x14ac:dyDescent="0.2"/>
  <cols>
    <col min="1" max="1" width="14.6640625" bestFit="1" customWidth="1"/>
  </cols>
  <sheetData>
    <row r="1" spans="1:6" x14ac:dyDescent="0.2">
      <c r="A1" t="s">
        <v>0</v>
      </c>
      <c r="B1">
        <v>9200</v>
      </c>
      <c r="C1" t="s">
        <v>17</v>
      </c>
    </row>
    <row r="2" spans="1:6" x14ac:dyDescent="0.2">
      <c r="A2" t="s">
        <v>1</v>
      </c>
      <c r="B2">
        <v>200000</v>
      </c>
      <c r="C2" t="s">
        <v>17</v>
      </c>
    </row>
    <row r="3" spans="1:6" x14ac:dyDescent="0.2">
      <c r="A3" t="s">
        <v>2</v>
      </c>
      <c r="B3">
        <v>350000</v>
      </c>
      <c r="C3" t="s">
        <v>17</v>
      </c>
    </row>
    <row r="4" spans="1:6" x14ac:dyDescent="0.2">
      <c r="A4" t="s">
        <v>3</v>
      </c>
      <c r="B4">
        <v>20000</v>
      </c>
      <c r="C4" t="s">
        <v>17</v>
      </c>
    </row>
    <row r="5" spans="1:6" x14ac:dyDescent="0.2">
      <c r="A5" t="s">
        <v>4</v>
      </c>
      <c r="B5">
        <v>1600000</v>
      </c>
      <c r="C5" t="s">
        <v>17</v>
      </c>
    </row>
    <row r="6" spans="1:6" x14ac:dyDescent="0.2">
      <c r="A6" t="s">
        <v>5</v>
      </c>
      <c r="B6">
        <v>3000</v>
      </c>
      <c r="C6" t="s">
        <v>14</v>
      </c>
      <c r="D6" t="s">
        <v>15</v>
      </c>
      <c r="E6" t="s">
        <v>16</v>
      </c>
      <c r="F6" t="s">
        <v>13</v>
      </c>
    </row>
    <row r="7" spans="1:6" x14ac:dyDescent="0.2">
      <c r="A7" t="s">
        <v>6</v>
      </c>
      <c r="B7">
        <f>FLOOR(F7*C7,1)</f>
        <v>126217</v>
      </c>
      <c r="C7">
        <v>871000</v>
      </c>
      <c r="D7">
        <v>15575</v>
      </c>
      <c r="E7">
        <v>107480</v>
      </c>
      <c r="F7">
        <f>D7/E7</f>
        <v>0.14491068105694083</v>
      </c>
    </row>
    <row r="8" spans="1:6" x14ac:dyDescent="0.2">
      <c r="A8" t="s">
        <v>7</v>
      </c>
      <c r="B8">
        <f t="shared" ref="B8:B12" si="0">FLOOR(F8*C8,1)</f>
        <v>1567504</v>
      </c>
      <c r="C8">
        <v>360000</v>
      </c>
      <c r="D8">
        <v>105763</v>
      </c>
      <c r="E8">
        <v>24290</v>
      </c>
      <c r="F8">
        <f t="shared" ref="F8:F11" si="1">D8/E8</f>
        <v>4.3541786743515853</v>
      </c>
    </row>
    <row r="9" spans="1:6" x14ac:dyDescent="0.2">
      <c r="A9" t="s">
        <v>8</v>
      </c>
      <c r="B9">
        <f t="shared" si="0"/>
        <v>548172</v>
      </c>
      <c r="C9">
        <v>1480000</v>
      </c>
      <c r="D9">
        <v>18076</v>
      </c>
      <c r="E9">
        <v>48803</v>
      </c>
      <c r="F9">
        <f t="shared" si="1"/>
        <v>0.37038706636887075</v>
      </c>
    </row>
    <row r="10" spans="1:6" x14ac:dyDescent="0.2">
      <c r="A10" t="s">
        <v>9</v>
      </c>
      <c r="B10">
        <f t="shared" si="0"/>
        <v>31973</v>
      </c>
      <c r="C10">
        <v>148000</v>
      </c>
      <c r="D10">
        <v>7015</v>
      </c>
      <c r="E10">
        <v>32471</v>
      </c>
      <c r="F10">
        <f t="shared" si="1"/>
        <v>0.21603892704259184</v>
      </c>
    </row>
    <row r="11" spans="1:6" x14ac:dyDescent="0.2">
      <c r="A11" t="s">
        <v>10</v>
      </c>
      <c r="B11">
        <f t="shared" si="0"/>
        <v>156035</v>
      </c>
      <c r="C11">
        <v>800000</v>
      </c>
      <c r="D11">
        <v>5557</v>
      </c>
      <c r="E11">
        <v>28491</v>
      </c>
      <c r="F11">
        <f t="shared" si="1"/>
        <v>0.19504404899792918</v>
      </c>
    </row>
    <row r="12" spans="1:6" x14ac:dyDescent="0.2">
      <c r="A12" t="s">
        <v>11</v>
      </c>
      <c r="B12">
        <f>FLOOR(F11*C12,1)</f>
        <v>58513</v>
      </c>
      <c r="C12">
        <v>300000</v>
      </c>
    </row>
    <row r="19" spans="1:3" x14ac:dyDescent="0.2">
      <c r="A19" t="s">
        <v>0</v>
      </c>
      <c r="B19">
        <f>ROUND(B1/12,-1)</f>
        <v>770</v>
      </c>
      <c r="C19">
        <f>B19*(10000)</f>
        <v>7700000</v>
      </c>
    </row>
    <row r="20" spans="1:3" x14ac:dyDescent="0.2">
      <c r="A20" t="s">
        <v>1</v>
      </c>
      <c r="B20">
        <f>ROUND(B2/12,-3)</f>
        <v>17000</v>
      </c>
      <c r="C20">
        <f>B20*(320)</f>
        <v>5440000</v>
      </c>
    </row>
    <row r="21" spans="1:3" x14ac:dyDescent="0.2">
      <c r="A21" t="s">
        <v>2</v>
      </c>
      <c r="B21">
        <f>ROUND(B3/12,-1)</f>
        <v>29170</v>
      </c>
    </row>
    <row r="22" spans="1:3" x14ac:dyDescent="0.2">
      <c r="A22" t="s">
        <v>3</v>
      </c>
      <c r="B22">
        <f>ROUND(B4/12,-1)</f>
        <v>1670</v>
      </c>
    </row>
    <row r="23" spans="1:3" x14ac:dyDescent="0.2">
      <c r="A23" t="s">
        <v>4</v>
      </c>
      <c r="B23">
        <f>ROUND(B5/12,-1)</f>
        <v>133330</v>
      </c>
      <c r="C23">
        <f>B23*200</f>
        <v>26666000</v>
      </c>
    </row>
    <row r="24" spans="1:3" x14ac:dyDescent="0.2">
      <c r="A24" t="s">
        <v>5</v>
      </c>
      <c r="B24">
        <f t="shared" ref="B20:B30" si="2">ROUND(B6/12,-1)</f>
        <v>250</v>
      </c>
      <c r="C24">
        <f>B24*3550</f>
        <v>887500</v>
      </c>
    </row>
    <row r="25" spans="1:3" x14ac:dyDescent="0.2">
      <c r="A25" t="s">
        <v>6</v>
      </c>
      <c r="B25">
        <f t="shared" si="2"/>
        <v>10520</v>
      </c>
    </row>
    <row r="26" spans="1:3" x14ac:dyDescent="0.2">
      <c r="A26" t="s">
        <v>7</v>
      </c>
      <c r="B26">
        <f t="shared" si="2"/>
        <v>130630</v>
      </c>
    </row>
    <row r="27" spans="1:3" x14ac:dyDescent="0.2">
      <c r="A27" t="s">
        <v>8</v>
      </c>
      <c r="B27">
        <f t="shared" si="2"/>
        <v>45680</v>
      </c>
    </row>
    <row r="28" spans="1:3" x14ac:dyDescent="0.2">
      <c r="A28" t="s">
        <v>9</v>
      </c>
      <c r="B28">
        <f t="shared" si="2"/>
        <v>2660</v>
      </c>
    </row>
    <row r="29" spans="1:3" x14ac:dyDescent="0.2">
      <c r="A29" t="s">
        <v>10</v>
      </c>
      <c r="B29">
        <f t="shared" si="2"/>
        <v>13000</v>
      </c>
    </row>
    <row r="30" spans="1:3" x14ac:dyDescent="0.2">
      <c r="A30" t="s">
        <v>11</v>
      </c>
      <c r="B30">
        <f t="shared" si="2"/>
        <v>4880</v>
      </c>
    </row>
    <row r="35" spans="1:3" x14ac:dyDescent="0.2">
      <c r="A35" t="s">
        <v>12</v>
      </c>
      <c r="B35">
        <v>7700000</v>
      </c>
      <c r="C35" t="s">
        <v>18</v>
      </c>
    </row>
    <row r="36" spans="1:3" x14ac:dyDescent="0.2">
      <c r="A36" t="s">
        <v>12</v>
      </c>
      <c r="B36">
        <v>5440000</v>
      </c>
      <c r="C36" t="s">
        <v>19</v>
      </c>
    </row>
    <row r="37" spans="1:3" x14ac:dyDescent="0.2">
      <c r="A37" t="s">
        <v>12</v>
      </c>
      <c r="B37">
        <v>29200</v>
      </c>
      <c r="C37" t="s">
        <v>20</v>
      </c>
    </row>
    <row r="38" spans="1:3" x14ac:dyDescent="0.2">
      <c r="A38" t="s">
        <v>12</v>
      </c>
      <c r="B38">
        <v>1670</v>
      </c>
      <c r="C38" t="s">
        <v>21</v>
      </c>
    </row>
    <row r="39" spans="1:3" x14ac:dyDescent="0.2">
      <c r="A39" t="s">
        <v>12</v>
      </c>
      <c r="B39">
        <v>26666000</v>
      </c>
      <c r="C39" t="s">
        <v>22</v>
      </c>
    </row>
    <row r="40" spans="1:3" x14ac:dyDescent="0.2">
      <c r="A40" t="s">
        <v>12</v>
      </c>
      <c r="B40">
        <v>8875</v>
      </c>
      <c r="C40" t="s">
        <v>23</v>
      </c>
    </row>
    <row r="41" spans="1:3" x14ac:dyDescent="0.2">
      <c r="A41" t="s">
        <v>12</v>
      </c>
      <c r="B41">
        <v>10520</v>
      </c>
      <c r="C41" t="s">
        <v>24</v>
      </c>
    </row>
    <row r="42" spans="1:3" x14ac:dyDescent="0.2">
      <c r="A42" t="s">
        <v>12</v>
      </c>
      <c r="B42">
        <v>130630</v>
      </c>
      <c r="C42" t="s">
        <v>25</v>
      </c>
    </row>
    <row r="43" spans="1:3" x14ac:dyDescent="0.2">
      <c r="A43" t="s">
        <v>12</v>
      </c>
      <c r="B43">
        <v>2660</v>
      </c>
      <c r="C43" t="s">
        <v>26</v>
      </c>
    </row>
    <row r="44" spans="1:3" x14ac:dyDescent="0.2">
      <c r="A44" t="s">
        <v>12</v>
      </c>
      <c r="B44">
        <v>13000</v>
      </c>
      <c r="C44" t="s">
        <v>27</v>
      </c>
    </row>
    <row r="45" spans="1:3" x14ac:dyDescent="0.2">
      <c r="A45" t="s">
        <v>12</v>
      </c>
      <c r="B45">
        <v>4880</v>
      </c>
      <c r="C45" t="s">
        <v>28</v>
      </c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 McCormick</dc:creator>
  <cp:lastModifiedBy>Ben McCormick</cp:lastModifiedBy>
  <dcterms:created xsi:type="dcterms:W3CDTF">2024-12-18T13:54:14Z</dcterms:created>
  <dcterms:modified xsi:type="dcterms:W3CDTF">2024-12-18T22:11:51Z</dcterms:modified>
</cp:coreProperties>
</file>