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Portfolio\"/>
    </mc:Choice>
  </mc:AlternateContent>
  <xr:revisionPtr revIDLastSave="0" documentId="8_{96E1C57A-20FB-4BF3-86C2-F420F6D362F5}" xr6:coauthVersionLast="47" xr6:coauthVersionMax="47" xr10:uidLastSave="{00000000-0000-0000-0000-000000000000}"/>
  <bookViews>
    <workbookView xWindow="-108" yWindow="-108" windowWidth="23256" windowHeight="13896" tabRatio="578" firstSheet="3" activeTab="7" xr2:uid="{00000000-000D-0000-FFFF-FFFF00000000}"/>
  </bookViews>
  <sheets>
    <sheet name="Combo CHart" sheetId="3" r:id="rId1"/>
    <sheet name="Water Fall Chart" sheetId="4" r:id="rId2"/>
    <sheet name="Pie Chart" sheetId="5" r:id="rId3"/>
    <sheet name="Map Chart" sheetId="6" r:id="rId4"/>
    <sheet name="Top 5" sheetId="7" r:id="rId5"/>
    <sheet name="KPI" sheetId="8" r:id="rId6"/>
    <sheet name="KPI YOY" sheetId="9" r:id="rId7"/>
    <sheet name="E-COMMERCE SALES ANALYSIS DASHB" sheetId="10" r:id="rId8"/>
    <sheet name="Sheet9" sheetId="11" r:id="rId9"/>
    <sheet name="Data" sheetId="1" r:id="rId10"/>
    <sheet name="layout" sheetId="2" r:id="rId11"/>
  </sheets>
  <definedNames>
    <definedName name="_xlchart.v1.0" hidden="1">'Water Fall Chart'!$D$4:$D$7</definedName>
    <definedName name="_xlchart.v1.1" hidden="1">'Water Fall Chart'!$E$3</definedName>
    <definedName name="_xlchart.v1.16" hidden="1">'Water Fall Chart'!$D$4:$D$7</definedName>
    <definedName name="_xlchart.v1.17" hidden="1">'Water Fall Chart'!$E$3</definedName>
    <definedName name="_xlchart.v1.18" hidden="1">'Water Fall Chart'!$E$4:$E$7</definedName>
    <definedName name="_xlchart.v1.2" hidden="1">'Water Fall Chart'!$E$4:$E$7</definedName>
    <definedName name="_xlchart.v5.10" hidden="1">'Map Chart'!$E$3</definedName>
    <definedName name="_xlchart.v5.11" hidden="1">'Map Chart'!$E$4:$E$52</definedName>
    <definedName name="_xlchart.v5.12" hidden="1">'Map Chart'!$D$3</definedName>
    <definedName name="_xlchart.v5.13" hidden="1">'Map Chart'!$D$4:$D$52</definedName>
    <definedName name="_xlchart.v5.14" hidden="1">'Map Chart'!$E$3</definedName>
    <definedName name="_xlchart.v5.15" hidden="1">'Map Chart'!$E$4:$E$52</definedName>
    <definedName name="_xlchart.v5.19" hidden="1">'Map Chart'!$D$3</definedName>
    <definedName name="_xlchart.v5.20" hidden="1">'Map Chart'!$D$4:$D$52</definedName>
    <definedName name="_xlchart.v5.21" hidden="1">'Map Chart'!$E$3</definedName>
    <definedName name="_xlchart.v5.22" hidden="1">'Map Chart'!$E$4:$E$52</definedName>
    <definedName name="_xlchart.v5.23" hidden="1">'Map Chart'!$D$3</definedName>
    <definedName name="_xlchart.v5.24" hidden="1">'Map Chart'!$D$4:$D$52</definedName>
    <definedName name="_xlchart.v5.25" hidden="1">'Map Chart'!$E$3</definedName>
    <definedName name="_xlchart.v5.26"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17"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a="1"/>
  <c r="D5" i="4" s="1"/>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7" i="9"/>
  <c r="L7" i="9"/>
  <c r="K7" i="9"/>
  <c r="J7" i="9"/>
  <c r="I7" i="9"/>
  <c r="B17" i="8"/>
  <c r="N17" i="8"/>
  <c r="K17" i="8"/>
  <c r="H17" i="8"/>
  <c r="E17" i="8"/>
  <c r="E5" i="6"/>
  <c r="E17" i="6"/>
  <c r="E29" i="6"/>
  <c r="E41" i="6"/>
  <c r="E6" i="6"/>
  <c r="E18" i="6"/>
  <c r="E30" i="6"/>
  <c r="E42" i="6"/>
  <c r="E45" i="6"/>
  <c r="E34" i="6"/>
  <c r="E11" i="6"/>
  <c r="E48" i="6"/>
  <c r="E49" i="6"/>
  <c r="E26" i="6"/>
  <c r="E51" i="6"/>
  <c r="E40" i="6"/>
  <c r="E7" i="6"/>
  <c r="E19" i="6"/>
  <c r="E31" i="6"/>
  <c r="E43" i="6"/>
  <c r="E21" i="6"/>
  <c r="E10" i="6"/>
  <c r="E35" i="6"/>
  <c r="E24" i="6"/>
  <c r="E25" i="6"/>
  <c r="E50" i="6"/>
  <c r="E39" i="6"/>
  <c r="E28" i="6"/>
  <c r="E8" i="6"/>
  <c r="E20" i="6"/>
  <c r="E32" i="6"/>
  <c r="E44" i="6"/>
  <c r="E33" i="6"/>
  <c r="E22" i="6"/>
  <c r="E23" i="6"/>
  <c r="E12" i="6"/>
  <c r="E13" i="6"/>
  <c r="E38" i="6"/>
  <c r="E15" i="6"/>
  <c r="E52" i="6"/>
  <c r="E9" i="6"/>
  <c r="E46" i="6"/>
  <c r="E47" i="6"/>
  <c r="E36" i="6"/>
  <c r="E37" i="6"/>
  <c r="E14" i="6"/>
  <c r="E27" i="6"/>
  <c r="E16" i="6"/>
  <c r="E4" i="6"/>
  <c r="E7" i="4"/>
  <c r="E6" i="4"/>
  <c r="E5" i="4"/>
  <c r="E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<sst xmlns="http://schemas.openxmlformats.org/spreadsheetml/2006/main" count="130130" uniqueCount="10953">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</sst>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7" formatCode="#0"/>
    <numFmt numFmtId="169"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6" xfId="0" applyNumberFormat="1" applyFont="1" applyBorder="1" applyAlignment="1"/>
    <xf numFmtId="14" fontId="0" fillId="0" borderId="7" xfId="0" applyNumberFormat="1"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6" xfId="0" applyNumberFormat="1" applyFont="1" applyBorder="1" applyAlignment="1"/>
    <xf numFmtId="10" fontId="0" fillId="0" borderId="5" xfId="0" applyNumberFormat="1" applyFont="1" applyBorder="1" applyAlignment="1"/>
    <xf numFmtId="166" fontId="0" fillId="0" borderId="0" xfId="0" applyNumberFormat="1" applyFont="1" applyAlignment="1"/>
    <xf numFmtId="167" fontId="0" fillId="0" borderId="6" xfId="0" applyNumberFormat="1" applyFont="1" applyBorder="1" applyAlignment="1"/>
    <xf numFmtId="169"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cellXfs>
  <cellStyles count="2">
    <cellStyle name="Normal" xfId="0" builtinId="0"/>
    <cellStyle name="Percent" xfId="1" builtinId="5"/>
  </cellStyles>
  <dxfs count="29">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numFmt numFmtId="167" formatCode="#0"/>
    </dxf>
    <dxf>
      <numFmt numFmtId="165" formatCode="\$\ 0.00,\ &quot;K&quot;"/>
    </dxf>
    <dxf>
      <font>
        <color theme="2"/>
      </font>
      <border>
        <bottom style="thin">
          <color theme="4"/>
        </bottom>
        <vertical/>
        <horizontal/>
      </border>
    </dxf>
    <dxf>
      <font>
        <color theme="0"/>
      </font>
      <fill>
        <patternFill>
          <bgColor theme="1" tint="0.14996795556505021"/>
        </patternFill>
      </fill>
      <border>
        <left style="thin">
          <color theme="4"/>
        </left>
        <right style="thin">
          <color theme="4"/>
        </right>
        <top style="thin">
          <color theme="4"/>
        </top>
        <bottom style="thin">
          <color theme="4"/>
        </bottom>
        <vertical/>
        <horizontal/>
      </border>
    </dxf>
    <dxf>
      <numFmt numFmtId="167" formatCode="#0"/>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73694689-552B-4F75-82E1-E8C5A3556D31}">
      <tableStyleElement type="wholeTable" dxfId="23"/>
      <tableStyleElement type="headerRow" dxfId="22"/>
    </tableStyle>
    <tableStyle name="Data-style" pivot="0" count="3" xr9:uid="{00000000-0011-0000-FFFF-FFFF00000000}">
      <tableStyleElement type="headerRow" dxfId="28"/>
      <tableStyleElement type="firstRowStripe" dxfId="27"/>
      <tableStyleElement type="secondRowStripe" dxfId="26"/>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FF0000"/>
              <bgColor theme="1" tint="0.1499374370555742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FF0000"/>
              <bgColor theme="1" tint="0.1499374370555742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FF0000"/>
              <bgColor theme="1" tint="0.149937437055574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0673665791776"/>
          <c:y val="7.407407407407407E-2"/>
          <c:w val="0.52291557305336833"/>
          <c:h val="0.8039300816564596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D5D-45BC-B061-658CC507BB83}"/>
            </c:ext>
          </c:extLst>
        </c:ser>
        <c:dLbls>
          <c:showLegendKey val="0"/>
          <c:showVal val="0"/>
          <c:showCatName val="0"/>
          <c:showSerName val="0"/>
          <c:showPercent val="0"/>
          <c:showBubbleSize val="0"/>
        </c:dLbls>
        <c:axId val="12505647"/>
        <c:axId val="1249067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D5D-45BC-B061-658CC507BB83}"/>
            </c:ext>
          </c:extLst>
        </c:ser>
        <c:dLbls>
          <c:showLegendKey val="0"/>
          <c:showVal val="0"/>
          <c:showCatName val="0"/>
          <c:showSerName val="0"/>
          <c:showPercent val="0"/>
          <c:showBubbleSize val="0"/>
        </c:dLbls>
        <c:gapWidth val="219"/>
        <c:overlap val="-27"/>
        <c:axId val="12486927"/>
        <c:axId val="12484431"/>
      </c:barChart>
      <c:catAx>
        <c:axId val="1248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2484431"/>
        <c:crosses val="autoZero"/>
        <c:auto val="1"/>
        <c:lblAlgn val="ctr"/>
        <c:lblOffset val="100"/>
        <c:noMultiLvlLbl val="0"/>
      </c:catAx>
      <c:valAx>
        <c:axId val="1248443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2486927"/>
        <c:crosses val="autoZero"/>
        <c:crossBetween val="between"/>
      </c:valAx>
      <c:valAx>
        <c:axId val="1249067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2505647"/>
        <c:crosses val="max"/>
        <c:crossBetween val="between"/>
      </c:valAx>
      <c:catAx>
        <c:axId val="12505647"/>
        <c:scaling>
          <c:orientation val="minMax"/>
        </c:scaling>
        <c:delete val="1"/>
        <c:axPos val="b"/>
        <c:numFmt formatCode="General" sourceLinked="1"/>
        <c:majorTickMark val="out"/>
        <c:minorTickMark val="none"/>
        <c:tickLblPos val="nextTo"/>
        <c:crossAx val="1249067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FCB-4401-BB62-7B9D13DD4A6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C8E-4127-8078-3737D902C02A}"/>
            </c:ext>
          </c:extLst>
        </c:ser>
        <c:dLbls>
          <c:showLegendKey val="0"/>
          <c:showVal val="0"/>
          <c:showCatName val="0"/>
          <c:showSerName val="0"/>
          <c:showPercent val="0"/>
          <c:showBubbleSize val="0"/>
        </c:dLbls>
        <c:gapWidth val="182"/>
        <c:axId val="499062607"/>
        <c:axId val="499064271"/>
      </c:barChart>
      <c:catAx>
        <c:axId val="49906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99064271"/>
        <c:crosses val="autoZero"/>
        <c:auto val="1"/>
        <c:lblAlgn val="ctr"/>
        <c:lblOffset val="100"/>
        <c:noMultiLvlLbl val="0"/>
      </c:catAx>
      <c:valAx>
        <c:axId val="499064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9906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68562401263823"/>
          <c:y val="0.32679738562091504"/>
          <c:w val="0.8046074809369208"/>
          <c:h val="0.4406309505429467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A9B-4276-89DD-B3758684B502}"/>
            </c:ext>
          </c:extLst>
        </c:ser>
        <c:dLbls>
          <c:showLegendKey val="0"/>
          <c:showVal val="0"/>
          <c:showCatName val="0"/>
          <c:showSerName val="0"/>
          <c:showPercent val="0"/>
          <c:showBubbleSize val="0"/>
        </c:dLbls>
        <c:smooth val="0"/>
        <c:axId val="255663295"/>
        <c:axId val="1989326463"/>
      </c:lineChart>
      <c:catAx>
        <c:axId val="255663295"/>
        <c:scaling>
          <c:orientation val="minMax"/>
        </c:scaling>
        <c:delete val="1"/>
        <c:axPos val="b"/>
        <c:numFmt formatCode="General" sourceLinked="1"/>
        <c:majorTickMark val="none"/>
        <c:minorTickMark val="none"/>
        <c:tickLblPos val="nextTo"/>
        <c:crossAx val="1989326463"/>
        <c:crosses val="autoZero"/>
        <c:auto val="1"/>
        <c:lblAlgn val="ctr"/>
        <c:lblOffset val="100"/>
        <c:noMultiLvlLbl val="0"/>
      </c:catAx>
      <c:valAx>
        <c:axId val="1989326463"/>
        <c:scaling>
          <c:orientation val="minMax"/>
        </c:scaling>
        <c:delete val="1"/>
        <c:axPos val="l"/>
        <c:numFmt formatCode="General" sourceLinked="1"/>
        <c:majorTickMark val="none"/>
        <c:minorTickMark val="none"/>
        <c:tickLblPos val="nextTo"/>
        <c:crossAx val="2556632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002-42FD-9058-72D17879B88B}"/>
            </c:ext>
          </c:extLst>
        </c:ser>
        <c:dLbls>
          <c:showLegendKey val="0"/>
          <c:showVal val="0"/>
          <c:showCatName val="0"/>
          <c:showSerName val="0"/>
          <c:showPercent val="0"/>
          <c:showBubbleSize val="0"/>
        </c:dLbls>
        <c:smooth val="0"/>
        <c:axId val="9320207"/>
        <c:axId val="9321455"/>
      </c:lineChart>
      <c:catAx>
        <c:axId val="9320207"/>
        <c:scaling>
          <c:orientation val="minMax"/>
        </c:scaling>
        <c:delete val="1"/>
        <c:axPos val="b"/>
        <c:numFmt formatCode="General" sourceLinked="1"/>
        <c:majorTickMark val="none"/>
        <c:minorTickMark val="none"/>
        <c:tickLblPos val="nextTo"/>
        <c:crossAx val="9321455"/>
        <c:crosses val="autoZero"/>
        <c:auto val="1"/>
        <c:lblAlgn val="ctr"/>
        <c:lblOffset val="100"/>
        <c:noMultiLvlLbl val="0"/>
      </c:catAx>
      <c:valAx>
        <c:axId val="9321455"/>
        <c:scaling>
          <c:orientation val="minMax"/>
        </c:scaling>
        <c:delete val="1"/>
        <c:axPos val="l"/>
        <c:numFmt formatCode="General" sourceLinked="1"/>
        <c:majorTickMark val="none"/>
        <c:minorTickMark val="none"/>
        <c:tickLblPos val="nextTo"/>
        <c:crossAx val="932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0C5-421C-9F05-D112E8CDB5EC}"/>
            </c:ext>
          </c:extLst>
        </c:ser>
        <c:dLbls>
          <c:showLegendKey val="0"/>
          <c:showVal val="0"/>
          <c:showCatName val="0"/>
          <c:showSerName val="0"/>
          <c:showPercent val="0"/>
          <c:showBubbleSize val="0"/>
        </c:dLbls>
        <c:smooth val="0"/>
        <c:axId val="410906079"/>
        <c:axId val="410900671"/>
      </c:lineChart>
      <c:catAx>
        <c:axId val="410906079"/>
        <c:scaling>
          <c:orientation val="minMax"/>
        </c:scaling>
        <c:delete val="1"/>
        <c:axPos val="b"/>
        <c:numFmt formatCode="General" sourceLinked="1"/>
        <c:majorTickMark val="none"/>
        <c:minorTickMark val="none"/>
        <c:tickLblPos val="nextTo"/>
        <c:crossAx val="410900671"/>
        <c:crosses val="autoZero"/>
        <c:auto val="1"/>
        <c:lblAlgn val="ctr"/>
        <c:lblOffset val="100"/>
        <c:noMultiLvlLbl val="0"/>
      </c:catAx>
      <c:valAx>
        <c:axId val="410900671"/>
        <c:scaling>
          <c:orientation val="minMax"/>
        </c:scaling>
        <c:delete val="1"/>
        <c:axPos val="l"/>
        <c:numFmt formatCode="General" sourceLinked="1"/>
        <c:majorTickMark val="none"/>
        <c:minorTickMark val="none"/>
        <c:tickLblPos val="nextTo"/>
        <c:crossAx val="41090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1FB-4095-8D1B-377407A1B4DD}"/>
            </c:ext>
          </c:extLst>
        </c:ser>
        <c:dLbls>
          <c:showLegendKey val="0"/>
          <c:showVal val="0"/>
          <c:showCatName val="0"/>
          <c:showSerName val="0"/>
          <c:showPercent val="0"/>
          <c:showBubbleSize val="0"/>
        </c:dLbls>
        <c:smooth val="0"/>
        <c:axId val="9318127"/>
        <c:axId val="9318959"/>
      </c:lineChart>
      <c:catAx>
        <c:axId val="9318127"/>
        <c:scaling>
          <c:orientation val="minMax"/>
        </c:scaling>
        <c:delete val="1"/>
        <c:axPos val="b"/>
        <c:numFmt formatCode="General" sourceLinked="1"/>
        <c:majorTickMark val="none"/>
        <c:minorTickMark val="none"/>
        <c:tickLblPos val="nextTo"/>
        <c:crossAx val="9318959"/>
        <c:crosses val="autoZero"/>
        <c:auto val="1"/>
        <c:lblAlgn val="ctr"/>
        <c:lblOffset val="100"/>
        <c:noMultiLvlLbl val="0"/>
      </c:catAx>
      <c:valAx>
        <c:axId val="9318959"/>
        <c:scaling>
          <c:orientation val="minMax"/>
        </c:scaling>
        <c:delete val="1"/>
        <c:axPos val="l"/>
        <c:numFmt formatCode="General" sourceLinked="1"/>
        <c:majorTickMark val="none"/>
        <c:minorTickMark val="none"/>
        <c:tickLblPos val="nextTo"/>
        <c:crossAx val="931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8739688788901394"/>
          <c:w val="1"/>
          <c:h val="0.4569835020622423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3F4-40FF-9D63-2F9B591F8E22}"/>
            </c:ext>
          </c:extLst>
        </c:ser>
        <c:dLbls>
          <c:showLegendKey val="0"/>
          <c:showVal val="0"/>
          <c:showCatName val="0"/>
          <c:showSerName val="0"/>
          <c:showPercent val="0"/>
          <c:showBubbleSize val="0"/>
        </c:dLbls>
        <c:smooth val="0"/>
        <c:axId val="7749695"/>
        <c:axId val="7748863"/>
      </c:lineChart>
      <c:catAx>
        <c:axId val="7749695"/>
        <c:scaling>
          <c:orientation val="minMax"/>
        </c:scaling>
        <c:delete val="1"/>
        <c:axPos val="b"/>
        <c:numFmt formatCode="General" sourceLinked="1"/>
        <c:majorTickMark val="none"/>
        <c:minorTickMark val="none"/>
        <c:tickLblPos val="nextTo"/>
        <c:crossAx val="7748863"/>
        <c:crosses val="autoZero"/>
        <c:auto val="1"/>
        <c:lblAlgn val="ctr"/>
        <c:lblOffset val="100"/>
        <c:noMultiLvlLbl val="0"/>
      </c:catAx>
      <c:valAx>
        <c:axId val="7748863"/>
        <c:scaling>
          <c:orientation val="minMax"/>
        </c:scaling>
        <c:delete val="1"/>
        <c:axPos val="l"/>
        <c:numFmt formatCode="General" sourceLinked="1"/>
        <c:majorTickMark val="none"/>
        <c:minorTickMark val="none"/>
        <c:tickLblPos val="nextTo"/>
        <c:crossAx val="774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68562401263823"/>
          <c:y val="0.32679738562091504"/>
          <c:w val="0.8046074809369208"/>
          <c:h val="0.44063095054294676"/>
        </c:manualLayout>
      </c:layout>
      <c:lineChart>
        <c:grouping val="standard"/>
        <c:varyColors val="0"/>
        <c:ser>
          <c:idx val="0"/>
          <c:order val="0"/>
          <c:tx>
            <c:strRef>
              <c:f>KPI!$B$3</c:f>
              <c:strCache>
                <c:ptCount val="1"/>
                <c:pt idx="0">
                  <c:v>Total</c:v>
                </c:pt>
              </c:strCache>
            </c:strRef>
          </c:tx>
          <c:spPr>
            <a:ln w="3175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E37-411D-AF61-BD44C136E448}"/>
            </c:ext>
          </c:extLst>
        </c:ser>
        <c:dLbls>
          <c:showLegendKey val="0"/>
          <c:showVal val="0"/>
          <c:showCatName val="0"/>
          <c:showSerName val="0"/>
          <c:showPercent val="0"/>
          <c:showBubbleSize val="0"/>
        </c:dLbls>
        <c:smooth val="0"/>
        <c:axId val="255663295"/>
        <c:axId val="1989326463"/>
      </c:lineChart>
      <c:catAx>
        <c:axId val="255663295"/>
        <c:scaling>
          <c:orientation val="minMax"/>
        </c:scaling>
        <c:delete val="1"/>
        <c:axPos val="b"/>
        <c:numFmt formatCode="General" sourceLinked="1"/>
        <c:majorTickMark val="none"/>
        <c:minorTickMark val="none"/>
        <c:tickLblPos val="nextTo"/>
        <c:crossAx val="1989326463"/>
        <c:crosses val="autoZero"/>
        <c:auto val="1"/>
        <c:lblAlgn val="ctr"/>
        <c:lblOffset val="100"/>
        <c:noMultiLvlLbl val="0"/>
      </c:catAx>
      <c:valAx>
        <c:axId val="1989326463"/>
        <c:scaling>
          <c:orientation val="minMax"/>
        </c:scaling>
        <c:delete val="1"/>
        <c:axPos val="l"/>
        <c:numFmt formatCode="General" sourceLinked="1"/>
        <c:majorTickMark val="none"/>
        <c:minorTickMark val="none"/>
        <c:tickLblPos val="nextTo"/>
        <c:crossAx val="2556632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3E9-4FB8-88F5-F4F3EE33A81E}"/>
            </c:ext>
          </c:extLst>
        </c:ser>
        <c:dLbls>
          <c:showLegendKey val="0"/>
          <c:showVal val="0"/>
          <c:showCatName val="0"/>
          <c:showSerName val="0"/>
          <c:showPercent val="0"/>
          <c:showBubbleSize val="0"/>
        </c:dLbls>
        <c:smooth val="0"/>
        <c:axId val="9320207"/>
        <c:axId val="9321455"/>
      </c:lineChart>
      <c:catAx>
        <c:axId val="9320207"/>
        <c:scaling>
          <c:orientation val="minMax"/>
        </c:scaling>
        <c:delete val="1"/>
        <c:axPos val="b"/>
        <c:numFmt formatCode="General" sourceLinked="1"/>
        <c:majorTickMark val="none"/>
        <c:minorTickMark val="none"/>
        <c:tickLblPos val="nextTo"/>
        <c:crossAx val="9321455"/>
        <c:crosses val="autoZero"/>
        <c:auto val="1"/>
        <c:lblAlgn val="ctr"/>
        <c:lblOffset val="100"/>
        <c:noMultiLvlLbl val="0"/>
      </c:catAx>
      <c:valAx>
        <c:axId val="9321455"/>
        <c:scaling>
          <c:orientation val="minMax"/>
        </c:scaling>
        <c:delete val="1"/>
        <c:axPos val="l"/>
        <c:numFmt formatCode="General" sourceLinked="1"/>
        <c:majorTickMark val="none"/>
        <c:minorTickMark val="none"/>
        <c:tickLblPos val="nextTo"/>
        <c:crossAx val="932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A72-4251-B629-537325A6E89A}"/>
            </c:ext>
          </c:extLst>
        </c:ser>
        <c:dLbls>
          <c:showLegendKey val="0"/>
          <c:showVal val="0"/>
          <c:showCatName val="0"/>
          <c:showSerName val="0"/>
          <c:showPercent val="0"/>
          <c:showBubbleSize val="0"/>
        </c:dLbls>
        <c:smooth val="0"/>
        <c:axId val="410906079"/>
        <c:axId val="410900671"/>
      </c:lineChart>
      <c:catAx>
        <c:axId val="410906079"/>
        <c:scaling>
          <c:orientation val="minMax"/>
        </c:scaling>
        <c:delete val="1"/>
        <c:axPos val="b"/>
        <c:numFmt formatCode="General" sourceLinked="1"/>
        <c:majorTickMark val="none"/>
        <c:minorTickMark val="none"/>
        <c:tickLblPos val="nextTo"/>
        <c:crossAx val="410900671"/>
        <c:crosses val="autoZero"/>
        <c:auto val="1"/>
        <c:lblAlgn val="ctr"/>
        <c:lblOffset val="100"/>
        <c:noMultiLvlLbl val="0"/>
      </c:catAx>
      <c:valAx>
        <c:axId val="410900671"/>
        <c:scaling>
          <c:orientation val="minMax"/>
        </c:scaling>
        <c:delete val="1"/>
        <c:axPos val="l"/>
        <c:numFmt formatCode="General" sourceLinked="1"/>
        <c:majorTickMark val="none"/>
        <c:minorTickMark val="none"/>
        <c:tickLblPos val="nextTo"/>
        <c:crossAx val="41090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E8D-49AF-AB94-1F164F58EC5D}"/>
            </c:ext>
          </c:extLst>
        </c:ser>
        <c:dLbls>
          <c:showLegendKey val="0"/>
          <c:showVal val="0"/>
          <c:showCatName val="0"/>
          <c:showSerName val="0"/>
          <c:showPercent val="0"/>
          <c:showBubbleSize val="0"/>
        </c:dLbls>
        <c:smooth val="0"/>
        <c:axId val="9318127"/>
        <c:axId val="9318959"/>
      </c:lineChart>
      <c:catAx>
        <c:axId val="9318127"/>
        <c:scaling>
          <c:orientation val="minMax"/>
        </c:scaling>
        <c:delete val="1"/>
        <c:axPos val="b"/>
        <c:numFmt formatCode="General" sourceLinked="1"/>
        <c:majorTickMark val="none"/>
        <c:minorTickMark val="none"/>
        <c:tickLblPos val="nextTo"/>
        <c:crossAx val="9318959"/>
        <c:crosses val="autoZero"/>
        <c:auto val="1"/>
        <c:lblAlgn val="ctr"/>
        <c:lblOffset val="100"/>
        <c:noMultiLvlLbl val="0"/>
      </c:catAx>
      <c:valAx>
        <c:axId val="9318959"/>
        <c:scaling>
          <c:orientation val="minMax"/>
        </c:scaling>
        <c:delete val="1"/>
        <c:axPos val="l"/>
        <c:numFmt formatCode="General" sourceLinked="1"/>
        <c:majorTickMark val="none"/>
        <c:minorTickMark val="none"/>
        <c:tickLblPos val="nextTo"/>
        <c:crossAx val="931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8739688788901394"/>
          <c:w val="1"/>
          <c:h val="0.45698350206224231"/>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659-47A0-BC85-9DC95AC79D34}"/>
            </c:ext>
          </c:extLst>
        </c:ser>
        <c:dLbls>
          <c:showLegendKey val="0"/>
          <c:showVal val="0"/>
          <c:showCatName val="0"/>
          <c:showSerName val="0"/>
          <c:showPercent val="0"/>
          <c:showBubbleSize val="0"/>
        </c:dLbls>
        <c:smooth val="0"/>
        <c:axId val="7749695"/>
        <c:axId val="7748863"/>
      </c:lineChart>
      <c:catAx>
        <c:axId val="7749695"/>
        <c:scaling>
          <c:orientation val="minMax"/>
        </c:scaling>
        <c:delete val="1"/>
        <c:axPos val="b"/>
        <c:numFmt formatCode="General" sourceLinked="1"/>
        <c:majorTickMark val="none"/>
        <c:minorTickMark val="none"/>
        <c:tickLblPos val="nextTo"/>
        <c:crossAx val="7748863"/>
        <c:crosses val="autoZero"/>
        <c:auto val="1"/>
        <c:lblAlgn val="ctr"/>
        <c:lblOffset val="100"/>
        <c:noMultiLvlLbl val="0"/>
      </c:catAx>
      <c:valAx>
        <c:axId val="7748863"/>
        <c:scaling>
          <c:orientation val="minMax"/>
        </c:scaling>
        <c:delete val="1"/>
        <c:axPos val="l"/>
        <c:numFmt formatCode="General" sourceLinked="1"/>
        <c:majorTickMark val="none"/>
        <c:minorTickMark val="none"/>
        <c:tickLblPos val="nextTo"/>
        <c:crossAx val="774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790929164273648E-3"/>
              <c:y val="2.5720477145229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3782771961995"/>
          <c:y val="0.3500967417232887"/>
          <c:w val="0.78374974556021371"/>
          <c:h val="0.53660012630712894"/>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F60-4C46-9729-9E237D50B4AA}"/>
            </c:ext>
          </c:extLst>
        </c:ser>
        <c:dLbls>
          <c:showLegendKey val="0"/>
          <c:showVal val="1"/>
          <c:showCatName val="0"/>
          <c:showSerName val="0"/>
          <c:showPercent val="0"/>
          <c:showBubbleSize val="0"/>
        </c:dLbls>
        <c:axId val="420849967"/>
        <c:axId val="420847055"/>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11"/>
              <c:layout>
                <c:manualLayout>
                  <c:x val="6.3790929164273648E-3"/>
                  <c:y val="2.57204771452295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60-4C46-9729-9E237D50B4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F60-4C46-9729-9E237D50B4AA}"/>
            </c:ext>
          </c:extLst>
        </c:ser>
        <c:dLbls>
          <c:showLegendKey val="0"/>
          <c:showVal val="1"/>
          <c:showCatName val="0"/>
          <c:showSerName val="0"/>
          <c:showPercent val="0"/>
          <c:showBubbleSize val="0"/>
        </c:dLbls>
        <c:gapWidth val="134"/>
        <c:overlap val="44"/>
        <c:axId val="12486927"/>
        <c:axId val="12484431"/>
      </c:barChart>
      <c:catAx>
        <c:axId val="12486927"/>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CH"/>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CH"/>
          </a:p>
        </c:txPr>
        <c:crossAx val="12484431"/>
        <c:crosses val="autoZero"/>
        <c:auto val="1"/>
        <c:lblAlgn val="ctr"/>
        <c:lblOffset val="100"/>
        <c:noMultiLvlLbl val="0"/>
      </c:catAx>
      <c:valAx>
        <c:axId val="124844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CH"/>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CH"/>
          </a:p>
        </c:txPr>
        <c:crossAx val="12486927"/>
        <c:crosses val="autoZero"/>
        <c:crossBetween val="between"/>
      </c:valAx>
      <c:valAx>
        <c:axId val="42084705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CH"/>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CH"/>
          </a:p>
        </c:txPr>
        <c:crossAx val="420849967"/>
        <c:crosses val="max"/>
        <c:crossBetween val="between"/>
      </c:valAx>
      <c:catAx>
        <c:axId val="420849967"/>
        <c:scaling>
          <c:orientation val="minMax"/>
        </c:scaling>
        <c:delete val="1"/>
        <c:axPos val="b"/>
        <c:numFmt formatCode="General" sourceLinked="1"/>
        <c:majorTickMark val="out"/>
        <c:minorTickMark val="none"/>
        <c:tickLblPos val="nextTo"/>
        <c:crossAx val="420847055"/>
        <c:auto val="1"/>
        <c:lblAlgn val="ctr"/>
        <c:lblOffset val="100"/>
        <c:noMultiLvlLbl val="0"/>
      </c:catAx>
      <c:spPr>
        <a:noFill/>
        <a:ln>
          <a:noFill/>
        </a:ln>
        <a:effectLst>
          <a:glow rad="127000">
            <a:schemeClr val="bg2"/>
          </a:glow>
        </a:effectLst>
      </c:spPr>
    </c:plotArea>
    <c:legend>
      <c:legendPos val="t"/>
      <c:layout>
        <c:manualLayout>
          <c:xMode val="edge"/>
          <c:yMode val="edge"/>
          <c:x val="0.35471774941583589"/>
          <c:y val="0.16718310144399215"/>
          <c:w val="0.27299019856907192"/>
          <c:h val="0.103149735909646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7"/>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8"/>
        <c:spPr>
          <a:solidFill>
            <a:schemeClr val="accent6">
              <a:lumMod val="20000"/>
              <a:lumOff val="80000"/>
            </a:schemeClr>
          </a:solidFill>
          <a:ln>
            <a:noFill/>
          </a:ln>
          <a:effectLst>
            <a:outerShdw blurRad="57150" dist="19050" dir="5400000" algn="ctr" rotWithShape="0">
              <a:srgbClr val="000000">
                <a:alpha val="63000"/>
              </a:srgbClr>
            </a:outerShdw>
          </a:effectLst>
        </c:spPr>
        <c:dLbl>
          <c:idx val="0"/>
          <c:layout>
            <c:manualLayout>
              <c:x val="-1.1331127976614456E-2"/>
              <c:y val="2.53521225166272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64959839924767"/>
          <c:y val="0.17837343676126641"/>
          <c:w val="0.46722196133200533"/>
          <c:h val="0.82162656323873362"/>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85-4C2A-8E18-5A053AE908E8}"/>
              </c:ext>
            </c:extLst>
          </c:dPt>
          <c:dPt>
            <c:idx val="1"/>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85-4C2A-8E18-5A053AE908E8}"/>
              </c:ext>
            </c:extLst>
          </c:dPt>
          <c:dPt>
            <c:idx val="2"/>
            <c:bubble3D val="0"/>
            <c:spPr>
              <a:solidFill>
                <a:schemeClr val="accent6">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85-4C2A-8E18-5A053AE908E8}"/>
              </c:ext>
            </c:extLst>
          </c:dPt>
          <c:dLbls>
            <c:dLbl>
              <c:idx val="2"/>
              <c:layout>
                <c:manualLayout>
                  <c:x val="-1.1331127976614456E-2"/>
                  <c:y val="2.5352122516627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85-4C2A-8E18-5A053AE908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985-4C2A-8E18-5A053AE908E8}"/>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05968898651277"/>
          <c:y val="4.0540523285582768E-2"/>
          <c:w val="0.86926411704375828"/>
          <c:h val="0.95135137205730058"/>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A16-4AAB-8B33-B2551359FB1D}"/>
            </c:ext>
          </c:extLst>
        </c:ser>
        <c:dLbls>
          <c:dLblPos val="inEnd"/>
          <c:showLegendKey val="0"/>
          <c:showVal val="1"/>
          <c:showCatName val="0"/>
          <c:showSerName val="0"/>
          <c:showPercent val="0"/>
          <c:showBubbleSize val="0"/>
        </c:dLbls>
        <c:gapWidth val="66"/>
        <c:axId val="499062607"/>
        <c:axId val="499064271"/>
      </c:barChart>
      <c:catAx>
        <c:axId val="49906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99064271"/>
        <c:crosses val="autoZero"/>
        <c:auto val="1"/>
        <c:lblAlgn val="ctr"/>
        <c:lblOffset val="100"/>
        <c:noMultiLvlLbl val="0"/>
      </c:catAx>
      <c:valAx>
        <c:axId val="499064271"/>
        <c:scaling>
          <c:orientation val="minMax"/>
        </c:scaling>
        <c:delete val="1"/>
        <c:axPos val="b"/>
        <c:numFmt formatCode="General" sourceLinked="1"/>
        <c:majorTickMark val="none"/>
        <c:minorTickMark val="none"/>
        <c:tickLblPos val="nextTo"/>
        <c:crossAx val="49906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403F193-BFBD-46F3-80E6-BB531B6FEEBC}">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569ABCD-97FD-4AD0-8E83-5E4BC8C78913}">
          <cx:tx>
            <cx:txData>
              <cx:f>_xlchart.v5.6</cx:f>
              <cx:v>Sales</cx:v>
            </cx:txData>
          </cx:tx>
          <cx:dataId val="0"/>
          <cx:layoutPr>
            <cx:geography cultureLanguage="en-US" cultureRegion="CH" attribution="Powered by Bing">
              <cx:geoCache provider="{E9337A44-BEBE-4D9F-B70C-5C5E7DAFC167}">
                <cx:binary>1H1pc9u4svZfSeXzpYfYgVNnbtWQ2m15iR1n+cJSHIX7BoLrr39bXjI2o9ieGr+3SpqtMhSEBh50
o/vpBvjfm+4/N8l2o991aZJV/7np/nwfGFP8548/qptgm26qozS80XmV/zBHN3n6R/7jR3iz/eO7
3rRh5v+BbUT/uAk22my79//7X/g1f5uf5DcbE+bZRb3V/YdtVSemeubZ3kfvNt/TMJuEldHhjUF/
vj+Lk02Qp5v377aZCU1/1RfbP98/+db7d3+Mf+uXft8lIJqpv0Nbwo6YJJRyZt990Pt3SZ75948t
JY6YLYltC6HuPg99n25SaP8aiW7l2Xz/rrdVBUO6/e/jlk/khwfH79/d5HVmdvPmwxT++f5jFprt
93eXZmO21ft3YZW7d19w890gPl7ejvqPpzP/v/8d/Q+Yh9H/eQTOeNJeevQLNqfbZvP9LZFRR4Rx
ShWC2d99RsggxI84Y0Qxhh6e362KO2Relmc/Lg/tRqicXh8kKm6eZdsbE97U5mHh/nuloeiICYYY
IfdaM4JG4CNBJJYIs4dO7zB5pTT7gXnSeISOe3WQ6PyVbL5t3tScwcxzTjG31a1O2OSpOZP8SFKb
EGzjvebsFQLtB+dnwxEwf50cJDDrPDOb7A2tGRVHMO0MKUH3AoNsdcQpQ5gT+lRnXiHKfkh+NhxB
sj5MXZlsk0270duH2fn3ZoyoI9uWgmPCfirD471fsCPKJacEybvnI2v2Gon2Q/N3yxE2k+lBqstf
Ohzyt1QXQo+wIhi2EHo39eKpHUMIHYGdY4ozvm/zf4VA+5H52XAEzF9fDxSYeJNVG/AZ38xhpkeg
DdIm6F5p5FNkFD6iRCHGmLwzdCOl+Uu/LNHvoHloOcbmw0Fic5prE7xzNzpPwjfVHQhpiCKCEXuv
7gh1hCQjkvM71bH5w+q4d5xfLdd+nMbjGqF16h4kWg9R6Lv8xzs3T+r0W/iG7gGRR8qmQqLd7v9k
DwK/AXGsOLnfg0bewT8Vaz9k+39lBNzkMIFbb8LsDZ0Gyo4I3W09D07DaGfi6ggjjqgt7neuEWAv
irMfoftmI0jWh+kugP7kevM9f7A7b+DKgf4oyZhN8d2uM4pIkQ1GEfSLcAiIHrMErxFlPyJ/txyB
4p4dpIG72gJTUFXbN9QVINckhUDTlve+AH5q3CAaJZRgRh+iVXj+GJxXibQfnUdNR/BcnR4kPO4m
CX/kOnvTXUccweRzrtA9WzDWGgRBKRJYIIruXImn+LxOpv0APW47Qsj96yARmoFRC9+SAcXyiO3Y
TUzUSG/Ax5aCULwjpnefkVF7hST7QfnZcITI7DBZnPk21/6bKgwGkgaITSnu6bPR5i/JEaWUAMdz
b/BGwLxCoP3A/Gw4AmZ+mKqy/A5pnAdb8u93f0qPwD22BX4wU6OYFCEKqQIIicA9eOj1LtZ5UZD9
cNw3G4GxnByk3fq0rcy76xA05W03Fwm6ghnENL/RFRv2FiKIsu/SN2Mj9mqx9kM0aj6C6tNhZnOW
ebt5WMBvoDb4CKIUzgTdz0krArlP2+bIvn8+IgpekmY/MHetRngsD9SOJUDd5GH1hpjYRwjMGIVQ
5s7jGpkyCeQNlZww+Tdn/dhlXr5Cot/g8rPlGJvD3PyX2ffwTVM4kC4AR1kJdY+MGntl/Aj4amlz
dZ8VHUX+rxDoN8g8jGQMzGFGMmd66+fZG6oMOVLAZoJS8DuVGeGCsH0EbDRCBD10erf5vyzIfjwe
2o3gODtMGvr4rRMEEoITCg6yELexybhuQ0lw1mzQk0cE2mML9rI8+1F5aDdC5fjyMJ2yTRVAbZV5
U0URRxS0AFyy+1qmUfRypygQ4Nh0b0XNp1fJtB+dx21HCH06zL3/GBZtfRP3Dzbl3/tjBGrNsCAY
ks6jeJ/BzgLqBGVqdxZutLO8RpT9sPzdcgTK8ZeDVJt1eBOE/uYtdxfIdwoqFMQx+x0yBrVONngF
O99g9xk5ya+RaD82f7ccYbNeHiQ2J3kdVm/sktlHSoKtgnTmU41RCLLUSEIBwb2zNtKYV8myH5ZH
TUe4nBymIVtvdJ9ssu9vaMggG7OzZGzkiQl+JGygA4i6z42N6LHXSLIflL9bjjBZTw5SV0637bvF
Ji3ACXjLiidKjrhkHKmHws2R2ohdYScUREGIc+e7jeiyV4u1H6VR8xFUp4uDhGq9qarNTVBXW2Oq
t9Mhio8g8wJUMuwutx8IXp4UBkABlM2gplCCF/fYf361PPsxGjUfYbQ+UBMX7nKbudk8TNW/d9bo
LnepENQ63VP9I3wUPUIK8jNQxPbQ6V3UuX6NLL/B5u+mY1wOkwrYGYT1tgtv3jAZAKWDFAOxjOh9
edPIxiGbHyE40gFZaYDssea8Tpr90DxuO8LmdH2Ydi2sqt3fRRE+TNO/1xoC9ekYam5/spcjDwHo
TajoxJCnua/j+MWbfpVQ+zFaPx7RCKT15cGClNf6LRECeoYLKN685wBsMF+P951dfacQUEfD7gvS
9iD0kkS/h+eu5RibwyyoOd1+05sqfss9B9wzKMYg4KL9dM+eYKOOIBra5ab3196+RqL92PzdcoTN
6WFWoO3M9Wqrq23/draNQuoGdhXFyH1Cc6Q5ApLQYPjgtOQdUaBGMenrZPodPn+PZ4zQ6iAt2242
vuQ6fkN8MOQJFKa700+3n5FjAMc9YOexITy6j05Hlu01Ev0enbuxjLH5cpjY3FaITzbx23rUQE9T
TsAtI/cK8nTnAa2C8zi7UyEPCvSwNh7Xrb8s1W8wejKmMU6HySKcBeEbOtZg3yic64Co5z6xM9If
Cb6dDcyC/A0+L0mzH5e7ViM8zg6TKjiHEtuqT5rNmxbaAC5ScSDWdkzo7jPCRYgjSaTc5ePu9Aqy
C4/DntdKtR+fp61HOJ3/dZD27UMAx+rfLau3ZUXh1DTHEqsHx1mNsjw78g1BpfTuWNvtB3B8jNNr
pdqP09PWI5w+LA8Sp6tt96ZH2xDsL0RSKBW4U6QxpQM3EoDzAIp0X9E2UqQXxdmPzH2zESRXnw8S
ksu8/v9zqA2KPGzIG+AHbEZGTu6MIJTdwsHQO+UZOW+vl2s/SOP2I7Qu3QNG62WX6Z/dqQLluJSA
Fw2phDssxnUG4MhhYgN7ykch0N0svyzPcxg9tB4jdJgu3EezCR62gTeg38CCQU4B2IH7LWaMzO5Y
tYC0KeYj/XlJjv2I3LUaIfHx6iB15XqrU7gV4u3AADWxBcPw18iWwfUpnGOuOJDUtx/20OldoPMK
SfbD8bPhCJHrA0Xk7WvWoQIH8tP2biu5/YyRgZp22P4lfThmOEbmFRL9BpqfLcfYHKYL/SmsbvKs
Ct+2EoeDQjACl9vcfZ7yA5A7gOIpODCl9p+KepVI+9F51HQEz6fD9Jw/9TncrOY/2JV/v7NAuhow
Aav1m2shgJaGIlxEKdRGP4D3OLh5hUC/geZhJGNgDoNau3n2ore7GbpD58k3/+ktdwpOckDhJ5Cb
T3VGwRU4CO6/g/PRd6iMiglGF8/9Xp794IyaPxnC/9Gtdr+/8e7ntYCTjdlMb+8TfHTp3fNPb4cL
txyOmt7H63vV6W7ult//fA91AdR+hODuR55E+k/uCHjUYrupzJ/vLc6ByOZwcBeOToOPwHaJhBYO
ccEj4BDg6CFcPcAQEkgK2J+yHbH553u4gIoyOLcItb82nBvFO5ao2gVr8Igc2eCrMxs4JLiFAgLc
n7c4nudJD8X6Pyfj/s/vsjo9z8PMVH++hy6Ku2/tJGVwMFWAAYbfgeoHxW9d/OJm8wGsDXwZ/U+v
4Mi36a1hkXvTXk1Zv5YRJPh+3tr4qi4kgqv/dhWZIDJYFRDhURdeWyeWj9WwaDzixIN0rD5zJN/+
u152A33Ui/ZU17EAehHZ18r6mndbwyAM/DcDAe183IUIc5rlDXRRDxfCvujDSTl8e74LZJPdrzxB
BKJiqMgXkFMXUACOR9NVJVYR+U2pF8zK9E0OycV2GtotnooWumZenHwgduqt7KT2VqSy61lXkW7K
ow7N+65p52Gh9TUOBoLccKiiiTbiArO0YZOg6doTpXk4yz1tT4jpmhlqPO8ytHEdOCKto6s+lp0j
IhEdV7wRrsyLr6ksJpGU1TTJUbOoI+0yVQa2Y0HIOIktEayTouiduKxzh4c6P+a6jpaBnYhjWw78
i5WKDDkB64O1XVr8OPGT3h1sq5oGFmuOjZ/WnRN3JpkMdVyf1CodPoYG/hgUAXYjUd5wnIqVF6Zk
Kq2ymVRiSOcUVyc0xuZjl/X0ovVqNLdqkUxzoqMlTe3YSWpEZ1UsS0d0BVpLO06nEaGd0+Gu+UCE
gR+JpTkRQ9RP80Hi3mn6Cq09j4A+RMp3/bwOLryoaW+USfuLZiB15XKvE65oIugvHLZtxr3PQVHr
aJKqZPjIW87IpB3QVuvOSlxWUfPDKmkXuF2UmGuFQxnMOm7oRdPY8EO7CWYUrfOeYeOkJi1c3jM+
SQvPnCTcI8YJqZ9OPZaJwgX5YlcxI9w6iazTyKdbU1nUaXu4QTUauo90wFuVKfalw8x3aW2Fn03c
RUu7L2FKdFCiedbS7WByrZygLYdFVNqdEyUFgMC8wVzXNvxe2oEcUSfiVapYdR1avXCTrhTHqayD
dZG23pQwjeZ11QYXbYKjpZ+RZqJ0oWct1PnOc4yH2GGc+67yem8qu96O3CGR/or1FC8GxKEDPHC3
LCMzb1MZLyIWNZdxPtSXpvDgy1pVsDBkyC4Sv88dO/HiFZDn1KFWXk8bpeiZVDCdTkmQN0l1gScY
bOepaVUULSPM01mRlGHpdGWIPLfWHvpAa8+/6P3QvoyyOu6cog3ZGU5QNA98354jqr1vHtzWpGCV
WN4pblXuuXEgRO1QlNVO5Hn0rA80nvR+z91u8OmqL3R5UoK5/4DSoVlyVfBzzyLWvCoCci5Q6p+0
lF17aTlcGBFUrduxxl7UQcnxstQmceq6Szo3DgPvm+nqxFFFmxuHWLU1z/tA/qBRLH9Yvmfcyqra
Yy2Q+hbAWd2pX5cUOQqI6qlVGeV4udrNh2fHfIKG7ntSVjCTVdMl08Av7AWqUL9IpcInie/TK7uL
h6nXS9RAZwzNpcj0nLW0/Syx13zNPBZc2GlpL5oQJ3xC6y50QxE2xEkpkjcorsyqTOv0tCYdXAdI
SLbOal+ddWggV4kyfexUlbSmXYnYcYv9/pw08TDzCy3Po1Bnmz5g7YXu++68iwJz2lUlP0Gd6NdV
qdhxXJBsjkrWuEVv+GXREzkxQz8sytaSjctsDB2UaGe8EuyZCz3YInMG24uFk3HOJqEk+azxWvsH
DblJnSDJg8tSN9F3NvBqgRowQrGVVnNYGmzSwWHBWdEX1dzkrZ9OqiKsJrCr0Glt0/I4afkQOUFe
BlcDTj3f8ZsEfpN5AZ9ESnguFtmwAmn9K4zyYdXHfXnMIty7CfPC0o14ZkcOSyO1hKtv2CyPIj4R
1FdLVql8ZniXTwvbt+Y6iMMUBkBgTUgSDTPwEszU7rVeWtpOYBil7Gde4FlT4dWenmI7UW7jGZiH
Lh86B2eyO88SXX5rS2PAjDXxRZJTOQ8iu3cNWIGvYaiGad4IsTA4arbCzoYZ9iU7xhnK5m0eJtKR
VlRAzUyOvhkBqTInUaH3o1J1ct1XXXumkB2vbr+OM84u04DqZd/5KXYGJtqzdoi6s0r2ZtrIOO+n
sIYHmF0jJxT5qXZuuwyHIqYOr2jj1j1WlUMSY3+LY1N9Ep2pJg0L4KtUE2sahrxfZ4Ufubjy8Qea
dd6XiAb5dROm6dyoOpszNnjTcEC2E1l26ralrVy7q+MVz+uNVMQs4YJJGTt+HbGJ9GJ7EbVxDMZT
N6fK2DB9WcCsqUYqXPO4a9bIMr5yepR3i9xSPXZkgchSY9L4ji2bdBVVqIsdkXNTT2g0DAuTFSCw
3fFhocKYX6Kusj+bqhkuQloBdEUqQ5cVMpuLlluhMxQ1dBvGrbfqBlk5SNeNm4vSuipC3raO1QH0
kgzoJBdEL+uEBN8Vgm/HScQvU83ZsYdyNfd5VU1w6Tc77bfkHLxRvSSFFV+3KlTzLCv5pSq5NWVU
K1cak839WIWu3m12lUKVY0WiO2+5sKYENcrNVUWcwOPdOdE93aC0TKZZAQucezReDbCiXTgDZaYp
tbNtBHv4Eld2dVXFfLiGheSf88Dyz0xUq8ssShuX00rNQ11kc6kJ/2zAITVOHWLvJGkzv3erNFNz
7FnduTHxcDFYdrNtMs/6mIrCcwdjIjSRFr/HKTad96O3QdiOknZm0wKdsjCxrnwvBiND4n4VJbie
WqwLv2R1JS9U3nQzy67ZJ1L39FOjLfopYkV/CjsVnwVlYE36MLQmVkGDhfC8fD34lv6QB2k2xTpL
p1ZMutPbWTcsDSZ5JeUZju2ZnWU5bHxVdMx0jpwyD3I3q4fWzWEhzjqW28eiDLJppiKzTHtDpkWZ
IrfTNgUlFqpf1bhPzjyJ/CVKgz52b9fyINFwoSwqwa+Q9HiQYXcqqsybponwXURNUzqMZfGZXUbp
kvcd/6w8r5kbz6bMkSFshvZAAf6hHNZxlQ9rVFbK9VtFUtfu4wBMIEIfAiv8puO+OwWj0C9x4WVn
Qg/DJMxZ7Tt9VfTXdpcz5mRDG02Huq9mAsXqJFF95NSxiM5IHFizmuB4ReuUHUft0J0j0VpTTxfd
WSkq2LpFkJm5KHOLON2QiniCkfZCR6JATWFvapZK+0PreLQq1q1JMuRmIsuv6rzLZjUYHPCBMlEd
I4rNWekPjatr3rh+kAzrvkXFqvR4OyMYWb1Txpl1Vdl2rl2ZNuAxU1I5SQNmw/YrUE3DisgZqpBF
E9mUxCmLJpsblCXXdg3LKS0GcKtViL7ZPu3XNC2rCW1b+1uvJK6dLsyJY9HKWwUVKGaIGF4NXTtc
6FiIFW9pP5Wm10vZ46ZwSN8UpZMq3nSOaXKwdFlFhgubd6DzFkny3vXgD1fUKn3jKC9oTmpjRa4H
Xz2PCMpiJx9Kb1GhiM5DmwzLSHp83pbhfDeiMxF02B0UC07REOLKrcP0EnexnuYyyqZDEVhzw3Kj
HcJ6/LXPehnB3lBekob0iROH1rHvNed10Qsnp2XgtpG1laURM0Szz6ROkJNEvXcCw4gniZ2D5WR+
pWdS6naaJz6ee17YOBn4JcfUY7p2k9IWU/AQg1UxsNQ1QX+OizB344qnNyKzbqqBnXW4IjPctenO
byuXMhDYEUN41ebB4Gpp+QuwVnOYiMaFyy6yie+leqZi+dnKiHZNRPLcCavSm8jW952YaDOxpbGW
GSvoNBEFjDcrGAWvCnMKFjtbd4W3LrLAd+PGz6Y8TPLQyUlTz4chCr76dcMWcYeSwenrrpl2csgv
C8rx4CS+XVZOioPjIOLFeZbFxWfLjzMHdvX0S2UV9U3RCH4pkKbdJJFFvKybfljhUMVzmgT1wgpi
1k1yv6TnVOrhPPK5viz8MJ42aS16t+t0OuED59NOaM/1dBDMEzVEs6aMISS3k3DlR6ivHWTKb0oP
6TFSFlkMccKUnrS5T9piJusujo+r7Bu49+hLxzO5Rqo2tqsxyy+aMtKWg/O6PfeGPl+aPlDzyAqq
mZE1qGKa2oUTKyvwHa0BxUnnsW80oGXrNsHQn1FkoouMmXxWh73+wjX4V06HAnzaS2W+xEkgVjEN
s09eL2zPKbOaXNu7HZKjtHDsQAaLLsvq4yCUdB2klfmUGcIWnSnbVcL85ri1+vjG0MgLnAABuECE
eOeNKNLvaSVst4HsJRzriXIMKlKIFYoxPQEahTncggDb6ZuMQqxb0XraW4Z+JJlIp7HHUOyETROc
5la/jRshP+NcZFNbDdL1/WSYsSqJ3KhJewd8vAG2wiANaqe2unbCew2WLEqiRVQ0iVNAQQ/AC7vt
qoeoYpIHZHBaJCd+VQyTKkyvrCT83GWmdHyw8g4QN3KSqR6CYlR80iQik5gnbejAraJlPWHgGc9z
xdOrPE7zEzMkeKm1B67U1E97zycujQtZWwtStVa6gHCJW9veJHXhtJotUc3ltbHKzIG4U84himkd
bIXex4RY5gQ2xeQcXMVo0yGSf4zKuPxc1EUn5oXFeuSEXhnG8yZnHnPiGFwaapnsAq7VbjO3ysPu
a6w5bpxat9GqwfXWb2Xr1EDvnHRKZscEPNubrLC523uimnArPh3yJsmdiljJ3MSidFuA6iRuijZw
VFmYU7gZzT+NwBlyIppE1VRKVq61zz230hH+APr/3WR24NSwpymnFjh2iGeGlcqr+jyGC1cn1E+C
605XBDYugaYoS72LqiD5N2IVX2lUtV9p310ONa7oTPCgmVhZi+ZROYBlLyzigqoll1Bz1Ro3CEr9
gdlJlboer2Y8qO3Z0DS1w2DFLyyZ03kQcHGCY96DcdG1WAapgtg0wv431rPKycASOoxY/kz6nbiC
UAf2E1+lX71U2JPCV59oR9tju0B4Dr+CJ2VXmksa0u8ikfqsyU3/zR+8ZtbErQxh3vpordTQzhst
YMZyKeelH3Ua+BWYFOKJT6IJ6FXY5HoW1SEorFaB02bgU/UBVzNmsbkhAT6HGOQaDHJ81hUDX5Ul
rxzTGj4tkszb5Coe3ES3cmGVJDrlnTdkDrMgisEavNuuYqXrN232IRsqHzxc6yJNU7M0sk8vvNDi
56K0/QmPOD5FQUN+ID/L3Dxqi6muQ3/lZUF9lrEuOElYzC5pEanMd/vBs+ovUWY5XhBX8xTM7bQp
SDEZTGdfeF7NF0lb1G5u4nzeNyS5NGBxnbrLiqlSjT3XSX3l14PndMLmK+Ln/dy0+mugMrGI/AB2
LHAEV2BIrUVKVHMCrpxYtTT1Tyu/jMH/zbMftYmacJKY4hspo+JLJU1dQghQBvG33I4i+xgVtXcs
Wy+aAFvSwmKr8FWNra53LYWZOg0T7WN430VZdg7RecFmZdYNEJoFWp1mvU6uslRlTsp6NQ/Cyp8U
QGFdcVxtu87Ujj2Aq6JLolf20N4IBlEDS3DqglMFQVLZ9M6A4miZhgpNIZxYWBhHK9B/9lmk/Dr1
wTemXu4vwCtMJkB33FQ4rCe53XuuHcH+2rftou74RkAI0kXDCdP2BfhQHJgzoImsWqIbqpL2mOaM
THlJgEiJM33me2jRKMv7EcDpkXNmW/ii6tSPsqPWtQ+q9xFjoYMJq/IydJTuvEklkXCsjOVzW3X1
FIdlNuHGbxwJBDQceXuOa/2VBYXErmBc0duT4WLEtfIuwVljSb1oKfB3jQVkXFjksCbLOcTj6fz5
3n5hwaHQzxa7d9dIONAEr7EZMbsd68BPEnrR5z5z7Ar+FaaimyZ+kUz+eVdwR6SA+28xY2D6nnZl
V7wA+hHBwALpX3URhS0jatDaNk3sPN8VZINGTDJWCMOxVHgtD1ynt7vr4DFfjWJm9wmBrjKd1Sdx
YuIF1xG4nLB4ndLv0nnewOJ6vtN9UwkH+hABHo5B5d2oUxZ6CFtwCdeij2EWMYV/cQ2UHcSk9IXx
qT3jA4WGFIagUIe5u4fj8fhiMP5DUVh6kfYB8ZzEsyIwbjJaxhgYzQToj/OiR8AgJkOwrpOue6H/
3ap4ytRjhQkc+oXaj12OZrRqep8WgR371UKmFhDwGQyQl+3H5+dzN4hxJ1AFBJcmwMUJ8F4r/HSQ
HYLtwiisF8YAdSvaALwIXxDvNMH2sBh63DlNrbpprsFJfr7rfeuHYA5nYODaBjg8C1mwx/OrGO2Q
j4nekST9tCDM+MCrABEsLDspHeKDB9YHxps+3+1uhfwyYmqDbw7IQooaUl+PuyWV4rkIoVtRRskK
pc1HroDy8zmsWiVg/T7f3b4FC69AgCN0cBESnGYYTbCvSxtZsofuKsOuSlzOIfjvpqUn7BesDNpN
2C8jg7sWKETgYGjs8YQOwz2WfKjbm+p2bfZe/b0zsDatKkFroJTtOZeDvQm8HZnUAhX//HD3LVo4
Bc0FvCkFw910Y6URxAytb+sFET69YHUObL4PJvb5XvZNKkC4S1/ZkPi8TXI9ysbRzqM1TcH03FqB
JvIgFaH6zkE0Kl7Ab9+AoJQUOBACrLzaJVEfL5e4q7OmT1owqG2ZTHCbf+Uyh/eDPLcbvdTHyKiF
zGAOG7VeIGzWA9dzKtOL57vYuzh2xcy7I+pQjPnL4lCRbDU2elGA77r2axuvcJ5Boqxpw8+BBRam
zBr7zNeQZimIby+lR16yaL+qHhTjwBv2oMbAhreCjHOPlBU1sXJVLnykE8fkhrstisuTxIrKZVyo
bPL8oH+dV+hP7I6mQmEdEmPdKyGskn1BykWadeCg8P5CBEi84Er8uhYJ5NDhBWhA7WICF5w+XSDK
R2bQcVIuQuPXblXkoZsXzYmIIJfx/HD29ASDkHBFJxTWECpGy0RVYTj0vcwXYNoycFqqY9KLq0JH
18/3swcmJKCoDepAdt4R3RnuR9rFizQmSot8MYT2VCcbSyZuFGduWHpwvPC5hY9/3WPJk65G5gI4
Ku6lHLqqGwXEfUZ9J22FMU6nmnpaNtnwsWfgjzHIf+hJSYHdt3XpfYHaI2tqBmymEWR/57gCGi3V
BAjwlA7xismoWBnSWUu/DYa1l0AcSMuMOLUP2SKIq8w0wSYyK9Ek3Wmb18Bg9zVPXKDZIqfl4fDC
QCmcFhjZZtjBd29hAQWAW9fGm12SDBZRWQ1zWgXmk0oz+xQ18kPPebhJh1qs6iSB/GnifdFd7M9E
3ANn0vEl5+k0ZJCZRWURu7j+mHoQGBkeuFmefihauR48IJbSPC6nVdwC3xgS4Xg6Itjx27xxdIPF
yoqs2u1oTheQ224nxkjsQj/RBCg8cRJTqGWIYuW5HdjrifJbdxB+N6EwQgWzhS2IG4fK/ia8Nnth
09qz1rCCOgSoYIGzYliM1pqXNiV4Hz3MS2RVJw1cVrME1LuFH+kodzqPtIvnl9yvDg+c2oBLbhlV
UPaixg5PmdOmaYs0Xyhp6BL41nRa+tqccFKYuSd9cxIA9XpFQ+XDqzmfW+x71Be8ORuqeaEWR+Kx
+mq/b6yg5tkCaK7+c8Nb9LWEfM8VQzzaPt/VnkFCgQdYI+A64J+x6wh5UYg3+zpbpI2GrEiDIIkH
maBqYkWZXvIqDqVbQYK9d1oMpP3zne8ZJ/hVBI7PMogMoM7kqfkQsV8D7ZRli8rLw3nZZld+50Op
R9Trf+wG0J2RQnCWDcIrtqtne2yogAOq/BxFyQIuaf/U91k7wbKrQYsI+cfLFNwNKJj6f5ydaW/c
uLqtf5EAzQNwcT/U5LKdOPEQpztfhKSTFiVRAzVR0q8/D2333nHZx0YfoNGFVJWL4vTyHdZaBBhF
9GGHJ31q+6YZs2mU4ApGvVtDEq9e8UnrIDyQePr5bweQWxnpmMtNC1SRT4+tLJdt7UtFt4LKO1rt
UjfUEKnp9NIr+3fG8OUGNFdAcgOUA52TJk+OLwU2RIRjRc8s/0541le1xj+L2bvLdPiOD2L28nP/
lKYIS9GQdjlegpOmKk/kS20BxPBauffIlSZNIDeRnNbNWk8XpCnf80ZfbzHBFU0MAC4+PV78Noob
06Jyposyab83i3PndaXajCKUGzG6yB3/uz3uo8PE7BmvgxZPVmTQE3cMaVQerXG8gPx59P3yUx7a
7zTz0rExzRAaIviE93GaUJhie85zfvo4Wa51Z0W1f97OnIhvd+alFaEVFHIcLDNCxvHJop8td66L
wimPnUdGi0zPVhbj31EdXhdqoKAer1tvad6xku7Lk5JWMRwRt8YlWMuTVtNqHRLCvvKYBAtZcJmQ
hqvbcv04J1Tp15oidr8k0t1YjV+KbbQmLWUvOzobZpWdS+rIB41btC6BuknGstxlbYtzYNwC1bjB
pVFB/5K4OjxmQx+88/SvTgwEXFYc90Ry/cNziwQkQUgqG/JIdrreF0tSXFgzec63J+alhWWIwFWS
Ukpco6n/vJXKVxwjWSOP9RDJTdNMR7t07uJoeM9reWXDmlsVQVVyPxwx7PN2gkh6datqDNHcegBZ
UnE+h/Z8eLs3r1mgEBeAqzQIyhm7562she3O2WiVgIf6YjNFHFNzMA77vpc/psL/9140MSMwUY4M
xG3t0wg1HvJwAnBVEjumP83YdXl4XXXp17d79drmidntRviQwOB0Gc99WTtrw+aReRB/LheHElsa
/KTY0hy6LIj/0rItzskW9u8cVa/ZPBCxPn518krQQ+rUFp4/lccscz8NtfV9LbJDW9y3xXqLuX6n
tdcWPGGPy2InsnyRJJP0MQrbvjy2WVueVdwvcK3dwtq9PZjOa2uEQYy4ocjxgDmf2NVkdOcxIOV+
jEdt3+fCbg4WiONNWniTpDYX6S+FEzfbsRmmT2qpy6tARt6ZiMF0rksbUlgu2p2j0nEvdQweYxyL
96Jb59WRR5HH7ExuKz91fLq0twNdVZw2s0+ZYFDfnSFptqDK+vM8ir+OM9mJqBUUMWovvy/11J+n
SfNNgOhYw3a4aHXln5NFSjbhYrWbRNCPtwfylXGkpo0LimoTycXTA1FGPEM+427rev3Zrs5wsFvA
lKkEv7J8f7utV4YDogcbOzCJWrzu5/vadRbb9uMB1z51ftokHHZVYH9HEqE+Rkld7EmVD+94GK9s
OijBTohHw4n1wsWeOrnMXdbQvSL4A21ga+uC2qGO0a0bz13UF9VptQONMR3/fV8N29hkpHAQTy2l
byXADeO+ORKrXalQd2Sl5TXZ+Gwjyux+iYNs83aLr80kQ0sawIVlgyk7Gd2QamPvq+Zo2ZnaLs4E
KqH2hmutkupYhQTSb7f3yplDB/GhzAXIOIsnO7BKOx+BEYZ2njIqF36nd7Zq1M4DEft/aQrtJHT8
cRjh1z3vWhv5+VDVhGhO0tSfA6nWTRcN4WU+Os475uu1NeqxoQwPwWT6T9boBCSuXskMHPtqvBtF
8ysI1J3smb88U9fxWA//OjjCgEG6cKEWUj453YDOTK3N7df6uLorGL9I33Rjt2vJA7zT0CuGmZS6
HXhwq2EoJmY+f0vitKsGAZYSAsos+JrN81m8qrt3loTHb5w49M/aOFkTiVWUhe/TBoB+Z+PneXvR
B31w445hukml7hlFW28C3bW7PiyyL43uIsBC1GrHuCtJ/o2gIeucSq8/g4DzHGev40Uec2/oLlbf
F9duks3bepnSP9PWrs+qHnAW0e2yBQabnosgpkhhz/PnwOnA6haU72/WpAJsVTt9eWiqvjuzJ5Um
BFBz9qmQNt5hk+ebusy7T2KOxJnT9cu5DIBoTp6oPk5WNx3jMrnLm7LfMsLloSJX1G0EQMEj4MRq
0+i13aejCAALl/pD43v5VufFeHh7eF9bm5zikcM6gUF/aj9D1athCVmbwIS/q3n4Hov2k+9ZB69q
9qmlm//DtsPnxtkjfU9B6GQvBGKplZct9XFQwuScrrRbnuuhfsd5fZnyQziIqiGJP3IEYXLSjD+X
wuvmpD4CIr9Gb7IDMxj/pcovFKE/AkjZjoH7Levqd0Imc03ei8UaRGRpGVGC61OHLGkrVbU6ICfS
LOsfYrZhCXW+dQ3RxZZ7MDPEOCqo0v1QTmona0CC1lhjyJU7nQeg/INCW+eePVoHZ/DrbQowlAXX
nlHvpIKdFD8CZyJQn4ECltGa7ZLBCcm9ROsuc9Jbt/T7bbwGalMOhV9uhrXN9gXPsxtk+wvOh/O5
iOV61s5aHWB08X61BlvRD8U+siL3XnnBe1Pxmk0P4ftFCWU4JsQM2W82Irf7oKrLqT7aw/cljt3N
ou2z0hmmd1bWa7bot3ZOHaOpnSrZJLo+xoG0tzX5hm0lxP7t7fLagRh6EdEqVyQ6YXxyatjKbRvl
d/WRolO8XYJ6QzD+tSkFmPp+eYd09mpjRlEexxd222kQEXYYo1qyVywRVkSi69nktwcQoGCph/yd
4XvNEKDUTQbDUPZeOL9yWbywAEV17Iru2u2jcOuky9dGdr+GHMyCCN8ZSee1dWFq3gSwQAi4Se/5
ulj7VjK++GnFLAUsL9e5iNdOn7vk4neNZ4mj36phO7eJd5PbqTguGaSGDI7gxziLy0PS+MuXCEoQ
9Iw089d3xuPVx8MgkkYif4sG3PPH03PaW6XAzdGq/eUl2b1wp1vpgSN5e0W92g78fogugDZeOAf9
ZC2iBY93JBJtyeYM3+vF0jtkS985SF9zW0lOAdpADTfhv+cd8nQCgwPs5XGAMyJ6IK66vu6a4KKI
nU+yUXeVTN5JVLy2gH9r8tRhLVZfgtGzq6Ol57NsbH4lvgTcHl50zfROzOG9tn6JSCmS4T4SC5+k
EQYd++06RxVmxl2+DaL9W+dJuJ2kE29J32Zbq7XybYVF3ufKcA0sxyAzO0B/ydR/9UmqfE1V3B9H
F8YCrDZ4RmLobrM1aXZxLeW2Svv4MEc6vo8DrOYmrHsAU1Y/79bSpDYb929bu9BZmng3t/a3ohmv
gOK0+wGXL48nvakWL9+P1eLetoCuOezd4J3V9NooJIapS4qDdXtagJWy7fsafsJxbdfzdVidzWD7
X4M2uCRn+nXIF/1Og69NsWFmAZSJSLaeDntbONmicIaOuUoscHFj1x5Wot+dl6Uy3fQGk/72hnnA
Tpw4hCBmuKDeZbsQZp7MdGYtkiqprI5htSZbocfw1hfOtK29JbgUjZT3rVvFu8IHOflAF4jFIO+r
cR32A5C+M0trkOtvP9Qr446zYSjQCcTAFyFvEi5xNbiePJZJ5u9Ft4Qfa4HbuBRN/7XonPUILvLH
2206ryQxQSWQ9TFWO3oR+2ZzsLbpxI7u1xQoq5f5BwCp3qFPu/4siUJvw0oBORnIfZJ1YrtQk4F5
4Tu7tx/Ee8WGGV44cAxuCqTQ5j43LTbQiLAa8grecuFRGjG8htyT6zXY6jq4ZGSi86EAjQzFqt9k
kiSyY1XUUfNOTJ+1p+3DsqT2H8LH8XaH1f4Dt7g+E5olBWOqPADqC86A5P9aAGNjsqe9HxZiD1bY
33VWPRxFqKL9LMZoF2eXblN6t6VXz5/YtpDQFjbCVxGPyYW0oz/tcSnfCcxf6z8VMDjokanQnyaO
SLcVsh88+i/L+VYASzvO4Zx/zR1LHN4e69eaAngN1gA2OsfGyalJ0UmpyhxLSeOJXatiw+ab2/Ii
ETL7+nZbD/N2utNM9tcjeuUYPA3/ayuUo0bV49hOQRpvBgrGkL1W3zlL22ba1ZF0Lp3GTj8Ps6uv
XNfKrt3BSra+J9uztra784cHehJM+PzY9CPz/6+mXbo8E8PJP///XQOivPp/5m/+850HbYT//otr
jLqmb/4e3vwWFxwbcaP+9EvPfpnWn57OSCY8+8cL/Yb/RaHh5lcPt+d/+fCZfMMzsYp/hFKMxMFD
7eU/FaIX4g0nmhf/lX14+LvfJBywEeRG8e0MEA5L/ijhwKUf/2gQeaA5wQH+R8IBcQdgBIRQ5F4d
l7X4pN/gcN0O5DvUEMBmOvhH/0q/wXse4psWuQgO5QZq5qjt4u4+tx8Ql7va0WXwK3bgfyZ7t/Vb
aOd2O+XrfRCMbfndt7qgP9Rq6Rd/N7iQHeat1aT2j6zu/NraNlCGIjZBsIw7aCC1Omoi9P6jDKoW
QlVTzkH7IyAqmpsdchey8LYZp4vzK5qbZbyRROnyO4XuNv3LqzwVXmVhrloowk7e8yh+G3TVJ+HY
g4bLQyBftkToQVV9cKJF8chZVTnLpVt5dfG31U8Nf/P2Znx+wqBCbCMknQSmdsH0vQBqQsDOKSeK
+Feqm7pQx6HypX+U/tR3EXiPbMgBVOStzP+Wdgoj8R27c2ILaJ9kLuAmioFGY4OHeT5Ha0GCObTD
/Ce1Oq/Mt0NDvRfIRuJaqjh0swbfsOvEkPmwwnxrbevP2veW3oXmt4bauwBOUvdwwRpQ5M4VmqWK
z94eo5MTkSwl9aMEGTMb9AvXb5/W6qOKiZ/qqf0WBU1QBNvWZCDUBpB+knRbZ40sHhmGTxapg5Sj
z2fjmFjDeeukMR/NevBCdRi1N5NJfvvhfDbYb7kB83BUiCmpkb4l6chMPh/Bci77KhVIJbQddzCp
vYesg//RdYS3XHr9uCgFNWiS630l5gU22yjII4vtZFNGvMkUNIRjV8HPve+ssQ+v4jw0C3/2iXuT
s3IMSDlA6IRBUMImAqJ/A2irXO9XGZa6RHhAmsnIE2nBwG/qRPCmhw1e7+MKjH9KyqxYeOlXOwMB
1Qa9B7WEXD5/Vc5ZzsZRD80nMS6Y3sTNDKZ207ApePLcqs2aH9qgKr/PfVir9pBMnTPd+l6zDh+6
rkw78MxVB2sAEYAK9I3PovmzjuvUv5/sCY9gH8UZ+2dSdcPWe3v4nx+cD6MfAT020kMReYjT1LKX
LnXmJK38tjrk6zKUEeyo7Te6KRp57o1K9/7+7RafB1y0aG65pkJrrC1m7bTFvrN7oStP/+mto1mM
GjRpV++IrSEYHcJJBeE3Sksri1C749BnHyMnjFinbz+GMdPP1h3pCqoUlIoAQYOWPfVOVjiCyoKo
dV/5dTV4QCLHwPqFAoAy/jKOlrPv0qjJP099nEFgbUXQZPssHlwyTaSztZw2g5uhHZDG4e3sdTJe
Nr12wulmiC0736pgnZtLFhFUn8L207zd+GnoOPWFLWzWYTMJiNLnaVEOLJFy8gPvE8CiCL0Vr+y8
eTp7u8cPKaX/+i10kdoIIQK9prfeC9B3Gaai1qqPvkxjbWOcg65zMc7TatYtuEffPwpHzyzbuUxw
qDYZxFYezQpbs6S9sdBuepvOoXnTVfladUe4yB4rFD5WbzsHJYEF5WdrsKAKsEt1Zc4KhyCA3Rk5
im30dpdObQe1JnwwVhEPh0d2WkKYRW65AgGBnyGZY0xTBnbO2LDYHzx7U3dDGH6DKpG+BwI4OXUi
2vUTlrILaoc5Om23HZcmgvAc/8wWTtOQuLiVPX46PL9so4t8zD/VqRjAUlJfZEre6fbzdKpP89Sc
iCnwPR+Ae2ZYfssdZsGUW/YsvJ9WJCPlbQNN1f07LgImu1nzSF7lltM4H71SLeNtCWN6FRtuuJMM
ytsTcLqJiG0BvOJzm8uC0M90nz/JEObwlMo6/StN1jrozhrVVumyt9KqT5azJe7ePzBedt5kMvyQ
m3ESI0R8EueKSAApXezupx9q/JfD4oSQrA5Bp0dsVR6nfvitGxl1tenJR4ffoFOBxNtPeWO3+tH1
xotGU+zJ8/5dY+sk6mYqwMkYtD2HqofKxGkuJ4POGyTtYP3g7OKchfkqzFFfzY3oKYlrwm1/m1f9
4rbgainmk8vObTHeVm0I36G2nK6+TSqUMOqdCprOvammvO5/vD1NpzYX6DmVKLDnToR36p2esaNO
485W6/xj7oaORWCPpc1g2bP2Amszgzu3blu3VGbTDLoxL3mbjf92sKhckpkAwmcQ/f6Loz5Wbj8s
fdj8qCUKWNa2wC/Dsk6LPWBzvTTAo+2zsSu/V0VQY2Q6BDec4IhYicXxrQR+pPFpF8Ff1fkqp0tK
Gm1TvXM2nFrKiGoydy+BeQAqilTfaYp59nQNIn71fvQpYGfM20Badvys1iFva7RHFmXMYlRNfNYs
yrgYcbku1q1u2/S8TzpJZg1KpL1cVkLV2L0auBUOxggZT96EVZKt1ZZcuvEiXKtYzKGw4oNwDuSp
xvS+Pf8nwC7YL0BRWVx4fxwDlOlPQgnl1dXaFLX7JR6Ehw8yABnBUA+WBx/7yd/hSpYFG56K2bhC
+JTG9epaxXRYwsGNd+bAvNWoksuWZFJE/jHXKEepjVp0E16lauZbufDMUbBkFRxcJMQ679DG3eT1
24VRZaTe6dqJLaZrlOgo/ONSgF3DKp6YoLl0Ijk2yxcvg3VLcadTHMGrXPPmr8GOS7feLEOj1vvI
rc0qqqzG4eCawwrlqf1ahc6QHYC3jfoLtrxjOHRk9BkuvGnF66pzK+Eo9oEM8VE/4l4ec7fVTNzA
vqXBHFkO/kWM5TAUVeYzFANaUNawDeRYsFRFAixn2D6Oj3EZzV1V/wlsXzFDJ2YY7A9pLs4jch/w
z19gLxy9+iHlSutuqiIEZg6Ph4Ar4nkqt0SWIqvf2SLuydFrmoSVYwP1MHAPbMvzYbeLBkPbQpLu
R4cVAvtpYEGxQxgfmEAwUveptpq534TSWxhwOaU1GxszxSjpbpbD5yjs47Q4pIMf4zThuEw3Hdds
4SlXqMfdDHONQ/80bRlgZoZylnGNT4G3YaYjgx/P0FtF7vCCbEky3dhN1fAkQVniw5chEmrvxZx+
4tG53z0pH44VfAIuwAEm/NLvwGj2VmbPy50QS0g+dxhLr92iRZVCv3ZXv1v2SnRhG2/AaCeFQHwB
rTKj6+fNATpBQlmXXVZZ/se0EpG3VbqZs7/sXNpH1O58pPeQSJE//UKu3U3VhFX3Hdk5qT/5k2PP
6w4JkCRotwor248HoNDxdNUpkc6o9FV25Xzw7M5JdnXdJQ5SbwPyaJtmjpXJitUTehbbbC4nNsNE
aQm5kNkKCr84gGkb/dtQDoufIa4E3Ho8axMtnBQrl2ZQxkWE/QL3KTU6Mp1gKbbncwnRbaP6tggP
UxJl3i6ANLne6bBx8/vRl1m68/zBdUDK+ECdNiHgzwS6s6vLbRbI7EjFetipxtbrZZrUNlJtGgmK
Q2b1sbD3bdlUPlSUKSutL0kD4uAOVp03fEQVrbZu8Kyj8WfQhWH3ZY0QAWk2bdNQyrlO5lWWZ2lO
duOwIpFVNZukbDwX4Gq39ir+4VRFXP8UFC+nGRWHYVG/kNZAEWZbAqBwiuOQ1iqId5yWgQzP0soq
ESlyIqtEZSFs3V6KXyIG+cMoo8hASfvj6jUTS3oF2dCKay+0h9De17XfttH5mKS5kB+g0peK+vOU
DXr6oIM0y/MD2AY9Bjdp7XrqPCx8kcUH1krolZt2Wm3CH9nHuU42meWHatgJalbFcq6z3hL5mc4r
vPJtmWgfAzu1+Rj80VgjaeVzFoe20q32CO+cK8QiCn5kABc3h58kUDVehsc3rTyXfAY2yKe5tQHh
9GMdoYhMFwVF18w9OrNlRdF2KYJyjM4AKDuVRFyBWp3e2AEE++lDBpXU8r7PKWzHZFsg2xlknxbd
6jb6XMDi1RJ+jWe57Xk5IrszfQoLL8iTjUoS47lH3RCI8j7K0tRaL31f9oyUtShM9kesthLBpeWl
XSQ/ODnCf/JzUWh0c/a6wBBk+yYHANRtMVnmkeB8SNvd25lYcrWz27LokO4YbCuo/3Azt6a9qpBJ
8gVmklLbDm+RkXXjMecE2TqIXPEjPD+h3UapxLiyPuVsk0ARTu2Fh0JoM2LompW8NLCLrNu6iozJ
96chi6NtooeGBbDWBAHomHUV32sfuyqGYGX4VAEHOuIs6VNak1Rs+A0nN9PjIFflBl8dOZtxrv2k
IJeEbiCSBUerLmPh/1KKxI86dHlORLrVsbMg0oFsYjBazKA/qvF+QAwxrxkvS6zNmRjJU88owUbm
kXNmul1vQ1YWLXh8pH4g02UWWNihkDAh6GjxnkwqMzTTRO0/54iNleYZJmTH6eNTf7qOJPwPEm6C
94K5bcLbMvDTBMUTnRAmbVoIgIzF0+pJ1z7hJ6PCMp1Lh+VhMEZWTbd9ygUkwYoQDm5SH5QfPTvv
rNunobYev/7PID9+D3/aLT9GLjJs0dapLTH9KPMQkMtZTg2MTit3nWkL3rPRiMRNzZpkEzxOVLNO
A0sN/3TssvPaSRY0VJxSTEv4KanGhlGa3EryFbclEkWAKvFSJE1KezHJgawCh8kejRAV+pE8jmDT
soOwa499Eig7LGqLagXko+MyxsaHtR+n9nF5hOi/Mj6hn/MXewDgpvNzuAjWaeY8iGgJH1WQbrs0
aDGJL6uV++NwQU89M7yPC2kdl5GnpJPmV5y862kHRWqP1dUPwjz644Baq175RyO9xo/2lo3eWHG+
ugGCqmeZifvsvc7Hhj2dIFpLfNBr5hdMjat+OGFWs3z6gMiezncTSYFPPbls84PuZF78KYt5kegi
8hUKw2aY6jHMhP4yIhOb5Yc6i/ldoTwn845lD35suKQeb9ZKXvTJEJ09DXlSTB2PM+deyY9wAjQ0
XrR5yTk/OWoN7S94bkUMe1aB1ci3yDykNB4UoiGuAuRDBkDiVhPYME1iPI+azGznkfOV90r4h0V8
KHEW5wWFsF7OzXHwG7uqtpLifDVt0j4juAaEOvJ9MaieF5zGQF5VauT/C9TJ8Ftga4eASpHLl1dT
OaQkT3VX0Lojsma6D+t0JmRIl9WsfZ1gyovD7CkXCxN3Qo7xXqI0w1dmq06T/hz0abfOf9rhXGBv
Mtk0JZSQx3RyMUjRFYdRSPKCfy1+z4WLx7YQDMeZ97BnVAOqiWlPdZmu956IGz18UR5CA+FxeOz6
nKD6Ve+8dl5LelRmug/24Wo7WLmh883wOXNrVg1RnVnij1mG2PAd7Y0zApC1NkOeu7x0LHATxuYk
DKxNLlG++pb4blkniNPmS1h99Fqn4xvh4phc3xSMPevqMRm9OoHs0sNYK9SSzrNUrfwG8msmQE1J
XxJbw5cqySqkqF+E36qKHBNsTEkCl1pqGZr9NPg6JwmfIf2LqfTCdOHM6xcsTXEgJ2YGb8w9k1J1
x7gkF19I9AmDy26R9PJPjXuWWhc67bsuv0o8JHgFilUcdx+jMvWATPsEeyjeziliCeIQ6jaQ/Y4U
L5yATUSyPPzmZ55DkM9hmDD5ELtWehXWlTk2KpAmjFrndsBrdo8jWQwN+Rovt3NvutAoq6XRdYmG
gHXb4UwTpK+tSsJv2FvWl6XblREooOaZZdRSilQH0nAmmy9z/FU866RqdPsNXQUEw374swzlVRiq
dkkP0B/6wQIA4hRzuudE82SwMbw2ZW1j6UTdPXE7qjt3oJqLLNumweKJ+UZH+DbqZzLlk3L/7NOY
FO5ZV45TlWwtd+3L+9UfXb/ZjJwOM0lRx2nwKaHzJaMzsspRRXW3E29a0bSJNJWpeffUk8e5VPAj
GB6uPFxMtx7MjZSTsX/JkhlrgvdvNm/eV+Yb9UOOKy1c8x4sKotvGMleXlKPLG61J8NpMoC5TFu2
coa3mF6h0OC0cJZ1ZHZlUplPnpYsPiWWKEGbnY8es0bGnFoZTN2lg9TruJ0dfx5FBK93o+2aHJOP
AlLinmtVm12eWaspm/TUiXhBZwhroVab9e3bZOmuiO7Nk5c5lcZvTw0FXcKRplgq1u1jxFbnxRoB
pa3b0b8uHw1W+ViQUbFjUjaWVKZY03dh5/u7KqtUk6IZG47W7ZgHLX0eNFW86SJ3M+PGCX+mDajW
5rHGhw1ngctjXafBaDZ565oy467Ws1mTUbq6Zb4JRF9X1V4Ukt14eBwQsiXG6JUxd4Ng3nvHKi4F
2I4ofqdAcBLQk0/FPrCC0V8CUfgi+SIGMm1kddxb0TQhTx1l2cxu0BAWr5SFXqyN5iMJarGZcmWe
/e1Y2gSuv8V2pnkQZ0h4QGp1Xsrmd+PcWBqg3+2TaSyolfEUxAHspLebOkllspvAS4FghH/t8f/Q
hPW/5XF1XKo4xZX8Z43Y5dw0W9Wmvv8pSsjsYpFDYSZ1BOLMIvE7nyl7Mo5vP8vzFEKAAg1ZITgN
4I9hSlPSfP4s6QRHY2Dr3Rq+Q/gtDxzjj6PwHMHiaXCd3xvnlw0aCSEK7qA2KMKcqgmVorMdWdnp
jZrRc/6WlZz459FSYuaedvbbHTxV4aCH1LgMKAjkKESc04LPLAs/qxHPunmyGKgTmOLmEgKQCg6z
38fToWjTtbseNcJtu2qsjT33OkyD1a8+B9E7T/R8pTPmhFJG5QEBJ6BpJLSfj/mS2JaOFk/dyMdN
pfHr2OOoGqfYdbBxOVMg/HFhZyYehwOuhSXMgxQoa4zrdlJE9geYysAJNzOmZdli6hVfZ3+kzlW+
eMSTW/2Y9W0fzezbnTidRiYOoghcB6jFhqNyUovg3FWDO1vTlehLY5nWB0eo7YN6vF6sePTfwZK/
1l6AliJiDhAIX8DcohlvBKzZePV07M2ZUMXGbrCszabr8+xfpda4ioPbXAHysTHQj4ATfpLn8nRK
xW7Ki6vHYwkn2cxGVEJx29e9MgfG2wP63P6QnwXyykI1oBSKG/z7+aLQyzrn3RqUoMasrgy2UVVF
3rewY8O8twVfNmU4PuS5Y5DGlEJO+lalbrWMWYj+3EPpaArIjrCOXFXx8navTjAI/DoIDaBSrlHh
MLTWk3VS24NIC1DLf9kFaeqnbeWGpXEVO68y4aSOpxr94srv3GgTdZKK8EbiivbbAdRa9KXQEABu
33muR4jIfw2+Id4zBLCQkKTAtL2QTbJt6upRLhCKX11b9Hs3mE0tceSClrH5G74Q5aht02fkfJNN
la5EsZshyAanusSLABqUbZuyJSP1wfXJidifqzTIsua44LMEzVU656WD4GDqkuz/swenRniGOKZf
K1CHIzoqW7uxw77axV1ACvCDhzCYF35OHvEYZUiQ5H1K68pR88cyE1MClGecwtwhV1MAITkSAEV5
tUPJp2WJPDlOkcWfiU356O4QOcQcYuGDeX0MgcqH0dSgbTlSCFmNe6In18LRbkDCy6vaHRluXL9w
jK68Xhon03r0uVpKG8yb3caIE2/KfqicFSJ4l9T5LmwjqOqbf1IxiuNcIJr+4GA9eHYgIzTju6rY
OBeRmsh4EfMgp7lv44YmKy61wIMBNZzmGVdTVD1xHnUGWcgvHu544l2FCKf57XkRom1IkqKfOvK/
y2N8mOil99ROlGNFOpjMUET1Y8MVBDHXPVhjk2nbyBODanI/JyppI73PFHcBqztUHqe1uaMOYspx
+KZwjK+aoae4cZeji+pnO9Y5xcCD6JTjFNvKwRn+eyEk7uOLIJy1+80JZnTwr0jnpe11DTWldPdF
3SOrtmkxaPOwRd6WSti+bhbmdqdnd0ULxLbImExbXEYngEHhL6n+UCb90MO/k4XOifKTuAPXAv+2
P/NtOegfoV2Vi9ilPoEAkOuorro/ULKMrRH17dBAJp5spKKalYUf4orzpDjUQobuiHf/4P+RkDf+
61IP5jB8XBrQpvFSwTGWhJId9ErUaafODisHC5s1EY/hlqW70aU1JXccLk1829aJJQ9VHmQguLNM
3waL0eFecp2e5f7kHR80rqtuno5kWJqbCCnaLfhVcRXlA8wU5U/dXcqiPqIr2PQbdp/4UXSt/COz
82Y3J05KjCy94YwgnFSXC4I2Bk7elGzHWrfhh1DnLXcuCMHs2haCqtHs74smHz+t3M5i74kWkNtf
bA95bKNZLdrxFhmQ9rLzreyymvphH/SkxikjZ8cJXaKdSHR8DWlYUZVr858PwtRStGin+3W9C9JE
wc1wq8OS1qB4HoWp4cfVW7+oo4PmJ89j4sQf3dyMZ1Qt058qKeXZkx51UgQHLm14rkdteU32RXNd
wHeJHCcphrG607Gb7213sC+Q9hLIW1uW9wHdoPXQDX39qy+i9JqkZg7aYPCSn9xJ4hNnOa1zM7mF
yLmYoQZZ3FfDTT/5JEIwBbt+mUeuGDLEvaDS8Rax+lTEf+STmyznFLtHpEj9wtk3YzsQfuWI128m
rpz/FQ9BVO2s1OrM9TFNsPONhPQ8eSXxW9VcBv3gqG0ai+a7XfTthxmyy2UfOmaFpoHBwCBFezHj
Zn+0o3I6JytvXeQlIre7GOv309Ha454PJPIF4Xxr/albpX8pRNK2bu6s3/+HuTPpjtvozvB/yR4+
mIdFNgC6m92cSZEitcERKakwDwUUpl+fB7aTSJQiHn9ZJDv72BIaQKHq3vtO35lFByuGTtgUlm0Z
wnfA3RrlZTGfXCU69J1Gm10tBv5WsKPnaJys0jpB6EVOIudO7s1WmedOWRGQYzmPzrS86ipJrmyD
z2fs1RAz8tQxZJyr0YudpbF2tjfUVy1RGM9LS7wS3glqED1O+XDYisjLEDXg1GHZn2EWNaFllvWh
YYARmno13M44vt/26TIUUTEM4qFLl+5Jzi2RGt2s5igxJOb1Ob8PxozPLJAPb8Y03Z796SYw+7SM
6nXMP+e42IeAT9Vj3SCMa9vRQD9u+8fWlD45OHpywq8bU23fnS9ycIgROMRWXDQZwkRp6JWFEheu
j5NnWGL3/1lqFFuxT91IgknedzfkHBV7Nnp0sUG2emeD0aQ3oOxw86ZUPmBd1x5GRSYVBtruZ2kl
DxP9+8PaVSv+xq29hHlXia8LD+SQDp5SO8rT5X6QgZOE0u5Akgs88fV03AJ1ivbQUR8bWF/2wUNQ
D8GLheXFh1wmzcu4jutXxQKPR68xL22IYQfyb/42Xqbu1VC41uOFJvvi06o39cEqEWhtIQ32Vbro
NmfZzI6k55nPnMop3DOSLZKo7ev8UDhKPsDMsPj9o3ky9Nra567VPzMv7G6COsUUcCmD+6qS67no
8w4fd7Zc2vMqu6ptfThJZU83NcKCD9L37VerGNkczG4Zr2w8g3ZwOqdrwxrU+Sy96ZhNMw69jSIg
JHErO6Zth/nJOCY4rppMLpIklber6acPPiOdZ8yAhg8c+OKMj827XA1tgIFAwlcZJM4FyLthRQPB
VLG/Ltir6TBJ9uRaNDcF0MCNmJu2i2D26Xs55d1zOyh06YmzrhcysNU5NAOckrWq+SAshCrs2dWM
MVDhn5GIIqKxXUlgGgU+DkpqX7TEhEFygQZtzYJoqWZq8NhTjNr9i8KxRo8MmwYnvoEgmTa5mLRW
3DD9Ka80e6kfy0F+5s8IBtCZ8dhXVDC58vKrOcghTzmtkWEI3pqflJaoKSrTSb+EqqkeMnMcu0Nq
lpYdBbgHkkTQSH8f6OSJnKqU7DLwZSRuIzh87Adr5YU5DjZjWFlJjTc8PITzRes8nrWrT4O86IIR
AMqYpTEda7urri0skW+9OshI5ppl2uzSoJV3ucjGCvc98pnOq6xosliTtQOfKUkM7eCNfb/eLX4t
VXrYSg89Drq5KZuCp0a4UHEqmBXIMjI8KpfIqVQyXjLFyfvIUob4MHkr4RCNXroXkG0SI54MSsTz
gQHB8OhkdKWSfUS2g+NSOIkaWujZOGB+7ZjItPIPq7UkuLgvc6cH6mSy2WEYaYNUHDpUkZIouN5R
9wFZBtjpmaIMZCgxAy+LSLOD+T6zYD2GZmqXtzgyaethogEmQcPrTP2CdK25jkwJvnDplWynMfSW
NW6YuJ1yc8gi1yA3bNCWuc+vy0Vzg9Xi8df6XMXMj6piY9m2eGddD5j++0O8YCuOXxAxLQ3fgw/s
GiljMaudbagyvShSUOOwqhk/RysmQnVoVQuAlKfy4qzObKfZicmZLjFNs0himrP5DD0P7vyur6ce
ozpERMdCyBaYVDneEpoTqLw7mMOV5gSzF1U5wSOhZxMlES3MEh8NXIW/jAGliSXbxTw0TWJYO7J1
TGVGlHCp1kRwBqAST6GXuneLZjcehZnyF9ws2EkH/odG17I5e2WeYuT+zkr6JwxSjDnYFZVneOmu
NbdcFSKGRlc9gDFXCVFsvv1ZjOOndU3Fg0jbTyJonTykS6juJygnu8RPNsG86nT2CFeCynnrebmY
5ZW0MrUfsSSP2g5f5BCtDbEOVeVU97Imu0tKdwmVn9lsr+NQvQ4iIVgKyddmBU08RsGxEpFWhP/G
yllj3wR9at178D9lnI2MoFgOrJcQOvP0xWja4hbnod7f9Z4nLvqmbu5V1w9ip2YxJkeG2QKz8GoO
jlWTdzGpI+W+6BLnvsbRfxeg6zsnokG7NIvZPjdbsNRG9GDqAV1RbBI+9rlWHgEds2mW2DBwBsd6
MHb9rjXc5gr69wTzXE5JGPSTPkddgarbdntCVwKjSiCAwWdXx97l5nYLs/f7NZHZlwQ4vtuyL8ZY
8k1O4boU8opDnrMfsVQZZznlBT8huePQyfYKV+1I1W36mGfC+MRAcN7DJQoOjR5Ue6/18hst1yUB
A276pNfVQ5lD5BX0bXvPTPLnZjKHLSygaZ4tPZEnZVrJjPvjnPtRxsz2lLQmNy10Bu/ZPEb04NZ1
TldyGicje0WJ730qEmE8FYY14b5Yw5tou+ZoMcl+BBMwi21LmxF25Xp36ZJcSNnK3ritQfvVLrYe
famr7dAmdeWlGX0t25VuBj7LjLtxyUypiWfpZTYPQGBrwwzTm3IjInoM/T0BVblDumNvvqQpll+h
WfIbCAv0Uj8q+HsjpnKsiXRpnWPlKtOL6eDHkuwCTu9T1TbDRyKoMMMsWnwwPnHu4twRaP40nmkD
EXWICrWzrHPMh43OsDfWsVBhhrfOtePM+Ysa/ZbTgcZz3yh4s2GTONYFiKI8bxe4LqEUVDQXc6/a
F6IgMXTtmX6OxH6U8+swLHwrfJO0aapluPplBEwbQ4DCcVfno3Vidi5gcmWE+J1trP+vWCiNyb7y
UvJsyPijlaUaGeIy6TRnp3UVhD19HZ3HoS/LZ68diezrrZ5oHK3Tr9TkGfeAfn4AWYkSLnSHKS0P
EzXVic2vnkjBSxG7d3NA5Qm5RGuurHQyMFRINiL1UukIXiVxRCKEKMMiimwSSfAiGPdidEF4qgIX
UGo0udu62DFKli4zKamtOlmf6l4RBmU2xoSZ2tgnGBGyeJu1jaShRLkcNN3Ma/vaVRZ6tMLAh/Qz
mj5PqyOM9uc82YPjFbN+WaSN25CbpvFltqFaSWxRkcd56yxxCqzmE6wDFdNeYoyXk6o4X/yEiU7U
K/qv9qYcGVoR8wRHM1B7qdouexKisBsRT3wqoDuIhCx8G8a5IzZtLyjV6qNKlVZ9wyV2Hp1dCi2L
1C2nAwK8T3QTSIjwkjwb6pgoMk3Pb3LVFrwHciD7TJFDpYAmRjiq3P7XSgs8bHHbPq+XOGjT2Xly
pGOS+/fnDFlrNxxkKINtYmsaydye40+8MQqgMWzwDN/h6n0RdkKI2wG67sr31hl9kD0rTOOwWq19
5m8ajW2STy4nBNvx8KhS5gn+BYlH+nyl54G+2JESPVETB1x6Td4WJ17e5C8WpjVjRQbMoBbiVBS3
t4ZZA/mDaFGnt6rk3hocwt92LjqDzDrpSnVLAz0qGyhxaB1Et2/bLckJ9mATF5CjLk04ZlTubcCO
uQSEigw+gVGDVy1Ly3B4ZMCbRTC9VDnZO1HPdlbu2gkiUMDooG78i5XKz8e0BLtfwLkxCVrs0Owu
sHfeslr2ATiyeiSTpnzQIP0MpAmhtAxtxbezgwRTfdHrgiIL6moqi13j9kEajxL6zByuZgcmurpq
+ZMiewoyMZI34YxnjKezCzSQVlSYrrok5mipdq1VwSEbA/DpVivv82CevGNHBYcxTd0udjjXU1Ef
5KBDrpz9dsJpWR8LzLK2WCJckKoESxDfVvFgrctdnyGgpz7Qyh0FKA1ikreOc5CuPVRxUvnzi7Ym
89KGhpg6484vssKJp6yuXyWSVRn2+UhnUK/aSDMicyPdUU1IpO6pU4xfhDZvAxcKarOO1iIVe+Rj
Y6LtK2X4cIbMLsCIRLebZmcvOuYBfeM9lyM64j7yElM0EfPEzKFB9Zb+qvJdXcUYc6rhCUYGbI5Q
tpD/IqgmHTlbyjChOzHbuhI03lVod5ThhFspMm0nq/B2HilDJ030CPPRzcCMhvLXVjBKzAXTPr8m
tzf0tCE9QDrmxXiz0EILyt9Z15ZdHinmZS8rPArWRhLcKk3H9zld271rtPPNwsuO7SDxg10O5eOr
BqeK2WHeiguNbbj/RG9JGKyXV3gI9dCrsjMqGAwLbM/JXtgireVgjXZ+10xWcgl7U3wR0uDJ+9M6
w6JLyD0t1jUjk5W84wcfj8GbSZYpt4C6DtDaqxp2U69Ca1Y4wZ3B9NCLg7yZjgYziyyeoOx8nCwb
eSMORvZZbec5rEnp3HeJIF/TrPUnV/bEpXrQI1NZrgis+nUJES8sV0g9zSw2VT+iyChr9E1BNgbj
kbyuLb+sXmGpimSa+blBuTE2aIajtvYWcw9wBfyrW+gdYzGScEqYInK1LBxa8jkJSug7ioJ66S8t
1aoLYRojNtmOaL09/Iz2wzR7A2TooeYuISl4n2xJOMgWO2Zfd9pW8PaYztUhJTUiYrdIAlgyRZcR
Qjj6OYQwpiU3a8UAIMSmrnV3xQjvL7b0Ktut3cyfEQ4sP9gsVRuPFvYOPeaXZtLP0TQ4y7PHbjGe
zwPuB3HZjf5d70iCawbNIRRIg2p0siqzubTKxDz307LwYC8lSxVKIwnONS01X5YyK06z1vY3UAjz
CGqa+RlKuyL1sCfhMMqcnthob7KzJVbTkpPIJ32SIxSZYCX7L87g57mBfQkpqJPziJFlSyLh0BcW
s4CGhK6yrYznjEyhJazgh1w1EF90IrGxICUAz0SURuatU+0qI08/kLgmJzK0OJ9HyvM4tWTnb8/N
vUYwzxTaMpvkChsE66mD/CFCjIOfrb5qnuRA/Fia1YweIXrC3xIjS76Uz0KbdOKg+lmLNCqPS6ng
5veMXT7VQmlHmfNRxzIrvOtBDc1pcDqketIrLhgLeGdaovuPDIwzj2Ug3JfWXK3dbOv93SgX80g6
40DQ9ehPW7WmVzB6aiY8HsDqWW+ltRuvgUbhRETQfKgdcyzvEPFmMTmNfSxZ6nbUWY7aUb4Y5/XS
pFAWJ+MpTZaZTMjBCNte6eieHCwM/JIIVyiPMc4yw4NPuX8w7MR4aSDGP+n8EYfIUR4ciq0nJJP+
5Qz34NCOA1+drz7Dmx5uWkX4UIhzoG7wHaw3gdAKKhoDH3jOA1nTZvRW7HtwZvjTF1Nnyo85s47Y
n2lUOmxo1nBOjeYR43r7PscNs4pshvrHtq0NEDoIoIVlvS6K4b/cFS3jIPnCAVVUJEz7yBG9Jxra
pmrvpN03tkPKaNqxy/e+v1GmZIcsG+7CvORVB9QADtpc2wsMn+UwmUjtzNhq9HlIjyS+VvlKkgLq
zYckmyfn1anthrSvBk8KGwspqQ8aOZGOPUk2rwKSDVAbtI08MHANjuEDGitlo68v5McVrtTno1pm
hpiha87O3rbryf/k1vXApoJBfDmX7GNOqjsxdR70iVhbXCHg2dhQv2BJU8ZD9lqQaPPRwK4nynMZ
07b5qnckr5C3xlTfg4LYTiR4AqRmooDE1BLmBLbBGuxAQUQuVr27HS1/oIXJrNmV8rHBcHzMY/Bh
n74PvW0251c5FhuqifvJ9V1jp7eW6rsXVayjsZBKJNpsiSac3zgB1zZlZzhL0DjlxMfiI8Kd2K7Q
g5Lg7Hn0uo9KEyumLFniF/w3KPqeO59rQ0+/fJ4vfUIi1UzSjDfuf4/O/Qj2AhrisuwiMAuAXyGB
v3Xsy4i29ByReV+Kpt3wjOov3kdVBGSUHrQGVOodnPJHSH67IipusMpNYAfi+9ZIgtmcP+jIJb5W
f11x/ItUg/+XBJnvvdRWcOBGHYPmKM1yMMG/bvkfmTn8Tx4MP5g7/G8cH/7vzBw+f8EYI876QWav
ww9mDsxKzO9Wx092DpdZD5Yqs1/8ob+9HPzgD0g7my5zUyOylv4ycqCR+8PDgAYr4C1Bpm4A2P79
32z9DxfCgotEYQt4gpT3XzYOlvsHUL+psxTgxGzWuv/2nz4Vf2tx/nLf+LVEkKUKYv8dwEwt6YEj
6agkYXqgmXmD6EsyBjo4uelpZcYAUa8ULhUnmZjmErauPT7rovKYVznNXQZWc7Vi8AKHtNKJyg1U
vjM86Mo5ycnLTppzcZ36Q04LqtU55Y48zAGdxEAFGSIdbLvY8Wffop0ONpJXMXn7JXXS87Gcmgtd
gJ2FjVletNTyN15j+YcKTOmQeIl3sIvSJlG80siDU4VLc5PKY8EXeqn6JYk3tEVjhLlgyAhkZJ4v
pel+zJTZ0EOCIkezRxaQlaqRKYw5QA9n1IItnD0hg5/YPLfw77X5DHeC5IzCYqAhZ3/Y8T8IkGd3
3hcbjXhKZl/QeASAgmnS6EdjSeyzgtjC16mR3TevzYJrK6/9Y0N47Fcxm0kXpVQONxmI3mGwLHkH
F3Y65QVC2nCBsFFFVm5+BWrTUSTka9iW0GdCjXHgldBrcU7Sp/Zau0IS79k25hV9YX1EM/A0BnN3
l09w94vUHx/Sdhjug2CYq7DUVvmC8kQ8SdQgAcI+YA/XFSDfa03nxUZyLPXCy0B/MnlMnaDwIvRE
8nO3zJOKTHv66MKL4knX5UuZDcNZsGbD3sDJ83XVVXmR6fJaW4Vz4hQAsiIz6rxNSvycHI+c5tnv
zVi62cKIeFGm5KWK4ok4cMpRnpLib8ODa2/2VF+AYEkkm8rlRhm5h72RKPQAjnaW09Md5i4pPzS1
nX4sIO/jDIrACjtCqGg7PKWJ5tYSh3EjXD+K34wFeOykrS6VTS5JpBodicpiMFtJ4aNTr9ILRVNf
p3G5QuwOmcJO37LcZNtsZ6vG/bPscVrM0/omc52ZRmfxLoRs1thZicKl0agu20HLL0wsSZcI/oKt
kWBMExU6TSseE29FTx0oYb9088QUo2gdevmSGNymxVMNhy/hgRaB1Td+bUATcoJbkSzkSRI/06ZE
a6bLiLzBIfwxGF9rzyqOumQuPeXUuzHQ33Kw63Q+J9ILBWMeDDWqozx50ipXaKekM7t8F9Se8aWb
9F6FqT6pu3GdmmQ3LoXxPARlUkei7tStAZv5k4QvBA4zGZ8LCZcsGpeB1nUiMPTMtgp8WqUf4F1s
LnQlFXgEWoiU/kIxln60Rj097/TUflFux9DOsFm0m3oJk3tR+59yvB0uKYkX/TgH+KYyY2s09Dle
QgeZbnVrS8e499O6+uyINHiQmf2i6VNL6SStS0O5y1enlQvEVUi79TaCrp9yoXqDPNF88HhZtXwe
PKwdaWPzlnKqARjVRlUBpjnBRWoyXAQhvjWYjdkh1O9hJ3VaC6Tf9s4HQYgqiMvhOm7O8naboaAJ
1G7FoPtUNAaYht570Wqluc9zsPNDw7wnhxBEFJ0WYI9NP53dmSM5qE0GPTLWgiGxQWKl/mziQ7hb
bXbU0dTbJQqA5fKDN7TlUUCquyrsre3EEGq4k8zGebBelX8ssrwjSdwYLLJE1kQdEzHXPmUPpOnR
W1p5ZmvY3YGtMD8Etuyv7V5qrw2oNxMDIx9vlm5hGYhAoEHA2oShp22PWKKn3Sd3WsCqGdI+wxBA
f99nSbUbph5nCMtZyIAOGAdep0uQMNw1WzATTHFOyhsC5vN6ew8JskVJHEzn8Hux5SsLitzaO9nt
gvoG18vbIO3LeBRZcswLts2GQc6B3u+DqB116LeheYbp6AhBGD16qBWQEYJhdHcdssEvqzVi9Tsa
boeTpKqA7NLRDEvdz69nyJijOif6xMV3GYfpNvu4agIfysWzmes/+bBVoHzgtmAMw5MiLD6/TmDL
QxnJkSrlU4LorZR3yGr1O1AiAQxJS+Ohiz6OYnp0oEzcdXjm3SkDVXWoZ3nyOEmXMHJN+iokFH46
pYsoHv3aNdmksKO7I+q+vtHVXN0w94ONiswmGrLCvgpE1UfNuMKtcSRYssGRF83Vkl0pk9Fk50N0
iWn7qivGdfxct8A5luk5D6bUWj71gLwTZj3uRWfw89d5MC8dh1krw9shubd96R6JNZ5IqNVI0EvH
JP1q4ZNxDRqnKnTTXUMa85JcgVu29ytr/Ci48dc269bjRML0YR46tZ+RMXwqbNyVorXTCDo0ymWf
2yQzz8ZAxtaAJ35Bmz7GCm7DOR5vRBJnWNJXU37TlUqGTgdqkDRlb7PJFsndtCbHxs3NSzgljJgw
0EaP56vmBusLdIA8zw9k/hpodlbQa1vzDnkntesCtae1M83JuSWBPP2C5DY7y2ZtgnzXzS3XQYJ/
WlZvuTULOR2CJQiOo6H6R1D46mY0GOnxPQEzkaNF5jzVeMUrEiPGZ8uix4jMQCaUFXS36EIqppS5
RS+BMdwuxe8A9Ku0r4kmSi5XL5iPPQdjFra4o9WB/6o3WfBq9HTuoUNW8VMGMvhJn5Li2Ddae6it
VPOZ+7PVsPxSDmm7tJwIoqG3z8a8uMHHf/rU4sgSF9j+PptN5l+bQCO7Id02TWY6Jp4k0+SsOylN
s7mvl+Apw6qDHZsE8/a86ztlRHqNUBq4ZwqeMy0p7nFS6CFDwCntzywv6JCjuPAVgRSNTr8w3SHj
HAuMWme+P6QgyBz8PPnGXBe0GwLKkuUveyt1vX0buF6U1jW52LmYblfDbPLzAYZjdQaemD5B3Hey
z6bLJx4hYtOdnZxWYrTDwp2B/C8NA/4cueKiyHR1Ysmasjh5Y+1quFMn6zO17/yxKLT6NR9n8zEY
lPfB6ER76rrsQ8cga4d5V3X0wB4iT41V5DXznVuuz2yA3+ws/ZwP7rOH3PfFaraBli3xzAdFfvbw
GT/DJqG86YxyR/qydsHLMRErtcWxLobum7U6I+OrtiugMnQWqde4n5RnslmGW8shXTRSyk4hqkjg
vw++q+Suwn/9Nl2pd8Jhcwv7m1f9j1qo/0139EOb9T/1Yv8PWyi6lY22/1/GAT+1UPuyAQiFAP3f
Xnh//5n/7KD0P/grdAjwOKyYeOLhrfl3E+V7fzDXdZ3N286AuP5dK2UZ9EtGgEyeH0A/ZcEjplXb
uizT/sMxITLDoEYyb7pY4f+DVupNIwWDGNs9ji+EQPwjCpEfqdFimvXVbxt1ZsJ6GKKyCBDowRMM
Lmy2HkAxB+vywkXuGgcpc9jvntXfjd33Xi8/DiM2njD05S1FFqNg+su3dnwAiiv00Hk4TMocwU4q
F3mlWcYL5Nuzf+FSwZYLjFkWj+5tx2gRG21UznCwDQn11TSQcPZpuyNJrPsX7opHGVguTHf3J1XE
aiC1WWx7gGA7Z4fZWrtYDpDUhtl7z//lR7nLXw+Q9leHdM6ioBv+8fWxg6midHiAQUYowLiYt6BW
7rd5dGNRJzmbkkXfmyRF1AKrvGNYwRr8vgn/8+1ZIMFwI0zX+MkDb5hTEHT6N6ZGthuigEt3NcXT
P1MncBXHZF3i7my7zKveqiF64Vs9kQfqINF2opIyawA1Z+68cZe35Gq8c1M/Tqu2J+pge+LrJuML
lsnbaZXTgf6lVBIHxG8cjoX8irDnmy+aKkRbc+4CiIW/X5k/P0bUTmRjO5sBlaG/dRlO0iKffAs6
a868I0KjWvKygmb3+6tsYoDvJiZ/3pdJcAYjQx2PK2v7FL8TRtk0P4AghTpY2UjprGkXeEFcL8R6
MGes/qE79E9XeyNNYO4KXxSrloMPMyMkODEUYzUgqN7cLGn3Q1kUL7+/wTeGPH+9uc3HimkRuln3
7Va2pHC/AWlhM6eufU06aPko4J8eQfX9MzjqRay6O29c/IjKqf/i4mRzguhwpmiVIV8GI2Qccwrl
5LWv82xpxwWLzNBMhu5+o5PD4hAR8b7rOxuT8Yv3z1TU0wkNZSL704rze+GaDRPvQzYxtA9tbSq8
cJ6dcQcpeRNoQv6FxT/FFk9vZ5az/UkHjLwBM22vvGHFX7QVwTWzV/HOt+D88qexP29fOMYY5vbf
v1s0eYCj4wr2TumdgoAREYKPMvQh3yXPrBP9A/pxeG4Tk6W4Kdf6hFhDXvTEoBZxNQ9jOFIskhQB
jQOkJrSMNomT2scLyxTLuVCmvDLdVTuSO4LnI1BizLgfExZ4rY9qyrTHASpVFFgZVhIU3nssezI4
09LfqWY+DYXEVlErVTQkToCPDSaDdvGgJr+nU10YVFlrsZeWAuzUhusm8NazLvNWuObgRTOu4Rc6
BISPmuyYr9WFtslzvxWLdTeABTAIFMUZXqLDNX9z/c4Y/udtBkUmhQFfPWcw08wfnyx8D0c50/bS
+/RKKxS5BD5zuWz+oNak3SmFMOD338cvr+iwWUMWAJx9a6saIBOA/FQMB5kkQMD2rjTEa1DbF9Kq
bZhk7tPvr/fz2e47m/s/2oFNlPjWr70XwYjfmBoO+VK2oTna01GAZe98U75nWPXzMsWLn8keevlA
hy/zZpkK5Yz5NDacgmBP543WGcdmUu/lOP3yKlgIU6ZYOLC/fWXoKrVqQMt90ACuZAjDWjtjBu3f
/P65vZF1bfsYd+Mj/KNaBEZ/G1xTZNpquG3QH2ZUS3Fj9PnenSsRuz0+PHbSYxNjsfAJbRMn6X+U
pjgQHZm9ty1ZPx0YPkC8izYGCavBsP3HFdoRLbxiTYEyZi693dQF5T6Z8mFvTwNxuxYmfEejhp8p
9eZr2UzeHZbH00E4+niJTZt1Qvn2njel+cvfhI6PyC7A2Z8ScoWtaYDdVn8ARq4ZMTq7QFfQEuuh
u0r6VkUpBOrn0uFTRtS9XKsNk8NQEa2nXzexV5dfcSUYrwqfKIV1+qSYqkddNrT3C44uYTtkzhlD
velUL/Cs9eG94uLXNxDgHQhqYfP90wx8v6GiSAiqxZ94qOlyJ6TX7tVki4eUXQwiqpfHSW/oUeW5
AyeWrE7Y8n32M+8D4vTgqNqETGuM33YEBga3zeo1H3x7/bo6CdZqfhrsp1Ys8VQQWGhBlcDDBtLF
O6tze+0/1hEsi+/u4M3GNQ1wokSz9IdFy8UpWYMa+H6u41xjZJFJNnkmoGGe60erWcaob2He/P4n
WL9cBYSLYCOI7PgnjaW/sJcsjuo3ZuoA5670nRfKqhvPJiajDPQvTTnOHwGQ0td+c9cYRZQ3Zhqj
iIH9JBjh633DpN/2NqXAVIWeqdoo5YKH2YEEY+fC+LrUpLPhVnvPMHvn4M0Wu1rwESIZM6DR0S80
x9iSOMBeRv3eXbgQJGoVtVPQO+88859LN5hMOl6xVAib4fSbR+4gtoQ8x4bQ5eXHOoEtn5extkKd
bVbHeqdO/MW2DYDn0HkC+lErvukoegRqtWTTOTAN/xbg/cmpPeahPa/BO1fa/qY3K4krIVUPbJuE
rreFPSwjBeHHYSVJ8QHGrviINxuKtGqhm8DuFq617mr+CYPf9wTBvzgLXeDITZfPwUTh/eNnOIis
g2+M6k95y3My+Dez122uZ99Kb3ih5XXj3y/ZP2vPn+7VwdjWgCuAK8GbVwh7sifimCVLG17fKYu6
Z0mseKnTMcIU8auekEWQlXMslpbixvazaOyFjHWqld//lF8uJnxCOVnQ5upvj+VMDaODsKE/TD64
g96CJNgpzDQta0TkpPm331/uF4cmXu1boKpB702T/+OTdhFrigpn78OySJJ5cD+PVoya3ukRf/l8
DSYZrCQerw28/MO+mveGYG5PahM9MkZS4wzqVEO9cBNfO049SgUxwnHE9oyRWyIq6EMM3xDQAkm5
7+2RPzfl8D82B3udb8h33n6v06KcFek+P2ZEI5kKT+x7uaK/AWgSFQzmtq/IHPEGk7QApb/zWb2N
u9rqB/ZFl4dN3e7bb9fagKDAtIjEOOANmL60ntQceEdiuO6JAqpCPARRoSGH0AEzlgCAcXS70on1
vAWMqDpvwyuxabscU5J1QnMYGOQiQe2//H5l/GKjwUgNLxI+feqct+p1BtAZqWZud3DnRO4VgSw7
u++CHbV89s4j+cWlcACwPTKSGcPxdH5cHVlu9G0nve4wrEn1jawA73atU8AnzdX/hduiBsVsxd1G
aj/tam3drkPrAyE5ZiZvEeG5+2bxknOM5t6xUfjFJsaVGItQIsLqeTupMNdEEPzElTJLF3Ey1O19
JVBBc7qtIeohO7QbJKb/+K1BVcZ2ABsXA5/YN9+zANwfyL7oDgu0zKhyZpgIeQVurkOn/P2lYCTx
Xt7smlQaehDgzILH7tuK24cGr8RqsERsCVblLvAkoiy1J5DtKqnLCCTBjF1q8hJK3zhpezpHNe9W
9OnVbeU7fFyZxYzxmJDT+2i2Y5nG0PZ9ZK0luo5wSLr0M/Ny7bLAQaffC6JtwMkwC4S3zi1Zkec2
vh8HozMZe2AYAhQcLQ0O2SK9dYd5DAoFUaTGB9QcqxGX9uyYezwcZ3dnQaY3nwKEKdVX0CXbFKAz
upuezwB+ycZ+lOlDXzYGcZ0wltF1ZkaFG5HeGqdqnWftAGNk7K+cqlb+pQ3/Pbl1e6Os9/y7Nu2r
CYHmHCo7KPAaKkZbXPoeTIZYIaDBw8zpyvsRXVpykrVG+KzEUzxchITYgOL5sYJzDDtc2U1+xIJJ
tBGQV1PslyJbxK6CNCMv8pF2EoEaUHt56PspKGLYbcsMkZYQpXPYEInO3KFqzbit/oO9M1mOG8m2
7b+8OdLQN4M3eNFHsO8pTWCkKKIHHHBH51//FqSquhSzrmQ1L7NMWTYSA4HGcfycvdf2luIqg5n8
EuDenFdBrKa1DuGd3QkvY2qG6z+fr8c4GO6woXVqi48wCm6ByyJO6ech6Y8UsROTRuQ3OxflJ85m
kWi9xqAc7euOV9QWIQDtPxAFEfBq6YUPaBnL9VRWjYObJR0sOC7CO1QhUoEOR9LgiSdcQ+VzaYTm
rYIUuIqrfDoYc15unTa66hkf1q3cTWlQ32LZXg2AQreFrrO97RbMv6Ki2iX9cHKGeVzbQr7kBWQy
r7fjDaHbzg57xhsxpuN2QLK8OGqCvY/Jahu5mb9H0NGsqJg1DtcIVYwrptdAtePG7eecAe3wolvf
OwzOhOVyQo+RkfVqYmaAQnbtRVW3tcw6uy4g1ax7M7POwqpML5yR68FugZlgFj9O2vH2nmHdZKh1
MBdNMTHcbrGe8qKnqEAMALzf20gZ6BsklcdWuWqVaaSrmS6usLasEX10p2KaIEiYBZZcxmjAHeKB
4M8CIgfxTxlX9joO3dvKSKetNYbpTutOr2dD9RtEV/ZeU7reYokUX+tQmud1GoSbWbX+ZjJV9+4b
bb021MAonob1Pmga79gxNl0F4PuOgCjtI7DCcEuT4mRb0w6JoLUrvPm5Mvv2uc7iQ+C5d+Aen70p
rrejiaa76+PnCj9VxxNYhcehD+rdYLSoqjzjvojC+CRjB3hG0oRbM0fyAq5QoxGLULOzb7gFfjlc
t0mHgJtxOJYAeY4HKliVSwDqbEABaEdxCAnAPABJqw51FQ7vrkTqDYEBWcimGDKlGcY1LVxztua2
2TH/ZPKKx7gBRrmyuXmeKpRy0yZo2UfwMmWRQAwyfhGc+0v4yxntkZjo1sJCXgs822hUg4FAh2f8
Q7OdeCC2sWd7szwP5zEZ5RecVoFkPmrHgOU2WtrdF8NydmaeIII3bI55Hxh2820KdCEOTlHa/aYK
FyfRjDokPDcMX+WrIghRgZfz4CG8QAciadK22aHrOFMrVdTlRofVcJ/S1b+2y9y+j4lWzY4j2Nqt
F2XtpTXa4a7JhhFxckszLs2kCT4jpp6kvyu2gTbLM7RB3TdF2Ie/LWdm6/noZc75RGrLnTsU8XtE
c79fUwUw3iZgztzoOZwemDNV751g8I7LS1pfAdV0WA2EdxXVtlh07eNGQo3dKyqW+3B28y+D5OfM
Rjlt0Ya3J73EaWRT7R6JGZJPdOEYg+Qy1Ts19NwJKVP1Z3jA7Te89cWumIz2OWixYOCQV4S0TKrY
ZaiunrymRbkfNOO48WOvUpteSx6O0ja8dWG6xSbxfW+N7NA59q1X4N+e7C270qjbFeybiC4XDb9f
YeJ5bOMx0dvQyywY1skYZ3he8QytUQs6RwFCZLkHjfGUQLe+M6u0XDVB19s7IF7CeKwjl68YiCJK
zxJbc6h+MTwywe/HC9C+yVUWtuGGPAZ90Sgs5G7q8lMdkUE2yfy7QdmeXlGJtCdfpOlVPkrxldad
jUyw8a7Q6bU+/JRK73Q/FYRKT8jTkfYmVyQ9DhBpvdS74iFqeai4ujThURtVEVC1NBWv3ZB0mJY6
615mnO8sL2acVfW8D2G0HozOnTE+2O2N8LolG4sdJlZILYZN0ebZnjObHbyp4sca/XRtdW57ElYe
netBileFgOh5SDmvOgjab42V4DTURBZhxcUFfMJ+Ou/7SMm3aJTelYsqhPyDJkqupmyBY4w+XMs3
UqXcEK+MjeMFLO8I0eAcEaktNvizieyEH0M4S53mNStUH8sV7GzrXlizdwUFK34Qfppc+l7ffPUT
v9gojD5YfDFDWashpIj0esfeJipsTzO8iE1i9MNZV/Hl0UVPD6QtsC4mcXZwBH9amEZy1Uetr1dp
COR5VZN6eeU6bXkkvAhHlopo4mwQy8SntFL8Bri44QoETKk2uRYNikiec9pYtXyaZ5rW6MTlW5C4
3jqO5/JodWq5y3vUm8xcbO8O2Mjw6DaIGJCoc5ClZxa3oerEi5On/p0R6RaYTj2mVzBFa2sl3bp7
Jql+ug592T+aYipus+Vy210cnqNghDHnDnxQYcw7xLomfnSjSRF2cdbCPJ2vTaKb3k3dZHtjckkv
pmkf39pV7h4R39XnvjPyExtd3FKyTw8kgsg3PQ6ucdIdLfGtAR0FXSptvjXR5HGzot8iAcL4xliv
faMJalZy9JjrzPDjWzdly7US6PHnYzUMmPzTnjtJG23H0uu73GmsWelVWeSNBWJIN9cGHmBclXPJ
tTaBosPNcFA3rgEEvTehwZ5pMCsMUdXYvhtNbj26iRg3wyit7/6Q9/2aR6+9YbXQ740NJWrt2/Vc
rLvc67/Duya1NR4C7n0hOC0+b3K5N8fCIoCbkvde26VxGymT1Szwh++TCNsbyOg0/ltbXKphFl/w
mLY3lgqTK8h15EpEfYgIPHSOrGMRntaQ5xvplHpqs6w2bzokdqzxTVF5x2ZuOHkopy/YE8c70ccd
ixghRvRNlQNYPnbCr1qG6jKuRIIgsBwOLviMY8tr89zp3KJfeUGSXfuuFDtRu/IBoy1OeJ2+q6Th
P0khxCYehPPqRQnGDVHqNZQSvOgOsANvcPy9xflaMdF0kRB1PIcKDMEtwPHpmiIERxZi7Ue7TNx1
aTR3WOkuhoAlcTLNjL0MLvqxj3LglOEJ2wm49Ep0fGzhX5ljZV2mQcW64WjG62ZmXEw+Huh69uI7
P7abYzRlfcKiW+mVVTNsbC3PJPNcnYZ5xrTOs3lhJmN3XidBfUrSGlYUAOfdFDH+o4X6AkKpPZIX
MN0WzeC8IZg8tZlpsaSF/OLIdlvj8VtPyj2bptx9ot7GigRD+RU4OXOmRkEhMuxjGzcB07KUgnTI
m/kpJIbs1kTWhdhYHPymbDfRaGTJipzgA76+F/p/1ReAB7g3kRONLDBwk3KfHc46mGc3XQzN8lgY
iLCxTZpXRUVMt+x7aL1xj92wtKsb/iGgKR8b931r+Cx1UXLbA/Fb9V4cXPdmVKNMc2bEp7H7grrZ
f/SlKg9ZFjxOuVntaZem1IGUcjioZuAq2ZheZOQlEm5sH2NHW6+pGY87zPHmnggCohOy3tmMAw8j
gH6F05dWYTLP/hnFhfuUux4urKnZ8TixADc5u9PEb6M9hpPoHQe7/TQJl5y+KtKoFir3HhMyyndq
2J3H2sVXk+Wj5QXBzUzkyc4b5ATVnrpwBSYLLDf4wu+aUZO9FonKLtuc2yCroWFjzarhGAmBotut
YIVMAlsdA4RVpHGQ9YFPQe8mAIDmqTglBLqrAiLaynON82bOpxttLknGRrXjUcQZpHMKNZz2W9IR
LivXix/KoqHMQKpasATmKxGq7DY0O70BJRCeyTlb7Kwper2yWIHL8K4q4YEjTcfIYmhR6uM8N8OF
7xm8dqrQKHjg/PokkgkSSO6kDSh7TRYGgGe2pcDoeIyYoQ0X2NTy58p2/T2KuppXzgTeq9VE+4A1
NabrRRN7PtPMZlcXDOALegL6TtGYmbde4J46OF6HeFDrAej0RclVPpP1iA3VbUqGo6OC/iXVOX1f
BPgyPxBSED1HzEzZ57x0Tb3k3Xsaqiocijwgfng1DMp6nma3OzZ28Gpp/3vcNe1XKtbyK5K8hkVL
Gg/w142dM/TJVgV9dUO8SrgpsRQy9I6UJkADIyPl0HQAUj5kJ8Bdo4vuHD3zISgsi3eM6zdXBjyY
ZFXPQXNF+6aBPx7mCahksNWae9TLAVnn9Y2N3eMGNX8B+hzn/55kAfVWStt8rWWevmGAxOxvG/zA
FhXAyevy5m527XB87qh4uG4w/3ek0YNnGAzfOZYi5I0SwbTmbUnvTJcWyLeEhiSuicy+pz5mZ1pU
qXtKikm+VUWj3mQvaSLIua/eC7emqyDRwn41ZW69Ap/kTY8Mf7qW7RR/RSTKJpxMO2JthY7lm+EJ
o1rZeoiCrS68+q5sJxYGmU5jswsSguR2bjTS0einlNsD2goFTlOXzV3q9wWgM7gcXz3L489EYio7
ggEi3NpubXIb1Q7MBZT5HCV6X+RSmxqVVsAmZuJD88yt5VmmPcW+0awHC6m/GLNkR/HKT9YQEJqj
O9J+3KQuFOY9bjtKAMWENF6xmYrO89R0oZJ3FUVrGftcJQPCtA96sI+/Dt2AGy/pMWiu4sSr3u0e
nsGqb50ZdA++zK8/T6Y3IA1G5o1VeE08Dcq0wCIAcMV+otk7xEisISnKgrz0pSlAPF+NwhQV6r7M
cto9KAsyNpigxA7Cogt0ZbfeZO2gvHlnM97VO29EUcElZN66HuOW71cEHv2QTphFfiZRMQz7igzw
9CIa1PA++PRGV73tifTCNyycs/Ng7+u+rp8qK4IxjqIVDpYIzfsxFXImEMm14iu350sf7MHkGKnK
Oeqsjrl4/jzVBvM/IMxrrgnPLr3/dN7Ql+EsDngBFYuELd8ydi8ApFFYn89ykN+zXOblPuq7lgFG
tCj0zQITyZo4VhoAI5dTH2r6f6eRRFnw0o2iovNSV+RHEw18s4UqVeYsLhnGZZ4pNty8hHl/rat+
oQLUMBeI0tJkvVylA6yKdikhy6C2sXqjDXywcjJA2rIxT8yku8NY9c5NlYTTOVqm7BEaz/gw2u7w
cwz2Xw3q/Sy+/9//87/a+CzTpDH6v0tQ/1/58vpS/SpB/fFH/qlAdf9iXk6Ml4+mwEJ6Rc/2nwrU
8C8XeLODThHBFL/SGf+Hmc/xUKAGi4KDKYbv04H9lwLVMf+y2TdHKP7Y3ZpM4v8TBeqnCdES8xcy
J7FsaixaIZ8ljLklbFc6rnGIDMPN6SbP+tBHrrz/cE6uf3aNfyM1/fExARpbLIuOuWg4fp0BaHYP
M+g7gwh716I/U+H4783wqhpJnPtD53ppgn/oWy+f9WNC7hI3x+7iR1/7g2yKa5HLaHDiw2w10RXP
3PKOt0AlanO6FjQ7/jTPdD4PffjIYElL9hhzLHot85OwYCpQ+RM3EB/oTMdA6dpGnYNv5L3YAKTz
8A2M0SONfcfe0WcaACOxBMx7H+RSvW+9hC7MwFidxZuWlMizjtj3iVVnjjpemOCTz9tIRnuGttEe
HX22r/zZRqw4LdWHVd2UBdHApdGpB0tRwhDIK3ZEVmaX8UxNRpHlkYjB/no/tzj2s0QS56VkdUOF
q7+DQ9WPaeF2j+z4Lsx+zraYuep1D2rvoDHJXbgMc8N1mjv9jS15mWpHN1faGfMHvIA0Us243Hlt
WsNSwI3WN/V4MJsYTZlubTSIZoMnYx63VjqJVakceRZYqrmE+EHABe75F7NMjEPpLzSvzhgPLYt+
wsw7in1sTDTTZEgAt6+rCTCkTvuV2Y5027BX7cylAZcVBjv2DZ39pTUX/GzURT/bdmkt8l1QB6BN
xpj7fG2mdGlWplPVrz0KkC85WUlPvJrt2wiDOG9aU0ZveUj414qQEDa6lT03BZzgbNp1NBvgcIZO
Sv2A7oFXiVtemSXkp7WPLuM8wHFwNgP4eQxnTfRhnNE6g/Z3YrcMWNOFUHVFXMdtOmXmOp7y+TYl
C2OL6qT7QtDdsGvo1+7CwWcDPJGS9tZVVbpP6/Tb3OVikzAmOUuiEHqtpb202kpOTlrH5UVbVvqJ
WE/jBkeiPjc1oRYrOVkFcLPBNDaYxGKKgIb0Bj/zjjHxd4dhrOXWmbPinO5l/5ZIX70W1tKZ14n2
662hsujEKZBkc/nfWqY8I0Ssy7o0oRcF5RuN1RFQhXsWG2paFUXyEEnwC20syr3Bu5RCpZrgTtAy
aJjWYhXL/FUg1FlOSwoFoEpQB2HVevFCM+Y3B1+dmK1M2vgzXEq/vY3H0j73U3nNnGu0VmFI8RwN
PD2MeQayYF3MUhbb9yowdl5nqAuiEfWrIuh9zZX1XmmbFFf0K4HHa6VuW08Za6jAtwSFZFtaFs9G
3zmXtk6Z2s1aXhqB1tsx8se7GpvyOrGiYTdX7k09Vk+BEzf2IStCuiQrhrzpjL82Y2QbDz1UAkq+
Kad6DwVOLy1zemtJVXhbuMS0JWZMaPo8HMt5OqKQSfDvpkAOzVVswCF4LORIuBCY8h4DEieiaTcM
ZGR+7xIBlKhyEXej5L0PcOVsI0sGycajDw3+MAYSj6PKpOurwrrejwPk7OeJfWu4I3nABnSG3Mnc
ZBQY4U7mMmtdop0UyTvFqJPbofCWWDaRDbTXWvCPqwZQ9Hid0NjHci38VqZnUWwMSIgJ3fG+2AJ6
JnT6OjbS7dixZ3/M+9Hwdi3k4+AtmGCEAe0lN+xUzPSPujssUrDX9liPii/U1MVdNNA86JirLB8W
sDc3VfkYxLOxZJ3Y8bwae58NwTRQtdLoH2mGLDM/Dx/0CYB2e451yDvYlUG9TFIfkJZKR9a9nTbL
8LBd/nMQ+/HdPPfjN9pCAMRqqxY7F0zHsSnhTTO1g7ZV9KV7FNTXp2waGXxXva7X1aLWXxnh2Jzh
88ZDGwyBtbN8FEtll4H5EpFa19Kk1oeDDDYljqOvcDardauM+o4yOWYHWxs97JphrG4mxxXfXSQT
5xzIUuESK3Mm5qjSG5KjynTbETR6hJEbXZVe5r+UFaQc8tcGYktlUN0samT4uqRSMcAh+ivlZCgq
9rArHx1TTdf01Hx6ALpq7pIKz9ZqYQ5YLB64Rnhuy82P9/h/q8A/VIEeqrsPFc/fjEjrlzJ7hzmX
/VII/vxT/ygEEXH+ZTnM+swlWNpDx/evQtDCVQROgdGiu0z38SH8qxB07b9M5kLQP12EvIs34n8K
Qfsvz+EHBiGqCidA4/OfFIKfha/kPiPaJ9AIWRY1p+0uMo4PZRNKdvi69G0v69GJtsO47GYah1g9
5pDjcMMraT7l01AXW9Ms1BfVuMMD4nLcyjKq26cPZ+/f1IvWJ3nFcjSuGaGsQCWFS8n/VFHxgC6z
ln64tFs87wkTYba2QQOdEdcNKXfD6GLmGwRFUleFqmWX1NGXIIQvcBebZv0WKUWLLkpTKGVlaT0w
l6R/OPte/N0iA3Da/f6If6jxP5SdP44YS9iiqPMQ7n2WdrkZnElCqtSlM5GWsPHZvz0MLlLanQrm
hob2PFlMFQLWIx34cK7mwnT2FVAlC74n3Yp0ktjUM0Ow61dZA9quSnnVBp1X0Gdr8vS66KEEQ6uT
m4BMikeZtmfketISY6fpX2AOGKr977/V3y9D4DomrBH60xbl6bJ9+HBTBLMBjU6U8pLI5+ixSVDY
rdzC5tYQNS3+ceqiOxFb5fPvP/aTZAihEKIkgngiWIzLL8thffhYqCKJK2RSX9ahti5JLewvCWNA
pB+nj7//pGXj8fGqLZ8UocMDj4OJ6oc/8OMn0V2fdQsn+TLEovVCbG1X7pEkYmguRLo1WwL1MObO
IdNTzJ/Vn26aT3pevig3CgoiTIC+z+rw6TYPAieDzUOhHrSFR0h4770UeB7LPVGacgvNraGzzaXf
j2U7AlYvmuA7OEhSUKPZPZ98pzPX1OGQmukEVg9OJ2wqqHCevwuDcb9pgJBee+DUu4Pn+Lr/w1br
88ZnOX6gMraFI5K45sBdxHgfLpTp917tebEBeSGuXrJOyWRlGYWq3ZUzz3VyGtOseCU4EW6+bgmY
g9CUrREvBe+KaqtZzwj04Gnlw/esc4I3BCNpcPr9JSZ36PNFJtmZmwh/Amvrslf79Sh9aAlmR5TA
Re6SRRWFG0RUGlfN5EQ7RtL9upta82aokDWvYMcG686q9+wsxL50hU12blvditKDrB+UY/I05rRU
ZwklS3iteKAHFm5iUtPY+eSoQkBfwrmLc1lfjgKXFz55eMxUkzldOIqhtT2k1cHzVXlr58l1Aut8
WpV90F4iiLpXVDbOxh8QLFkZMq8NaBKNomwM8/My9cIvsQmKN/VD61zDsorYsKQgybjns6MRdszL
xznUG2v0jI3Op29CtuquJ7INDGClAsqKtj+6sW3ft6k1kiYcGBae97SIXyNCluHR1q3xta/IRBBC
wnsDjn+08B+8ZYNAEwTysrjLongKVgMgMDguHbN/zgNoNju6akeo6wDI2p1lTdawLXFZAF8fmfYz
s0vjbYUcdNOL6CqNgf5voHSoA68ae6QLBzk7VEH5PFVQQuwuEnceeFG6bIxzdtKvUOP7TbeV5pTr
3VCEyc6AkPYCJ3l8J85GeGtNqATohcQekt2k8oaHYxy3czL04a5rYhguDMIONb+VIDK3o3AfqgHI
usxzA8glXfig8VADuaqM1w4lXbXv/GKbIBgyAQFYLkPAjuSTnDtJ7RyF3hw/SDCd49RiVnDTj62q
KiQqC7j8DWWvbesvcjSmABJk1LGUN9/sucqVw6xA9b0wL1WhyIeBNNrqPVE4Kj5WpN+KVW7TSzYD
g5Hj7NDH7bkGSMjgeEDDTOHUb+o45n3IDnpst34xJua6KxUtTyABPikRxRyM6WaeykidM2RyuKPG
GG05WAPehTvfSPP4auDR8RM8ZYIdtQUQp9rVZdZFKwhq8DMR6WY+VS4uI+BusYlXqcFgxv4l6gFk
jGVQsguNqQp2Xp1Ueh1iWNPr2i5IaKjSziiJnpgTeS0Z5FTbJsnCdwaA8J82ZmPjv3LDPrz0oLnH
p9oJVODl63qSrZ4PEmFzB3k8Ydq4jeWg213UyTrbzaVfzQdTykqsPRua4zqYvLnc47fIjDWX1X4y
RIXUx3H8otrwt2kw0DENki0U3eK8qqLq6HSRKrcF4Xy3umdvscvholpn6ZhKNv1BaqdqH3eDqO94
GTsnMHV2sesFR4DIpVykJBai/HWYz2K8qEKyUFAP1aIjZcfqT53jeeUmiZ2kx/cCxWqVBXKZm6CE
0N/peUQ+MGwFKJwoecadlpm5B7hwhb8miKZ1NlmTIaXqY/r90BRFRNb0mLtrvHjgnipyz4wzui7u
Dk9f4nG4USC2Fn6VBtyGBUelAJY1oj6A/WsxZqSb0yYEp03Y+vQK+LTxtQO+OJNqynNkX1oo7tBd
hUgAnPu5HO3+EhMUE+UaSOGF19e8khLiq/gDMH04WwR/W/UXACl1ekKkU047CY4iO7NUou5dOtYv
SMVopIcWNy8hqGhCt9LXGQffWznZTk5byDWcv21G8PWXkg2+vcqTfLiTnj++ii51wFyPKLrCAs01
XfGYn+OVDdHndTeAQSJSw72RyrPuLQUuGqUJ6eprRWD0tGWClSOnmmybWIQAAO0VEsjoEbLFcnPm
Oa37oETEdM3QTIVr+klcm3SsObCG/AzrjDdY9Agpkbu7YpXsNqEVMXRRMort67wjIeXWDhEFHSc3
H/sLhWSJ4hP13zXuJx8d1Fjx0U2jNb0Su1KaIUGwfPnl0EfWJ44LSugl2gy+BeIlTlVaNIVeR8XA
oyNKyBi4yYNl/siE+SXh/7Gm2qpOr1rLneEXOQIj0jFlF95fIAwUsKwYy8J8N8GEbeehZUDGv7OJ
5RuxgEC8XupkVVePKKaiE2l8WbgiWrvgvgAd9jLWAJ0BU9OWctRkyrOEMjc/awQZcXchb4u9rE3r
so2S9gveBh+MjJtm9qkJk6g/i9mAD5sZoTeWMEIA9wI1XLHEMMzfirLwrqdewuhtzXkonpAFJfIA
+756Jzp4WUMyKEMb9gGhswUdlcodndroycCagdZWJPT1XJa5uRtThCtKngEYz72NZ2PAY9nDebki
8SB67HJjSLalXfOYaCN2oqNbN1b7vWJBnk+hxS21JbWEeyT3oKLt4GcPW14yY3tmIffy1xjA1cCb
FlIVpXebf+0iIqGMmTL9pCPVWW9EFIG2qiwrGI7ZaPOjpspagm1GkucW0RfgGANH5043DGYvpjmA
DD3QmQwDeXArNLwHPdIYQsJmLeQwxtjNRe1P7rmhwARsU4RVw1lCxny6RhZdpfdUIvIN6QDLCEun
HFZFKuFsReMQtrwF5vauTFore7Ya7YTDSlOBzQ9COUbED0MOvE0DoKcnIxbja5qYxkCut/SLY4Zu
/2aSRqz3HYEI2TbTPTdpZqvcuZ6KUnuXlY9WGxroYPoXrpWSJjVT3cgtIzau2hjWSBugxlasHVKW
W2typm4zlDQo9jpsufsLdwJfNsfo+daxIOPgafRm6z7/MX/lTRc9cq9X8rqOaosF1hYRycYMfkfU
0V8SwEOGvfJLq7z1iGUYN6OXKJfYnDIcbttYLlKchDt6KxAItDs2DvN0njmqoBfbidS5JmGk9I/x
tMDDM2TdyUXRGUiJKsTTNO/qqlcXZUmrfNVFBU6RNCzSDVgO8zi3Ls/9zHAmw/eZBhc/qtL/dlL+
0EmxoGV8qN//1klhniaLX7ooP//EP7sodvRXhDUOAkuAb99f+iE/x2kYFP5ySdmla4DVC0AQe5F/
TNMC6y/0hfx2dnmwF6zFB0UbbOG5ePwvDyTDYipeDFmgXv4DnssPB+n/bCeXw2Ez5GEVtGjYMAjg
gz7uh5B7zBVjXPd7ir4hf6crHzvmZhxtA9avUrk9P+ZoY9ROzk4JlFmS1PoNL7yoz60Guau9E8Yy
fy4IvWPqUEcxU2VS4op0eujMyshpbbvC1z7oWrJLjPXgUIXjYit70PckgqB4uGLLK6DBJ6YwxodU
oT/bEmCIPHLjwtsnNUD3phfuHYkRjzkDQwlItOU4GWG8qwcyzrL1LNO4Nn6OkKEL/Xtw6KfAWtcn
mcBZWkz8DfYGjM6vZ6eRPtW+1N53IcchQuGUBBC6V0wDGDKhZIv4yMnK6uq9ZVI+3+ORBLe9tuk5
831q6prp4cO99W/6TD+6Mh8vGOpIrMwBe0YIC7TQPh1SkNtT1cguebNKk1R04QIpPml3WQ33qeFn
ZEpVZGlaaLZTAdWtyCcBICI3RVO8NJOcEa4GPRKiE2MRidoIX5DuN7qcuBRbpXTKbK3zY2MihL5o
/UutC4vfhpqTmSFpSJLYlj/syn+d6cKy4CRjIWV2jP7I/xtrABkA9V1R1t9NnGT+HakpRnNblXGj
r39/9pbd/YeTxwfhxF8ICh6vZabcS3fjw+5/pluNamyK35b9N6FDoowLF0WQyRPOOzZ3r0bZeEsY
o++VhlqjAwmGW2YW9Z+Mjr82jJav7MAgAPvjhcs+/zODAPvqzL4o998GCenu0hNzzva8YysdOCcm
W/gj/nCSP38iLQ/6U9w13DRwlD672jyk0zZp9eIlSlHRz4d4hm7/aOlAAbf242QM/+Qd/Xy2GSxj
t156x364MGuWLseHs43exAkTzuaLQHDLT6eKl/q6z3p/uE1s9EbzJo78hO/dz/z799IOzO4Kdgia
1N9f9883GAssUeLmsgAHHhaxT0cy1moaEDY6X1OTevtsBu85fwsZsnKpf/9Jn88y1gCTb0sLkk9z
nM+PZ+F6Lda03PraE2lbXIDCXK5rltNPO1DvtRgNfv+BvzY8WVBoPMPE4n3gsRiwiP96klUeaujj
c8f2iFuK+YwTax5xq09nrmvcteXEgCtL5jRaB4WXYhr5/QH8MA5+fKhsH47KYmIMgvDf+FdnFxuc
JYL6a5uac1JD7ICjspVtnUb5D4Kxvh6ABrI+AbNB14prg4nisDc87C0OhFvFaO04/jw5FZN/zhH7
fWzdBC1FTuOwOIUQcVcS7EtI0gZtDgbxSMtUHy0pBQP31jD3zdAwQDIV0GVAKpGfb5ANJvM3ZsDs
IldDUdX5llx7qsVjxluIplNTGAMfg0oKCwKRAjYutPVS2XPNGF65w31A94cfL0RHXso6kCaUgZUM
SoOYNQJYNUB5QtbMZXdjWyoSJKAQD1CgEcd8Y6/DJO8cPErDNBTJWVoXafGHZuHfbrgl7hb3KOMU
GFR/u7X7OhapYer5S5O2TtUdEqFi6DhIVqWKV2asljfC76/4r91Jbjla7JBTILDRgg7/ZtLOgxKn
lgzHL1GChsjZIszzi4uFVlQYl6Y0OQIAkVHfit1kxQ4Xwiir5Wh+fxifH2qTBnBIbcQqw7OGhfbX
O9+wEoOEtcD5VvYtsMNNO9NCLlbcDfE8/uGzlrfqx3vcXIKpGWj9oByg0rF//SwbgXAhMs9+m6xE
Zu53ujg4WY6x6HmRJk27vDPK2e+5If/TL8lL0V/+AvOyOLV//WAHQiXxv4X8Bt1/WUM5+WwkYtuA
V/2H7/ipN768k6IfbD14A0tUuPnphOZNYxUjnYi3cfTTwOQNUQTvpa0outYqSOJEXE2Rjs3qvMm6
2je33pAW+jGXgeDprEoqPO64PK6imzznZeSu06GGdF5g9wnnQz+6Ljfo78/P3y7MwpsBOI+v2QKJ
9blCsyKaQZNt1t9qzL4cRWdERf5OxILhPTcAt1k9wEs1f7z5PmG4OFnejyeAFZe3qW19XuhjAx+K
YLP3ylJl2bRByOHpyR0K4bqDEnZKmrwH3vtF8EI+Llmgm7br6BCvK2Oyh3vMBiOLRhpOWr0mNfal
nQN1F78wPAv5J3Aiz8WnG5gDDAAq8JhEC0Lx87X1klF0Vd81r2mYwe4i5nZW+lr607K6/WNBjiTb
3UvDiTOeJlkTr4H8BBc1b5WocFlJuQGr/N3/uQhmsVtorFMWw5D3nxUlMdiUS95Eov0zQCdk58Bc
g4I7dSiV5OrUnfLZV9R43bgiaRUvNach05QPtGn8hjd01tX0Bbcpe6IVAuaYc2Hn+RLhZurMZ7m1
3dbj+W5TouVQx7k5fumxtzJr5aiY+oLHP/Ke66zm1ux0k3OMlsijmsgtCP3PxMGIvN72/lTqR62c
YLgfuvb/s3ce3XUj6Rn+Kz7eow9yWHhzM3MURWmDQ0ktpEIuVAH49X6KVNsWe0by7GczPRQvL4BC
hS+8gYhkLPkXvckxr2NI8jxseWcu6GkuXXt0hRY6ap1xdAeq1PIwrV2WeFItWMjgEz1q/Hrxd3eK
lI8UYTTWwO1RlpB3Ukc1p9/SzyUx5TggGINbV5ZwaavQJgYBmmauZiHnEV57eCP2n/q4QPE39VVf
XAm/iXFXcca5ucgRKprOJ0wkmUszhpUMHXRboppYjbk5ed62/B7fOFYbTCET37V+01U4r7w9QFDK
nEdtItuckjbkDwY0sBum3zhnZhMTdWTjRk8tJuQ/RdTRAoCuUSFn8+M7+q63hr1XQMaj6uMiODdv
vHwNGIPJKxYuPXMwlecLXXpE/t9G1a8qzcgFcTfxAa0lx2Ejhomj1ckTc0XPikhDly41nvUd/EMe
j43eTJcWHfjyu0d/h0lTpmFZ3zcyaCN8ngjEmC6YebqsKYXnO7MmcwfBO/Nmmy9EKNJJowO13ir2
zi16esvXnsoWY9jOquT6AaKjTvoQCztkTNZoioU+SwGjVcU2WyFCxbuSYhG/W0LSXx6iTLpwvuo9
mgnIgGMfzB1HrmIX2A/ofPMwrZua+Tt4vc9PAJR6YoEEOy2+BdIVHRk44cgTckBmMuLswmLPxBAL
T88/6gkuT4lFUk4zdosqHEtwifuKmeKtmLacFOBVbq+si9gkojBiq+J6NGYuz8Xk8wNaeItx6yn9
xIxxj09s+X3C/YDhXGM4Q6CEyGn9UylnrBSwCwzNFDW1AvXYxQ3/2zuxiYaiUrI3kAubkM3XBeuc
CuNqNg9TBn4pe28wS9oHB4pYEuAQ3kQwkggbaWLHI5ICfMYo5G3UgXVXlGvL+sqYtfGF/YDCO1Ef
yaWZ1V5BY3YHnmJ1gtMco1g67Er7ESGJIlE7B4SJ2ZlykdNVC22wdBibdsAWqiXzkZXKVyqzmYLb
ehss+OQSho0gNvx9UoNoawgUMOeEnRmoatiQEYjeJgEqveKmdfICgh/FB/OGG6QvbeeALtCorDMI
y1BfqDb3soUbJGCoaFxWx4h7TK2Rd9Ojw9MGL83omBAWPVU4zA8JCC0fK+SxTeYY+GDha7FnI2a7
2UsvKzHCyroJkcvNRHg/q02KrnV+Sj1a61m2iSu22fDrSneUuJbNduGZsQiusAbZDPmc59ll1eaT
E13LGcgtk6cozZYSSb0QgFU4JvOTjaYOcwiCO16uF+3arvyud9U00JgIPLZK4nVGaVdDnMH9fbYt
Z+qv8S7Ca+FQYqXAW0Kt1eUsaBccITAm722zC04MPjMXkkgq1cGWneaT1GR6fieH1OxLla0MElaW
JhXCvidjl+p8SHj6QuY4Rl4rRpG1QLNgZEKpfvCW9oy33y/BRUyh3z/FWFaYAHq2Ji7tO2Lm/tku
OY4gP0ac8rhCQejcx74wh6yUE9LumzkMCuwYIK8v7A9LnFs+OvvLgEc4W1Tgnzq6CzxS3A5oqiMi
b0IsGwzb8rWOIWhf/SissOubwdFt77XJsQIIjPJMlpcQsM+mEmkDfPbQ09zB2W7SvY+MaP+Q9jMP
X7Qc/steLTrijqMSZUlAs3UesbDLaaU+cIIPZ0bwx7SuC3gybDI+1kruFsM+UwkIW8ts9yOWXuuT
A/eCMfaiIRng/C0is1mfVlawcv04pX+90Vh1d9duwba7GxPsS6xNtDpL+NlqtBge7HoWjwk5Uskc
GvoCknfTqQqwg5q6rx39PetiwIXGv0q5U29Lm7DoP4PIDVcoL00rvvlobw33NYjf4UXTVNM3mKgJ
8I+WkOAFQZ50kN8QsTDynOS+43RA/T1W10Ofp1BywtqunUtPcKxieSGVQ0N3AIq+aTFMXGEnNWqg
dJ/NlTIh/TroBUesaBFusukGa5GfgJ5N/kMoJPnntqT0PdPpE8hktZsu4flRVljSDLNLIllWY7QK
va7QesVqD4fUxS3kAjBmOm1CWV1p9NS6A8ypDKQ7Adr6mJXgMzn4QhmdjyAz443nw17cLuA1Wmhu
mRyTHQ3YyPh2Ry6CUTiFniLXkzuo4Hq9SJMGgThHO7l7SLvZaeQGpMBa4KjjBdZtB6XA/wADGR7Z
0e6ipev3Cb5p86NBecgra5SNde9b/rg+yYZZvUFmLBw+rJHK0HUUMqRdcMTGMVvnja2iLtwlALiA
RxSSjuPa+nHdbpKq9VDUx65k7OMvTo0R9rfc7Vo176oQDz6g9IEHnGSKujbauN4YSEiaadMH8W5C
BF+Ex7TGYvga0yJMdo4q7Ahr8z/zuPFk4mzbGD5mu3MCuayokHh0cLLrweVhytsf0bcNZTp07nVW
t5AONRIQHEtd7UFt/IAsX9f5uy7VA8aorW1nxCj4zgdEY6mtWTADxirM/8YagAIfB29W5lhJ2EhY
3H1swkfMFhTLIfdDs8PVoBnZSgprSZ30gJYolELzYJ2OL9Y+swhJYesqjh7g6CWnjGwC9BGOSxTx
nYcpwPRx3YCQMZlDVDord7v4qoauMPV1ET4HzdhwK5iYR1VyzCxJ8bSjH8o2GYwjkX1MP7Vzj74b
EAVrm9iNHj+9MfayMgb3poGfa5OiY+YY2HiBIG3gnRLfFYREDZQX9pR6qk1JgbiEdv02COrBbIi1
cDmjNfQYQhO9JJIBwiPTnJxxrylsbAewB1x7ghHcrg+KYhS/w4dq5svQJExZS2PQmlLMmJRmn6x8
Shli65ZOwh1RSxjxR0pQneQjCV7T65MrpyH8onXfQEFzAW1dguxTHIuy60ws1XSRCVnyRJoxkm0T
Suf7ZI1Lley0cDB/xLOloRAKkh5fqXWT2EPA8LOHLyZEeq1fh2NtTqkfJ5jvtIxj1dqmBBsmYPbw
3fFSi4HsMgRZ2uNS4Hv+XUwWA8s2U5o7mEYLa+PTXyOBrgOEuKmjy0bBu8n5xhYceQ2/3GmWGJtl
S5ipWMA5J2ep5zR4FthVVudvr5ED03GeSP8m+Rj36cwTY3kFIf2EiWmESWaTVUrnt6su7TT5pKAC
ltUJS9as1mc+4ah6XJFv5qmctTPV9GGYFHWuzm5MUGFLSCzQx93FJPIxTuohDF30VedtoTFyljtQ
i0QpmZuaAo5qO7A4JxszIRXfrjLHYuMyTCOb+1lW36wDD2gdj6oAY6hH3ErMEunr3lTwG9zPxn2q
MF98KR1Balz0MDioWaUT0obH3o0EcXb2drrmSmUcmhPMYRaU53VEgSBbTLwpQzMfU1Gachm+XaTa
6QplcjGwEvNpY1i23mpB5zjeOTn3hUlfHpnQEHy3qfg6Xmfu9m154LzCexGQGnmpw8jGV196s6ey
zyrWGayiwIkqaKB1z1xAomUhJigP/uCbuSsaN2muau1kSu4yMcbAWPiC2iOo1S3CVNvJUjXXataB
R7A7BW2oHKmTlyh0taYIHSXF8KKGqfDwUqmmTrK5LNr3Ln3toGqzQUqHeVbbrkkCyy4gY7Od2byQ
0U8IL0k8ec/4da/Lhadd8ieYccusjrMLXORF5c7MoMC+NpHPmNmYSe3HNh542gK7KAKDHxlxjHMJ
gcGMYBrZV5P1Hj9l5Cy0ixGxnb9Cg+7XWzrhNvjJHN58vFP5kI3WKQ47b3oMV+FN2Kdqh/GHfmCS
brC/JgobZsck+bg3mkA+61rmRzqmGW9N1nSo2t0cWyCDikEF0A6iJGiheBCEsAegpkbKeNZHiH2M
Jn9gOoVAHvki/NDMVtmxJ4enLsJVAD3/aGbqn5zYgW6yVDFx1NvSa5QwoZWw6qQBbdZjp9PvpFKm
Klg12tSPwD68gkSAKuvmxvbnuQHtkK0m4w4SSzKQ2oFRW53IlrPuCicYZADWRZfZMc2beboL0TAa
z+JpRmoVczZyCg42yyc+QKFHsXWGIBf4msRHsSrBlqcxkaiLuDj7jH7LGucKHEt+1pcK0I/huk+U
h6lcuWKPXa3JAt8SC5Gu5qbbddbINLLKFrAOMl7JeH1sg5noJEmQvbYa0xleaUFBnlsHV8RJuJ/z
KZVyj+CAX11FHcURPrguzCi8Z8yGJXmNFtDxakStA6NBGie0OnOvqV68djYZ+vK2cyTAZRjD2ql+
X+f9BzUj2JwJKErg1MHfJJ0hbQN3SoT+MqfS5JkqtwB07iwfWcxkM04Dz/ubGuT7mi5lKmxkA9+U
89yYwOnncufSNci9S3hdQahNO/ptaggEVji6fl05/PulDJbZxQKIDrghef58KTfPulVRnfhS+KnZ
n9rQ9xRBIZs1e9evr/VaDfy/9WOH0nHkeIEpnUMRe1+mROYGyCcoui+zV08kMljjIsewDWhWsAyB
ljichSue9NXL1PgB2JsJu9kYlWfpkndThTCt2oSU1+w9bzvzj2Zug5O5CZGiYORMgIam+enXt/+3
oaLBA1M0ceBZoJvwvsc0D2ktM6T2X2ThzNwHB5RJCzlcSaF+fan3cw6Io29zIcOItWm8v6tBI/DZ
aBo0+aeqpVpwDs1d1h/cSrvDpTvK619f7P1zQe8FW01iFcJKgejybrbhQ5uhgTeOn1UP8PApKCOz
UZZlZzaiX1/Kfden49sBnhsnmYhCtYc11s/TzTjnCNEo9wPaAzbwa7J9mR0yqg4EhgWYPHYTGt41
/4nIbzjt5sBLnjg5giHedFRByFiIEEz/vtOeYNt2Vt+ca0XGgZ5jN7F8zUHemyxwtkzUHMuwZS9T
cWiqKvDa+LRC/I2Hs6qAV5dllimsOqo2TVjOz2ruzyyL5qg4NK2d+W8Qon+Kp3g33owBRhuezaLD
I/rvDYYAKFRSh9P8YaqR16h4Xip7sNc0ZhBPvx7vd5avvE26kkEUAriAIURz9B1OQrfgyDvHTx+R
lHy91hRQaahUb07Gif4t8f1b710A0mEUmrkxRYUfPw0KXbOC89RmcAM/Muk/oVPHxu4CxSIAt6py
slbcK7ocAamiqyt9XLyJ+GKPdCbRZLHSqVSHH3Vyiqum5mohjkf8scb2yu9UW5sXvgYlV7Fem0mg
Ec2FlUPBQO6sIDdvsnRY5HoTKbq57Q59JFOH+VFxps3G3EWvzMSaKfYjfOHi1JqM4ddDGv/8+gyz
icaXbbyngsAz7K+fp3DPE6jY7tKvQnnRczlgln5w6SacwirufEpiuTxk/pxcLHEh0l3np82pdivx
hFsivCCjE3FMxszbJJA7xw1WGf2HlHBvvBXzqPItBq8wVpPyrqYy/VV1qEltwsHKly2lz/BGBWl7
kdvFeEWbOV8JbnNUFa2x9D6utF3UeTogZoG1bGL7O5Ls6slaLclZKiB5bkHe3fq0mquDLyzvKloG
tZPd0u9pIYknPB39c4FLHbXSTpL9tpWm4i0d8ZkmY3CxzBnErWntbVDa3RA9upyNL12OfswmHcKc
iD8bx6NbNs2jjrzpqfA8NEti20LWxCLN/QQVavyG8+HwgErWCNYhnU7lPJUHqmpLB82XXgxo56Sw
NpNfq3PRtPhWJor8Ji/Lj1McwmWI0wkxOT20j2sJiZfd2kJ5FiGELYL2d75c7C/uIsfPTrT6HxA5
w+FgDuuLKgIq6RdLcfHrGfHzZs2EoAvDZgapjxYY3f93EwJtvSpCDKD5xvtCRchN4dqFokUvMhzs
8MOvL2bO4/89Qt8uFgGUM717gBneu806XX3wGkPSfEOJugYjNNuPsGRdgK11daV8D0+UGdulOyrq
UAB/fe2/zfzXxwSrQ4WTTfz98T0FY9KiN1B/6xuDafVEV80ouToA3359oddveveUvuvSpzPMHy95
39QGel25itbyN0e3rBnv1b4KawenQC5ARPeNW6f3xZhaSAKIIOl2nuoKcVRFgHQqZAr0hQsZ3gzh
kJw3Vh994LwdAT9MQj7VNWEmgOwafxXp+He2KpvviLHElw3VjDvlLu7HpCSs2zitY6N0U2U3Xg0h
cWNFdUiyU1G6dnRCHjoky7eyxQGOzHI4OFlgv9iz9KCzJN5vAA7vQHi8eBMGgG1gXDDBcN+HBI4V
jbOPPME3fzKDnxdefkRCTZzmdX5BCll8Ajc87yY8ggD+DlZ4goyJfsSv30xgJvNPbyYyYE3TPnUA
jkGc/Hn3w/qzptqWR9+yiTob2edQbWbjabMbKSpiDgtS+hTVcp4w2+5qiqNtfWpJ866gIeE2jkSE
dbM6mX/y0LqknAcRuy4oP22Hyroqlia6XLzlCKTde6RkIG5ai5e2CakjL9tVzlQpS6gs26hDBRks
CJJA2i++L2FZXHtYch8rCiunAr29mzqQKD+26Th9WUQ+fbADt7qzGmQgNuHs6IPnSljq3lBkj1ok
ebnNe5sHyGcHnqrMqJhFZV9SN+RMfPChoV4W+eJ/dCgCpajnYnf8m2n/cxefV8zYQpolOg6BqEXv
WZvICFGNtqP0W1/4wbXVe+UT+OgFznvf2NcOure/w2m9Yw+/XpLYwE1o33tA8N57Oji2K4aao/PP
siv9c7JMZF3SabEuyOvLA3U7yU4fZMO3zrPFU5HN8rIAfn5nqcQ7/HpqvVq2/Ty1CDXZPt3YRdje
eQ8GHHQdIHrbNFipU4+jF4USVzusudr1UPw2ve1WJAR1i9sF9BE0nxDhDE45cNgdaUWCbwGqLUiV
t2H0XEhMp6mUUHFqrDG/qkLMU3vPm6/DKc/OMoQafZRijXbhiJ0bulp4dk+bwYExCms/6I4Ww3Io
K2ldQcBWfEBHFnwsRDoXlJ+xbkEm9ZBpTm/k0xDjqOmKEFF6NZIQohcNHVhd0vKgR/AUKGocxCLj
g3Tn5iyvBTyyIaK7zEykumrcdsZbLykaOhQAUFAkmynDylCIbDvSKrzSWBuNqAp2mPkxfq2D6nek
h6MdZu5HObTFM+olEgtVF926UZWoIfz67fx9/4mwAgBjAtIDzcu/pcGeS+OgmnX1J0x0G3E0FGC/
0BRdKLLzygBKRd/W0RjHNdaXRZUaGeJQdb8TCfpHEzY2EGSOPoy8Afz9vP8ALBjrcY3EnylaOtPu
9YVAkM3xqRehPNgIvz32QzMdlhBqVwfh8VOO+U/HPFmdx9+MyT9YsAiGUoph6wCalLw7jNd6Qgd4
rso/s8gOH/rQGe+RKLUQTyXI4FycrifRy/POb+ozMXvOlWwiyrGRkPOt4Z0DSG60ukRb0/sOcr4P
NnFfVA+/ucu/hQxQfYHPs8TBTJNUvhsyVadLnfT+9CdFoj77QGQRjLih+8tmGm2Y+qGqKMGOK7p0
8RC033OE+qrNmrqdPnpROz4Ficgu7UhXH1xYrRQUOQUOQzkIhjsr4QH3dEfe5tu/eRaPv9Etw2by
/7zfv/MshoIF9TPR4vVP/iJa2MkfUBgCjyyFYOFVRuuHbpmDkgWhGzA6dMPiBD2L/2FaeBG6ZfzV
myAFv+EefjAtMNXFiCa2+TqDMXPif4VoQZD6U/wQ2ECvuS98eCmlcHvvY0icUsZxrkJ96RQd7WvS
c03LxEiEIncIZ03FLj4zPQ6N07Fya1HbHyWRqEM22dXjo1v7ch02ppLl7gVzsNP4taqm7+KHgvYt
YkjbqWyoM247PfvNwfc01G2EgZZTaWlNNZF8za3V2TCBxlTjZpVTI7urRizIiSoU+yFoxV1zGaTl
fM6BomwM2MPlavHT9BEEVkdAGT5bY6uOulVRtrXnZJcEZXdZmnYRcq3ouARB5T7mYYH8S5FPmJuD
uYBpyEaU7DXFBo0szYrMWCjC+X6tVPBidy57NvmPuirsnII3RFaiExJwmF2Jl9ni2MxKHGn9iXiH
NEBxFmJcEl2jG68AJS02Ek6WhfBA2C3yKIdKTaTZFFDy2kfKkazwUK74b1BXafhioySMdKFK1Y2L
E9oncBK0J0M6zkcyF7nLx5GDLOsWJBJBdaw0BmrgJzi9PkuUyZ/StaUjMWR9N59RIZ0pYwwBD+rD
c3ef6Y30lxqzL+j4aN/7TqX2Ydb1aGQ7w6UGYtntOG/0HrIwohRodgdnIfCHpwRV2UviMvjZoMXh
auej4W0rpvrOAq9v3/Xwut1XhrdnyN7hK+9blTLC89OwwYNXZngcGpY4lHsyYbjip96QyGHewCd3
DbVcG5J5nRm++eJKuOfDKw/d1Ce/o6hsv6yBg+xPwGo8GDmwvY3ixAuClYkLnbmG3N7O3YPTDPkF
LWTxDAou3KQ29YptB4rpJBSEvZ07RDfoqEOcNxR65CoiTEmBiTNpnBmWPTFmf8DDY4bpNyQ3cwAd
vzfE/MlQ9HMOrwgtF4j7IUbzHWqUE/JdEJ7PZFq6Z9KQ/YFEp59ZDSgANLQvvwDzRBcAlQNVHTPZ
u4+pKKYzPdTRwRWkVJukSceH2FdfbSM1oIzoQPqqP8AKKM6INbx6u7wqFGRGrKAOKQlURsDAyOAd
AdeF6SbgLHV2gRE7GF91D0YUEAIwJ9c9FZ0vQtbYfPTZ8jRREDqlr+oJlmWjpNAZUQVl5BWWdm6u
e5zjEJN71V8AM5ZuAyPK4CBd/iHMelSRraQ5a5Ii+yiRSpup5aXivjLiDgBhuqOSNb3WmHmILDOC
U35l39HXRtgA9EByaFHppHAQ0AO/QGC0BKUjuxsEZJPDGNriT5iLyxkKfe12zvtyg5VIsmlS+bUE
ngTBW+ttEMPvLpFcBjrovtDk+BiIAbvhKiPVSpQbDdWuJz7OBKRtJKun8FbDy4QnvKmCcFqGf5+K
bxbwvzsVaYVwWv1zOc+z5lvx8u5YfPubH+di7P9B+GpSHEMWfHWN/3EsxvEfdozECJVS2ANvZ98P
AqLv/BEFCaI8psZj5L6oiPx1LEZ/oE6Ny5JJ1aAuRv/Suej7PxfGafU4VOD5tiTAFpwc8F2QNrlj
XqwAu4xW+LzD1EC8BCUOFUhT2y7p/qpcvEjGBV8f+rl6W2Wug8jeUF+tYQpGyMGoeo/8svoWTU59
s6Ix+TmxS6TIMzqsyMChFbyb21Qe6mZtPtdB6qFr67g3Q6Gx7C7V4F2BYIrXbVXW9OZGXIyPRRg/
MMXF/TBP6sZWL3U7gBUc8+pJKnv41FYFXMZViWYl7+7ml5GlP7MRWxwYlkfXfjcnRibFAzhf7buw
r77kVuVlZN01sm8LxgjAQ9l3KLnPuKlAl7jK8OJBesCm1LULBjfGc7eNgV8NXlJiVBSX3rFHBybf
4KSeX6J0pWLkEKMCY7ZGhN62shDrMFr7n1ppr9cTR+N28gS0+GTUX+NaNZ98LEvFVsUZyDRd9XdL
V2Yvbu66UJTcFju36aAmZCrCybW3cxFr0IFzexsAyEs2Op57VIdrHWFVX1TXsQesD2/k9cDBu1vG
9iyKNEr62IZvVTPhXeCDWnaL6NbpxwS1BK/+Oo8CoPZcx7dw9LozWuPygQ1nRKZkBBWgF49ds3ME
Vc2qOQ8kVGwUXqcLtPCL9Gwdnf5cAe8EcJhhJbApgj66jO3abbagwpCYq7vpYYIHvSknB68ZLLGc
Z1Qq0mdpcV53OkCMv0msS72iewjxKKSFu/hbPacr8jTO9BHMcNejQFRzWsOeushjbHyoOwJKy2jL
VGTcfn6j/Ebsuz4BX9fopAef4kTqSljz4KDTMlUvvZGlzBAbC44ZYBWEuUs9fi5LVMeNdnTfwZj1
stsmhkV+olZQ3Odd5X10s7q4S9aAq9GiGB4c5BkPU5/7F44L6maTT21+sjyJNufSdjtXqv5E/AKU
gdR6GxKDfbKabDj37Dr5U+NNPgCQrcn4HU/HyKSiJHmfIMBHPRxnBuu5zLzwNvcBy2+wzraaTcLx
8tUHIwAeNXcRkrHXmiBPAtCrneaR91h9AIie30ZzOV6NKHicR4NLcOe0ur+Eg0u0Ei5ZvWO6to8g
nm1jFtOOO6vn906b+Vc9ehGIBrR1d102EY5TG12zyp9nWBAo+gqIAz7DM7v0GpDPLGz+0zaOaVHN
iVrK8N5gaW1xCcBuBlbnjoCwTrXG2TdVOBHcL1p5y3mOO+Wp1+GtE5d4qPgRulge5H9U55OHWbB6
9uM8iU8IIi4bRwB22kWTn4zbqnPbbQM46wEdC5RLl8KRW0nTe5s3hX3td/V8KYMwP/p4B9CMHdFN
BXm8By9V7aFWMhVZL/fpiK4FaiVKfJhT7aEHO0m7vEUOYRXJzu/gND/466hrnGkiGATXrtNbJz0N
Tz5d3jurio1/2uBplF/UOai/8KqFhnasZeXuBFyFYzfVy13fxi4YVNFv2jjIzuJlFHd68IZ7oct5
61dlcUBUQuyjjhdJdWGDP0Kxcfr8ukZxYqol4GBZXKryHMV2vsmzevBjKWjEwv0U4uEO0N06L0t3
MwFsJP9wRr7G0tu5H/2nHGwnbnlDu3UYFrAj8XhT2P6nZOqynV7R5aNXbV2Vq5OeMrNbL5P9sXGw
4UVAh5e8fBtGdSFXxjCV9gUUVbls6cjYCOXmH2bjwIv0+FMcLRHKoN1XuCX4cBbuPSDeBOMP8ZR5
w02oy/JW9s2zn1KaBIUT4cZ0qO32QRlkTz1H4DtslKawVFE7twH4hXJxF5+i3EHsNGxAg6mxR6Q/
D6/6whnPBzR/ZZkSI+MRfqTY6u8cIG39hj6IvYuSKj8fssgveLxu/WSE8K4SimOHUDsbl2l0EfK2
L+1scIETT829jekVhMfGOiLfxmxa2vUauGuZMn8ctYHr0d31y5Lce+uAngM1fHFXWbPGCmb4FrW5
fV4VmXOxUs7YW6OOaxyWZlI98j/qluBssscIO7EdDRuIRnOA+xHlIuymsuUagzJkmJQDeLRCuNkK
/PHaTYo7FGh7lkSVbweAONf1UNXbgbzzQYk0vQswDNv4Rjs1aG3Er3lNcPsxuHMh9Io5fclHu79z
u0gjWZHMF8Uwevchwj0PoLnqrfTCc/RAmy0tLnZ+y/4IGaDfoIyKCEs5p8gecaduFX3VsxrvYyuJ
cHqdl4OHvAoq95H4Ho5pc73q/Tit06WWvidQlhn9a/YY67KURYS8XF7394HIxa4HhXZBzcbbBpRv
jsBi8q++EKytpB2hZVXTPZNQXIOxFbdYfgSbsAmjfRGu4w4kgjGD9nfSLYezevW8WxF7wHunpbsJ
tPM5UEO47xEpeagTFHQDGVF6hL6BhJBbOcyMHNcI4oJw60BNOCyFO1gb2IugRIfiwlJhAqhQL6cm
LuazUHJEgt8PzyxBMfitTfHv6tFv4uQIRsyvwmT05Nrh5Vv7n//xFnafffuv/3z7m/8pHyFc6lNa
JQ5F2BCO3F86HTD5qCwFoU9EAnfmNeL9S6iDONk0EIwUKf26n8tH4R/08PBwhngXAP6xk3+lfvTa
+PvfHkFgQ62OI4L1KOZyPtXon8u/GLx18LRQ0SIT7GELkpDHy/RMXQXvrXOceKKi3+DHRLf4SKkV
0exLtv1a7zOUG4JIsowX7DHP0UiLK++qsRAnwHndkqTrJZ1l1IKxh6hKOafHiv2oKC4hDaoechr/
SrM6RRwn8eklKXwRKZBMNUYimL7UwbJWxIYRDmIYjW6Z7nFTn5OPIOFUedqQZhApVvYnt8Eub9uG
EDWXh7Ink/bga9BeuMO2cMqTm6KQ1CcSxHI2dQz8Z4uOF60FMQGGwyF0QT4anH2L9tu/s8v/V3aJ
lgjz6J8nlzA7mj+/yuLrJH9aOK9/9mPhoFVjskf4pTQnzLohXf2RYEbeH+gTkCySX/oOXgrURP9K
MFlt5H4wmklJTVGU+/iRYPr2HySWISlr8Fav/Zdkgmkk/lx49UmRkGS10bxwIkAr7/vHgbugvwHv
4NQ2mQOjsxD7HLgt4Dv5vITVl5g+OEZTq9yjEJuQBYbjZp6XCvEt7F5sGT/GKq7OYbZUV4Qflyr2
R2qJIUq/g7cRNlFzVKJruUw+dZqpWSm91vauzwDi5BCFDh2u2Zx3EwIMiXv3alxJoRN4vx9Xe6eP
5k3mcE3UJfFHAtOwte3e3kH6flYieZygMKFn1SLSEZRfcC6zd6Lm45Wzqi112OGsU8OzE+OFtAbK
25QQkvd1Gj2BXbovPeeLwgmXv+2eRYskNI5uiG1HaBCG7p0DrQkALM8TdrPc20P/HDplspHGR0Bb
PF6TgRmY68beKSs6G4b4LGtArqYjQ6OQW8xkDX6prL7D/Z83IV53xKHDuLN7vlTg+Ib6bvaBR2AY
7PisJs3boVJIzcnmHsD4WPs8BcRBstGeSh8biFZkYhf2GAmryr/T8ST35i9LP403RTKhVu/i9Jkt
DEEnPLknN1nvslbcJYtAvtPQjFE7DC4Cv+f2NT6LE/RCUDs4KdK1+VCNxkYIfucuaZvvS4OXGtxF
l7hhqXYwvyjt0fX5mgrLYRySR3jycu81AvoVhF+KyhDwfCwz4asoFwO/ZHxM47TC8CLEzccSZMMr
jjo6ZvQ8RMtQAIvOYsd6fJ0kRb9gdOv3466LMDBFbPCuVjHMDTt51DEe2QQUGGXbwZ0quKmsrPwz
zxrY70HN79qsns+jRLpUEvlrxEzUlv7FdTE6lOPa0d1HinZ+mIZIbiL0hssVyXwdBNfM5+8gzr0N
BZgYa9viC1IHvPuVn0oTNSvHanZaxsRKkA22SE7OlKw72NdkDlc2id8WQPXz6/vGvIcmr2BaSc3z
QoRLDLycV99zXkxhLM5tJ/vOImdWcxoAYWJ2xhFTpTVrgQLn8kHk/Aif4IvncCOsPGzBOvirE8NF
hfyRrJ/ToGedUFVIz4l51ytMlzuY9uNzhLgRjFjecDwxmWJW4+tgYKeuttrio11Vf6mxK6E0hIkp
bPxg76dMWlGN6fnSJM59PeJ3Rquv3Gi8XrYehJYDFEAXv6PW3tUDdq29rbiHLB8v4tGajxma05de
j+9gL1d3X0UsykV7l4XG6q2ZyHI9RPNBcTXVVeyyUEnD7V2scnQ7l0zsbdYJ5hvFncqD69fl5UEe
PNnO5O5nn+7GRD9h006YLdGTH3c+OH4MB+0G20KvMlQhlmFFo/713dKnN6h5zDFVarYQpkBDSQIF
WcbmdZavUbUeYI4kxzHzqz2ql8mBtoPYQdPrtq8TwMxwlvhd4a/N0VvYxvCuknt/TUipzWuWkzZE
TqbRXLlyr/DyfEEJwzoFOY8KSB3s2uRYpzTx2L2C4kux8H+0U33PqHDQwGH12OhSbWsYY1u3cdJz
e5iaSxRV5+tgDo6xLr9AXiQUiXRzmVYUHUTEioAcaZ2ygHXa0pK4XJAMPUQhk6ypvebSGhOuDmWV
vbeGcsvmgCQoinn+EZQ0Hp1g6y9TR6utP3rhNpK2t4NBg+2dOw5nOgTOicxpvJuL2sb7JfD2FjJn
2yhz/pu981qOHLuy6K/oB1ABbx4nkUjLTGbSky8IFqsI73EBXHz9LFR3aap7RiP1e0coOhRSMz0u
jtl7bQ63ka/uh70rFPo1ZgyKD6KUWwCFeoAbZvDJjoH0MvASIA9wFWGf21Gx8A+H2LsfZ5PuEUH7
46IFSDv4SqQ88NjxxWr5SbSWedXlEqgTKi79RLXcdkZ+TM1EQKOd8P1VubpGllPCzDans3CyT8o4
PhrJFfDjs2agSqY0/ftFaHyvZsl6yJx6Ji3giVY53i/W7Up40TUaf5Tl+dYNm8/G4X8uRIqBnr0K
o6npYCp5stHa9gO1ooVohCVN1ThPRQXaMVPiizKKs7OI+hghRQeZTMwvlZw5HiEiUg0QZzMXKCeF
/IY5n98yKy+GlU1FYAce0wJlNc9t+lVPq2mtAWIghEbVH6woy9cwZOr0BG1XHDA98RUa5EiGjAY0
UwSpymYirpL+EpOaxzzY1vLI2eASYusns14N2Fq0XTCbca35dtMohzoU7wo52N+IU/owE5Xg28iY
sk+3MRQIdLhcZiLXadR3fdlWG4icuGpBhjSGT9Qj13xqDso64la01jU3POGJm5VNbuB9OcOQdx02
MmZX7HA79soLZvPBj0lHygky8wwcMS0Nnd8wJkjO1gDMI4gI0VDuSkH5gOP34ZdS7PJb7f9rRNVS
8f/SESx1zSJcNwA6opRHF/nHjiD3FH02q1bsmHbILXKhTxgVLkeQ+4C/HEABTYBvkgH7W4v5L1Xc
f9R+ULQtz2vCAGBcD1FE/ZPqE467jvewFjtt/HHYcQ0aSfatHJFCwJr7/P/f5R81pr8/GzoOWwe/
wxL9T882j5Fisk0Wu1zyA1kqAS8LlSBSSIn58Ux/t87/pnVG+kCv+6+bgPX3/H18b7//2gH89jc/
OwCy3+hIsdCYyNd+K/N/dgAWzYFDLb+EhPzWHv8MjPO+8NOlO4CpRItgLG3Dzw0TMXP4THDq2iCP
lpS3v9I547T504WygHo0XB4qe6Zlz/Wnn1CWUhNps9fspC3jFzYOZb22awMtwEQMjT85bdFv6kZe
8gpfuJ/HFFVETEBwUBHCDUlJzWnM2kuYCKDoZQnzGiXg+H3qbWW5u6c+rOeMqrNnnq8oTKnyN1Np
uRTZAm9Kti8YA9QoaCePjpsPMdmF1GT3ac8Nb5r6+ZynVs++VlA3OjBXzIUi1h4QDWaUBNzcFSfH
HRuTZA6Huz2yhkFiXTAQUwht3Y68OJ3Fkl3vnZktCSyS/q70IpJbu+QtdRrlJckL7j9Naa/MZioB
1OsRoHJK5drt6tt54pAopu7KYuibpWS8SYz/K6zrV671bOMx71xLy1AAXpf9Fpv2Z90aCXnNXo9r
GCtDYNXoBfSmhyox8+zxoF9tY1KhiPenHoHgSugUGZr7QPzUScMcv4rRljJJ0G4mbgKrPCuHFWmq
yz/gS8nixnTrF3xHMBC0fiKcKXqjwN7bDTkjuWFcM5m9NRa1n1NV94B15lcAkuq6Rna/xo4g2KNR
1OGe8/kJPkxGSAwvSoUstJeXAKjH4qG9ZjK2mKXVWyNTFKIVMlKJWAA+VTRzT+BeqImWyr8BjL6B
hTahU8FREKvFZzfXF+JxZhA9ymHZDrxXME8eiFsakCjDq/aNOoc3rNcXEk92oTu7LOT75lbi23wx
M/fB7pJqW02E4zFajnDzZgS3ImTbkfTuBohdHvO5Vhg5G+NjZIaMbgB/OpQoSw6eF4oPRUXv5zuN
alx7MtvOBZnlBKLCLKI5iZs5yOPy3lC0KcDy0wKrrow79pRoANyQeD0jxprKlUN865CsY5B20Jqm
xtu2eD6zfVRrGgUCe9QUYTzexsGu2FFM4ohtqIfn0CrWI4zr5GgWtvpGJO+w7kjv80kY1RM0ElCi
N5pL3AL7PqkewZFY/b5KVTYKAIjkp1Jas7J1iQwJP6XnjKdcb1EoR3giqQAThKLc8EEFpNpvusC/
D/p/c9ATefD/HvT/1WZUyu/drwf9b3/zU0rgfSGe0lbJJTGB/3GU/nPU45lfuEd7Nrdpxp1kRTGF
+XnS2184yrGQmt4/FQg/T3qD8anGv0358vsU6C/AjAGo/vGkZ1DPf7AmOdw9LF4pL+JX4igkEx2J
jDD3Vu66PpRbgCNlP2znMJ4OIMcBmSsVDvZqHOU3i6vpxsrMBnmapo13VSVUhKG18k5IhHrKmMJi
nQ+NB5uQFMrP2i7XUWc65zhnYyG5MTywJMy3Gb7+fRHZ2ltVhy7kYic9gBsKetk1XyFLpjtAxS0x
KykkA+QI9fyh1pniJyH9JKGKmX7POU3edpmXx9Ax8q0wKKmmvjxVls7kCNr3WkmL+KANHRj+pCDO
olBsY60rkXNgZ09qeZhPt1Xt5ts6d5fc32g5Ge1Jv+Lp986wl9STJhP1hMVAGcAJGM0GrXO+BbUQ
vSyBC2fWGxdtssUp1LWHWSVKQbPBo5SN6SkEWNbGJ4L8JZNFEnKpAfZjWdT2F09qbJdTByCNaaFk
aFFdba1craEI8iRGy52xSUhjoD/OHhszhcI/5Wa6ZV+Y7ryu74lwHou16kgNv5Uunis3CW97wQ60
r5L5A8SDfClbYVyjDIqgIdP2bBvErcOnTHzMhsmmCS1xVCe7+VoY5NrD43I29ZAPW0fLeBvRNDGF
KvPdUP6IJDLFN8UzVklrgQfz6qNeRgTMIJgXCQibTK3KdWeFpyKrCxJqlH2eOdk6aioCK4e22TbN
YH1GHk16xxbq2NvmuLVVL9zrRVxcAOrOKOUUAtQhsFKpkgMvjjXcpqdIJt6r09hFgK6yPoS1Pd7X
TNMfvNBMTjOFy2nsVBBQgpvrc9ib3U0q1PzerMx6WzBMRYLBDnZnTbkD3nm5C87IP04RkdQbACZw
74mxxCOU1OwUy5649KQzhhsbJ/rFY195YPrHkCqdzfxDTFN9Dm0738lJGEcbUu22qO3kVbhO8tLU
sQbhorauBcih3URQxBn4gHHUR6vataKKbnuz6h5SVryMB7t8XyhiX5fhGKKzs1xmo7X+ypSFfSqj
h32CdXKH+sFkG5t1Oc6V2LrN6/Gox6PJz7FpdwqDAhwK/TusYFWu5JRpgV6HzntjjN+tZir2kayH
VQG3aV/B1Nrg+WOU5pT6k2FmH8xh6og229RfHbd8qAYDplVXy+2sluq1im2GhuhmlINF54AY0HDV
czzgb2NcZDfvhA6wm2dkAWaIcfJHErrxthyWSeOc5I/kMRX+wCAuUOHIHtOIL3FETrC3RU4wisnW
1DG6/iv7paFd9Zn2AAlljxrOPqCL2OJqh41hsw9dJXmaXQG55ndWmO9sOfYHO5zLvZkV1bqrBZtp
DkvS6rxk75CywTbRaNZsdBhallN6V3fA2mfWyb6RYdGZY5ktZIrsBczR9Mh8TLnWOlUtXygmizZG
LIA8v74o7UT6jd0cmxY+ge95G6tPi23YjeoJS36+bfLrwJrmRVnYNJltaNdUjYxdSSPY+fmIXr5U
h/bD6CWvBMzaqE7OttJGwktyTTDGRUb90jtAx+jS5jxZjY6sYG/I6HbuqmyrUOiiz5QWaVXDZJNE
g+93FYUyYGTeIUeuxDKT9YbHCEXOUhHibsvR2XLM4bBiC1TMRzhYzUlSmAeahnpFz/BGRxHKyiT3
SNe0Ibl5oEnJJ0+eM3dU97naqQEa1QYBTlZ9ze0YNFMVe1ercO1911lTsZqpZ67Jou1xHMpFtNTv
dupMW0oV96J2dgEIvDDU8+BWKqV+MUMUcnM7gDTiPXncNc7MIOLn1jWTm2Ie3mDv2jvuiLMv0244
M3tL+CmN6U2X2iW7f8W7KYTZXhAYNKcUztGTEib5GZ1xHRB3FLHbq6L1TGhdYHWN8YwVVd/Z5B0G
behWm3hK9e+zE4nTiAHw3TSa5eYiZvMFDVDy2OvakK+IevUA1njRVgDog4UVsZnTwviiaXipRmZJ
qyFqpntV8NGXsTWvpexrFDG6e3SJJEtxE1bxLUz0kR8a4l5PWSZKtSpgJUWG2JbJ1C+MtvoxF+E2
YbLDjDOcL9lgmEE9QN9bSVRoqS8UstWsaNospftZGyL94GEcfRsbndk4MwZGz9xuUXJNx47d/Q5s
A4SwrGm918y2k3VRjupLHhJWzckEc7fX11K3rcssUuUDXY96qHtX2cAx7G5h8ed7y1TCDfHG3TWX
o/sI2TzcaKxU7mPERDydEyq+lIq9MRAfn1vZfC27WX6os+D4x/44s7mYzGg7GaO2npnALBKjo1Wq
Oja+sk1IkASOAydsIYqqCSdaol4XJTL3/jSN2NhQiCBAa3Lpl4bXX5uoyXdVzCXNgMTJsJh0LTYh
khUbpGXU2kMeE1M4jcpNoheBZH96GYio2vWWeLVai2zpqmOy7opRfM16+xXm5rsaik+AYq9uNd2V
zPh8ZR6ZxRpNsW9LRwZw3R50llAHAuqcB0br+hMzxvKDDnJ6Bt7y6g4lCUTvdgI5NzvUcE9Ucaib
rhn6Ler8ZrZPlFplZLNKgAVGyk3Vm8GCFLiZ6OvXYpyEe2n6RkJ7tcNPweTXRf898sWRNasD6COr
xg8rdSskVc+WFXZ1SuCGVq81Byi110JznMJs09DeFQdXIb9kcbWvKfKyo0bQ3EG0ifNqEdf2hj0w
Si8hLtijE1u0WgIpZLjNZ2JfkJl04wxfLOqt9Bvb5E55tIA2WUR4D2wQKiXJKig2ibEuFZVhGauf
zWB3z50Tjat2YuOk4iMgJ9l8nhR93DGCdXxZ9ALBSDltPCbSvsjjQ9KaNzTPRI+pChGZWcRdRnGI
iacWeSxnBv0xHrIDdxDlPlaS6Ibcac2H7yvP6OKbc8u3eZjp9fs4Gd/NzJOH1rMVcEKK2GrlJFkj
LOWWMetihVKhPSZIREOoe7ZcD4hYISHCVSZtA4SXbamgQs1rMROwmTZKtJ9NiHciDMNDW+jJoVdp
KzUUh8Qi1ojzbFSakdO8CcMGGUYG2TZphmQD2tML2D4i1E/yKhhDs2YLESOi7MO689FcuTuBTQMn
vV5sLTVUP00B3dKvYWJPCa4RQ/vGmsd2nztVYPT6EOYSD/kYNubiEYannhT56u9pXdknvfw3TRwz
s8XH9q/Hdc/fu/4fT0kbJX8K9/39L38O7ZBx67aNnZBeaRGG86C/D+1c/QuDN48B/f+IWn6u7dUv
ADwWsypjPsi0zi9TO+cL7iabyRhkDxPsxl/Su/yZWM3g17A56ZkN0syB+f+B1PklPSKS5piXaRTv
u8IRx8ot2WqUet0dCaAz17mJqHTlpXNxZzgc5wWmZZUf4zpXtXGXEeSXBmEo2Bf0XnvPHgInkpF7
T4nb59vYUxBig92sjhXWk43gFp+x34qtfQfPrN2IVISzD3J1JKjctXKL/gGD/eCxIrZoXHbUn4cS
+OGwamVEck3hRo9aSdjaasDYzbI/ffFG0jU64Ic4gzr5CO5jSdzCNopyHEgtzLZrNFbagUKRO/JU
dmPQhzDp2KmFiNpkk9zwJ9iFWtUZtnWlXJOwTsm2n9Jx1xpNdZpHfORTZ6jPc9sOx5TY14ewlsZG
tgh0da+j1QKhu3Axy6wL9IKbaaKl+QbF0sAAbpTFfRRb1kY3ptpP2TutHbXRjp6WPFYZx1vk9sPJ
NeXGhd/tKwBfoV9VuKNA4Pf3WZ06l7DSjGvIbJgTw25NbcPkjHcMsQnYpgg9MsQGkzp+0FY22Kg1
rzlDTNibZKh6qKIVx1mFk/FMQF29ozS5cUypb4Fl3UbuDNdNl6qJMJfoDN+0aBVKdvvmTa+0A9JJ
WIMr1577FXPCnUfKx6PZyRQxRzJrgTJA5TRTiQCUDESL78MSN7Or7/pUfWVEZa0F7yXIwv4pBMl3
8Mb2UWZowT2plm+gRORBi2uHhsON11bGMkfrrXWeRtFdZyJLWg9OlZ/ctGjOZAoWfNQ5sNRVDRT1
NhKdfckMJVwrsTO8UrvoV6BnaQATcrqRc/2910mAWZULNjNskmjBCHaHiYihNkXJjyFxusntLFyx
UcJRVCrhVTP6l6irKFB7J9vHdhtGx7FnnXydiFJp3tso6t4oJsVnArzsagPYpE9pjPsMRjogmVLc
QDZsbL8fCj6ysS7aEyr/N8yC4qzUuhLoo/odw+6bM44QjgurbPZDirsoTwz1lsADlL+AKPFDRbF4
mBVBxPAQ5oHdhLnwsQSLYqeawko3oV2VOYSEcXyLo5lluiaZhAed0nQTgURo5Ge+5QBVGmzxshvU
61DNqKjVWL1hg43lAXRueB1q/TJa2uvcea/sjFctsLKghXlY7zxu0J5vOnHT4sziF6NGuv1she4D
suLvqi5CuUQl1EGLrXtn5cPg3sZk4xJQxWoZ+7y+izhz7niEaEXnFp+7JjmyxRj3oFoLDOe2GU++
iFB4njpE8RHb06mNfNHWrwV8B3HX9tLhJXXkcIrwMpD3smqbrD7JwWAQOtgTE2hvK00j3mfZPKCV
nRlt70SoFfQ+QqbHzEAQQBR2jf54Ygd96izG1I5RxRjlQy1oagoF28FWrdXcW+GPAAPo52OpOmzG
+y5GqJeT4mjrILBDOaw8VY4b/I3JKpry7AWAlGSn2YxHN3FYEPfFqg6lJki+M0kvaVPrigp/cadk
LGzHuPBdJDd4UIvmkGYG8ShCYDWDH+IPWhGdxsEa+QSQLDw0hE/trd5tT5PaK09jtI5FfhRqFq0L
JDj5Cg6FG0xAATZpfbTl9KKHk70GParvkSPPgcW/dcwttTppJGsmONjwTqwaAsXUtSXQU+4ze3A5
qdrmanit8eBabuzDwHHXFH/wfIDlyW2ohJXDgCzLXufUE5TQzojwBwoKB8RbnuF8iwcRTyt2AO2G
3AONlc9wzudIflI+MqkfwMfHVgRf10lqsZ3C7sMM7WZtIzfIVrFdautKV8U+LCQk1SpscduLN24s
9maEtLAr54aRB1FVS0ppPY6wKoF6fOgld5sAGUt3Yy6uuyHS7iNAJzswE+oxUZ3ab0s33eYO8u14
bndd7SKu5wYLQ7FCAl8qww6YvbpXpaOx8M/ivT2aZHKBkWBYM7Jxr1p309WqfiMczTtOpZMEk57f
AWkGmNRFznYEneDiTk2W0lwQzM1OflXUnL0jLeKajXKDCVArQJ4x+Firk3FptcpXqkkHOssleorr
KDkj1HCJlK65y85AXRlJagcCYAjTFc1xKoomUFkgMU5tATYX9RhgcqlvegOz0yzMeN/O3leiY5nf
WO03sjhFILLxa1Gw41c1qQVCcLvR2niPbiwiJSRfYN7uedDCO5IrjbOBu2eR+VhXeCfFplW6cyTT
O6F2ynWM08vE53qg1te5GvNz5BTzZrIzNkxTEllwJobO3lh0XBBVvQjwyiB6vzUn+WhmUq4geI7m
XSOSyD7MrCXESXZqVAU6d852pSeTAddRNSBOrUyoompgE/GuIlqDE3JfJKqnvIydPhHCACBpXicW
ejlmRCV+YyZYeW4GTq9pctdo0X1GGjrsrwHiOq7i3DwPmdbys7I0WkxaR2Q/Wlt8l5U2WSs67eZW
h4IXrxEnzM9GLabnAkT0welT7Siasts2Uhl/ZGxMSM9lNhxUYpU5+rGlbaYh7neyUOdAAzK2W7DE
7xJXzprZfHoYiJNBIqA7xZ1LhuYBHjfqJcMKkIyOOINZBBLHqmy7frQunXSbzeg2IHDbHqlTQYTn
4l/iA2INN21iNYqeTBlibU4LdBB1huqD2F1zl7SzOSC7I6d8rIQ2rri7zeOKgaZxbPGvxEGvt/Ui
oZECARh3LhWMMve2FQHFjKk6R5D1ndF5SSjCDEXcbhB7NZbiiAlM2SuQNyn8sF7jCIMMcKtZCkb4
qp+bBBMzlPbK9eZ2HRvCXmdRo752VsqSbErVFNVx29ylHsYsPFsygWbiWduOFJtNCwBoN2sxs1ji
FvBdYTdxkBq1sn/GE4vzpPNwCKduYa1yvvyX2Ugwf3TWlgwSlosJ3no2vagP+XvMvR3MVdKSFdab
oDyjwJiU4myC7omWCqjJ/YJ1y95MTPU5DNknR2i9Yz8CzZThrTNZjXYIXiC09v0Lh/ccGHxIx8rT
vprLOEGie8XcQr3VMDZTGdB5uEiQUotUso22dL/v7bn2TTsubkuim9DLZLEIeis+1dZYbzyS1m9G
4eBFj916mVq41rUjmIMcL6vMt4iL2gBXlnFwBfOBdY4n/NvEiPTNo+Z+RGHrHEMzZvCWgO++6VRK
szUynsg7IWU0fF06LwhFu2cZAgOwI8vc5Moc+fpkqftWl3PrsyexXxfWMNY0t253ieFwDsB7P+Wp
lN91vMV+jzfnnfM0QS6kaIFsTPsFPnwn/Qybd7hRmiR210yddAYBRbuRZW/cCa0yAnCiTAGkkwWZ
mXjYQwoRWNMwHGdnGM+sS8a7zllcg+U4oWLD5FFldfwugfExOawqcqsJ8SViBEdH0DAH8ouKztcA
txcodmxvdPSs3/RSn27qLpnPbjPX9/WIINnnPE8/q17rHiDC5y+Rpub4dGTqHRjKhYeEXdMBqF6z
IZ2tOaqAoK8GEwIMS3W112eVJ0DRu9Icsw6ARGnU/qodWFYo/MohQIWjuSg3o11b2zRXyv2EKw4E
fj4+VG1ubBTGUn3dpLdJ1AK3S4vhnMJdPXJIDGsuQC4WZ9ApWDj5jKyFT680dZAVqR1IU2OQnA2y
WVVFx7XemukRLlMYAKdoKKD6/CPObAvRAo61IGmE/Tn01fjNLqbY9QHxTadB1yeDXbFZbf7u//+j
/p/NK2vXf93/P7Ih+XWDi1hr+YPf2/7fvCyqC9cENg59PyvS39t+2uwv7Jh0tsTIeVx1cWr/bPtR
6+NgXcLe/kels5BTkParMLgxgWuQU/7C7nYxlP+qZkM7BNiIIxruxTI8+DMepWqYK1bSlSevnJU5
85EGSrkp7NGDW2ca+KTxTPlDFNXHDgfbN03KZDsl9nSRTdnu2gY8KskG0yUV0JELQLV3McuGS8Hd
RUV3jGMZ4wsaRlUMSFsL2wzHO8WRUKZ98jdALj2STOFxpxSFjrrmN++LmofKrVcQAHCoYK4ggtY1
rXI/DRIbErEbGcFNwz7CeY7uJnQm8M84eJqBvR4f8r1CCOQiGY11M4jSsZ2PfJamcUuqy+RD+l7o
WrVqMz/QCQxnjSf7u7YwC58qKDmHRRFvG0efDejUdvhQFnr8MPeVseNNATmfhfKVqj15cBHOw9co
4vQ6VRZBMG2zn60k2sQVikjASIRFQ9hPwY1wgdtqavheNdDR+WRGOHp5SCMAgg71WjaiWh1HdWiO
ujMXpeanpTudY1j3yn4aqxEkW0buyr1CHzGjQAcBH20YGFJJbCmWYrEdQrXqmx1s3VBjbVNkA7fQ
OztXk/ZUTzSwfAuFpS8kmr9PhP/kRPA0A0Xbvz4QWPJChP3o/1F9/gMbnCi+Jn+gKP329z/HgrjW
SP1i+LdQTX5c1T/PB4cBn4bVB7EePuFFzvfP88Fw8bqZOM7omUF3Ozb/10+Jh/sFhBIBocwGLUdn
5PhXjolFFfjrMYGEBPCsSZyXDuDJ5sT4o8JDAnvQWEarO1KwwNh85kAVJxnuU9fFiQ9vNlEPHZNs
9FEvWoZgzejWv3x4/4fs1uO9/K+XgOhWY4hPKsfChfqDyKSyli7UjdRd1Ur1LMAvoZ+g1YFWqzc4
ZDG7skTOw1NdR3jxdLMMRv3VxCwyxyj0SXRXZ2WVVO6mp8WsHe3cLGgZ0xpWbNHWykCrodYfJptJ
0oNWooS/mb2lmDuW/ypNbLmJfOxmMgQYVHRKIC1vZ3LNcZhk9g2ehVKuZrVH/axgyjXWKjwGaZRP
kiuv5dewm1i6FbRnpm4cI7y21N3z1ex5A25OEe4qJxRaqLF7owu67IbdxDVEixZgH6ZeZaFle6+a
oQQ0me+sbrEbpQv2wKDAdPyi8VZqHAeiytfDhKVYZHeTAkGqGdsg64pg6Os3dijqlk76EnXOEc/T
1xlncp9mfmOP+ZYwA3c19n2+Msryo5hMdZsRWLiS6vhRmhG2ZtHdMDCl+AZTWtsdTzZvksy4jYo0
8v8+Vv6TY0XTAaP9cmn8LyDb9nvFkuEPR8nvf/NTLqZ+WUS3wL5VHefsH1YM1hckMcSFQXf9Mefn
Ivq91jB+KTFUsu5hgsKbdh1EhvpfOTo4df584S7SZB6MysckX8RepOa/bBQ8nXtPWLn5jljq1zFj
LNR3WcVIRX2BbHbfssYrVdG8uIX2AgNJ2whHbrAbHJj0ucGsNPreQP6073JvXpXaaO09keVbTgEa
X6VhtT947acMBwZdsYNvxe3UGyXK6zcEyuqdAl93C5FarA2yqPzaTUAzKCWyo8i5Q03mXsY5Qbva
F0cY+COPRnaOAbKDwanOzns024Pat34zFLdkO8P36k34Nfm0bztnvlpdaK0rZ3SYBIziQU88zLIQ
ZfYxjPuVqWhXeAz0t330bJtFsoIGlm+dIo9PvZpobA94TapaJhe8iG1AG91cXMMBG50/4ctfCWOa
Ce6AO1o4wzu9PBY+YxjXLcvCrwlq42M2mjP65JkArrwh+xJlCePXljlUKTt/NPMpQLL0jXgqY2MK
CDkJk+nFifeuE4/mK/1wSL2s2CBj5RCdS9JHepIVgUGTZ+aUd0XTbfof2E3lNlzwKkJppl1teONq
cirtzqv1/KUfrPoZWfCm8MYryuHiLoP9x9DOZYCcunTLfijyU1sb0Rjo7qD6TdlkL2KukmtmxJjt
oIlARSCnY1VHQ3vfMMW/x5tgHRkXzaB2Cqtl+Go3mD7q5NxW+fgCvbb75lm29zQVBrExKAlHLDeO
exMPHkShERNfI0g3ZbIO6i43aIJzfbB2veHWr06SApSDR5I/lVmJcTGPvS14Wu1slgApV2ALqoxo
xrq9cRrdXdOBaXx4ng5uLxaQ6zu9LpF6hxR4DNvLQ6PMzCAat8Trk+QZbDqtKhIMclV1lOxqN/ro
pG+OPigwo0MSuxnphU+pnlf3rhGSTlIk1T3KOe1s2FN1NMfUu0FDl77VZGOw7tUcSsskm7VNkaKa
YzpGEW4NWPf6jAGbiJhTdsmSHgPcZGf0I35uiyzFddu45nujGvmTBNDxtRWOsVcMQzDwoITZRUuW
aRsPE9lhZNlAJVsIgKqqPQyVVR7wNiXcTtESrIkekhc94qdpMenPdlY38OYbGck72mle4zInuyNx
qDp23K8z35B8D8gjeUDU5HEDQTEpAzkUcj31Rf0ac/0BfYLlivUXGVI4JZ29cmIAI7VWJmdGDd23
BAc8qymj/k4g5XQJBajlH68sDdPaBZyk8fA5lONrNMfoO9n1k58Uxu7VnPgNmkpffLIjYnPIMuah
S80RM7y0GZosb7w3CnknhdU/OgxVP/N8Id1ZA4fI2jUqGagEh27T0UzffvzScAzwbHPkQTvUpE6G
BPB47PRedTvWC7M7jlLBFLfJn0xv1J/HUkkgyhemc0VQYu4rWpA7jZJ+3bYo4fVIOMQhsnDcCGGW
ByyUfGs6VrhNznDoW+/ECQIwdluuZstjE2r6Xaim7t0IgCSI+UWiavGs8M3TcSkgjokTTAQTDzS4
PKMjAe/nUazckzyJHtdOq3tUMd62Qo8e/Pi2irGo7pNIdq7fZWFJCmk/uH5FYYf3z7RuNHgz4Qpv
KVhkO+LhxZK84+QTv/qZfyQumykAjb5OK8k4aT53ZXwesHUIpXsYGqCTg1W9lQmKMQi6vuee9F7c
qmN0iQlOXeWkbpII92mN3tEzKoAeChYQ3bljw7oxhnjLCO0pajt7Tc/n3tg2D1iHFiWNstJrCT1Z
L6u7nvsYRZJRIedINPvOrNPHTku1s80khOgxN2K1UBu+5pSmnxTyDCB8PU5MZcPqYJROeNF6ZbrV
JrhPbsWcG7ICqCG7ynC5eqxSJcZWotQQTEIWIujSzZp4rbTatzKa/KHRvzclKTZNnNTHlJo0KPUC
ZLJufbRaD4DEuoJPZdU2COMWdVD4qkT6C7mSHywIUMKVXbGBH92z9SyHQClYIKXwikhJAvJEpWVX
94KZAlFA6fytGCxfn0H0WAhQNnU/3ZepqGmAs61BwjC5dTNfcGJrm6kR4Spl9XuT2dqjLVUdv3BD
Ty+LvQrwYjdyCK9VV9TBVLL1ZJSJIGlGQVRVrw0wS/bjlXojM9U5tPzwt6m02RMN4auqFY2PE3Yl
NPlpyPquTlzne6LjsTHHRn1zbAUFcJY9MIBL31F9kRSYDt0KUaVLB16CXuu8fqFimGSnzTPngTHk
uwhhKzBThiT+jBnQC++bovsWyz6Eh+nK8xS3Yx0YtM090Q06elVCxkQAq668qTT7nHPmX/lZoRe1
Q+0C8d2kCWBH6Bckxu+yMqvXZocSu9P0+ntnYXrFeryXRcWIoq7fBVakdeOSMZlqwwtEOCxJFXd7
T2+sLU7LD5i2r01sbFXZhI+jVsv/Zu/MlttG0q37QgcdmZhxS3AWJUrUZPkGIVs25ikxJICnP4uu
qj9c7u76u851X3RER1SpSIJg4hv2XnsFyWcEOqNziI2Ocats9DdzRbItP0MsHlX8iYy2Lqw6a92D
Sj7hrI83FAn+B4r+8eI5qXzO8WhQQ+DZCjvbnY+6jyiyRzPyWe2M2XPmMWeHlFN+63DTfOtxPB6B
gnpXTEC0rkdj3PJM11tGskdyrqwNRklx50VZ/YACZcJa2VJZWYaz0o3y75qx0Z8rEiI/a1Nady6S
4tChwlopALLrgl8RJ3mfDh7kLacNo7z0gxXc8Pg0Tmhsj50ZyQkq3wKLIQBd58dtKfhJxC+9Oxln
VyoWV5Y5tXyJSDcjFRubkdiWk+comzumwlVatw7KJnvRPAanob6roUgcbYS37OWdEtBBG70Ebdpf
NJG72WYhJxdTdFAZd33sOwcqhXwnRd1u0gkoK1af2t4kavrOsMY8szXtnzWgwT0ivPaVZEqiOzkL
1/ESJKH24N4ZdoOK3VuId6QKK8fROIqaA6yRZruvI4DVDTuXMIvmaFtjoOJtFS1r5eKL19EldSrS
59w1xK2KKoVXtVa71sTBNug8CqkZbqeaxDzD2MVmjC7WX94ypepmnRHJhlO9VfircrlKSUDZlrZg
HKxye0dA8O0E9H+naoPHwID9iY3teL/k1Hj5iDygZj17nnVbPLZZp/cEURtvVo+NAPnsN32F0bTu
3G8DAhG3QwHri6ihGItsmq7BufATJ+ED5py48AStzwTHDQytWZp00FlfrGbaTXqK1521PM6u5d3B
/ALH4LMynSu5Q9GOJlmqTT3W8TcCEti78MgbyZXbjGk2bCaSVI/pKDvW1V10ACNwSuP2Ah/MWSO7
zA4IL6abKPPJraRhT9Cas5i6BDmnq7zxBgzr4ya7EmubXV4SMfdAamCLXHXodLziA9uoYALDiHkk
xK3ANRAI0ohDD4HPdJiof5eTQ6mSh1lc5s5m7rKRmD1ofiuHlKUMLNU4kOCCJIddA24N8vISBMuj
vXKtqDbB2ZWvU2k/wI4dAVcGQxjbg36MvIV93rywAs2cGnOiY9/2zvKpZQG1WRr3kgZEN2ZLjwUv
qODEoeQ9k97nfOkm1sqZWS1fZCf7W116xjaV4zcVo8TQjonQZxyJPPU9+4gSVXP6Jd19oAvzpD23
vcSUKhtCa6z1bHifUVVc0yWH7F338RymhrJRZ6E7LA2QinFGSmHedlUIVnoKo8Ynyz3CYDD1SKFh
kj6R58dSPrdvFotCuyiyD89kOWa3JeYOmGxFbX9NgDaAeEuD4xwvbrXJ5A+m4qz6L8LW/Qf7kuyk
dYWyiZ3Y3gJ5dADH8SjGIRCrllrGWOdjnx+WJcKjvLDQPtmpQh9flMtrwbL4tkvKrzSgUD9rExsN
MwfAIcjL63VaJV/b6/y1N9rywxvd65lFZt+WDJJxq0jPfKN8cTdklkyXPkLrTQ10sdLMOcN0iLuV
xJF3ZM6Odn9G2zKRUvDiot+9wUlTnZZi9LEVzn1xzquWLRFZUckXVnMCPUeWEi4jEx4FIriCWGgN
a+qAIvA/GDtxcIyxIy/pEPuvvfKat8UqGaAkNZLrMbJsgyPfC6pwELp6qij6N45cfFTvfb0FDDVt
fLkc0hlZbEOwBg/oJb9LGQO9yX7B0996OHacKoFJAqK4RupecwvFFCVZ7RO7VKVB/4RpV8XRBmdn
tVg4BHkOojogGXMhkgl5F2Kdthu/J11Z7j2rT6/z+QYfVPUtn3ABdHPk0T52p1wNiFJi5V/cUoz3
cdI3F1TryzrHGgpXxoajdlWSKJLL11ngR0fe2DONXwSEL6m32KL8Q+EaaPD+O/X5T6Y+pCWYzFz/
/TT55Zsq66r/04bpt7/5Y4Is/0G6GypydKIm05arufwPN7j1D3iQHgpRW7qCDFxe6Y8NEx5yhro/
ElCuo6KfFk22iVI1QPpiMwaSUKO8vzMG+mXPxHbLAY3m8Q55ERJ9rv/8pyGQL8dhYfZK7LpPIEWZ
JPBvUMn9dvv8W0bCdQb8JzYD42E+I2s0C5ckzvg/v0o0UIlbdRztQfJXcoXaAvfvFNF+9LS3pUvj
WywtcnewU83bT9/HvxhQX7+vf3pxBkoMwLhsDNh++YgJ4SmTBT50H9MN5ltPdZpJrOR1HZFfMmnW
7zGLLiI8KwTxWB/Sb5PRV9XGVZgKCUFm0DNk6Y7+qwit1miPQ44XpCPPnWdLETl4WBRyPow3t0Pn
RRdQ6Xr9f/gQ3nW87mDf50b65QoK5kpW2S/Bvl1YSU02A97SKO1D6un5ubVAZUUyx3VolNi8pZia
Nx3QuDv0TLy/NJjuXbbx93UH4EiMS7oLQCdvAXkVByiyOZJWLZ/KdOhRCSzATYySs/CvP8N1nvjr
TQD8gA3Bj53Ir+CxDgDeMHs6QMvQMCjDFLUixGDeXQUBf/1Kv64kfG43NrqAAZHB4ab95WI5FDqs
BHmlkbyEPeIsvjzCf4+qt9oH4cTlbzPxf3t7//IjYjckua+Ri5GGxk32K3rElF1VlUbB6xHS/MCJ
wuN1iIPTX3+qf3H9GB/bjIB9iybQ/mXXEyiOi0Ib/l6ZOt3xGPrOsC/d553/9Ncv9IMx/ss35Zjy
Kl2/ngv/dChkMRzHqxVpbzJsOyweu5Yk4J6ZZ764ubTAiMoEmFVd9/llHh3/1KDOXdvAkC4J9rUb
cA7tg5oJ6kVvBmWokdfEw1Fay575b3SsC/hBKffm8xh7FbbTRfBoYyVMpIcd8yJTY4ML8s1035n4
UrS7pPu//pAYGH+9H31mZYTQeqaHkjVwriT2n46+yESni9Zw2muwcKsyrvXBi6MOEZXKt3XemdSe
9fepUAZ650KtuHmzfVFmMMFl02/zRqk7CF0an0xlrVu3Eq/ShNjlgIRBNFyWr07rbpTU5qMMSpyU
igD4ULlR8WQK7GjJklaEPifTcxJTm1bABXY5breMvG+OsxyPm+OgnSZRckyZVfJ0YSTTRCaNtpvu
DaJM0MqljJuYx+46q/afVORkh4wqYF2BNO5XTDS+Jjx4wrLLMfVCAzs3BblltPaefSr9lqi8yHU2
zWjaoWs3Q+gObl1gPI7rfa7q/AXJYVi0KHKrcjbOGOzmj3meOzZjSb+J897aOZGddQjZkKQTxeBC
ilpswhcs8dQMXfnqxQl4DMo3pM4imBk0qYTYNCBJqBCqZPqEPRWnYWmSbh4ExSGbs+m0UEueiadG
veQzTF9ZZarPQ19hTcsKMlLabmNMAfS5KP9m5IZ/C/HdWNtxGm8MTx2RM/CuXdlucjM4TKNR3dVR
E63I3NJEfitwtIZX7USTna7Xc10XoM/gWmE8qlG/ydJ6cxJXr+wpEYc4L6FvYCR4Noq8N/mnwORx
eDIPhF1hMtHAUZSV2tqZdeAfMB5a7ypyu3t0Wl11IFMkCAm7sZ5ym8jqhjtiZIA0kEH2js+33uaJ
aazp8PxyVZuVemY7gJSJhC2+GuZ4NCoxTPNhmyTWgxkh1OJsGw89CfUrUs16H1Or+WEpvnPlyuZh
VsVtGjkJWa3UnmNcDOshQsqVlP0QKoE70ERmR5itvcqCKWZGFd/ivP+cAKXYE2QuLpFc5k2m3Ne5
z9/NsoKDp7osNDIG+j2aclSPSp7oUDWT2zxY1eNCgIxggTrguloB/o0YZxkJR9SgQ1lWGb6Derox
/DjY5d1UhbPhM2lrkpk3M0VbwOp2mOQWmTVKtEyjeBh5ax5D+TaNfTADmb62yeABdqq7Wg8ZX+B5
YIShMG29I1gUD0PaeT4GArZmK2FmQFxqwTdEc9fezHjyD0SiF3tppWLvQSbZucZcM+UMWnPJB6T+
JL+RGdySApRE4SSy6qsa7fhTFsnhw/W6+ZM1Kn0sod8f8jHocYs29kkJg5yWnsmCQ+TLYQBBeTbm
vIEzOOMKXYnM6ySEgsBb2rW8Ot1LEZeryVimZ3sU1dYSZnJAJd5sbFq8MJuZCwZgcnaS4OdTOuHp
qQQSUiCv1SmrBsZkSHzaY9CAwnHrYWb4RS9Hn5Rvo2yc0ZspXd8RCFuso4aiYBlnXM811lJc0Pjf
Y54ckv5vhYi7wbwNEJBPrI6eC0RRK8woZiLmG8ZU3esSaPts8kO9g5TQDmusIST7iqYev8lM6XVQ
wOfBX6K+Jt4Ub3FCei8JCY6nyvHkkyGoL4q6Sc55DnYOOhwUlhqhtgsrgHdH5tN1Skl604RK91LE
dvspyywYbmLR69SgLjQc/OpFLq2DtluUn3EwvNQ95voWWfHHYiRiX2RwNTNWjjS4lF+krUbHJQBD
M89Wc2clS3T0OpAyTNnQjbuk4K6zumo2gRr55ETbnwNRaiT2oOx+QAxtx8ag7TURRFF74W/MoOhe
Y9BMeB0s3gnBtWI3jj0fyXBlvOotD+Vmn2fOxgoS5yw5GCDxsZtpehOYYYa3MPCG6Eit4oRNBHKe
OlIdR6TrK2kl83dq4PElHRXnOm33MYPbyaLTsfH9iLLdRZXh3JDsZ1xmXoDhdsGTd4k8toLOnDif
deSoq+sh6S/Ca/h/yBIuSpjtWsFz/yR856bLJcoLxkG7LgPptKJetG6cSez6lkNBApO4G63W3jZJ
Ox1IXHXDsciSbc2yZlOzm5GRYYYIEPAl5BpNNPwExmvBuMqTeNypZpyTHZffy7/iL2mTE+qqFvrh
7PSrfqqYYqE+hfJnkfJxCmA9sX+dEJkSgWzayd2kzalc/qt++o8QxhDVpfVTJfRPMoXDx3vyJ+z3
73/xe7sqJQhvulLaNVxqLp3p/2tXUTv9w7TQGl0FiT+kj380q/DAhWDzSEkIZ8a91tu/y50AglNZ
BS6kG8ehxPp77DKkU3+u2UDZoLDkbV09tDZF/i81cC6jdiDoyr1zEts4xCAg2hvc3czsDF/OV83e
RGSwxXYUVVfxuKSNE3yRpvctgZr5iDrcckIE0E/omabX3DPSG7w1E2m0lNbRqsGzW+IRJN6YkLGr
+tAorkrEJNa6fRZVGxmrakwLiwzpAD44K6csu/PMJGDH1xb+Nu2S6kDMohV6+N3DcpbxuioL0hKg
/myTVJrmBmPOQw4XC3W10NGpYL9x6gaz383u2B7NQOkPqu7Pdtmzigg68Vbo2qNWSZvPqswFvr/S
PbhW984zn/Nn8hO2Yp5JANkyJ9Oe89ne8kUZd1VmRBMMhxFDgi+xYSowZ6MKvWaQ5YivoGAuZQJr
PRtJYr6OBK7ZbHPXMsX+2KWJuFC/sMLDWrEee/FaOGnwPDnTfCYa3to1ZvA6Tb67GcUcRtZYPtiZ
0e7tQZl3qizVYWB7HooMcno5UlsTEZLeBkbxHvQtO8GGU9jBanXTlnmwK2pj/NLlXnSYI8fa5pUs
vkFvUJsl8+U3aHl+G/rkauwDM/02DCbye51OnxzpI2SPUyqatvHjsC0L/7NpotN3vAwXqV+/lmn5
2hq8NNGAC0osjf+wB+zJpqLe2HnqhU5zBZF4uqLygNXpSLywAQCTZbKvUW5Jc7jekc8UJu7WlxHu
VCQT+Z7VO0YtYALgAeBO46RnYLwTo4U1vSkmcHpuLuOLncv8nkpwOUc6EWGy2OTCWDA8VhiJHF7F
qtF0ePaOfFg1r0rDSh/hsRYnp2zmU8K0/5a80WxLiqm+16pV26rrpq89kBVidoRFzGFuNN+DrsvA
e2pKm9LL9ImdQrqfnKo79bDWalggOv5IzMIIi6YhLFeiJWGs0Xg3kvV4vUp7T9yhTOH5rAI6c1WZ
okJ+NgbYXrvhBWYZgTKtNZvb3MpbhpsAq9dmnIxbimAnzI3SAHhcmsHNWIIywv1FPjUb2Fphp5hO
acubAvbTHBmwdM8xg9xyNUIR/V4jNtn4Pt0zWCb3pBzjw10wKkGuw7uKz8GF5WdAKpoWGnersZqt
l4ngFQUFKT3Ku2kiVDpUZgkbdUd8GbH4bzFluV/zNlqOy1SOOOXGxN1pEG0r9r76U1Db1r2RRx6c
JWgYA3iZmDA3Pd/U2rD70EcYdfQxDzV4r4xkMw/mco9Uud7QmVT47iY6t8kyDx3IlQvmP7i9hR5e
nMSpH4DsJdgtI+SWXhCnN0ZjzSunDEgp8QM+kluzLliZBdk6pUcvtqhx3lA6ZuwDwL+k2l+ex6md
VrCQJG48gccPmPdK9XZ0m/iVundx5MnIV08pLqYLBeNeVdZy1oy4w3ryjs7AzxoplDkd0qhkG6Xd
+j4r8bRKLfGcQgqaH+EONbckX5pPptlmn1MhW7KK2DYPBCUd/DlNokMlAg+aYAsakB0Xtmhxy6KE
nW+tHyjY1GkmLjrk8BR33cDXjS6FXM0yJdpPtME6Rl5+WFr5gTjMvWvstjpAYzEPZYcpmlyZMpyI
rM+vX/JOmQQzRmnzZHjNTECLafWPbAXnb6VoQLkjTafWZAMEUQe1lgJkgT/LTEKZOvnOI75mjVOp
p/Zf+huiNqfnqhD2tm2qOHRh9d2SjWRQgHIQBXGi1xHZEG9WLZI9M40iNKYCL60NjIYFv+O+8RBc
9ih8DUpdeppJJ1Y4u/bwPYuM+s4G4H7BOyzDBoITU3/xHi9lvGkxuIEVHMedP3aGotprkzdzifsT
QTLENNUDWY60pjRQYLaugMylYm2lJ3+5FzINzl2iCNXpcdtv7Ngl3Mhm9clKxV8Th4g/xUvsb/FV
iqC96SsAjpGoJY82J8o1sTWuY5wSg8V93Tj6tZngMduyWS6urwP0NLX7NvgJvw3LbdaL4xcH4qqn
2yoZDA4swB/aSe3PeYEX3vdg9sqoqsBF1fJdE5mFMGh5Zt8Vhaaezb0zumQ6CyNyHlPMBWsYR+Ds
g+KyCHmgehB4roAYbHIx8wVXphOsvXR80E0ev0LpJNp1QK1L1lBynxUdxn2jjfWLiF2aG6v1jjEA
f58TNAr2nJtG2PXi1HmGdVmW4X4gEGiF5xaLLReMrMhheMpmszxGbMj5ScAXCiQg8AVcAl39JUfu
xHJX1Yh4LYxTdhX7+xS42xZLf7HprKEMhR+dMvadu9rt8Lei5UHDINI1xnD4eeR2bkkcT4nSBLlv
stHcTKCPTrGjOL51pN+TVJAVTujNzTJ23lcJfuyLgp5353TqobNK53Hx7WcxkzaUBxGhqHQkB9Ub
y84fvGHTOt743JXJcHTc8j3DenlIMi8GBQMVc2Rzuh+WwnPpHePumLJ4RIkY25curur7paWtIc8O
xXSWPci4Md8MXWlKbXQ6K7RI46tMU2NfLKPDwCPNjmbqUN1nbShMwbrcfpkMYALCLwsM6BbtOxTn
p8CPm93Q++258Qk8m7rG2oo2+uajaguRHNHgd/CiNavyfVcXyymxbX0Deyv+NAaEanndWK+bpWjX
RMks3522eEqYJoD0z7xHslSdbS9zxIUS96SbWbcjp+oG0NrnqGMYCG87OWdNfWLkOd9OV05AJO3n
oiUHr82AKoGUHXepAoOeTnn0WQ3ztLOnVH1mrcbONcD2Uo/mePA0Ezt6ps8aEz36uVKS1k7rcl1z
MgB8NwYHmd1siZXnZ8sxCIhWyePiZupvPGzviCFqTGL053GY+KIOE+EVz5nhVo8UVflN1fo86h3J
Bi/VOKzPDEXlLvDi5o6eFseO1ez8SahbbREWX02OsUsyu9yKxIxPXlZx7JjZQBpYliIt0Zl7jwJj
OiR2gU7IH9SaDttBLqo/d8jhcacpMum1lsu5QbYY5o6Sx3pR1dbx9fQ++JFfrLqWVMQoh4gDFi8m
jg/WBBmK9TJ9rUgK+OyyIxCUue9lHERr3sj3cijbbcZivQ7nylAHTL9+WGY5xnoSuADGt1jgVhJs
IKYVEwFhDs5cj2XLnMmOP6JemWvkmZpHmquYVwRXvWGenal72T4ICHemu2xF1PAE1ZE8LpwDCHOo
NhMG+fvIMsR33/Px89P9roYeHR7BOPFGpqVaUXqoTVfkD463ENnQ4ei8iaLuqlU1s4Pgq/585YTt
mSXBC6iGBvDR3OVoQIcuRGTXrVtdIJpqvcj71CbiGh+BuRNbqnjwYAOaK6Rz2Z3Uvfw6NV5xXiaE
+mI0WfcA4N9G1VJU8pGF1ZBF62j0k/or7OMRuW5ZFUH55E1JntvHiJTY/Kaf/KB+0vPIVav7j8kg
qyeoqJSZU7hyYUxWSG8MK505aydIc289M/9dG0T5XsdK8/StcZvkQwe8Q2oE5xN/U382Yg37zhzJ
iJwhL6zk6E9r0fnpcRj99rZt+Lfrzq3fLH55Vj6rLa9o3OYBG/cBTcMu9ZwGvlwzVR8qEvK2Tif/
4ELD5xdMM3fnDe7TQi7FqkWm+WEXTRetYDc2N5ET6A3SNYUVi8Vg5oJiNsqmfBCaaQQj8hnVUKKH
vV0wjOQ0gMzUItciEIzwOd2VEOlShtnq6v0uHPNGVB0oZqEoARxB5FGRTGvHZa1AigyvJ/Kmfp7S
0X4lxYMkjo7oYA9hmEG+mSjyUHDlLhpHbpgW/fymnegcZz6XVWCwfET1Ga/HLMZl3OPIup2b2Awh
OnWMHxg5rTrY3ANI/cY/+zyFr2G/7XDIOkmNDHmiPE5llj3FftG/9ZSe9Ewg61iJxY8lpnnWZFxs
YNDZDt8H3ZcD5PLOiIB8McyeyLYeGnEAc9c+RlEp+jWOlQzkXOAc8k5Vlz4OoOO0sn1RiZKfZOO3
n6o6folKT5xswjcwzlTkPFhm08AaDZAwDKO48VhPPrIo6Kp1FDWVdztMif1QJe27tyiGyc0yYZJh
HrbgExQ89tMltsFRQ9s558VcvGaMup/9TEc7nxVjTDaPNHe0Qv0zigP9MRoS5L9pxzddGTdr3lG1
zRRqh/WkqgX5We8gQmsVtc6VKbsmBlF/Ad8hqPgN1juqnub71vPBYldBkV4UXlgYqQvS1zEjzKPz
sSdjoAsYn9npIVmW7ORAnzuUFmkthUPn4E0uN5MwvhR+vbAQQZq0ciUrgBUqxnojIM5AMPRRSspR
i3DJvIVRa40sbmiiXW+OxYV8WRjjC/cVLvueTEcRHyMWMjgBTeTHSIH2FfPcMKMtQ6taXQtZ6aiT
Y1Fcp5VwricYAntczl7CbQfK5lPda788yzzrLLImXJqxlpAgAaKzw9I7sAQTGliHu3wYiAv1vYR0
unfBiPAfHI35ta+mZnpatIFSmXAxGt7+HlKDhQ1yGFhMNYx71aRvuCTK97d1jPcptDpZIyz8H3yW
XWKjf71b4gm4h9c+FYRfv/w0/vkX+/EfBq2ftn0sxh1cZD5rRYYrgIKv29Sf9mBNO+mssKS+I0TA
WRsBo3BJxjCya3CvaL/jz2Zp7cbMPFq5szVstXUSufE9HF3DsulqgqJGY0ci7Jqkh7+3M/7tvYH4
klil2NGZv+zuSzm2lYhMfdc06s5rqBWjfTre/fUV+GWx+uNFsMDYHvpV1ri/XgDo2xNNL8b31ITQ
zv9co9jiU9/+eJn/crb/P4g2ieyDOd6/19Acav1n29Rvf/D7RDIQ/5AO1LM/ZDC/i2cCF/i2yREA
lznwAFxy2/4xj7SuhG3c2VisApe/4675Yx6JhYpIBpTKTCkxZvJXf8OlbVu/eKhwcjKIhyQHS0OY
LMsZvf782wGJ2I+QZvyjaEs2XFnXkJll5peJTcNHWY3LAZWcDaW+IBseOkiU31lWqd6gO2AvjLzO
uJexh8otaebx3gaX8ZIvRI3etOk0fU16JlvQfclYCqNqsIywZQiyHQgM2ERQj1+YsOsHGEwWZzBx
RtExyfziYxxn5zS2g/+SoHZVq6VQjDV73K0zZzulTW/pQxJwEtMyFJsssVqGVVXg4FEoLfcDS0Px
DarSIS6K5Y4t4fjap619IWhkWNbD2ETfe2spz7Ex3uaU0NVqrtLsbYms9h0w//g6ITwOzblLvmNn
YSURxA7LHjV59w0DJeLHZ4v1KBDUW+hyUFACfArfvdIwHuoqozb3xjK+Gw2TfAO7oemJQXQA0K0t
+2QmWZ4xVVxkQFdO+b40cbUv3KjboH9P3kgQQ/hv+aW/6zxmu3BXmAPPMknOgzMcnBpW8z7VRbxD
c+wf8dWOO1FPjbVe2Bo/lgC6MOpUSeHB5k1MMG7SHJZVwkSSUa5dBx/zVV0Tzj7krRD0+XBDJm0f
mlGOLijKSRLqpLtcIRnIi9spuFFoAAkNptVFv9j4cE4An26j0Rsuo1fCjZgTdu2G6EhEj/w+DIBD
1qG9uM1jW4BDxoNshLU5cXGCAiuCAR/rLCllxcqPF0AW7lwjh6V//FQMKO/dwe79GxbuPMSSZZ7A
E8decGTYH/XrGPEuoXCVOtP2qxBaSYtU3m3o0fTEGFCkXX8EhEzwgJtM8b3fN987/ivDXlwZMoQp
IYnQhBXZWPGWQq8Iyuq/VooI5H1E6/ESDVN2GK2q3SzBnFkwsN3xvUHNdu9qNa7rpnKggVvKw4rc
WltZB1RuUyr1eem7OHtpBUac8WEx/BTxssQf2O88OaYXTeLVPePFWRYffLumZmVcqpRrO9kVNf5J
LGqusXW5XhndxR3jp1LWlAt2P1IkapeRljSfY5/XQMW+zorl0e6meKMrHoooHuRY7aNKXk0WUbmq
+IWGIxT/49zb+bYrwVwbmaXCuWauE+d65VXwfsiBqTedaEoi0GS0zZL8GtzFLhUfC6LP2CrXLDBv
zD6g4hYSO1VtX3gK7SFIO6elsaNwForsJlHNe3dque5XEjmjUfhB68pX3IF21Yo7g7xSd911AzQ8
BUELi3J/NEsFMS4jDNqaAn0aLAyTmnn6jgH70DONXdobt2uHIx1mecEsbgPcrl1n52YVu42ge1gS
fpg5UiIEt8/S4Bgo/PyDEAp7nblse+s0656MwSzuCj15YVfhqk4nRz4qO+fU8ul/yEi3sTi7Gcpm
5rn4WmI/RE9CMzPk9zS9L4EN1Sle+GEbwBqyPr5AH0+wOcksjPAPhBnqIAd0Y4G2aXEZ1eTu9WrX
+glZfLIW4xwc2NovG7Nwma2ZmXlxEZesOZ6IcbOVc2A2W25cNlAT2IhuuHXIzN60E1IS+OjAogrb
/uSVYJzBuCI7a5Lk6A299+R5oPIb7RYwguKOM4XIZM7K1IkMAMhT3fDLj5ezyPn14hnJ7peRs5GF
vb+vF9veD0aA6FoawUS6PVDnyFwwbrOzD3XnxCGNT3tXEoiwI1THv8mV+Q4IG/dojGp6Ap1Np9z2
G6awaBEsLsqDhuO0iRZiVhixFFxt08r4oRIIDYQ9nXmI+NaImwDc9IT8xUAlgDD9nHU+Zbwg6hJO
MmhhPDgb4TdIJ2xv2KrOLz+1te/fJ30Mzyjm6/+UsZEynYEBVT5VZ3Sg6XouYvHEtqH43s12/+bJ
2H70CMh5IMcw3sxU1NuCsf7tuPQkUAq7wyaWGyxbfLPg0E3S4TG1LSbnSWe9Wx23tGW1GjxyW936
sulQPDvyDGUcumiPQaUr9fwYy/LqvzdkeodhmJRwguNPnUOhJxInC8esy+klfY7MIj7LoMv2KbZL
pvcDC/R89D1svVa8xmJlmquoT5ajKJpkW+ZZSUFXRM8Jc4kE0JvTfSaKOsWYZ4zpyQSUhLgsalmm
y+kL6pg8XKxmebJGy2Rym3kKIX7aw0Nsu2eGk+YJvrI+LfpK/CyghnC/tcnFcQf5yF7N3C511mBL
JswxxOqRvDZt02F1AsmSdPU1sO162vNEn94TuPpPVgIObzWwiNwwC6SvNe0F2+vQHx3VPwDM6rJz
zAwVxpVo3WvQ9uySIyg+zXioqz1zfpW+2uSS4w3sa3fgSZQL5k9LTdrQqmKmuRmQkazJH5wwe4pp
+fD7Eb5mPlchxhOO4IQtMMhWBbIvTuZhp0X5pKep3aW5jvFhA3HhqywAblbFg9XM/dqpvOMQGw1y
N9Ap/62P/xONOZXtXyOMD9xnVZ12P4vMf/+j32tk3/sHPkUTDqqDxJntPBv4P+pkSTHsuEhGwZGY
NHks9P+ok81rnRzAGiKmjDdx3bb/XidbcE9cCH0II0Gtodn+W6wB1/4nrSU7dgvUAJCDa9UVXPf6
P/WYqZuy3pRdcpxa7NLY3cDpXmuim6b1WIXOk7TX9oBbpclblJJ95DDAEaPvYJLrWLDslSyjKPTr
Aiwh2kWYWzBS4YZD93rAglnaO0JXZuMhDzL12lZMnMMRUzvRiFHhYgQxu5FJMopH4JRM81cDKj7c
9vXgnoLM9Rj+gCM6LHLpgepmdbBh2m6pzSizKSFCFFlR10UNlhzfaL8EPHK//nDe9n4Qb+JFEMud
NEXfURc6oHQli1jzFJh9su4oQG+1jZO6HAfypoCTIgqj6GHQSQgnDM70scmy+QGtYX+nYrO8XG3k
1cabaiMJM3+KnVXliJhtSNZcCqfBdB3rltqonvexdoOj2aiUgs+H/2QibSQkst46FapPs0tyLqYm
RHc9OTDV7N4zX4vrWZIi4n2U5kQoZWL/L3tnthy5kSXRX5kfgAxAYH3NPZO5cidfYCxWFXYgAjvw
9XPAlqxLmhlN93vLTNUtK5WSTCKBuH7dj7+H3SgvnDB8XHdCXFszqfYdBemryDCvkTPVfPAdd62N
pJkGSn2vQKazM0WQ97aO5mtnGU9VObjRp0NlwdbiKbpkwwu0Ps+zL8vafVchetBrHIcnZFnr3EcF
hW1odO1R79eK8/I5kFX+M+kc+KAplOXajr0li+L6Hufrpx0QQzICI1g6Gj49p+YXehpefFAOi4oN
PoA1+9D1Jamz2C8ekqoW9xyLhjvgVP01rnV1k2n0LTFF9GGXTr9CVLljdTvi/pr745i6ULroC+kY
kR6yKs3ZCGf12RRptGx4R2bs6K3KkuasDSBkYj6xT8R3QNXU5oBHrs5XcrCxLdt8pdoABFbvgvBx
8maoaeYps4UeBeV5ydmSIKyUxp2IlH4Y9fZ7xr+P1dfKbm5XZNEKUIV/78a2vGGR6lgRBwn2lHCa
zpbGyj+RKC6pPpQANNriXje5ol2nbY44Ka27MTMXshJA+rjsT+Ugpjf25Ha85jAdHawZ+CitNFMs
wzprpfDnbRG2Q3iBDDPCrw965Jy6rlbAFhwOeJwc6PRLBnTJIuPAXXMNrgZ9zBdtAB3CmZpnDcWE
4Om9B8hgE7h3Vjf3JauCeGubXCNRXbQmezbGysc2aN1zksjWhSc/a+m6+zwpn0fBGEnC7T13q2yT
xiZP0Tw2odeynSXLfZeN3zVgxsxjjcRdr79YrU/Ce/SDnew77dR7PkNxK8MVB5M3bob1xQRNvtFw
jdByHNr7UdXWs+Vo/XLAl8liv9JJYeLyTrSDi6S5CGLzjTYMtW7dvIJFC+AkqQ9TA3mcXtkF/sB5
0D0XARI7lBZwQlZOT2BC900v4Wv2HIEtpMJ7+g+zm/TsEGA0bzOcWLH36Zm45UM2bYuGEhqJoLWd
0sE5WVV3GCsm8mqkkXnFgr6H7No8k+DWdpoaqUa2jKjgA1bWVq9j2NWszF8pg73RdQx6kR97KGd5
5X2DGmevHWfyHxNU041lFjB7qY+6jsKLL5wTPwpLss2EaLyYYEc6ssOiF1V6815XfMs6lRSrSmbm
HScMVlSmzSWth9myy60M/TPKriO33UVEE+AiK6uyXLrF+D61AJ8oywmWHWPHMR6H8d0fwc0uwE+p
B1WRhNeBr9OfnF9KiA9YIH1022toB4TxJTsD3EQWYmhmAxetp6Tcy7QLcKUUTTbPjP59k7g/ZYm/
ITQHY9NHXsbSDVVA0ajN2oEysrwMqHfN24HFUmtjhpGxo22MCRuqZzb5ZsTcyEe8YN0/tM9RBkHV
2o1d0Ryoc49ani2a+kyZOsZFBI2emSxiaXVJK2zMC/zL3i5tWRAeB6tybgMP7AcGMT4iac+lxya3
s19rI64O0ZTjj6eexv7WcPXHS6NVIT4FLXCtBVxK915lmoeITmjyUJq6d1BjQNminxThLlDNnoaj
EDp3mz14TJxAtama30aIL7TOcJJ9k55Vrxmw8p0Rh9EHaRvdX+Qe8UROwo11DEWFWuJ+KSdT3wb7
TrIJ6kXXdQuoNQQ+ubX/LFIL6Rr4YH9qurq+jpzS9RW9GiyXqHdGtUlwxTJ9DlP7os/Sjqr0+I1n
MkyTPm9PZJHzS9DZ/k8dzt1EY2Ig7rUu7V40KkjOOfqROwtJ+Swp2V/qUvylNLWz6BTO8pNddnvA
oTmI01mbGr90Kh9OHt64JPKe21nIYnWbfdcA1JKmbedojSPj/kaXhvPMc8Rfyy9JDAsgKomLcXdJ
fjsK99UsoKWo/hY3o5DQOo2asJFZCgBziLRr/KXAmV9i3Jcsl0mGq+5LrTN9/Kh+q9LvVqPSe3Kh
D609eeg9XJYHDF05DAWyBysJZuwyfelzdV+D5DLh5dJYY/r6SQIBfbP7sf8BGFa9o1J2mxgwXLUI
fPauiwFa8aEi7XHFL82WU9SV9mnpY30Zq4LaZ6F59a51R+CvrtbLdz8cCg/mdECxmIGCt0riBPHG
d/Pkhf4T/PxeKZr7xMKdttAGoQAIyGzPZy5mBWXqzH2jxQaMr9xfC7fS3wK/Cax1EespVdSdZm/b
zIrvITnrW4xeLkXmLV2vQGpImQuURbbcHQ6s1HSPY98o+gAaZ+VIyq/Gbp7GTaQ6IPPTcgA8slY6
jAInoSTdjuiJXhi1vBlt3VAmZ/tH6jWJurqkcFeDm8h97VoVJOWsqN4gsTcs08O2NpbtUJev6QjR
Z91YbGYWMlHTD4cD1CnQcWcJ0/lmhZH/5EZF/lFSCECLEf5piMYuKs5I66a27P2UOyLGRZ24nO6e
/Mly3zu7ysAQSKApZmjTlT6KUXxze3yUTWCIZ58EfYzAIQYWxxXWwKKk0Dz0Bv5vOrWpt0swb9+D
rsTqPJiR8dH5MO3Qt+Q726vmZvtgEZbJYOpvLUNjsA71vuVa0muI84Brv5M9ULRy5E6oHUhzBa8k
iYsnEBFOvREkY+7aGoN/l2ggr6eqxk5KFHkPm/xKNROddIV7DkcktSinqdTTKFdtMV+NjQ+7zofE
R5B7RbARmx6xHZM4DWdDD7V5q4iGy4VNwOEbyQSTfopShs8wjF1sa3mP+cLQhAF1vY71rZ+F4bnG
yr7uzYlSv4Qewcmym9UkRQbTX2+PBg45p4XUHSXmLCq2jvvDSbBmLDqYM5SnNdUT+mTwzbHKYNOR
/EkX/DQpH5cVagIqK/WqHLOAjwQ2K0/KXBILeJ+VfJfk/QsoffwitSjj1iL6U4mt6iVDAH9kgRxt
9djWmA+C9ljhecKlkDqz1JL7y1DnjJj34cGbcq3eFJVqd17so6oUZpi+1p6LhMdQj0smim1gJlKa
zhrX4HSXaoY89Nijj3yH2dG04vgzmOIGHFfTkMJS3YbGhGKvspDiyXR6kSNy9NIwjeojxMB0FUph
HoPy+R9j+79kbJ/93kyV//cW6aFsm+i/lh8gxuLiT/uk3//o77Oy6/1G5QHZRucfmWu2gb+Pyp6A
rweiFuTuvBky+Z3fJ2Vh/2YSu0XHgvUJK8/9p8NdwAJmdrZdFqcktmeC8L+xUbL9v6aVsXWwj7Xm
eZxSQczuf56U29hMiyqJy93QuUbPdMYVvyzIEG0jHMwbUrxWy4E48W5+LKhsMOk9OveAyVa0prGu
rURrPCZBLF4YkcZr6ZjFA85lSFQWkWc5CcADbj/ZOyaEfPZDgXIjbVOu3JTd0LKftdcVO2cyfRGD
vDh6mRadU6Okzj4DQnpoYWiptfLjEGfAOPbGMm3ZFcDxT4qfdU6zCbbX0dqkWm1dIubnK49Ka65R
6Fi4K00cKkA83PsduwDvKSIiUN3ANoxTiXMytSoA42QGYt/mQhx6hOm9P8R6scZ0173pOV/USuVB
84NXmdUrC68fEDtAPvhaIZ7zH85Gtvi22A8BoPYl95+SXhGN2mn67nyXClIKq9nz2js7sOdgND0e
jNNx8H1C0kMPN/r6RWI55b/LV/YCzrd+oXUvBYiiAzqDBIPXNigeZe2Vl6bGv0sHOXM6EoZJmWYQ
uYSysjxjWMVVW+qLCTPjbcCKsVZMmDRUGthDYL5gWV1YyeDepniS70aIQhtkJZSJYap0YxX4Lp4x
2OXlxvWwS9qTu2c5IC+pofyrXYMyPCaWb+9q3j9urIrnqhOrLT6e/hi1vrkZItzYoNc4rRqG8m6a
xdWSpFFOrQ+h/9zAUs0gZDwGJVC+GB7UQctiaz+0bsnRV3Xaw2TlI1DIxDhYdd8vVZa2Fr0Opl3v
Ji1v+J4NgGBFrL71U67eKEM1XyQ+R6DKGBOdpR0S1jK0HGpFw4Fh4fWjfxskhpVxtPwHs4rDGyMq
mxh/qGCM2Z14px2lnjOmmm2umkjrP7wphV2EQH+UUmCLbEfMHdaQFHTHuwxme6LlJpHioNWOZqBB
ze/pcljTw+QBia2FP/sp7dTuscjL9p6Vsp1iwx/8K2djQyyMCoc/tXTWKao1GGhLNgYaCzZKKCZ7
6RjVJLYhBwgarTQwIPClNN6IajfiBPbeFM1JuDv8XnFCBFjDz4f0Jcsh0aoepwTOjhCMgNnugrLS
WLCxvaCLU6kxfqHCC+CWzV8VZXem/kqvn/YwErnEKBmc3Dzv7uKuqV8ilZ8DtmVHkMax/5ngmkHn
5QBb0rgectwuVq6Z6U+20ONNTBZkQRH9tA4I9W10h39shE50bsJmGzc0kmvY/k91AvyvlhwbWyNa
xRnPv4WbmAbKOtfQs+Pggdrx8dYei1AE27KqSGjTR5PLJZkSPNcJOTMnJf6nNWYdcs7na9jRHQi/
qGvNdjU2A3txnEL7ssVhM/rFfTl5x2bGECUzkMj3yuHQz5Aid4iztTWDi1Q5bPHha9/h9a0VXZdL
nsnbwSPFhoJvLEbZuOd6HB7opgxXdBZuvSaxn42KAAW883bBwhLun6ffQy0GqzQDlrTaj1Z41jnj
z/glbwYxBUUNGc8usKRBaULUO9OVELypKu13sKCyB5aX3iXB7LMcSQNCMa67qzHTn9TMgepnIhTe
n3OsPIKKMy0qmrlR40yQGjT+lEEfCDjDGTCVgpoqA9A2cMYvk6xOzUykkjObiuQrlKqZV5V8katm
hhVDD+jhuvzmz3yrYiZdxV/Mq5l+VQRwsFhMqx1J2HiZzZSsZOZljRm1R60bvpcxsKDQgFqTznwt
06fvJmvK6qWHO7zTZw4Xa6WGC6MHhQWfq62cbDtGybgmQWo8doYZvGP3QbkaAjCgDpZVwhieqe8J
iPfpTuSWjfc1pizDr4j5yxBztGxxQXq0ti1xPbq3VkLujNmirZKcPGTDjo6rwpncM1XgYMO6L4SY
N9PE/H9wxSCMiZk1hkodndnPk/emeY2NzRCnrzgzc4ybFAoj1HibvG7A6U2dfJN9oL9Q6KytYcQS
QuiL6Uy0ELonjOVdLnLvJviNUz1T0GpwaC7+BH1pzIy0cKalkT0AnNZ+QdTsmacGdxW0WjhT1rIv
4FoKviQG4QWHzZqJbPbMZutmSpugoWQx5RFjM5t5Fn1l4G1dak0PWkUKt5Jhu1Baqz03kkwtV1yh
VnHb43MU1b0zo+CGGQonkrRYeQ3vdJtxGQCN0wezpvgrsnYmuUmO0gTeqhkzJ2qAcy2r35UTiZwS
gC8qXWUBqCu+WHXJjK1zZoBdGbUd5CugdliJw7X0lXdUgfmu+dSizQw8uhKGxWxdW9aW/VTMpDw+
UymZA+h5YA4gZ89EvbCyqH9N3gNQe54Jc28q2e9SXNUtRTy+jshwKxLpJmmz6oMQFsEcoe9BCqfw
DyD6hYGL4zqBPWh6Itl1X+g/c6YATjMPMKPiBnAkjMACWGARkiHOJ/iB8xqTmfoLK9hHFYjBmnom
pp75qJ7X39skeqSYfV5tLLV4EsYClSPbuUYyrUhkm5TQzTdXikTmwwyEw8aqauzEM/WwCOIPExCi
ZjrlCqyw/h6ZUBLLmZdYGdV92xk/A3QyqurV0tfctyIz9JWaaYvDzF30afc9ypnF6Ar1VobQGScw
jf3Ma8RjLVnEwnD0wo6N98x1FFh37Zn0mDjGUzyzHzOuefBR8CANmhS2ZgIjUurJFj6APJTgI62Z
I4mAhdbWET+eGZPNTJtsRFs+wCDslvEXjDKYuZTZHAuxnbJBo4RaCbuPoj9AlgFAS2MmW+rKFhf8
lrTrgL1U4C9NMJj5zMOMZzKmnBmZcqZltmAz3bwHEGh8r7+Ami1fEiVcM9iOzeiiRkWk3yTCPTvT
ODmxuPeGNtJ6lvXJhga04WLO7M6KFFXFD73Mqi15wjMN8NbSduF9JjP5k7iiuUIBAayLPXUAHnFP
n227xQZrt0QaCR+20VyrB1LUZXNpz4xRi0f6UVNwR2sApA1cnvmwqYziQv0L0Q5wpfRe/KTuYadM
alYjTSd5V1/mCm6YFfWyqvGeyPy9yujEmurhsa/bK4rKpdGKE6c1YKlzZVjW0EkxjmyFg67FMZvw
MSczQ+zIFtgDYCwDYS1mHKuTw7qOnGpBrQ9mWC3NpytdZendf9aj/9J61GFo/rvB7+6jqD/+vBz9
xx/5w0Bo/WZzrGeu8mwLPo+Bie/3ic/Qmd7IM+MGtDwsoDb+vT+WowxevyxD2ZLS7G4KB/Mbmeh/
Y8TDusoI96vh1he+IFdI/MkG5MMY+ucRTwWNR2/m4NzlpqR7ynQY9FaOgVRI90qtyUZx8aPz9YuU
TvXgXBYjDqXK1jXWJxO3AOMhI3Om5ewkHezDNCINlUUfeMDCf9mKmbhDi9Ykz2lEWtvd5BUCfn9u
dIAHA9E6F/MUuFUCFhtwCrlz7CxVf6ZhfwNI6KKgmpq7tCLH3WRk4NjEqRB+xDQ+aN40GUeIETG0
PiJW6CtzOHXaInsAdy8GI7P5uOooTW5Vx/UuU16rrgSR04dKBf5bnU2CpBqeJEg4VZdQhlhUUbBm
9fiqMXqXvMToTOvBz0zOE66rFxjAC44F3JgvqSqcN+W6PYfXsn8nI4Ahx27cDSQM4gB46gHAdyYx
wFJEmkcyDz5HOuVQZQjLvTu1rV7NWpglBHCO0OBaPrNhPHs6AzenEVj2/BKcutYRl9gGFQI5zVg3
ifCXg9CJHXbCVzcYZhQu6uNIbW3Ps2mB0k53K85CHCO0JVKiZ9jdrtCm/NqieD4P1FfuzWrst6yu
x5tfm+MB35CqFpxmBw3VS4t3UZbE37ke7FuSEiRed1TdXchLsdW1HQoRy8E44iUtHqPJxaHoteUV
B5K77LD+Yxf0GvNk2Z35opVZDTUT3tqltMJ25UvchLnLmq2Ljekuw8rfcQChbdAwi3atzWaRnqD4
RvTQmTKmUSJAgZretTGXGy/OtC2e/2lPac/0qeemu48IIj1M+hicAQ+Wx1IL23xrTdp4GdrJ6Qxy
S53VmA7OvN//l4WX1UUnpjliDctYR5OEh9r5VlEdEknbWHHIg7rPECGaQCX+hjX2PXMZYYZF1wMP
ntZ6xL7k8z931H/ljmoato7s9H9Laae45sNJsEbGv3pOfv9zf3hOvN/obEKVA+0g0MZmeuE/PSfO
fDOdS7D+uJ/+uccCkwozNn5+n7ub7f0791PH+8v9FIEDMhRJMuEI4Vu6PUtqv5pLuJrsVNbpvEie
Tm6YThvNrFm3Tzn9qHYDJ6ZRNmkd02hC9GHFMIfaNLOprXJ84k6L6MPuwCTIlJJTWvjG7PJMA4B5
VWxBpxo1sKIyrWjSq5O4ne6C2B3bdVFLoC1GM53I+9GrC7+K5HJkDSn19kX3wyWX1C5VHE+bKmKx
vkjwkt8rjd1KlQTD1uv74Qo2ZdpIdglbt7NAo9nDTE0rhgK+t2UXi6Av5IfwqbBkz5euilYT+5G+
XBqkYWAUcpeRcWqrByOYWhYJbC0ZkDXdc793IaCwTe+7mvk8WxHidd6GA16HNNLstwgaFzON37Pp
uCsbCImCvZ6S/VWZbouMFnp9yBCmReRSUkgW932oOxsiWLmyWM/kurfBVdPolDrrwt4b1vxvMnP6
7utQpbLYOmru8tJSgo3oDwR1A6N2w5VBwF14zMbgc+ZGLCdArF2oIvyWT2N46dyxXJfQAeGiEvaW
CyNU3uvEdKatC6PHLQchdts606rhnxal3lWfdqK6s+slek1rcijwgwsDTc0sV30QdK9VdsMclW2Z
mfSTUXvZ1vM3suqwNXSZo+6qvN8oS8mriljN243EW920Md2v2AtuHTvRp5Rc66segRxwqbdeCptz
aROn9g8aS5J72JnDQvmDIv+kQXYrjHiPNUi8JTYeSXJyEHTdqthjTAGuHmQ7atOye2756a0bQE2S
fAvZt/Vqqxm9c6AVDCrj+OgWFdMu1s/6m13C1svTyF0NQsT7NHTytd7TjeLqGa1E5NBBS8TZU9nh
VFWaESFXlf6nQ5Mt5ICgSq7UW6iPsDNsorxy1M8IgKRE6U7VgMhiyF2MeqHfiCyP216p6VmY2WNC
Efab44SSJZmVfsbkMZ4d6AEMwdhLgiywZjwabcmKsBAehh/EMr2PiabXtc+2flx0Udh8VFO9Tqa4
2lFUbC1S2d91FqSkDALBRnTgemFCBeWuCq10T4mnc6LF2HgbzNY70wuAOdHsm72fgKpkR+UvW6us
H2t8/BcBXnyXilzc9ZRgnTMvo8oulPZNEiM+E1RI2JJFyRs/UWDLQyvuKEbKdtgZORpNVvYpw8Yh
WlGF7iGuxHRlvOuOeaO8VR4TDF2Aanbvx6RhjtAAwmw0McQnD7fGzZ9wPC96PhK7bKjgwsz9NYfC
CcWlpRT0iN0pfhlq6vA4v/Rsg9MuPlFPqR7btO3JzEPCoPekgGMX+2+lNSbPVec0d41d+toa+TU5
6MQvzY2RR/nVRnjcywkmXDPp+IpA/24QZ+2fdlcp7FbO+DIkQL5CX9vD0s/3cNpOmV6SF2wjfdHj
i17TF7s3fXk32jOvxRcLmVrtdzjM5oKSlmynh0QF2F7isjKo1qjiwt0AA0PYHxz1jWqHljbOPuZI
SDesU1j9LSltdQbTPVL91VJ7P/bjaws/Ga+W0eF/iYMLDur2hUOPsezQTVZ8TppViWVm13PS2Eor
wRaSt2X6JOMq2/Jj59Oi9WpDaYL8LjihctLJB2b2gKQoIXB2sXnVXEkEFCaulJGiGJPtnUdlwM8J
Do+GET1ouZSRBZgEHuWQdqcoyK+yA8Zulmb4asIa2U74rjeDGKkc0KGbneCO6ye/Sf2zBsPkNg4d
MX+jHv1jWRoZS9DhkkHEBijHB/XQ0umymiwfaT3oGyAbJAoPskwA2XsOoOhWFKdWUU/gCm41RVbc
aY5N6l5xcifoSgEtMzI1uCDhP6OkRzoC61lR4UHr665GHPuW4rYbqENH406xNZGnfU+wke8zjNFb
xTLy0agwGoUuQihWKTScVkFtgROgnuqi9c8DWelTV0vtQyK88kQz+vssLpE/+fS4R7roATlqZUJX
bKjsXcEO5KCFebcNaqM7g5ETBzMzCw6ASj33tl1fQe0Fq9Hqpq2g2PDGk02+OeiK37ymcH+OcUo/
mUOGY+H74fceqDuEgsnHkS03fem1d+NAutA1EEk1juspmkqt7T2ilQRV64yQSO4ZOI3MXmB9n2iO
zCJLkScpmnXp0v3q2TmeUNtJ0p+FZahN7XfqBTOK46ytMsy/iTD0tgUenxP5KO+u8+B9ZOxRSDp5
O5qpTHiNJs83zuhNdm4s3b8kLFVOqTE269arywOibnMCDuTgmk+xXWWIVlpXtC+gmB1KTfwOudjS
SHLXom9vMqy946T54w9dtNiR/JY9y8LnPb4jt6M9RpHNtEKMBcFIKy3sW1pSzDdt6UBfJ6re6KyP
WLsJOsWDgtsSnUBU2I8G8BgbERG9dr4m+pjGYF9j/0+oZzmUrvcBI09u9Fh8WG1dnjSEygcvnCnr
lJYf+8a3uA2O5nVUk74EknWaf4AHRciTDqkW01wRr5g/zFOLbs7qvRRAJAFJlGzhn1xc4usBf+dG
YSfbamRFSKk6BLUdHo5ZGlPSUApJZYBe31y6cz4BCJJLwpdHOKzv/AfDTuQGeLsJ5IDVkh0kkbXM
NWldMUsgo5jd4N+ysKAKK+Ih2+ssGQPgqEuHxoWT0o1TYznDwW9MDwCApn5EbEUJPo0QfYNGufhh
4HXWYENQwseapWYmr+ko1S6JTHNH9q5Y0veJ8aOf/GkbGJX7wlnAfBzYAxG+wKD808u19i0HfL0J
UvkKmwJ3a+LfhAnqku9Px2TIOaXemdzysEI1SXToZaXt2b/W8ZKSNiRZSs6mzxjTKrHyOOgPZkuQ
veTxNqZeyKVp1TRCpfY14GxKYTIP69bB1LDpyY4lK6Emzh8DN+GzCFu1qlX1XOhVfun6zpLLYNKt
Lc+7YtNZbbrKGm3caLHh7swy8y6u4Q48Fdz4jQOaUwPn9DiAjAC2ZRLAPEh9DKFGZaR7OwuN5byu
uPalhIRUsTWzF65ecnzt6nFNfqO/dyrMGj274b2jj8WlScHTLzLhVFwcvvudg2+0tqzUxHPKbcVz
TQ7TVKsOVH+Yev/Q0eH8pKdl9mSZnAEtRHV0vkBBDkkb/25KHU4rmP32uitx/YQ0rlIRUfIEA/UZ
7GM0/Wk1hCI5JA3AgkXcGXHLEZPEdq7MsP4hchybtEOmzWh4coGUe8R5lsKk8aoDBWHq5mi1OFlW
NZ59VRkrP42BMoZqOEQF02PIwf91whaSWM5j6MT9CkLSuYhhfWXCOuSpa7zHrmWy0AbmqoA0ciTL
HdAL0IpGWLGMoRGMX6qT1lJMH1U0fotd7eZJtkJ+RMNdRj06htdYX5ZN0W91oVnL1GYRwohwF2cG
rJEkfOLHIthdetYSYfqr+I7FVBZfOisWp9q23oy51GnoALOFaZpRLuuRNssz3pi891kpj2yuiFQu
ShbDB+pjxKZovQ38iPHgxd0lGi3zWVQFmARvwAmto65sDGpIASgNE/ks+iqwjaOPWPnW9eiaoMRF
vI2aOWwTVtBLKFVbP7DdC3H8dImrMj0VXH4fWu2uTdcOHvOmdnZSC0aik7V+ioC0AZlFT5q8iscc
K+l9LF1vM9YNnX508GE6Q8jCKBeeCy3jyZ4m4wXwerYiqrqmGT5nTqDTZYkzsl78MrX+L9F2XBm/
Cm0Mhpg4hCABLFwyEX8tUcZ2MGZx68V79k+MddrgBodq8rhL0zriPFgQ/T4lZynyMC1A1b9/8b+k
yr9eHO6hqYOiEI7x1Zv6y1QK3LlyxknGe2Moq88pqYqjjLOIsmM/vf/7l5pT8L8IivNLCcPj73n6
hcw4D8i/vFSsMDMiMvFSkqgVQS0PokExhuWPv3+d/1k3ywthTcEqgi/VcP5KoU9LVvZV6oZ7oAvj
JsLmx74KHn1WxM2VtWnqHzs/0mN+6PmHdOnY4a4SRhctADKzKIOIr+7vv6T/+SN2TR/Fk4A4KRrX
/cvs3+qNFzVMGXtiatNJz+HJi6RngsYjPRorPYyqz6Ht+DlDQDx8vfZ/Av3/X6CfTP3fWrHucHS1
n+n4q3iEbD7/oT/EI7igro8+5P/htPrDg+X/ZpP1RxdCIfJmWemfCpL/m2GBJ5lb1h3INHOh6T8V
epgB6Oo2etSXrevfUZSMv36eWGPDFaA5AD2JVcJfmwrQmaLKm4Lw0BkECpcwUd1bb4QTGmnRbGPl
+odO/5Zo/bCXyoK0QhWMT3NT1+xIonRboQy11eEe6cu/v9ptk+/xTx91DxEOixqrCAequ/6F7v/l
o84ZerRT03P2Ls2e5cXHkXTxJodbLCK7nS4MVoMxUgz7OU4oTSiIKUjOrTl55OC7R/vGrcbnpqq1
HN3cfZkoYD5jje8bBP/aeKMBpGEZm3Vy2pB11bxVZidAwnLAOTWIdaehgADnAntwPS3INxlZb+Ef
LmGrVk/R2IUkE7U8watuZ4okRJ2NKwv8ec5irPAPXtUatAuNyXqo/Ee2AxF7Xr/3xHUynPbJL5mx
+kqhKbAByECKY1j4lo+5TlmVoPans4D2LONoFhc88EDGpgvMKDuAt8vAhXc8v7GACOg4qqY1J+xx
fQbP1HpqTLRTdVBhYmzbVtSfMYfTi5+TMHOS+g4kDBOcU6O5xMPV8AfkuLpt4ExF3WHQOg0BZ0Kx
z0iLnZUlxmMRRhzIQMbROmqU95rlv+kC15yGa6NcTWkWvZrQetyF3to9Z/RSu2EbJrPisgZd93E3
HEN3etDbMLtUYxvj+fILQEc9stjGSzXrGxjlZOHLiPEX7O7EZkePnXuaAeR9B6YN45aHNADKHw8J
nv/0RDynFk9JyGFuMLT4MmGfIUdubhQessdR1xnwI0yrgyPtLSiZYiNdNIkl7qd2WUMIWE8YkzlA
B3INrUdbiEkHdKczfRHzh+WuQufGu67umAVwq1Auegipxjgg2niHyOAYuAoKPXuV1As+lnOxh+oN
PC9pq8kHVccTmTFzOIpOd7+HbuRsMEqrda747iuza5bYV6q1GZfYxHjfrc2kehzrMpXRR8plv+B4
PiwbrjQWt2EP7xpoCyJzd2f3dbvGve5vLRVla7B6BaoRHMqpaMR9BH8aqzLqbVjFEZc0HX3BBj4+
E8REkOAVmyYOgiFjF+P57dr2e+PDDJMIBNo4/jBZn58UuZWVNwzVjuU3/rIGQMAbm5yJXBic7b3Z
OQn9Nb0Yo+XUEIvZojDTb8ZKuAa3rnLXXCI6ZDAWhM+6PszwTzp1oD3ayETuwtIyRK6hMu58aRPj
GXgf9x18p3qRG1l0DFOnuEPc5d2z4EMurW5GTXRAT0fTTkBpB9Yn3u0eqlbWVyCHZHH0s/k0LSeV
nmw7CTai9ME3evH86Yo8VNyQfVW3JdIu4FbiX7u5BW7qrZuWzj5tqic/6qdvLnz/NSt0a+/TU7qA
NwHCQxpwMLkT9m90tXkV8pcDOzYPp8JYpXGVYr7ui35k6K3c9yJwOe3aBIEARiHkd2cMZJgMDXzx
C46cLlpL10T5cWSHby78sev2ZeiUNlmBDJRIAlmCeGLpVIsuDs1LnaE+ORX2MXBZUcdKs6izi8UH
Y9ubHrYEMtqltqlYVHUrCVLg7HA7uMsj4FRk1rL8mUWaojJMNCW2UpMwgeoVroKmrFfYOfRL7CXl
o8sKLlsZbWyt9JLfd7hGwfUZY3ToJrs6URoQXWOzR73KjeLRs6EkhmNLJkz2hOJlyc0X/Tf9TEK8
BaAyYvJYsC+cax2PmfZKPnUijKaUf2+K3ovXLsYsfiiycqqNpef+D2yH6jDmRv8GDxNxBMPrvdF0
aoeutpq0/2bvTJYjR7Is+ysttUcIAMWki94YbB44k+7kBkLS3THPivHr+8CysiuCmeJRta9NSKZE
0GCAAQp97917rqNBE+vKaE/iAcYpIu+tUyRJe3aHvnm0RTknq8Bwovslaupb2efxgzuNubFvmza8
g4hUobol5SHzTTdq30o6wPnKwvxj75olXA65T/oe1bIm/c4Y+4sCMglDDpor4k1BdhBEG8XujtZ8
urZ7jFsroKb9L9Z3+cDggK66C3jR0SSHCKU+nzFWiW0yieTQpOa4qQcbt50G7zBx0+A75iGDf3DT
sc7zkKeEeNLLK/EgdkuEsGT+iKXCrt2zEdoSa/5kRsTCtUZ9lOOAXb1XeBiV5zjXn22vedEpZxoN
VYOuktkb7qaNnE/Kz2E9eFTZaT2Kl5jWxSFh2HwnRWRw1PzTrFsqaESi4nbUqnMSsPTPdnYOJy/4
xJNyAOlP29rWCAI1cm3toSDEPWAlN5MNrdti8MwfENV0W/Cg4/uKveEG37Hum3g113k04YVt+Efs
6dpbMqT1fQPn9WTZtZX5bRUVr5Yt+89eZO0JaLm7JoZs3C37ko9MS8tP7lJb+Fg2YpaOxO29zRQF
0bkFPksl74nmJLyaxqktIpd43RbP9KabNCy9Q95IsZ0Q7YF3mzv9xUmUKhAm1+kH/uAQooYEpQZH
IySUHO3NNK9UpnKwwZE7oMWgy74j96bX/I5E11eY5+kLogp+LmCaVkIEhm6lD5PuPKZjYO+SJIe0
KazGnUlbjahz48GhXcTG6zZIC+vAFqt8m8pAbVWn5etS6fxeAFinkoclKd4EfkU+M+5/mEaRbmjw
WstLtMkvXt0a55bljKeonWYYIz3gMvZdJt0LD37fioIhfYcf9dpqBknFkyEsf0hkdUyQKbornjoN
kg1u28gnlZPQU62s8wdA3eqmXEzZ1mLPHq9O7cV0RGLnYuDuWlqvcuBlDVbtAvM5WtMNMc3zMiCx
1xLx8pLwHuOStHMLYfMiGwrQl35iEa0/PFlXCNdpHR5dq4XcC2QKojnTS0nttjjQm8WM7l196XKx
qKurW53yEZ8v6SEuApEk6c+1MWPkGa4+9+bqeWd70nwzk8UJ34vFFY9BB9vp1SvPPAHfvFws9H3S
8CagjVzUeyjZ1rgeh4DgE+Va7L/KTHiP42LJL6/ufGsx6ntNykIbyQVnWjpZcqEHko404Nz8Jim8
8aUxZY3ednDf6sBLdqUTosZI4xRTG/kROJzcutjVbYPdj0azLlaRMS+5HS6Kr5i4rjsTN2N+9Co4
yGHngjQvdAtxqx7qh8pLMt0vSNSl9dqRdTx2pP2qk+NNJpyl/y3r/juyAEMivvxTPfIv0RHnkhSd
+P2v5pr//Kt/1nXeH/QFTClBr/3DRPNfogALo4y7OGU8xxAmjs7/quzEH1QyJpEMHjg3SUvx/1d2
Jh8oqRyhW2CaZGv0P9JeiS+VnUHel4VHx8CuQ+4FdK8vnZKpGZhQGc3B5sb11kmiGQ96VNPT7JEy
l3XiAa9l/PvRam7w5EYSFG5eBGh5YwgQvP8hubnGuaSxtkMR3i/vlCxfeezXnzwkqWs3qjDa0z+W
vhElJJcXWvczaUzjPEZh9mKZ4H6YdMT0aFEalbqFc4ZU9X7d1MCljFBvmPHl2rxnHXIeu6Ib/wZ2
+EUswRWwLEpHm8uwEEO+9ooSNmsUqlV1YKuJ94W47x17FumbSi3nxff+0y1y948u1P8puvyuxIzd
/t//+NIGux4PuRu6VER2jHeWBs6fClZTYyZBL7M6DFojVmOYfSwkKD8OuAa/P9LCEPlTF2w5kitM
cGhkadBa+NrtmzvourzdM5B71H4myzc7SXDLxFDEj8B8rUXfHvxN6+3fnB79MJd+ATcTgXLLv//T
6SW62Q45u09k8Ys4QOuQV7SgAu11N9rYEX5/iv/uaJjXUCsanuXgG/nr0ULpDXGRJ5Db9cGmNdvk
8xZ2JfS0LpNPvz/W4q77ej0xo3EQV4BtATjz14ONQLAjAkfiQx2NGdixiFp+Xdd5ufYws6wi5Lu3
HeX8eWjTfg8vRVWbuHX+ron7r+ds60tnz9LpCLksKn/9GhmakSnv2DHWXZrzomU+ukYvEDxJB4nB
31zgf72HbN1YdsMER+LI/tr5aSiUhWqcBIv1PN+XXtPiheMJxiicRlCxYxBiboGg/m+O++9O0nUM
g0LZoSX2NYY1JfowDp0qOaAB6dmU82sOohsG9OEMon//w3451tIt1pFt0kfj50XC9WUNtHDCGX0k
adRTz69JC3chCOvNdApJyXr+/bG+rLfXY9mks1gWcFnLNr78eEmuqFHYux3maR6MNQaY/JjFojfW
vz/O17bYck502cF9sshwu5p/vUk6J2sbpxxjwP12n7CboZ5YMTyDCNYL+zGKY1LUxkYheJppIAUb
Kq3o8vvv8OXeWc4VjiELHTQlk87/F1kvxVmKEE3xHXpcSchHavoNs0a8npjyYxl6lLOOmP5mPb9e
wj8te8thTZYg2MNLLCgwp7+eeh867O4CF6wy2JFvTeLkR5r4002FTHXXiKoARoH5EmjDNCIyCoZu
6g8DArMf0Bnq5rOCyHlMgyLYh4ukOABgcAzmRLv//dX5d98TmQpbA5fdAUSpL5cntUUwzK6m7XWG
NR8o663G7+uMMgtC0+Cgl6UEW02J5jKKxWJ0AcDOGEMQo34gcNc64acPDmPsiZtl5OluyXQpE+zv
0u13v/+u/3rXekxtBCMOwFmLT/ivl1RHpVW22RATaKGjVEhx/afULq3a/P44//ok4kzhJ6MKWYYX
X9+Nscb0KtDaGEBuOePnnZlbFGlpn5Dw2o+/P9bX5Zz7xNMheuHdQy4J/+bLSU1oZFpmvyznZYNS
yAv6NaC8zs94VOAWIvGqxmE6Gd3ovpL+G+4oadTfXFhDv4ox/3q7MqDUXZ0kbH5o72sDO2sqzeTJ
CPZuR97gwc1MFlMlRxQFYVfN96jA9Q87CoCYw9hHIl1FScj/hsOyIhSdMLuwD44Sv+cduECzY+ia
VBgECbMiKgXvxSWLWkC4cMof5kwEv/qxy14YiM0XOLhMPJkPO49uPaZHEyPMqW90Ftw2H8yH61DQ
iSrkooZnnCOm792a4C2NTJphvp/CQHQr1H/9LXF26j0LJv0DC2xwQbNPkSzHIviVe6QWHou8hu1Y
QMrdz2BmWlqlEZJK4WLGBIIJemVV1Kb1HgE7+WRzJZ4Hpro1Mqc+J+sETs2vrFfWsM7VKCL46Ul0
CQVPtmWztBhNH390EYt32Yb2LzrLnknqDttGyjGdGKwhlmGH+MKxdoOlsxkq3LH94bmg2Iukdl+9
emi8B/Cb3G88/WG6TUvJ4WESMdM2W9ZOve3c1xkK+xoBUnhxl79tKXQv5EkTvlHHQwsCFXX4kyzF
dOE9k73U9TTcXi9v4AxqYxaRfl8JNJUEVLhZdAiM0EFWBGXokgKmIPRkjhI6zdfVCtzRqVEzK5Rn
jNobvj/uyFIfDd3PMmPe4yvn2k1ELGDh0fXoiawP61vX6ERamaFe3C1ckoV3yecgK4ku0E9CRBVu
/NHokpSwoGmmEEy5zDByomh+TEIhnr2ib8wVJrD8mAsz/sjCHM0d/NN32kx4PHloiP4N4ny+twca
XSQ9NuOd3tfjbYwYKlq7lhG/ZY5iaSK2DcSVDipJLPdhvlDjvA4eqj9FnooR0iHmWxs52d1Fn3Ev
uSR6X8JhQjUcUHqRk9j2831uawyOForQuouQY/oJJ0AXmHRkNGPcYBu9jar3aNEegiXi7rVTC6Vy
EI3lHsPUeOPYpfbEAJ8LRtDrdAk1FAQoizZyplGHV2S8RRBSb4EqGSDkyN+qr5N6rWzuQ8wdB30Z
5jM8sXxgxPHaWUb9hijmY4ekdy8WIUCo3E25SAMIPk4v0yIXgN7h3uazu0sXKUFdoHDWF3mBtwgN
UKju9EV6ALhTrPVFjmAuwgRjkSjIRawAAAbdAlfVfJFoGeJF1JAYqGkXmQOo55JkIKQPkdZVGGOQ
Q2A0RCW2SCSI38iA0CCbMBcBhUJJ0TBzuoR5fNsgElnhqBjX/SK84IUjtnYdPzsBopRpkWdk6DT0
LiWdc5FupBJvaLrIOSI0nvgnkHjEMnqApvABR+W9WkQgiZaL9eTA0zUXiYime99rmvnoRESV+dNI
Ci0sMvMtR12C2JnIe/Qm0SI8ITjlqe+DU1m44XeFq2YTWRMylSxnAbaWPVJuTjdOLMTixKzvjThr
j9oidpln55y69YQABjPuVQ/DIoI6BmZytZ+MEuZVEfQBwLFFSmMgbjdWAXrFc2dnfKEys5Dd9JM5
P9uzJbbjkBEjpHoi2xRwgFs2Sla0HpxlcIaq+LmBjfNMy3J4nK5Sn7KtvHBV9fN0Sd1ZLOQad2ul
xBTiPW4OY+YQW1PLnIOyi740of7g2cPw4A7TBHOhI7n4qj2id40OKa7q/K5VNAVdnrTswMiSrYCZ
QvFq0DGFKYKmIi3QNjlXmZNV4N23At4IbijdfZVQ+uBiSdf5opFCjkuv6yqcaiozv2119eJmS+ou
g7Yb6yq1CrPSS9bqKsFipglheNFlFYtCS4cztHXcLvymknA4CYRcalF0JQMCg5VJftabSEYSUeyr
/KtflGCFbKIjeFvkYeaiFJv7nBszYe9AiZBp99nUuJt8agj4QGWm56p/7azC+6WQdELpLgzzycxt
99t4Fanpi15t6hC0w6RkP0aw5b6aZ4ScWu1AHWRSRT5y5WsK/RsVtNzL0UAUVxld87NC07qphmQ6
1kqADEBFJ6+COksaZ/rIBVsY1Hadm6G7u0rwAhEIiv9FmGdEaPS0mLgyQ2XyyI8qH0cboBcvYWR9
xBpan+NV66c0ugZ10a69khAQ9CgMCBZx4BSE9m5YFIPOoh1kkmE9p1Nb3oUKKEceGMkhSFAbcgXj
tYBWVPeBsesXTaImi4tD+8APcmnehXUGk6N2xVkuasamIrMzsGtjnXtDuSNuuNpmMwLzbiErsdDU
fn9VR3pXpWS6iCYjhMFoXwZGQ2EbQDVCEXnTLUJLfZFcAvQvnVV1VWJOV1VmnPQZIcOF+2qnDk2c
Rb4JptgriVqxMsRf6DsV5fhZLZpPdZV/iqsUlHk273RLDs3SmbRvqNhxm2G1ogAwymO26EpVr6rL
kOTZXeXY6tZrx3Ev6jaSfowqNV/kqcMiVEVo4J3KRbyadFi+rLDPP1J8DgSoYdr+ZgHQ3zqL9FVe
VbDVIoiF/EgvidTIF7et3nI+etPUJeMDac9EF7W4s991RhIDiwBS27BaVLfeIsCtowJWSTJ3J7K3
Yl8vmcbbXbxJc/Nz0CRYB/Q9QOulaDdFGE4Xxnflh2sU/XEeE6YdkncgDdh5Ny2iYAZv6s7Q+/Yj
aVLW7DrjrcEi0KShQvdNdpT9rPSucNtP4DoeQWNWMUa/Im2q8VC0WcSDrQrKJKX9qp2ouIx2Zd7E
g909g3zsP6wm9l7DTgIIK/BXAPcibI7Gt03kgQvdpMiLveZY05F5KzjW3OmJLgcnreNUWWtenyGo
rZfJ5ZAaPrsoBA9YdTGs13Q1zDqAQ5eNpHVbatxbRaJfrCHOULoOvDMYZU25n3WdA041xU+/IhBw
3Bvovo9Gk1fdWllmyXI2ERGEt90kGdM2CRqQ44IYoDu0SgO68j6aSO0pzqSOAo7IlIqXwk7olTpW
c9x9VtRGy3QkI0Y05yo0XvwWmMutTEcJmZ1bmSgSmX7vHV0ELxMgonfNrLRfJtKPc+BN4ZNdzIlv
lHzsaI3y2Shi4ECd3bwFlRWzndSJoW/jZzbGKI8DR4dsXj844iVkZguikuUVPwc3Vf6i24W+0snN
c/sRVo1bzL6OpA+LH9E6BWBO2O9wIdic4PcH12EUBFB71NhQp8EiQOv5SDMzKnyNOhnkqyp5VYZ7
rI7mtnOGn7AR5Y5a3vJrhgbblCQPP82do9nmpPMi/lzldrclLT70ITJpazfgdtaTEb6FnZOmZBD6
wAdHZeftzKlOV3k+ZTtLxeNj7RAJiXEkvCRF/0urGDPUM+muTt+bR4SJ+qalm4XZY8r2Uqc9YI49
AQhVg+s8UvpHqmDAU+Pz1mEjdLS60tq0Mq63+aCIGFBjck6NcZcSf7ciHRte0jQ62EDH2wFZEuDI
0dnbDaloet4jE68r8ok8FM9sBe9Go2VGm6GN9lT7U2GM31RaOe8MJ2YKXsu3ZtLybTNVzklV9A5m
Bh/J0II31t5jx9oin5vYp8ibIm+PuVa/Dvl826XBEfr3c9UEF5ZcGkYwy09OM/9K6vAFC94DPvpd
xW4a7CzZu3qMCxXC3spVBCPbGKbmZnGJaob9DFgLLm1pfozSYGOlhSzykXnInEZhptC3SVehQHAH
8PXOZ97LamXmdLVXtkZFEA4dTg8xf47YFJykQ3TiZvHgT3IKv+mYPKFFNR6GhobZ1zRNBBHEYmfM
m76Ov49glvbgvc52/ax7fYcwqJabqI0fXRFG8Kpk6qMW7r5rZuNtRoKr9j01zLnrGtBvBJTymE/6
EWe++91prYKBUu0QmhkNzSGuHdqjQ7KUE66Mxl0Jr38DmA0TIJqj+Qy5U2u2UT4+2ICGfxAgAZhR
qzIaOqtUtp6+MxdXwonpNyG7qxrBwV1mAvYglaNOk3dyTpyBxgVasUMIskIyfk8Z/9LVtBJysABf
b4mnI10jZT+0d0XnajeqU4D5WhwYEEwlTVOnHSg5iZVGiwqDxgvT4FcbODyAHJURg40GomErQiEF
RKOkLAq57bt1yfJCn2mZaUxlF7x2IQVCgDJ9C7DQPqHqHW9q3nEvXh1MF43oUt9EurxRU+3oN4lm
x/1GyYmyo3NZloY2ET7py1Qn5ED3P5PZHG4TZ4KDZ+BTNMImPUbpELyGuUaTO7Rc48FobbVx4AlW
9LsQxhGy6tiYnfql5JWqnPzIrlqo3D1bh0xz9F1liObA3p6PJkhR20QlBTrjWSR2V2W7zoT4zcly
cx03bP9WVlTd2c3sp/h+DrBJEyQ2ZXMw05YXaSuCo4hsmgK4yy9e59IjWCY11+P1laVtJpQjh8AR
zGyIN93prpV/v/4nZPKaD7qDFrh0E7lzbXvemyKt3tscsrg/NiZdAk8Mt8PMtkej2GTWMxfOo0y5
mBjO7ZUeqXp7bRQT+swYZSy9dZfSN86wkBEnFcPA0SRfMY+G9AgrGV9kDk+sjBUnECd8IuvIjCqv
Q9GPUvx73un86kWq853xBh0au4ChNrLfnXFa7ue0my84+CZFBjPnZQFGf6psyr66j6rSt6ek3rFV
o7bvusxt1n0aDClhh3RFaF6yGBD+xnwdlkBp9XZ9SAM9z7n/9Vk7yzKs3mn+xTs9TegoevNJNk1L
jEomFS0Z2AXAE8O53Cq4t9Y5q2HX2AhCTmUyMyGbbZpXwZwer/edFuNa7RN+ATGDfwYSPt+D4MBr
2AMI4vtFRAlpDI9pilBm3Wfdck2yjimbwf/ltxpvSrfnstGk9C2ybC9mYRS7cmnFtR2CXxcAMmiP
wVsDQpq3jsUdgLWHz5b98oFZ4jxiYdDg6PXeGis8/XwX/+JYuPr3XOdPUCA0B7dY/m2puFoGKD3Q
l8KdLj0ftEHgJW0CJDX9e0QqMCFnuMR2cct9H2lsrw0yPHkil4KfiMLg12wARuoT7ibofEwY4UC9
00osoEQWZv+sTHz80hiCYx8F5XuAwQ6Ic8Sjo0U8wpbomE0OKjgGlVG+p26LKKweNbGa2j7TUQ1k
gfFAccAZFkhElyjDMBW+h3ZhJ4vYPFO3NN+UXC5vjlf32JVcpr4tzYchVQk7Lb642abRjxx39Dvg
WA49dm1/zNQUHBQtV7Denta+48UFoElHTtX8nWyItmTx/ejstvcj3CyrSlWfhe5JEotAHrU9+mpd
8esoFfCwjzyBQYddsyVVdKeaXm3C0pkughb4pcr74LUZ0LL6szMbpyw0jdtCOAFmDsE3V1Q+9rpg
OcRJYdP8YCyKk3u5C4aK1pxd2bQUoH0Az/IQ9+Fw7LhL3Fn/wFxSvTOK1GBTRxXPdNnYwbqkOkUB
yPooLa5UCHP1afFg/XKDihOWarkHG51cVGIygyMiM9iInpjmveZ23tr1XFw/sG76n55DnYxV1xi/
t2Rovo29xxSqZUPe0Eqtwk3EtoI3I6DaMz7K4iYaVPcU64P3o8Lf/SsuR9TDdpRNoOh4M1kxdsfJ
dieMcyQKHXpZB6+JY2NSaBsI02u3pMG9zqq4nP7Rfv5f/frf6NdNROIMiH7HPyiKn22p/kIR/c+/
+qfQQf5h0cjmjQDFD227zmTrn/QD9w+SOJhweOzFFwU7x/onVEb+gS4CuRa5LEL+hSNqCSI8JDcz
zM9Fee7a/yMJO/NuhhR/arTrBIGgEufOxB+BUPw6D/jTZFrw8OTKKvQTgaJlVMOmhX2/Hg0GPbEy
xmqTEjdXouOjm7FlhTHExqmU+DkSLEe3Ef/KioqxvYxTYMlyVYtk/jbOBCmxq8wEoPrW+Ag9M3zO
cSv7TC/tb71lKfx7Ibnmg9SCbVwS8kY4rObS5eRf+r0zSlKyicnaNyopTm4y4tge7fusUeJDG6xg
OultjcMSDYM69wmIkGeRBp17bufFzNgxKkJ4Z+Wi+5HME8hEsyV3yuERlGys56kl1wFZ71o0uvCR
vnWvQ2IPEXQ3OuuXVMT2DM45d6ttym/7GCIGJXAT1FS6qbIgfjaiCVB9BELOb2gNOAfLAV/pNmX9
6ED3hFOtop05Jj+yWk6b2I3BRen4b+gwmuYuMeOnKRXpnQN+Otnzn4jL5CYBRNVRxHtVMFyGWGqL
jTK0d7x/iOp0rF2Hhmxzfy6kAKxqLrkGHoqxOXJrezNbWvtAe92+9Fcbt+pc49Ah7C1PapbBy5x7
7mO1tGQbNZkejDgllhT7ys6WORLcaJf0iO89ZOsNcQeUWgS/cA3YhtfdWBwdFGEUHMQdMYgggNak
j4k7D7LriU0qWV5aWEUbN3bmBxgNFkjoIMybfWoAeFFAbVamGvYTzWn4k95EZ88C4bL1piDYW/Qy
v4OcJSlibrX5SWYuwXEqHACtgdf0spe48bqCUDb4NPqmKyxqxM1AG6ptd2aXTHp7iEIbUSqaB3h2
7xTRTcgvR0Vv25kkOMvyzbqybmY7GBCqB8UG6x5As35+8KLgGm6S+WlaDngGbKpUC1kNrC6pVk2n
0GVnsybgTNjmsMnmoPebke5qoblP6WivMWozk2ou9uQlqxlRqhuXSy8RSpOdkjWeB0fcu9vCSdtn
IN33Iz6RVcNhtuEMgyjvp1d0Gmxp3Tgg8G961LOkPdRNFIG9q5NznWtI22zi5aDemEepFQjmWgOc
g4aGOWfAQQGaldvBK+OTlk3zQa95NE0nM5/lZL4Vin52DdF7lURK8y2V9FvaygqcqEAvgc7yoymb
7NjEJPvWtDdpIef6hr7urgS02lpVR1GPCDbVYBLmWuGHtYbqvzJQvodR9BP85nd3NHj7ByShgfNg
yIX/y/MhIg9r2U3huVhMoG08Vbs6mR9VTJgPbKWl320jMGwS445vn5wSe0KrHIwIbQ0h0FNk1URx
CVLB5WHbo4ek51yJZWupkD7V6CDsx1pkD6kXn2cj2Ekcenj956cYJkCpt0gnw+GB0vxQzJQJnj5t
woSrHzqR7/XWc1vXO28aL4mpEe3G7nhLroXa9MFMYzCwXhyy8lYDlTTzmOwn7E5qq2LA+Z1F3WMM
Cc6rDcOXsNhXtbJZBGPvYlXsNJJ8HGmOSINazLTudeIvNzkxyb5Lgiz3VtUaBb+Hs6ObgS83kiDH
m+xzdif4kUjgjg7L5bFrBD7PQCQ3kVTJvvOIueOpMO7xdN4TebZZEiK8uSxuRorI92xZzdIuICLD
Q5F7glNuPcRm7RzLaqEGGkmzrcZKvrp19F3X2p4olfEXtgfGO26LtyOGAuJgC/RtLZDHjoiJTcuy
fk9TcynaHHlIE/chcJp7amt9yzJBOxKDE5F/qaO+sa50a5NslH5VCZXcJCZ79FqlakcaN83tsu5u
4PxGD2Ic5aUZ9YcZzi0txvy1DRnyJLK7RXiOKRz2+rjM+amnHigEWF1oIAWdnmwTwT7Wxij/Hlnx
TSoi3g7kno6pwXY7UU9ZkTpbM5+DxyEdLpVWN/5oqOQZM/izHZJAQqTAezvL705oHmh80eY1umqb
Z2T7ReawJeDpUDrJDl4ZW7uktm5wMdc7zNifBRvRDfVlu9eV+VQFbsoNnFLI5WQJnOx6AF1oiIdO
VkAboxd88AR8ZkCpSgvgbFttULi/0QhufWFhdlnW0krz7rxW7IiRHh+ICwL3XPVh7bOMem9pEBrf
M9tzoHW7PGoaMys0gFQzPe2Q9MjYXG1tpuQnpEjeCkUQDMpA0mZMp8zbkV8yH6JS7VWVHPs4SHcq
w3MZSg12fq9R+CO3n4FHr7wBSAVm3876tHA3sGAzK77BuW/dRzmc/9lt6kvWLaOHoacdldjRRzU6
aKTN7jzGiN6LIXs2LGhmQXmRjH7I2SNnx2zUYz+1N3Xs5p/9WOylN31HR5Btes6HpkWZ+pbtxqd+
EgfapMbWigKG1CEFNmgKK+vpZ9AcQ9VvnOzYDrcwOadV24XilflH9SDoNhQrrVHI6tFWFrA+RHFH
4Cw4nbIhI1vxXiMHpNgzm0oglpDbWXRVdzbDIvBj06xAPujxKhDaM/zo5fVMHlO5hPZ4kB1013zR
4HLc6mHVj2tswlYY0wRNugfidbyDbNP5OPbi2cL89KGRwEI0S1506dZ2B9GuRGYMhH9a5dTvec+a
G+gin7nW3xmRG/sM7tVDaxd3Q6ER2Ztq9ySOdLfpGH9btvTbbnSATczON6+1sifQtkdUkmpjcHoU
iVn9xvJq7QdjCt6T2Wg2gx00JHxq5iYp+2jnwPhGcVqlfp6SHxq3/esyLtlQi2mXsB/Sl0oqdA59
6/1yOjtcd7TTV3YksvfSc6dHd6CPS5bNK3xfHN9e7r64LsmhGk1hZrJRAuuZBvA46O0OXGi+EgKE
7wgAbtjygyUrMYp0S+XIgiz5emHT5ojXf1RN+jHpmvsgZdF/E23PtAWMb6ancJ+XJjw5H0bue3Fj
YZGqGmtRnWWndp7LfdIBUp3bIrwY8KNVGqS+Bih003WyfKBJA7cEY093r9XC28+uU3/TZrkvIZ88
IbYi6UrGdM7knMbnQqkfderBqbVAWEhHrrsm6J7jxIA1SOO5kg2RX1iEN0Hl8IKIJQ1cU1DU2qZO
z7pMzJtCiJjunl2fE6wTkJPb6ZyDFt0PpTGi8a0/0Qks6SRZbNxVVW88skC240ZgM0GmooaIfnQR
tlsk+Ckvr1Yr4BZKcQqdyd4ybIhf9KERk196GXNOzZoE0cPC+Cgy2/nAJwQDe1aExOCYXmnYvzZz
xzU3JYvljHKRDXB/dLtZW8Wdvi4ETgoKlcXbUDQd4heZrXN2Hj7hTz3ZQ4zg8iE6Nd3gbtO8Dx8l
IWINmI1M+oRUvzRyPjjm8KMMHGeHmeYDARdcHlWNmw4A+CGglQiD2YZAYNG8a6yjncD/ZUpPf7vE
lTla3Rt6FWKQ54ohdBUQbJeVAeCpmndgWu4j6zonrOgaQHnZC2Va5E4l/bEg/C1oxE0SJeI5Bqux
yyo4DXGUlyeAuDn8avk4zdjc+rp5aDAF7nTjA5ojm6YkKDdJHjzTlCRgjZFkoFkCKHJVrVto6l5P
ZBAefKL06myPMQ3UfYMlhphEwy8hp/mx1dOQxGEIaMVeWZT2tOxhUsxp9AYW7Yw+Tm51j8ucy+p5
LItyg7CJwVOcnwYnntZgbHMUlGwP4XNY2Sp0K96LWXkoS+tBDvgvAEJ9ZkX3XFaTfas5dFNyahVT
2RPz98Lym0qtKws6u6hwlGnN2G8xhpgvePjQ7WV5/jyqljBtk/y5ccKskhjANTG7+klkkyRgJmV5
pvn0DNlm3IKYoSFaBjHIDmNtjO4MBY07ne4HPioLx9LoBc+ukZ3rqLNuGksqv6uJbbBNUm2idgM5
ufQjDavlaPW3Y9RG2xne/HNjJfE6s7oQTlohYYGw4TFrz4Y0l2SoeVhgpiHNt1IHCeV4wYfeNiEU
jtHZ0fYc7+vJ1baydQwf/Dk7H6OSt3qV3BTj1N2YOoTKsh78uW0ILLP06YZB3hH+IzIYhyhBtye6
CnXwcPaE+6Ok5sgM7dX05vewcoiHbjugXbyKzSTdDtl8CLy038yatstIIPcINzcc6KRGm1T7Om3u
6licGECyREYwocEq6duqosTtzUbshOp3ZgkYRCTJyaMPyF5BP+qp92y7kViJeH4f3e4z6EL63Cn3
TynuO3UB+w17bVYrSqrwTUPjBqcsO6h4xpYk3DMw8+8ebK1GynKX8oIEa+1VN0GARVQrdMb0VnWf
DOzQtDbRfXIRCZkDI6PfpAFTHXSkd51TM1NKGRrzWkgCTpe3Qb3SNdJuJ89rDw138NvURD9FOnCP
BNgvI2G2dMesTPWryM5fszLJy00cG/kNry2ULWMpMjZ5ZeOuzagp7gdlMlvRxpqBm5MCBdFCCCRm
o0d+marq1RyM2GcAY1PoVPXz0Hm4VPuoP7CzTnHFRcXOkoW1RRAXnga9c7ZN0T1NzRxC9Ze3Ej3U
XRFrBoDmtjvNUewcGYU2ezObll4lVAl7sJonqwDg5RGXTB2fXOjRUuSHOobmkKyjtgzPYsTWRiPb
vhi6gx5tHnHHoYZaM+r4f+ydyXLcSpamX6VeANcwOQaztl5EIGYOYoikRG5g1EDMgGN0AE/fH0K6
1RKVJWWm1abMapOZSokMBOBwP+c//1BtB9deEtVQeJAuQRFQlruB2WQQjRqNFRpwrPU7OLr9pDGz
1G8ju/fW0K+tDVry8NYxOmfv5tMnr+iJVjPdFzfKuWMUttdlT/huk04H5h2MtNRwA6FrYeLFLuex
/4yIJQlqSMqY3sf4R0nMiGxqy0Bl/PrWV+uedydyRko+Ov+tbWIb1o3muhrHdBtXqH6pHQ8EWqYQ
34phu6S6btjRJx69KDcYMO3SmLTOSfPOPVmAO9phUBdrTJ+GzPepplHmX3NccxIpOgbM9v0TtvOE
5GWpHZhkEKxg0q+1gRZkCRE4uRODSdKmk32b2Ysvr8Qismv1Ez5AHWaE1ms999eTz/xp6S/MObkx
2N03BK8V79KGx4htJsyXjOzLPFdrTRHJ6TDgCLLa007KTlHJFiaOP8V15LiPmCW0aIyNej1Klj/E
hW1p6LtIgXngT0s/I+Jp22dMDzUPxVuSdF/nSt45VXc9ySnFpSckvdPagDTQa5kWZBAYqyuFHYEZ
QiVyrHatxyO7stDDfYz9+GbOpKBwmY6KN3WNBjhEl9+xRwqjCSgCPw1uiqWPOHh2/W7sKkzd2smE
P4g7pOweZTiUW7sfN7RbrGQDB09S89SKt0G/mY3e3MFxA0qZOXjtzjo00jhDZUbD12/mwcnWNQ7l
Ps3OXH6obQ3oRCmFf2Zu3LN3ns0pmvhGYOSZo+i+PHIOG1rCjgySeZaYgBk0qmGijrHH8EbY5Sco
yv5dGmk8SE/skC/HgUOMyoNn2O/Q7hOrJg0zsFp927WCCVoDM5zweqEFTu5OK5qc9L4I46+eUd+0
s3nKPOfFMsytzF86gyl75702pMLS6iYTvptwC9qC4J20XBupTIO5Hl5lh6cnatTnuCYBrLZxXMVw
bp2ZFWETswdeMsPHCAgvYjKOj/2KXes5rdJ3TcwGvW7JnBhxvLchDfaM5zXqemYREeNMNdCYD/XU
8I84ySW2zCQVyRrH1bFsgph8OFUTHlwYp0YnnyVFVNiTr9NvQXKiI0eWIKTNcGtO6KnurxizNzu7
NXMC3h3mPUleh+88djWckFqjEYxX4zr2yOSbne5es50C6y78LqZtgz1Ws7aMGLgNiglvIY5UfbJN
oVYxo8egcxLEiTBD1yb9qnc9+1ObjW7WXYVklYNafBNv/Hdj9ruv1c1L8bX9P8sv/kxxwT4Xd//3
5z+23/4cfa0Wqd9Pf9hcBIN3/ddmOn9t+5wf5Rd9/5f/7F/+x9d/RnZo0s0gpfgNGv8CG+Ol/PKj
m8z3H/oOxrtikRa6Okx9W0cj+AMY74LTU3TgDIMbGu8GFPy/M738v1wTYhw8E3zYLVMHQP/bTsb9
a1E9Ga4DUu9CVrf+FSz+jeKOj2cUwLBf93Ucj523eptS79OmiLN570YG6HM42OVVNEbTQ4Gmfh3R
E/9BCPeLfEHXXaj1cO+5clhnb4RbVPXAgbMz7TlRmjtdG4a146jkD1z+XyQ3fKVFQYjRs8M85a3c
pRMtLGgRj/upq5OdMsf6LqsalH1oiDe6pvDKbBsV2HWqnVvljg8/rIF/pCtE+fnTgIP7itWPuShu
aOW4t281P/io4ffighfmTj5STpP0mrtMyAdbeFdEMjbHMR2bdjehOjLY8axw4RRSDwPZw/+GlomN
HXEt0zUi7AQczKCE92aVbSeil0jwqiYcPq1cI2ZtlCljaxG2jCw7b5pe627KzlbqwcsdvZkGRzDv
pDGFQInLfJjU024h8y/JOAb4d1VbmEyj5Jn3ej0a945lypsGQto9DKTxXWfRtimnlS9eQWguBdkw
vVJ9Mz4ncvkx7/ETaVM8oUODdJ0mTMgNUIuDdRzq1XMM/vqEdpQfVNjJXjFB4SgmvOnsD3DMg6GV
enXgVpUFdgU6Pxui2LJ2JKvwNXW3NbF7SUyyVCZmnWMV34p6XtyxfVzTmM2S7e0mzV2VDyjgBxev
IBI6oTc5MaIKLHH3MAhUgMyyOWa9Wd/BngiPc++OO6c2yJzqZi6HwvoxhRb1CFDsvOfpmJsZpeSm
NKFf985Yf54qhKER3q5rgJ3pIe7C6gnXFp5MLUt97yifd0gxZra60r9ycLjZgydOr6qX04Pe8COT
3rQfnMrDHnCM7EMddcZ9D2X0Q9qp8mqsKv+qAPCAzgT+l9JFKwKOnH5m3pHnpMvIMKeFHswNBNfs
LJ3YX/WIFgCesXCzQ/4YZUiM1xFIdLTHCZRYULuvcYTgdfa0bto5SZ8fKo+HO7lSoVMHUA5aq2xw
/iTT6SBbuvduhs5NiTpi9xxm50gZGdTZuL5BAylgqEfD10xHGw+UkQFg6jqbhlE9J2M9PAIDYjde
D/wqC89wiQnQyhj5xr7S6Cey5WXXanrNSB/WNpGkG8dOfRQ29NJDlrEUL9bkaNWmJUzLpvblSYSD
D6hQAsoXkLkKxs0995W+7gXOsKDgD1Oo0ziTlwiuwvDs6GH9WeDocV2qeHowVZHs4DnjU9nU2RZm
bPeF/sG4x/NEBQifYQ5p3NsWYAmsZ7nVyxLNSxhGE85F25mMV+qqmSdhO9W0sw3WP44D8imPMO3L
2+xJaW2PrAeDzMh7hQYHGSLRCgfXxbAwCSUQzzpkwMVzqX+MTNbmysR6fEdziV21nT/bZBDB5KUg
BuZkUS4EhTHmQTmu1m3JE5a3Err+LdiZuO2n0Lgvk1Y+ASRXzxokz828GLUTFVU9W4WYTqmlifej
t9Dxcd/0116pqhcmWW25TjAWhjGBW/vly3kxL0FLb34eJ1lSmSXpfE2r136AiIxTRoXcaEVGcQ4D
2wiPY54Wa0fpzAsrkwzCkcDBnRgTpHq5oy/YT8bAFUlJ/dFIcNxL9clldmuS+Ns5dJXmBy/zcVd/
GqpSdZ+TprefEqMssmg/WHNpM/6dtXJD9KSiqq9VKI4qsnr7bDH0W9X2OD0wKejWlcNsY2WIsUH1
Oztb1qGAwIhOv1xVY8fW1Jc3fQVrv2OFHW0te9fprXZHC3PWRH9jF7LY4hki7mYoTCvhwsRuRASj
O7yBvogIxOUlisw5PhRm9tAifN5gwtFveht3TVqvjT30X7LYLA5aGX1GMBgf4tmJViW4/lWF68eG
vPARonPUfTGStt5ESXsauzrcgp4Yx3HO/IDIeXedY1NLkR8lN/aMHAaG8zCtCYU7gq4ftUwy/crr
cl5JP6wPCPYwQ9JGRmt6JIgwz/C8YYrwGskZJQnmsjDpW3taM5s+T6WbbMxC809pHEkSxlK1dWJe
2DqlNk2mEATN9yLkrzxI0xj0gw6hfl+4cIwYtnubSmmEBlser2VJvF2su3JtaoV+UiLx931kvLeK
0IfY5LZXdBBWvjG5959bqRTRirWvzYzqeYZYOXXD3pQJukhDIZ8KYUdS8K5LU+8PkfIN+M4+fYcI
nTqYwvazVal+F+Hfm2MclHjbIeaYI4u326SlU59xDjDw9M3abQSPjxEK0egr3xufPQS2K2VlIxhK
BFiWZ9kTw/7KBfd3ph2gIH2b60Cy8oUXg93YFnwNq76jOoNEvLjvHiT7K6nRbCIAnZkEfJK8V9fk
68kTKqcZhzidIc4o28CKY96qdgPNqSaDmRUIt1scpdOMD7OyUpIUUBR4bblXeWANWgUt25lfZK6L
gzkV871MZRXhgOPvx1n4h6IPp3dJZs3BQO7DMcOIau2YecFyJ/IsV/jftCCpd25rM2oIJwMr1kYR
1im9ba0NxUZbBGRKELkFMyT96DpMDhg/0smHE+F7PgMYLMgqSLLFHTAVZznkn0OSgJqv7GEIIi3y
H3MvMnYEbRobx6rigzeMOLOo0L6u/MoG+FHaGemfd2PU83RcLBtyNGt+DNDhkLNsR/iuh7N75Y/k
rJB5pRht58JkZG3H2bVsZ+Mg4wJ9REIu1YnJtvXUYwpDVplQmG2ZZKqc4gmNDUFcqf5VFkWR49JX
OmOgp/pwmPGkwndWa3Y9iT5PihER8rUsSa/sLmo/F1bqLEEKmIFHNIhZKp7wXp/3Ks5ArfBrgiar
jWW2dWMxfKpSg6yEXC11gazvxrHLA6AswFQPR6qTNubkxYXQJFyWXxEfGmtorvy6rUBHcdLBD7AS
yZ7w87BdE4wrbiczTPbEoslPpoSpBoZKxCXPBhrWUiKlTBKDi2aQ9AVM0ExMaL1Sdl8wpFcSXzKz
IhEzW+I+JLvwa5nnkP8mLTxLdE28A4ghr9xQl2EQiYX8FScFkgkpbuck0c5aJeWTPyRWvEAUmRdE
8Hnw5p7Q9tnOKD+Nsp/lJhY8JGPmdJ4A7o7fiq86MQnnNab2i0wJBwlMQV7kyigWOGIkwn5DGeq8
H7HkYexMwVhuTIywAmyt8wOq6fIqb+Z5b+uwXIpKsRk3KVhWIRExBLFoOdz9otLOZeT3j4lpRbdR
QaVRCkfeMORdrsKvP2KrT1ka1vWyKSMzfO1IMUPi5lKe+OAU79gGyy+WdKoh0FCXc2qjuAXIhhJX
NFwOorlpFxta/xgnUAwJVNGw0NWLZtpFhQODh1ynDcmDKogizvKKYusJAnixbqel/PWd6sntxvyA
OEJfWZFt3HvFOL16kyRbbwbULxnKQD9WKCLprsnMq8gaP2QYDP1JlP6PeohFrk+/5CKfvxje/kCS
Qn6QVVGkdftIM+tj6LMZUg675bpO6+YOwRjlPW7TwcCDeW6nxgtK4kfCoO/EnxoaY2nLfiBsXfqZ
5UqgfgEru28Ng/vKqgpYg93eTqj88cDvxa3rdOYm6qCLTjYFYQzJadNFcEbdqCrw/xPWHib0Mx7v
LMwSs7jWGqZTqWT9kYmafTsQMPWgqLi3v+++jDfsssvFgn7jsgJZzfHfXiyZtpk7aFa71xILUWEL
J3oiI2Ktwx251eDHBBxFLDBjYMUDJnqBzjm16Nqql1RSN7voj/5gwHBpOX++g1DrTHh5XJSLzc2b
xjfqa9ZIErX7orDQ9kC3C4PW6+urWWkkWjR9HLA1z5vJQpUM64AKKpU0ry7D6RVq3uycKrs+WrmD
3jgU1Rcct9w7j/yTjd/V8z7U4IEtfBAt+P3tFMavCxHvGg/wgqbacty3VgCCVB+Zk/q7HyHarbF1
k+mmLsheqxCTci9L+DYxvvV4Igx7PBAI3DXMFy+VHxTJvJtEUC5p5FgHvSyq66Ex7adByvKaVMzs
pJOa/UyASzxey4iIxxMUJA9CvJEFWGzN2wQ6+a5gK9nDoxC3uhHLDT5d1Kt54V9RQCImICzjZMdU
803dq6BadhiSyLXzECGnZ1Y7IX2PdAGLxoZYYLXssY6NGU+rKsxxejYw+M7U7DTL9CVRtrAPcGgq
gc4KduJLrY6Fc33HAHzZU/ylbM8o6LFobUl9TJz3Nsz8jTmGEnYIgry0R+QwIIZfRwwgHherjRiq
j5k/N1afOccun1080kIVcZMS5gDa2HbjRkRZDJFQWmGu7eFJ9fguCbMjrTzgC5XmYxXaBnNAS2YH
15nz6IDXXRKE8/J/hBT0YaC3mGCtQ6I7PYgMVNwnX7dhCebWKDmNqemZlwDrYx7LN45KH5dJNuGY
PApKeRhVOmEGFPm00/qe7pst1rPbD3pKqwnBXaxbeDANZuwQ3seGxs2LbflpSuEfNAkBpP1AdaVn
ihWJnqAL4tLpH7skf3Yb+kdk5vLJU7mVBM20qF+Xe+dnyDKP87xYVolYOzfA5ofFLvwus4ZkF5Is
VK5xsGRkhfbxhVFj9WJPBrWhmZvgnCPP08Jt/x2dqHc11TqWjIqm38lLstHRqn/AMM466EDnz93S
25WMLNYxqle1tuecGJwpV/3WYGQA2TGlayldi6FD4t4VVtM/6mDoOAaY1YtoG9QHNh2WNOieg6ac
OQG6ymgxtgNQqutc3iCecZdJB7tJF5ZeYHkdnVEI/9RdV2LmHWkRHJLCbPCXnT7Xn6ty5K4UhKTA
SMIXMbHnPblH9bGWNagcZrH+avSXIzQu2C7FBNMOAUr9UU2ud2UoYBZsGf2ryJDNMZnc8soh+2/X
cIDuSt0UjPKZpHvYVK86NSU7b0GAsDaVNwXRz3uXrOgHD1rpKxqgaN4k3iyfMqd4N4yu/ATRknZb
FxF+YTbkWwXDxbD5paW2FM7LVY8weYyVl1QsjCpfnoGl8IFaXtVx2d/1LFMBWkL5LOqx345NkTKT
0ZW5YcAJMrI0r8mo08DHo13f6SDXal2llCKXs1jC+QgXrGfCbhKi+1L0gutY8N8AVvl2DA1OM/SF
63EAXbssQ3MxGWZ51/p+BP6+tiMQD6ud6rsL4lNaLJ9CETjrEAqGWp8uOCcZi5BBCqrcc7yrPnTE
+gIPaJHGbbBrOlsAR279AuTNiTdtMwkgpOL4tfFQns+8biWT8IhiRI1gYV4EeqXLMTvDAx2hBsN7
pk+hJOsrMjLqfgCcKzsecaSYrY0z30h3MAHALZJXsMLq994MIQ0A7TBKQN1fbTBRBM4AuFObsuCN
icZC3JqZsxgJ6TAFW2doUYo3IIKzndUfZ8sGKBOdqj9HKYgL6vPpocT5bBWaTX7QFnAFcT3bGh09
OqUFqVkEa+QWEfG1LueE31SYgD01cyoS5fj4C35zOSTHDOy2rEjh1nTtq04yGuWyq/H48oJiqW71
bPttaSJw3WJOTE7WkhamGzmRAxWxULWwvSsPytTHyqBMR4wGptYvtbIqrJj0CTottB4dmzvBeV+q
3K+ex4hip9Fr/0q57LOVirmFscAwSC8hy6gsw8i7pX3atA7lOXbI/tWynutm2YbbsGphH+cgkn7i
UvNmDT/OITqdEouCD1avWFOXLKcADdqz4bEk7Lkn07lGFhMbYXTrYgezNZpl/WQ2DQA70Sp3+Drh
gn5dylvPByGNsjI7F7g5b2dMAgLHRVl/ORsMgmmOaEFjQnZYTSirMWXWhH3rRhoOtiTfeVe1TxlS
T5l5rxrUH36BpMTB/Ie8Sx587KTGvWScCM+GB+kDEB+mXC+vZqsvr4RJEVsszyCmPHxqYRhK2BsV
xbky2M1QcT9OijJZZuBzepWb94wp2WzZxz5WrSefcKtDNAXFZn2BBIcO0NIzEaBERIyiHaL8bNlN
5Jo2J9suNkQkz0OZ7zuaHYZmhKrDVNrXRMKU60kfqmfsSQGoFZixlYS0Ch2Fs+XUKoDWLZdEJhbP
ZZsdXe4GyBGuK+SEfqCrZ9g3mcXST2BAcxwbC08RQJsHCTtsr2HVPDF6H7iZOtsbmScwRhCIf9Cd
QdLjWaw1TQ/PowIvM/ORNIoSN9ujgurL+JxLhdNnbhrY8bezZ2Y8Sjg3Q4SZhkVyHm0XkAnvZAM6
XXaor4gPMO6t2u2/uouTCEwKdP0UeBbSeZoQtFzyU1sw/lvVpGAf0pKXLJFJfIsNzPMwCO4adlPW
Ad4Yr8pApA0ICCkf5aDqj1QlqQ1XA+nVipw0n7qlF8kNKi82WWapw2NVhVSQJJsHQ88Dn7xsvs5M
IPXLHy8v5lSkHDEaDgyfkRhoZ8mhAh25G9+NJqPDIiacGmcnXuiEqjJyBZvMIFjZtnRnAZErma+l
A8ca01ToQG322ttz5aB7pYG9AMWLsN826Uwh7xfYitS0ZFiG9DuABL6xwj4pVbCH7Sd48XEwL5OY
DkBl00NWwSUFhfSxC1F5XMrV/+4h5HXyuana6rX7eex4GSX+/5nk/6hRJSS6Hyr7XxxSr1/a9uVz
3CPf7tqf55WXn/w+r3T8v3wyGgys70G7CLJggvddPORafwndsYTAgZBRobBoFP4WD5mXqSRB1URZ
2563WGd9H1jaxkVy5DPitBx2IQagfw9s331rkJj1fhvgfv/zbyw7+dUGNDZ30S7xYb8M1nxrcgBF
Nbkn/fc1ptTfaR5kPqyq1beF9C99kqnr+M64DLxoJ2mJf2i/89Iu7aVc3XvmrNArymdZViO0lbj/
w0z0rdXa8p34DKxEbDpE21v+/odPwoA9nBuCBPadynqEifptO5Cu4BB0+cMD/+duHkCCSRAPHweP
eBnO/vBBA9oUv2pmDHl4n7M8eyXc+TXlv/+djxEYgbo88V+eUcforY3FKOlJlb/xPYaLi/fpGpLx
v3HrWKuY8Lq+YIR+Mfb74RtFUi/sKuYbDbjvXI04JeFRY1IDlukfvpTzBgHhIWEATGI4z2nJi3lz
79wBcytSCOQ+ViiWnX46T9H4aGjToxzQ0v7+Dr6FWy4fZuHuB5seAOOtES6GBxXvZgVRvAadcDlK
9ika+VWlJS+6B1qV2I21goTd/etL0XMQAeK/S04cpebPK8RpKrph0Ms90EP1vsf4F6cVLXvUUv7X
77/jcsN+BEQu3xFIhF3B1XXe6p8/au7TfkpAlfZaXzd7/ImmDWEu4fvff8o/eLc8mBL/+SkLtvHD
AlkYFoPGUG+v+aNAJDw+DgWR3gSv/Fu37odPenPrYJjGFQNxFkjeT/Cd0pcZI7P1P/F6XYx7f751
vsdOyMpwfds039rOVmEhvKKSxV4OxAhLfYBsO0nO9tkupo3P2D0w/MaAYS7EXm9gyKe55VPLEMwG
LwK7GEX/sfHGqF83DOI+X2BktIAWLEnd2PZu9oofmXWIZmO4li7mUvgdteRMkiAJ4Mk/wdGfkN9M
mYzHLbF3x7q4mxrf/JC5ZnUgVjF8HhCZBQoF5T50Z+YVE1prlbKeM3d0IgBXHPVXgG4gmDW1Zdeh
VuqzvNx0VEnvOy21j7o/q891yC4P65Frdww+JbWrk/LaIUVD6cXVZrJzAo/IjUZuwPVopm+/FCFf
OsPgaFv5kbxlkFcFnYAtAq4RhkR64ElMKKHVYfYSUhnXOtOwtAZR1zCBXBc6324u2LgwM+vWkBNM
CBRsLnGUIONzOAKwLTS2HaYG2Aihmz3Ceof8SIV9wsUIfmhBueP52B4SRGN+iOJBnMbISJ8jr8of
HcX0t24t+VQ7hfkh5LvLlavARmRh9zPXNIT5CmcdONCWNfGuI3yhn9Xo5R5bhTUkRXdxp2lJ9xxy
a05xWstbp09fdYNn2qeO+QEj79exVeH7zpmrA3RXrr5tq9OULzOGhnITdxQf+/93aeKM53SkQGRH
79ZQQ5LdEOXWijIgoQY1+xLVOaakK0jWyU2ExRS2G1H5irTIuMHbjZvY56JkMqlA6y/LPkf5cJz1
0LvCWa7cZOQefCDvF3MMG6cYCOHRvTebS4vuJtmzT3ww5DWFsZWIU0b8Hb6xa4hxTr5LmBLKawNc
yYc/Hw4f41BqyHwMNCSYW+Hnt3JADODRJfMHTyvFPdOd4hWxSAU1OoIgyNR1BWGo3tvYejxW5CDc
W7hipWtBhY6nCfSYDL51PFTIXwAVm1FaK+hSPIIuHDOxGnEgJfAhyrSFeew/tnXDa2djSoGFFEfc
PBFN2Fly6FciVzJ+7EotGna9V6YvviKUwS95jxy3gtOT+EOOIUE4Ujf7w8e5mbOdkH2XbzEhNyHv
SUvMmxnyTr0iCUX1KyRLxqfZl+0Xc+bdsgk4NIJcifZhwNb6KUoxdXCnnD0UIAzuM3DtETIaEgC8
ojSyzHkSIo6y5zoyyyNxUyUAamuucdp5pQHx4e1gfcmFYAUTFVOgTS39SAx94SYiE2pDCJS/SzWe
UG9x9GH5A3jm0YELLELfp0OD0V0sx/hrKX3SejOUClguYl5jG/1H2U5kjhUV6kQyaMvNrLzySPwE
/jEJcLXWMYNcQoyb6GvXQ/SO2/E9zoHQC4ZPfTwlx6J0gImQw5w4Ct27uOelZNg8boAQhuuha/xN
BPl7a5OpsTKlm33w8OI46f64xYWNaJd5lN26UBnqLIaEycrqchY1u+L4Ll6UnmWf+rcWRSVjOt76
rCcUbMAdFZw4nTZzw+6GwdKwM5ZzV9p8b7NIX5JW82499Nsv+dh6d9bQGTcVZJn7lCywI6l+fBob
6nPvQ53QcxjjQ8nXF+3Ma1R4tX/blb363GoNzOVooabGdubdGU5TAyjnL0KwUTYN+4eDRB2lBB4Q
Ji6hQehiXrkSVu/dhVXWgP717GSXSgsXshonuqIPUvi968Lsq8BRfHQDMLdPWg8NjGGoz7EoDxKF
2SryW50VDNGpSfJbS3bVNlaWx0Mo5G1bL3V1ZVan3JAsJjpPorAKg+xQl7uThD5YggPQctl1Iak9
dZlnfF20QzhNskaEPhsoBLrkJhVjtB1wuGePo5Igr7wTN2kkti2DlvVQNcRPoXndkXGEvBxZxQN0
Iv92dsMSPzW3WdtaCzedJwxtWm+aPdHo5f0goxDfi7LEErov7tqevUeL2D0U6vcyGzCDH0go2Vqp
QDZfDsmNFZr6J9/ouxNQC/Vo1ZN42eb71tEHiOuVvyv8SLvumuTWwgj8o5amLdrQmOTldP6Q6JaC
vgINzZuqZGfPhtjPGCMDJ9fFrdSa8F2eoXJtioAB7GsVhRG65+SB9/mxGXRMxrwKO6GowFlOt+St
PcGB4FjEzdixP2miwiHU5dDD0xY4LYkxrS3ZeZuSHUcngBqjDgMPnZlHKr9tso7d4ivAM9jSe2Hm
5oxwbzwbReKEDnNfmMJudoDdKxMoVq261k+xU8tzNrOUJo/UZrQsxZLskCFqrnXsxSDTYe/TFA2y
uHomU05aCSq7CC8d6BmqRipamA9tYRZHVVtYh7udLsGXoSsQB9QHvVFMZg4MNlauc5qUiTcQh0/e
sP8VrgrPNWi2YkCQxtrOToaC7OLUt4hvwdVk8I7Qair8cJ3eQkNBLd70BFL7jfvaTmnsoZvKiq9S
QLQxksg9jGDYkA0nv1mQGqEDOI7s65PnZngHdk3XvSsdl2Sc1O59GOBelG46GTckpFu9MTD1Ndpn
L9MzGEVj/l6l1gif0HAAmiiuITtIZK/HMk+zAMOkT7bXY+6ZQiCYyAy0hRZvTYf3i41juCPFTFuM
aDXIaG6xCOfMacd7alqrKmVa3JP6Q2Rz34GJhy9ZLLKNq8xscyGBEUBjfMSfa7whvwdrVBBOtHOw
1gmWyq35htc1+hwR79GvMqMlPNzFzynNNe2QjEL3tm5UsL/BDWfTj6hO6JaIflS2n4tA8oX3GRMR
ZjWT+JMf+WUM/VMxCocYRrKu+4KRK/YlP1fYLboXkr71fA8yxX5jKrK4oh5jLK+hTugoLW8ma1FS
mzN1ReY31YkXXpw6q4CdYvh/atTgZ//cVyzXA0JgYGSyNLtvGzWCXXkHuJ6mMB57HQwxY09FwP5S
5v05nDjmft9i/NIZ+jo6HpNPIqzJ99+OR2GaiCICSsT2jSKsDPuQA4rjuCzj6oR8sjr8/vOMX3qa
5QNdjNKhbVuW5b3pnMqGAsd2spwNBe+nFbtEFSQtjt4BZO4XDPX9TYYL860jPPXucuxg4W6gdkMg
tYXvpxG2nIuXaq6H3dhyrv/++qx/dH0C0xfhLLz3X5pyOSYoubG/3cdFYR/7oS1eK2sRNqlOtbgz
YpU7bnL8r9JVnBrdzZLxtzIyrlgaFNrQKF8oZcqjh4ovmEw6zzaR0IPzqRcn24REXDZpA6Lf+piY
1swLOibi+yhkV7ZGGteN7Rbhe8vW7RfLsaHN+PzHztMM9w7uJAdwOI35o54k6fPlVCxL3ffWas7M
+A/3wliexZu3g8gOx4Bn7whIZb+M/WGncnpl+85JFzfCtlph1IgNumV/RKGu7ZmtQ1SDRbMVmHkh
rem+JQH/lzjWL3020bOOZ0J45ZGwTN9cQTcRYCATRlt4YsDVJOzzJG31p23gF8SCTwGoMB2LKHLX
fQvE9OSkh05ZJXvHpnh2kJysS+lg5wqLJVo5WYVLWErzwARs+Pj79Wb+eo8pUWBXeESUkKH0th0m
28IemlzFewLLopARHhwpLQz956KnNMZ4Uky3vib8R0zzHzN/qjHfFAqXwUEQxF6VMfmmUUMiWI0h
pgWlRVJOkvG3p/5mGAxl7EsdLg6KWtjSuF6u/n/x6j8YXS0nBYvov5bWvK8w1fyP4AXH2Zcf4erv
P/gdrvadv0BMSTiCmoKM3FlesO9wNfExf6GvRIMhfIBVZ0HR/oarxV+kgC36DAskZfGz+k+02sQ7
i2W84LFIOHDI+lfQatN6szbR1fD6A28RGeibujCW0+oH/MnX27ILw1o7cXoMd56wwRXsRhyKfOb8
l30b6Ji0n6H1sEFV9ryBXO4fwCLjIMIaCMcmpzhZrUmVVnfenj4aeSuE95LW10jhspbxJuuicySt
vZ2hpA2BCBhTl4+qz94pEyk8ScNYmSx7m4EYbR22NkPogtxKWKQ6xHY7N98TORqvcG5x17MVFTfs
D+09hgQMS93ODiYGjF90rV9NnvWASO6VVqFeuWF/h4Nqd04rZ1H5ofxDmNwXZyjkPeYvXn2a3Hgg
26Yush307gQYqhyvJuW4h4K59SZN5w7TVTjEXdtb6zSrZieIuJ03jaOZYO0EBAfDOMpiBcBkEeyp
l9N+1hudqTr2ElLU4kpvvH2em2dQKUITO9+4LjLjxFiuYEjpw5D1oKllMb7mde2FW8rVYs2CgeGJ
pd2qjjKF+XK9xqkQRV/ZFae5w/XIFZp7LMjRXYfAbasebv52NCPsREa4A2It2jHaZPn8HqZiHagp
fiTS3XxQhXAOo+0OT6WBL0Hc1n6gT1YV3shmMvVNXqESwOwYQ0X9NJShNb8vG4t59SZRlad9zvLR
cGfs8HsNC3mnTZtVX1YtJseislHs2hgeEiGQTufaKr0bn+BSTKk8FLYrRsS12hVmi2DZFeMOlW5J
sCvBZLdjUXZnjUq9W03oEuIOJRFkPNyuEnFFYjFmGQZWHxstI4Nh1RG7sQRV29mNhhmP1AINX6Fo
3lXE1TbNdZXmiRaTr4qWBb0uv6h1YeRitTKXR1q2zmmeoBKIM5MGlYCs4EWopVgYYouaqruwy4pd
WWP3Ed1acFoHtfXhIoF64ffUdGd4LubkPABYtfp7bZgcL4LXjBcpBqZR0Y/mVueYHRMugBRefbzG
wHKS9ZaYiBIjuVw3PlSeHO8UgsmCQwc0YWsmRlqtMy0ag8QQxEtqlNn+JpkG7THORJIF5uwWZFw4
xXidcZh7q9Kvv4g5qucAPnh4LvNYk2t2khoffTKfH0MBynSjpZNp/D/2zmu5biRb068yL4CKzIS/
3d7QiyIl3SBYJQneuwSefj5QXadFspo6mrntiK4ORZVI7A0kMtf612/WeTWh/x5GZ9hlBk0OvgUR
XYzs6E3x3o0OpMQa23jGMHg9ev30gTwMuhITS4XHFN9tmO+1Y34hIlcRvpyH1yiH6msH5jv1TVUB
AUjCH/gA4nIWrb3Nw1rA2srmQzwV1Y3TNsWDr6HWoIHGnHRlTclC3cUA5UjUXIBXqhMcae0MfCmJ
NUhXYYeFmMTYZV4JSbB3N8yoWBPb7CZYkRFcX9F2d/3gFje1V4V7lzzmSA72tZ8M4X2QVfrM6Fwx
3jbC+fN/D8T/ldaUsRK9038+EK++jf/nM/lHPx+GNFzLD/2tNZV/oAvEZ3kZvVH0Lefa37NbFKUo
Ei1UfBBQOSiRTP77MOSQ8kiyg34Cf8plcvH37Fb8/xg/vukLbIfqDD2rLWheEMS+PAvlALNeiLA8
Dh7qp3VahPa12YzV1bNJ7k+35h9GnW+aMq6F0RnJVUx4pHxddw+tMObak8XRNUd5NQ+TvIJN6T9M
3IELJEP+9v3rval/mYiLZRYjqH/9Nz1Zs7gXViQtY44A4LoaOWWCFQ6S8qrTDFIoAoikMDUozuig
Znz/4m9aXtuB6ObA3+PpIaJfPtxPRUZtiFaXbALHGcTja57ljGoyOcDDkzMOX8HsP4B8/eor/8Mt
hgxOeUWpxFpbls3PV+1aWGaj58KZRCx8k2ZR93UocuB4PyaCIRTTb1+QgGIG8iwipspUe8sH+ulr
JgTzIMdp/EOEpOfsehBNp6jDadEzjS9mMDg/dqL/2Dk9F2cvmjfIDPC16Z18bi7pDy8vOLVSzGGg
h0Nfaqz8exJJFT4fNcRZ3MvoSKc+llceVIGjO6Xyrh7s4qGoKneEnZUSXYDBnXvXTUr1q2awexzq
qgitlPb1p0l5v1gFtvtmHcDOl4p33+Jp8rK/+rwFcfXgn11/sDlpLAhdyg7IJMtEvQtLemncReR4
kmU0ZeGq7WzY70U43aEaomYgkss50Q6bx3yq7KfQbBtnxdietdQGoMD57MkrHUcgdoNAlLSFpSmv
cnypUKCk9iw3vWpp8omjxSSBJB9vV9laXhmNazTb3hX0ncak7xhX6ZsgBhdfzcS92n965BIxMG1m
PeCnVqvkDOZO/Cu7hLOJQfz8A7of4xG1qg9+2KiGJUdoCwnWbjvRz4IsRVJ+Y5VqmNSStl5fdshL
rVtdTONFIaIsXjs2YSODb1mK0oaNoJkQHa700OobY2R06qd146FnrJFVJqqCtCTMozOkHU4gjAOg
55rDjQCcy9c+TEiMZkTib3E8sp+8Rug7zCxxv8A7uvpsRp2+M2pD3tsdE8V4ju0nsAGFPfzk689Y
heBGgW69bLmztr7rrYZvWqUgdnnWckHMsoMHDIPSZtN7IyOGnvsIN5371kBQ7H0e2swM4WGsZ/vJ
MRjfoSzwt7WJ9msHON15JF0YzBSfB00/1ipRdWa/jswYZWWckrmWJdAJQDH5shD3q3bfjkM2rw1y
4KKT75Irdkxroyac0qGTIo3JUtEjfDX/wUOjiGYPqacmRchinQyFYz39oA2GFS8/8oALn3nwAw7W
4B5WEbMyNMQd6PW6xBhj4vGbValvCMuDmTvAnYzx8kHUijEASGVYpnONipOcFkZzsLeZHQL0jNii
3cULrrnyQoYaz/ff0p29NmGabaPUdTe+Z0QtDvu+uHr+O/RfmLBMImHfmKODwXe9jdxu2Iyh7+/6
umUBR8vr4eAbXx3aNgmCs2wHcO2hHXuMYrTn4/rnSiYbnWeKHvMrTyRXXQ1v0V55ear0h8opBEq3
oCQnb5ehe138/fgBMi+kOI6yI7BkRTBBEZ3aFi/S/YT3Aozx0JgQd1WFzby3tEmOKaK+Cy7U7E+f
4WeMX4fJqOG0Ju0c34yTocbHltsf7duiGPYtUSbjahZ4NhEmYxBKlzIltgeb+9zeoyOItjqeYKMX
yDVQaKIVq/VxNGtckLzEvIJP368pwQ+BP+lzF5b63sl7bLaqIOaxG9OVZafOunUj+QlBfL2poslZ
YW0nMQyLOtLo6zZkSjrYX+iaSE2JzHaEvuzH+jzAAz5YXhnSPglVol4q5yuv6cOvdcu26eSxeyoQ
AV5VovCDVY/8FRnpmPPA9YKTzeBF+wJh61c/jphItgbT5w2LGz1v0OliA7WjRYvlusGDWbRdQUVr
feyiECJAUz8V0sUMFKmldahHky0bthKLrhEDS2pKcU7G1J5/zb6s7zjmWMsqAAs6OAb66nGG5zy1
XfXZlp3/sJgkMr0Kvdxe2cOg72YdBQ/4dMmrCu//zxCqmBwM6fikSy98SBBmn3PozfeJIZJHaAG8
WAQ+m2TAtvE+RmhFPe4LiL7o2TYco+W9YwMNxCgzWr5GuJMmCZBYzs/Cf5zbSn7JG8OYj3Nk9d7R
zJvZHNeyavXObCS5F0iszT9x6bGdbVOkp8yvgguo3OENgoboGHr+vRtF9UPWNU9TrpfdP5YPuOYw
K+y5T9pP2OftSsYnvyQbrjeCHg53NIrLyh/dD8pBU7WJh/HIRAMrSHOscaCNpHu2grLxGHCr4lr3
Cnb/bKmHPPIqfO1behEmPBhtgOK6KyNj0r7KzaC4KlzD+jOTJn+ftLSu+cgsWQV/LhnS9OR1FZS7
GWfhDCeytGfi2KbGBWl/Pbcux9Jm7uzwE9qH8hATW3aN+ZnAVRr1iYsCIl0jwmw/Y7hFLVIhGbkw
lzk4+Rw81tr3my2xdRabhZWFzVXjtdNxwizjytATx0KOC9nGyJz2K47I/oUd2GxvqTOzaOqeldKG
AlmlxjGASTtU6A3hKfIKrIm9lIQf9vTE5/cMik/jdEzX4aSYJnZZPvtg3pM9sXI9XOJi0q9C9JwF
S1Cb4IwONvo56EfKft8MzWGKBvZBIEr8pmGIYaJQZcY6ge1Ic85hgvuH6+mbyuTyjj3W2f6ZBFA2
XNgMZutpnhI2/Oct0I36oNm6MBhY+kzjohs8J7xi1VfkZBCOI/ZuZoOTN53Rfi1MoPiVNBtWhJpr
G5sFzsc2ttmnc1JAGA1C6o4gaUAzRG5Ci7L/8bFkYTfZvo4SKonAMDi+XMhH5zpjZDtMZIh0aP7u
CUzzt3LOiFBUo3LIAO4nDKUvGbtBoBaNX34eVV1BlrYHPnWcL9j/OMxcsmhQt9xZdZUReQC8jIn3
KovCOkWI64nBdZFDWM6pT9sEfXFtTx8Co7Q/0z+zsU6NkVyMVaPRMGd9giEu/hn3oztDHscXwLmw
ZtNr2Rdd+SErDXGq+sj43pG7vY/6kSE7n5kqJzZc/0HpkWVB6g0nee13EEqaZQ4RLqOZXeNaKc56
Ol7uaA0tBf0zRjToujybA7Nhq8JogCeKGpjH1OcL44Wp35Uha7qGTi0I18aGFBBvMw+R6UIztGw4
4ROl5QfHjI3+w+BgnIhN5BiFkXdH0qTvcFRVPlIwjsZ6indTikGe/Jh4VMvMmMfOXrk4JtzBKbe3
sbDwMcVhPiYhCoXv6Exqj1cANYirInFKrSa6MpFIrcF6pi3/1BsN0HrKkrm65PHXdyQWRsd0iIxP
2vDjk9GFAWLLiKNn8nK8E9DoTxprxawfbb5H7WwKAaWdKPUzo+9gXefmbeixpZs4VO2kCOUGDkq+
gplRH0v0BsAUmbxDsxdg8c8msYJrwsQwpSIBqEm/G7Fl77yhDA7+XOYkc9QMIHkDR+iRxfeiAefP
QP61NR5Z1xQGfS2w0KjEtZ1Pw2YQWFkgqkIgZNdbauPgg4bXuUs4RDdJHWHajkrVEp11qaFA3fK0
OZcLnZ04+fI9VhfGChJ/t/ZyZxv62WWfoo9i1Dldi6kKP1aG039uSmVeldB5yzWCOgpIDUXDz4qN
M9yYubyj8kNIbYziu+1gdmGag0VWWa78RJAo55I64B2MZP4GQMQDQdRIIC7E7THa5L1AyU9FMCzJ
i+R6I+Yelh0kEuwQnFfshl1SnvtaGUfHnGosINKMRZpH7Dax07AiZ2hm5LtqYolvpnRM4vVA2b15
vztduo4XXdQCA8LYBlgAUVev237g7QSdjQmnFOSNon/QaOaapfB9/zpvuh/8spj/gGXQ9ls0bi+7
NUDErk/KrjpkhcNm3DOluq/bhqBcS8vFIW1pXZ63w/ev+6b157qMv6FN0pkSdv6q66Ilz8ykhO6s
k8xh/ApZF5UKrk8j2t1mW+bFdAdlkL24HpYq9/2rg9u8vru4LNIV84LzIV4P3qY2AT2RTnnAiZkG
ZPYade8tu27ituz2XVjx/6JqaEuWyltZHpv780f47wjrFyMsyFKLtvw/I3aITKI4fCpeIHY/fuhf
iJ3HuEkqaAO4v/kuIypAlH8hdj7Ym2CkSYiL7VCl/ozYeX9IQlwU4nbzOceFT/E3Yif/cHxQi58g
wFfqivfUFq8REGjTRB4wIGOMJqy37xTpTnjWZC3zFLR7bBgDqcX60NhwXcHsCwfzsGjKy4sklcYI
awskBL12VKFD9AER3JjIU4mZSrIwfOzEmZdYFCuzknOolghrqt+lsCparNB+utO/BgABa/jAHrdW
gN/YTL5f7gZe23OsMa84s+0COkSFsbZhGl1MgyvQUi395/sXhFvy8lXkkhaDPmgnSFMcnuarjcCI
M4YlfRmeIdZfENhl4JI6MBncJxauKPh40U0f6Dmw6KAOrfW6tzCDPXBwD8HODiNZHgMXCzi2SJe7
UjgBQxG1wCVewQa6LQtKqGiRKGYK6H5v4X19TlrJJgMtmWJDpgFVSd0Q8L62dU8pEo4F99pw6FhI
HIa6KAEMuqJaylT8T4kig1EbbhsSYeDNPe8go2NArGWmgIt9zlyu3wWYTZKiTenWSJNFMJqwRxoT
Ns9kGZTTc1dJ6miouGs3jKdwi155DLfPQI+gysajKQrVvUSRS1z187bUNvhucFICFTjYna+0ij0s
yp+xiGGkenLIL4wwec7Z054bJ3g7kf7Y4OpHOEZt4Nygkki2Z1Uy+72aUzJ+d447OdUnhf4xOnVN
y/oLid2DEe7aw93cFOreMAmfeKw8SYy7qbqlvGw193qCeVjijIrD3XpomOuR22Nw6Qx7T6xYehKf
tyoB3lzrZ/iPri6JFr05NXLZFIu9CrZDMSPMwn5KYCE89BO0vX/hFyMxA5s6dm4jeNLM8tqam0SY
OE/BsVBrfSLTZ6gO1izyfMt95Kiw4yVrLCYJHaM2G4MHjMZLHivZJUqeQ5Lio9O8PBJ36Sr9Ok55
fvQCZ782wGZiPL+Z5dLZX0aEqN8aHp6z4NG8vIupiYdSPcbWvyXWE+Eqjlxw5Bx3dDfloDK8a91w
k9k16Spq1NO906nuCgIF9MI8CShyZrvHTywhfGSaQufBGFx5NQ5VdmOaafik4Pce0D5YHmkHhftU
hOnwWJmkpKKxZ8nSVeqbYRxAqaJkoaXlWUA2r9IO5bFNEOaDQdB3d6viGVzMHlyWzdC43N4xzp3m
mqhTYK7WDolJWOd9bcoZhwwvmvE1ZkWSE5xrnh2jS2v8PiVTz9lHxHvyvdIj6FEuYOk6GZhgGbJG
WiSn4GKlL++xVuTxZETOOCsjGHm2+BiAdM5uWX3mzvBykajHS5lW5RjsmDFU7adnCA9CGi+CMbvc
4FhVytmnlNlnG2Syor5iJhsOCbT7JFD6Bv1NfeijedIXJrkN4cote64CzzuZV5K3zd/+AMFw5acf
6G0oc+TNqeY+nXEOfzB6d64vOtUYzc2ksWbaZTDsxo9zDhPyY2yJPL0LhgS/DlySCOcYQBvmYeFB
zdOCzzMk4F5qMVIM+j7eymtkVM0hyPCbh/gCCHKqapde7Hkhp/hS496+gMQUrctL0TVodVd6XOCU
wirVfdwbGA8upAXnk868Xl0nAXpqek+Zln89T2Aix6Pd9ZbgyZWRhok+uEHYJF8AL/DAWNk9Pmlm
4HXpY8MOISOQ2NlurimeCgfv25BomK2bhSDJKpX8JsFyOrU1We8oZxuGOwT36kevD+r0m+0WSkGj
nijpt7kYlLoGvOXFXakeGwsiAxSxDauypKA6RsqE5gpxA4mKEYcCJ8MZSXUceiQtCP+TPfQBSgT5
wR1CDeSSl/1HvCgNWBdtRABetfSRYXQ0Mz/AZjJg4J2Dk9A/y8neRG5uHyAvOyOOlUltxChBYEvu
LDisRYKUZgoKNpnyWDE8emgJw1ibufhiwFZedQV66HQieCmORu0dZKrCP7M2cL/pEHts2AvFdUfb
2o9NPcFFaDQu1G74xTYHYn84pDYwl8w7dGPFF0nxu1OFgDHtzmBYonObG2DkdO1WKQQ7NafZZVyF
2UeVtC5+xm23m40OFiv0izUZymTh5mN1DUCcX9iQdLfkNWS3bOvVFwJ0og+Dld2MrtDJvqlba1dP
NUlEUKf2A1m6H8LWyeBGWG24IzYF3ysOMEKs65kkXz/dMWOKV7AXgAIyFwJyPJjlPYdO9amw8yra
JKRv7LxYlI/MKJZbm2OI4Tl2X6xJjtJXgMImMbMDzU/gtt/jhqzMDIuhgwJDxHVfKRKAWtfaRMIu
JtysKAc2S8gqmoK83HtZPS1CLbM8uhH8gtCWt+Q3VHuho37T8B0/4REAgRpbRgcMP5DDdsrd/qru
rOCDX0XO3mhn+jLCctdGYjD5mCbHuTKirj6zYU8HURTTcTSkf5zBmLdT2zTrTll0BP0ELF20zv1A
LthXAeZ09j1/PjdFQ1DG+xXKqwaJ+sTFSwrh4EJThfj0ekxY5qaXZCj4dVfBCC4WZcJocghZBqoG
ZizlOVhGQe9f9VX793xV2yYMm4mGchmjvSzErICouGgEOahRxX/GdJONoeoUNcb713k1XX6+Di0m
gzqqPThCr6qvISqdvvXD4GSBFrKnClqeZ2MVWwdsGL9/MXo+vLAokJkwv7qVknfYCCkCT14GmFUu
BhjPElcj7n9z6sn3guaLNwu1uCBt/PXUsw59tzK0cE6mwxC7oMff2yP+Ncg5ynPrYkX0/ldbCuOf
2vXlerDelGSZwJ6zX7OLJZFo0FVy+/QMcf84goqIucLaLhZhEIFq3N73r/mqhV6uibkUw3plWjy8
18X6lIdW5zeddcK2BDzUxUyEzCwfuiXuPkvcKUNhziMjH/izQJahf3uRomWzuc+CObZiyvxykZaF
VQudYczU93FzGEe8GbQcy/P7X/Ptq8BVwNh8h0k2VIFXqyYL1FgEceucQtw/DlOM38YzFvz7V6Gh
hOWxSIffUI6dzlQ18SvO6Vk87MSIoPBQ+X9YJrDkTEy86XZoN1/dsbRG4Ejuq31SAZMS4qZZFMOE
l/YWVTKsh0oP8y9aurf7F3s6exhfyzL506vbV8RDMI2ZY50MwoA+SdxTUBgOlCIEEfrbAtMatXLa
mSXy/g19u7OAsKD6BltaglFff1WGcLGYK1thIM3bHZTsk90Ck80JGO77l/qHr8jigHxKDY4A+/Vm
6WIOy6VyhcXJYqqRg1vNyxAqsxYNx9LB6WXVvH/Rf/p+zvLaWwuIhYrj5eIfMF4yI9+Rp8xBiV3k
8FUy4UV7eA6/fNOf8aiX2wvcDde2LItQnIV09PJi5aIcFOwnCA5bXFESmduw0lyR3VXD3FxBLsTY
N5gok4HY6SqotdqrocaEdAeP3qK5KBmQYJP1VeJFQtU5Q8278VKnyn5xW95uhDijme4i+UeED6/i
5SctYnuMcd5kheeoMNZxgI/OEpndroYEQjpzHsr695+EfLtD4JPBW7Ww6bFqeE1lDzPwkoAz7mR4
BrWuJnsRdQO2pF+9RnJkLnNZ1nvC/LTus/ozXjKMJMzY13d1q5gB1WHP3JwqCbMVLNKi3z4c0LdA
dVqAVp7dMxX/JwqOqLF9J1TaPj2zQRJhJ1+IhjNPbWYWZFbW4lcwzpu1uZCLeBuAclii8FpePoQ6
bpeif5pP5FNbTy02dMlqqguWqV7GQu/f/n+62IIcCwAatprXaxNBsi9CgnFPOkQdmhQYWGOnR5dj
i4ou6f2LvXnUfDOQY0sKAh7Yzl69dUwPZEWa7XQC96exDOOOlcWLSJf4/oXUosB68crh6IDfBycC
X26hqb28h5kZxdphckQF0QD0C3q4nmSWtks/Mh6b23OVLIM2K8SJKxojtGtZ5ZrMYbPlGCxrfRfF
KTiBMdIsIZnDHW52GekJwwHKAvUyd4LUZdrzOqU5HhFg3XQFbsH5727Eji0p7wBMfRu+xetSKC4w
NHfztj2pGRXmiO7pjB1dvP99rhkOOLZkDVhQqYD03vD58DFV3aDx6GpwxMH3KuH712Xtb+Gll2er
0L/ED5fT66enZHGs4fbBqw+DDw+d10+JqFhT1o1tnZxaW98cRw2nxgr8h2dAxHFbUJ16zuyPZDGp
X+x06vUSsRafEfxGYK4vShrOgJdLxMqQ6aIWT04S2/Z83ojEIzl4P2H0aqr1qAPvTxw5U2szkEnT
wjuHe1Mwt4sPqpvQI5MBN92J50nmnC54Td24S2PRN/z52eqqyWGzY9ks4xu3m4yC3zTG9sFnoIXY
MvXM8taG4/LQLMsrMzgM9lPXyOo0NFO1BAtD1LJHDTTWBkggzynAESrkegjdjRcipLy0xTJxJpwz
vx1BG9AQdMZeW7FzU07SgL7uFkgkhw4zdeHi8X0BLE2oYuvaBGlFVlNddKmFFbqbVTMuotNC/cb+
7oQ5pVzjXGf3+EoStoPFfF/Hdgf2LQZ89c05WYyBMpkAHvWVzOTXsfFSQHEj4X3xdbWAoThaRzfD
pPmza9Q4MkADA/T2G+ZWhx88s6Ke+a9z7f6r+BzSAOTFz5a6pq541yIiGEn3KFpczFOSBWncp0b7
KfwOQ99Ves4jhoplRupeWA/dbYuEPd8gil/GUDKv0rtyRpS9afpO1kxc4VKlArec0HHK9A4pbftV
o+ScQXgTe/5mOkVvXTa1BKJzx4zHjEcjP8hXh9CG1/D8ocKbB7WhSqyLYXHnBtHARH0Xp12qdw55
WPkGHATkqoOi5+y9fIIGiwUHv7HHzAFfg9EsjrVOeuODhu8xQyVcBv2+QPxar6IM6ct1MQ52dycZ
RLeblOUS3dCvYjVJ0hWe2ZhgWMdhIKU83fQdHKi5KmAqOIotHAI/Kwii1EJlcMfYvbCGQI7HCHdG
Bu1aIgr/QdzzkOLMe53Rw65QGIIyhr3Qzf0PSoMX2yywAh69ujJi2K0/6gAwe1YfzpNADZGDkOyE
nzNetAFAiFeDtpX6u9/Nwc0zd+8HBGdnPR/GjLS8txJlP8VBFAXbtm+hnv14rZzFeEIs9nCjCy/l
qXjmXCBik/dSSwhKoL1g8wo+HvYtjs0qqj2HzizKbO6rahfM3Eza/k/8dcZhp7H3uPkxmpGe9RTY
5lJIhBa1nVe6eKXIZEFiG+D5VZXQ/mgpQOCfjz/X6QEZI7Ar98JG8DOvUhGTBYf5tGjPqOV5TfPK
YNKQTRY31iJByNwlvgrj27ao+SBSgJ3sqky1d8Usa/2l165p4Gbv2ml655W+7i9tTdaYg6jJWpOH
Gk/f4IezZLE8UtbtJBmkb6KJ2tjk/RvdnPOYMUBUriLgCtaKxTRnyWbsTPeRwhw51MpGbIIOMYuH
imiAIEB6vGYLt5NT1rSg9VMGLRwDx2L2gCTwbDjlQmigNhDybiF5zf2QjD9O/P/OSX85J4WE/1PN
8taariy6p+KFyg/8YfmZf41Jn6V8FEn0YQvqwun/P2NS5mcEbKH5ZhKKKhoK/r+FDf4fAlk6ZeoP
ycMCeP09JrX+QPnLyBWkiD4ZaOp3ZH7W4nz38+FN34TQ2eR/JkAXrdSrEqsiZZBwlwkDyqryJcFz
OcuOcgmhWO2k08FlqFPgyR/CYl0GE5cEFxnrjGC0r21AljrUwlxhpSkWemY01yQGlq3r/DU3Cn57
EXsW0SrVdFGSEZo9xrNVX6AKE18ThvpQIPsU7Y8AxF4ycobB3McGJhpu17nqiARtGE7E+jbjZQNL
dRuxN2MDQaol6LJDJAN7+Fr2Qbcit/FCQDKKsXvyyKVIillt6qn5MvQK4J38yaMFe2NaTwlOHxTQ
PSGrzJN2vhcgGgrGgoBEy4niy4zT/dhnvXswmr45DmWeEEQXF/p2qI29Snq1KZWPP7g20TVlHTMg
uKd8KnKuHzXUJ0B1kwxuRiSRL9mTlrBpKQmqRIe76cssISyXGtXu0NovFt3kKLbr2QhI1lvx5LnL
Yu4l2Y6xfcJkpL0hlSRxziP+hX9xR3ASxgwjaO5np5qPDDRawzq7TajTbdKQx2WNpCXsG6+KCDXR
akT0ZhGJkS3Jm1KKYkdUej5gPWFFUWcekljDICbuJa2G3j3PPUmA/ryWLXR9vSV6ok8iVOjQw9Rw
lOgT/eEMcIjxEjuOpBl5PsJdt9ogqsIdHT/Cu7ZlOkrIr6G/+oVbJd/9RLbfJyIHRvNKFa2dM5Mg
PXnndPFSa3HKu58q4jAsyFL+cEFaCLRQgse5UU0aRKTb9skxJgHV3DZZeitl2WxFjDFPEKXjdTsR
fL5I4lmWRMBuJngjTE6lPHnoMok4EfOOjIl0nxLBJeNK33VOb+E9bmRqE/tNVKyzugtPnte51toy
udtrlXgB2LcgOzIzJ0SvWjS72Z/bp1JV2V+qq6W589PWwbWoJoOx8wKPoGJ0JfCmW1+eWrMbV5YZ
ZqckjxN5sIr+S5RQw63n0rJvkAXi01paVfglbCxxxgop32E4ZqA2tQrSwkRzmTlmtZez1LcFWUZL
4q+XXFsycPGb8kbsNJRIz0qGNXYZqiUzN3WK44Df9VWM3QxZw11mXVBOzqcimAWkZDFt0j564jMm
Ow9L1l2fhVdO1OKC1FvOBQAj81ydBl+iJvJ3zGyHfQXPb5vWaXHqpVt9pMy9IqnHvl1W9nUgW7Fx
hYmvWC0vZ6JQVjj2wiozK9htcaUIczcr8b2UiAxLOw0/hVXMgKC2mCkNKe418ADRdTrhPkmGdA/A
CKWrXuyiMD3aV07jfwgtw14hmFIX0HgfZiWuCxOGpEus+kU6D/ZFFdfGAbeb8dGusVNG4qjHCx2b
6jNxUlrDPJxLVE2ZMO8c5hZbyWTpu4H9Wr5GBhDt0jnpjphY/UUT76+bOMC9yOin2l+lg2N9qMxR
R2vlDuVfljeF90R0h2KFfZH9J5nTsLz9tuV3VMaRGSQjMHgUsG1xUh4FcfQpAuK1h+8KUWAUxGYR
egcNXQ41QEHqcI/X3g5CsGSh9118ln7U33fRkv/J/bmHcXfLsiaqXU0EkWETZ6eBfzAwocVPxqzd
k9cYzJPI1/C+avTUN37mxRhKlsVXNxb+JhPMhbG9QT+3nUqLkB8hCShI7rq88aAOD3qTsro/SNJX
8pVE+oLVghmsx47EU5FAf9F26K5ct8YJCYBnVfbC/FJmIXKPqDc2epRWgs+RY3/GsMOnYK7mu1KT
GW+5zfhI9DVZKDDMLlVWpYBPrv6LAJthOyiz+x4Sx7NOicTbwslsaXeU+UnRS17PMvavBxINbqbC
LncyC7sb1TTVGaso8QEtw5yu8TFL611ZtuG2LWvxRBHcbCzdl3d4VmBsN42RyYi+N1aW7MLvZOqK
QzEU7meoE7OxmVlaWzS+2IHhpQAdNoTqXZTs/N5IELjrDc6lqudwzRtp7qwQfTToSnVG0hKdSr+p
bmpJrG4Hzsid9aPpWzw13Qd7COtkjeiWcDoxZXQBkpTxQDOUl0R2IHKbpn5Ne/Atz2NzK3Xpr2CO
lJc6qZI1pvTNBSyD8TZzjW0/pf4ltDs7XrlTHAX4TRvpZSRkvSFdOPmStQOG3G1WXbqVN30Qo2yZ
eZKtd2eRX3QYvE4fUXTEFnFLFk7NeKxfN0OVPuY4IT5i997cELoc4KIdxOdeM/SMRm/+KBtrQkNb
JvuJENZtAPsXY/eCgTECbhLFdadEd0TAO8AZdvuPEIsQjMRWW2yMmFBmwG/M00UkburWJULD9YLy
VIzIv8lxHqczAvA8ReWAaTWmASb3sRs/WRo1tj0wjZx0PkTrpA7mk4yl85fi96MNCYr4hsnDSCYt
ooJpttuDsGYOeo8c0CV7oI13Tpw6FyR8VPdE0qFnMcCm0AsHXmxtvFFf9HXZ7NqKMIr/Fsf/u4jZ
BfF5rzheZL+Hp7xqcQb49oJJ+OMn/9b+ij+w2sEJA4hPAWz+rftVf9j2kiWLRxNTmuf42X/rfkE6
mUZRBUsLsySK2r/LY7WwCPnrJtNiKtrfC5l9hXRizsuUkOKdQSafQryOviFSWoekjs+MnKkPzZmd
Wznhw0835eYHUPauMfRyERA7Jl58zzeTk64cjApMHf/5FOBAu+0M+WJw18jquu37l3pDueVSFreF
KYZwxZt5SYm5aI2Ybj7oIYackcUUEApGBoa9yBEAcg+5bICeZij7Pl5xv7j8m9u5RAVbMIqklDy0
1yioIr7aHh1VHzBZv1e5++jF7eb9b/hq9LG4bEOapNliVoP+9TVlu2mMqReBrA+2HO8hWz1QjJXr
nqaNsrpmlf4PJ/YfnhxjjZfd03I5kH0GieCt1Adi6a5+mirgLmc55Ju0Bwtl2ilMc4mlnG/kp9QO
8lM2WB+tZ+s5WJSLDZ2JRAdw2oe3kz9b1bUlajVXhRIcD+PMI9wUbO2GcvARbz7b3eH2gPWdqiUs
jhxDvAaIAm+E3PxTJeM+HNrue2EtfMimE+phgry6Nia/zzcpyVVXUd1zLEepucFPTD9MNA4Q6MMR
CwflNmzqtZ+j38rCR+QpJeYqjXkbhKTB2R3xD45NLzhYDTK4sAuvesIUEQLCFlpc8xgt2IvOcZ6P
qRde9okx7Mw8/2652V0ZW3/RZ9x2DaLT0fLyUyX0l3BAo+GToEKmEr+TvLsZ3cdc79N6MTMtJMqR
ZPxG8VkfXQKvKhzTKdAp9i1FENNYjs6V1ma69g0nOKnQfHBJej0lUYxbU+tWsG8GoD/Dx0e1jTeT
TJKr2a/D+86xCMP10rXwhxDmE3IPslcHklCyYJvAlbmkKVn3ERN6covHsx0KJ91SCXQTwXZT6B87
L+n1Lobhd1+7DFAj3AzWygOWq+BTCkjGkn6m0E3jfLSQiD1G6dBcY3TD7/GAve9LmdI4NXF/QB8O
S6tpQGGZdkfnIK9xJkHtR1APKa/56LNE8jq5qUvkPclYyC0KJLUb4kw8WCXReNilaELvY9V/7mNR
y3AtJnkBhS+8R26Iq2OMD1/g5LCG0HmmqzFe6Du4PF4QndTcVjNnP1qeC5ST5ud69rp7qzfTw2Lt
cim16RzygrXwf9k7k+XIjSyL/kr9AGQAHOMWiJnzTGoDYyaVmCd3zF/fB0FJrUxVS629NlVmYgYZ
gQDcn79377mEk6a7vqumfVWKt4SKl1N32se7zBUTwKrUv9PBDe7BgMmrJdbq25U/aqp+vkKu3+AF
Ji1yJ0fkslB2YvixToPHebLTvfSt/oLYQJDnS+LcIpvbRRE5bUHUuUbgG/HPhDIlR172Mg3xySoj
LDzNeNfM+RNHSfb2IYPBWJK51Sk2+TTBQzL08XiH9tHYmyLVDwaDr8NcdtbRbhQ8n3r1lhA9Wt+U
M/sGdzS9F7SSsX4nonZ+V1qtrwLK6nKIMw1DqWOCZPMTspg0AMFZSacwj1p30+otfw3oTs3zomki
rAnP2kXYS0+T5kVvXt5VJEFDfo6jaLyYqP5DZJLULr6G93XQyfvLSy0Ado+9OOqnkDRB6kCnGE+L
mRiXE5CGXbTSeuu6ziibSBdy3ORdROLFN5YZzFen36fTrB/MQfzs8r1qXhE/5LVuBYbLlRbpcsJh
hj82yiVhOlq3iUhy2YCVWBPwsitNtc0dVVaxoRX+gWJQeQFCmTnwong4RlrMOUnT76a533VTHR8y
DQ9p7TfjfgE9GsaR0z7RdXXLQKlR2zRQhXe9WYt3NaD8q5PG2eLvBJUsHjEG+2Fl5DAeKndQt73W
iHfWbe+YlqPYk4pWYFNfwS04/eiPWs1yHRV5RyM4IoC6NrzikgVpOcIeGAOaDBiTRqYqeKVxzkV1
iCzMpNxOLqlp9wkbAFZ2zu1BHDNlKUqjulaldywG8ykvEz0wI6MKY09Cb/I4CNB42US55l3FUf5L
hJk0XFq1dXvTeu91q/mS9WK4aSz8pgCSefZYEpybdM6mS2QHxREGtjwIDwxPPS7ja420lDOwXLU+
fjbPYeHwAAVaNa1NEK14MRg0U58u1h2zF2eD9NIA/FNmKqjtQuBlTLqtQ9Of58SZPspy1m7ydgVe
kX+cSzd7tkHgHmY/rTFEywJqkEWkLkP9s0+t2PeLa12SUTa2eNSX4aZUnnYwqGzCtnW/uoaIO1AC
fO9tZGdHL/Pcx0JNxp5OfbmVJvm77jAzGstJZqa7kxx6orEuanxmB7uz7RsnNYAjanFMYC0wH9Ku
iznh8g8o3A1Wro0J6mPHRSoeBRra0NaNhvFrl5sPVutsHUZfL0S8Wz9PA5Bmh0zZF1WJDQL8MQ2y
Rsrr3mi6XV5m3HmEl0IGgzJcoLTfsHl+q3Jl0iGQpODFkTqCgx2PQyZYMz6prZ1xZriaK8/1vNX/
2wH/uw448+S/7IBf//JFvqv8+xb454t+re99+6e1Ssfm+b92oF9r/HN3HIkMlbWwfcQ1/9sBF3TA
URfgQTurbVY1zm8lvv5POt7mj2YXHHZUJoZFUAQl4irn+b5mK7CBA3FIhktRLv6QXC25NE12EWG1
2czy76bW3JRHNFvJL3Q5GIcRSDs+2p50jmrpooei9KIlqHj7V9LInBtTKudyoi6zwCvA2jJVQc/U
FFLbMYXtX1k9SlwmbpttBtPvd37npdcmChnaH5IHkomxuW0QBYX2bIvrLi5tmP2gT/TBK2/zXK8w
PY/9vQ9QPAuwqeQwQMbxtIpf+2BCefiqE1YNMjbRmLcymbovEq+8l2b3jPt9ORKsCFWNreHWIZXv
XjcKeb8qsXfC5+0vIAm22ii602rCJZWeCmtwjGlrJRZxfWneFo89ZJJ31y1bYNx1xL61MJnD7a5u
kYQlL2Dy+jmka9BsRDyYOz9xafHabXJvT062HXRrYNPWQehJBt6XXque8MQz7aLL7NIlpG0c6ixY
j1XXU6UZ05d8miSW1CHnpK8N6WWbVoDYqsZWP2MYos/X8h0+FXlWXnvjkLDkJMtJlusQNKGxvykG
z10HgZC1s0hLb01fZQetiG/GPMt2bjYRQZvYWaiQ7B10SsvLKan6y0ozIH0aJaVBhyfhgfZHv8sZ
VIedk5s32BPVASJAdeW2+nhJ12M+cLAV75kl6lPmG90Dh5KCLT3X8m1lNh3wuMT0juRh91cMEfVd
a7jaBgFzdQdBXjx0s9W9od0rvs2m0h/NoU83DlMOVm5buxYEj8e23r1yrZo5bKfKp6/ila9CpsPO
8JpqU9GQ2Y5VjnpFt7WtJuT00Y5K3RhdwyB/6qYQSDXE+owbB0CF5vtf13xOyf5hgE7UFoEXBR9t
vrVoId5VVCikxPhthxyyJAddr4edh3gqQEz8PpiDd3FW8mIFaa4tSfHZV9iRNXPBiqLiaUd8IYz7
gQ73ZbMwXi7ixjvQJyt+yao4u9UbVAhpHi83uZ01IOnsSPvq1WtWexQrzkHt6BRTwBG2v6hSx2X9
SpJTyvAowFKSbdZZ6GtqlPqLnNiFHT/X4SEoyDAu0B6m+O1wR1je8kagJZg37Ux8s9P4kXgz+8YD
B8dsJN4PKyEuXVlx5lp85PYKkCPVEJicsXLl7LplZJzg19k4Z/CcGisgdOnKoxMrmc70YdTZZ1yd
d0bXcbRmlOXIqHxmGWloXkK5q2J4d0NfYltfGXjASMDhEQjRhPRUva3EnH5Trtw8mUDQc1aWXpGu
WD2e7elFnWF708rdc5wcBB8wbY2EBbh8NJHLU78MgBLLM7hv0Fp72FUrz480FMMIqVpXzB9ns2fX
qID/uU4dEaTathErSdosm6WsP4ozMrBf6YHiDBJMz1DBbOULcrgEzZPRh4mYC0IgFGcYIaIRwIRY
3YEUNiuv0FzJhfIMMYwbU0I0LJwz35BOxBl3CJhzpR/SfuT0uJ6oVjLipPdKf4g+mYmxWzbdfSfI
tz7Uq0C3Oi2NqbQl5ORVTs3GwoA8Pshsir2v5NxGDG0St9BH+6lk3N26W69BObzT+r7LPmZmmUa+
h7ImJRsXR/5/64C/qwNQELM7/94d+dMk/PqX4f3j+yrg8yW/DcIN6ycdl7lAhokmlV7f750+Y9VG
/tbaM9n3cXq4DGNAgiHl/33fFzY/Ai5BK45ZOQfsfwS4BSH9fe+GBqK7/hn00Qg1MVKuraQ/9G6S
zpqGSjbiyo2US6SkZTMSMTQsVUuhw2cjRIdTZ32Cj9saQW20wxaomtoi0aLQNlULYkXvzVd8nfl1
7RYyuWgnxneh2bQsGz2d9GegCMMr2FC56eKZ9aRBHhz6g8d22HRZt5mcBBZSP87GfU+681s1RMPN
grJqCgmEWYd8i4Sq2kZy3KWllR9cSZ4jbCkCW9xm7vYOIq06aBI2tJBceMYxEP4x6s2z6+ySyRvj
Ax3Bpd9g0SNrqC/g+Rdznn+0aLlu0tgeymDEdXgTRQxTgMpGfPayKed89Vzm7rGepcX81OiZKvOs
8lOxmr3WBND5tiW6dD7iZrSzDYeVSTt5vEFUhtFCQhIPMqAM02vqOx9kzP2S5cNNW3CKywCzbNBr
0sGPVE2CxSjdQwlcouUsUy/xAS0LOZlenzNWsCSunyuRm0/grTt3aTYjOVFde4gMG65OGdEJcvce
y128cyWCd30zZaWsdDiN3nQNqbWsjJA5j3a0lFGTJtTELVHAGWLhqsoJDS60gsW2KSxMZwO5p4FE
MAGMxE6jYbrO28HyseMV8G+Dpo5lCWkFlQF5MqhX45AwhSxiGDprO0ZvBhAPUKWC0T5zQLe7xGs5
wNppdVJ0DroajejClEkRbVpLDeuNQ3t5mVCt7bQpoyWSlw5Bo6eu6/tGvzaIw+yEDKRSw8iCS27V
qIzXGNWCubzBkp0r+dGNbVeWgY3Jsoju/l3w/l9QU8v+a6jpjfwlrr8HJHy+5PcFD8A31aOBDp80
QXLo/7DgWT+tlE/ykjkOQ8Bgkftt/XN+MoHS8Tp4nLqgmf37+kccJaD61Ql3Vvc6uv9PzkE4AX5Y
/2xKNMe1zbNw1vuTIj5XPd7z3k9vs9wXmR8KQ59Ibopz58aPGsu6szBVqD2tyUrSn/MRNwXjkDph
HqGRma7b80Piog4IAFjlnbhPPp8k2yPWTSdfmCZvM1T5IV4qfbztilb/II1y1CH1KJRBoTQSj45M
b9SEG9eJmXvDvvateFsSWwvDujK+CUBV9NlU633RVgTJROlwcnOrxQQbc1jp6DYze4728VIvG+EX
+k2ep/UQVsLp+6AFuZgHS9FIhHHC0p5cXfviserCg6K3DSjcRQExpMd0WbLLiUTkozvY/c8jOp+t
Ra3qBKTYJPfS9XKGuvU039LxjnzULmMpt6LhEwdev3TeVlFwov5M2AUi8AVDCqE/Hp0v6Th0T4p2
R3Ztm5OGC61xb1Kp0wufEd+k9IhmwoWBnAG78yd/CAi6TmeOTx1gOL6J+TWaYTJrNK/hmJOC9YAP
I/IDVSMeDAmsGo6pEyUXyzhNrzB4DHvvWJN+jEmU3vqIoStOVBlyD5d8S+yFiLheEN9K9osWlpRH
QORJU5UOiM9mjh6W0UJAFFiCPhCFxS2RLSnnTndKmExltlK4qcktf+tQSdC8ldxZoZkP5bRB0wim
Wu/FVukYA1CSJd9cWQAsi9P8oFKr342xwBjfpuTt1Il71y4WSDcs4vHGhGRwBzNenpAq0D8rW+MO
5z5h4UMJlMtyZy2Q0nY+RnRqm4lmwTXYnqXhvFeXCZNeoswIDqy05hKJRjZf6RVZLs2JXtboNeTK
VMrztlwIqwkZMlOhEzKe1MelSg0LVzbHoypIvNQBXF4q4GJRTqx6kFQgetkyaChYG3K5UnHXq5jv
ajEG9wHCF5lArjb5zTPsM5epSI0oZsaURPKgnjD+EBMjPUS9seKEWEfSv6QPnnyUrUuWcla4uRsU
3lxqlwOnFEXneKqviehKL4eqSy6cqBrfzTJBKJODdNzOeEfm4xTP0KpUbVaSE46jJ4c5IxzvgC2o
MILOmDsEXvTku4MuS3dXxWmKjhambpi0A2FWNacUnuzIcwkLa+a027Br06JuomYYLheaFi2ReBa9
7YRvc9MQiGiEeqXJJci0yqePUOmpCmXZl+4V4u3xulC2vpe522+SWMT0AgxLG8IMbcIGsHh6rdV1
MbA/RkWCZV135KYsvPHVpJ2w7yCA0+XXFWzCLlvu/F77qi1+xTOFGJBKCNGAfd3VQi27rk3Kbhf3
c/06RWvD25v75HFZPLOGKtLIas9/xDTra1XXHViJ5gdmXBAyTNvBvpvC23f2hU6gDCMmUiMFaPhv
yBOe7B5LnEiJOXsYchOmxZivWBNJ4MrGazSDKAMFxBxh1R156GvSk+VnBAHErGY2WdYoEttsv0zC
O2Wk0OdoDrRpujx7MV2hKiT5AP72nhepbWHEEahHvqt6FzdLBsPdEncaZzdGaH1SbBw/My9qpyL5
0suAKmhps4I6Vuk1Z+p0owMD4XvOrTj7Ils3e8/0TnsSshjelD4Nckv6uMWzRoW7gcEltqXhaN1R
xrEV0v/K1BbZVywv+AdWHxhag0eEaIlmJvDEQ4t/QlVok9wwA8Vu9CCbC2vYTOjeQ1M5jC1sR8YI
3YZmOGitFPU2oltCJ6u2CS65qqumR6BEk+MR84B4pnB5sbiFmTifkSV+pZsHxxvdOzLujU3cRfOm
MxOGfsgF9S1Z3+aWoQshZPTTp/uK3Ifrgkw4CIwSSPXVKOv6aukWJ9t7bS1e2256xfY0+EHnpJgE
jBQgBGxQvQPQh+6qv6KgBaU9G+oenFkmQ5Q+U3xnTJiHcMNZxbzMh1K4nUtHiJRCrNigAEbv2vLy
XzOX/j1A/u0BktPcXx8gx/+cfpHql/l7qcj5Zb9JRcRPwKMcRAwWeuXPhvFvchEbuQiTMdf8vW76
raQyUExz1oOmhC7A5Qz6e0klPCLD1xBffqLjZ/tnR0okJt+XVAgAoJnboK/IEXcxwv7g+TNbgDqi
t+XBH7RUQJ8QdNFwHOUXwIqIUdVlOzzEtopOtZ4m/XFIq+4uabSh3OeZAdNCyqEoYWsiocOzQNxT
LyHZNFPMZk2q250/KIiXeQU0wkdqtkzaSNSlkYgNqW/R42RW9ivzo/fCYHLNr3ocGPQ8dMST3Cnp
P9ZNDNmpQlkS1E4RqZUeojjtZMtVz/m3Is7JQ7/rkHnUNZ3+6kMsASijpeZ9VY35SUkEsTX5rCGu
PBUQh6JtLdudrkm9UhtDM4z7aDG1bQkJ5psyZa1zYBLkdA3lIo+AZNDsWsCU38UAw2cZlU+qqqIO
Wy/U2SQs3eQL33+KOUbx6tEY6LLlcvH2CD/8OszK/rjkmRW6oueFyh6VuTFpe5E6Xvql/zJkSxuH
FZjjV7fsliunGfzQNv3lUOrTQlC5QtStkWW3GN44BlWmzTsFmRdCTy16On4+pSJVFMLJUaGUkZmH
mIIYVe2t74X94HVAngOnF8YlAFZf34+2UTzPeeGSBhz3xqskbjsN8knntxVlMt14TaF9W5LRDyfR
Rqc8mZIPjanbdUN7bH9+f2p9V9zZcg5Ikib7AkIpEEUUuKHruNW402Vf7ft+HggsbBaECFxk5c0d
i+XQJ4HbpSbzT4MVOui7PB8vseIkCWAcI18ONDCl2CU2HKK9WNa5dcb5PKi0Oj8tFqEG0mLc2mUD
M7c0Nl8bjRbOzmhmT99zqyBM6kruBa/JT1mv1Ia/noaIXux0y/5gP6AULp7JESgewKfNrwBQ1aVH
af2Y4bjdJcKUzoaenjhVwHIuotZKXrJ59biAx7pA+5SGnpPlIIs6ZCBDzYfMFlrZ9mKqag/6wAqQ
iSKndvzOCZBKLm9LNc57z1L+nv1cfBsdgZ0qkmVZg1iB/gCMNkvzHSjKLrnOi5rf5ROlvXNqUv5M
NN5nVuUga5dUxThX91Hpz1fpMuahYBa5WTo9uirhPBPqGY/eHpCyQfBwIp7J2cr3pYeZGrRuAuhk
6tLS25O8oh662nq1u6K/LG39hdbDTJ7j0K6a5H7RwNAAqinjaOkwojrOLvWWCJ0s3oleR1+NUNGC
/NR7Ek5/Ud8qZyEZVBPObpzn8tZOLeMEtRfLhNlyQHId67C4Trc1SYg7JdYKks3R14djYYsnlPmo
jcrZI19VOjyoE60kC7hICO045aaiuN1V2ES3Zt1Z6CJICQ37UWn7thHqqmcudMN8Kr+g523folA2
twN5SKu5S+kEE4G9ygIP5uplgaWr34yT7r4Oi5ZeRYYRf51lliExpHqa+eqXxs83FSbOEc98TfUJ
3dfhTMJr3hdocgzVM+izh7gu24fW15tsOw5Gsu2TQYAEz6vlabJnnb53m1wPqE1gJzQ1pC173gNn
JgNWzGh+Obk2RApV4NaaYCgIf4IwTrhmX9kGj7I9GtAWRh1guzNfjBFNqQRe0ovP5xe4v2jBHJuy
Xkv1JZanPsoShFTO6hsbkXQE5WpmC/S270OwMDVmy6qRoSzM5JGcTp2jaIFum+NmdjF0WT4DY1vD
ejPTIbjXgbVEZvK0T/S4Cse5JMJQb8munc1jjajkuiZS/DHPCxb/3kyWnT9OmeBPFF0TLt4i6YXh
iXARjSM0YDE3HYYKG+X00dt5ZWnzLvrmTyX87JonlHORQTTS+hQ1hJw/TAtrlBxLSPGazrJK+PrA
qjGzw0jKzD0ZSXIN1jUtHofRvDfs9Q+hRJ82lal4J8WQL1cc3FH9JqPmV9dMGOZrJfN63tT1Ao+t
r5YriT/4Ezzyb7n09+XSSrP4q377+J+rX6b0a/1DubS+7LcWlL5O0S1M0f5KBviu565jMbNxnjER
/eR3/t6CEi4vorbxPVSRP9RLlFIMtpjWQ2LSTdgG/6QFZa+T9j8Yx3UiR1c1Kun1NPPBhf5QLrVU
3viGq+xSmn06v1s4YwAJWG5nbfWEExyqqBEB2XxIYT2V2rE2k8aWa0RsdcCDre8BPs4fUsQ9A0i9
scOJudVyMZGc+wvqGLDvTKfl0h4q5FyYdaBnj7P1oDHN9HqgL71pYjYp3Irhoj7HzBwpQpYs8W/0
VOvcu6HuB0PwCHWymR9EJaMudGjn6G+YMIt0XqVVq5M1qfWqPKWeNoaT5yLtGvCeQGWLFzufkktn
YPzmPSQmwO4xC3WIQqhrSqtDBppVTakeyS5xjK3HFLnQX9LW7ZZ+XzWDxxGM2NFKvyAFk6Q11oyv
iabkzm2b+dY2iwpS4jxmvNSZteXnptLd9Orf/u//q//LFTf+8gGER5/8J3yXdZH+4AD9fOlvZxb7
J2uNZYSsusrZIeX+3gf28HJClsYiYSAgJs6RFvGvhxbh/ET1ZwjIF+hIeBmv+lX/IsRP/FMwuoRI
o59aLaX/AJSL7Pv7p9BiGGcyAmMAZnogPdx1TvaHOZi7mpRkgTwC/zDMFsPPE6zhKsaXbQ6SWX43
NDQHPd1NIBCaMxnfVBHEzjoLq35ojmQz7qi6ynxb23XcIrOojVGurd9SD3RyNT7KlCwDNDfWscHK
do3WzTp2Vo9YYzbRhxZsUpyFDPR/I9HQVDIFZwbUOd4llFemYspr3hp9wVk9ZPRPA0Sx3qWRINL7
jPLxSScJ6woaQNDXDJz2ZuEmckv2wvqSs2k/R/9wa7YkYlC684dHigVIhcqb7uOJhNUyNaZ7Cfbg
GOUrn0E0k4uV3qzy+lTDsfROUDDUh/JgcBbVmsADik8LjepMobRwPJJcDuMh71dUeOOv2TKmGcMa
gaf4uK6D7+5q7K9rrT+IIRFPy0gIQiXgUSihY4N0SmVcx+YKF25cOKyfpE9wp6sPkpQLHHEYED8y
mXIFPumV2H/eUK/qaxCD5J+dceElYSzvc7xS/fuYN4ASnnc7Fvw1XcSYhqK1LdkLB00H40M+tbUy
UrxcgK/IdD472dsgN/tRF9eOlZYgPF2Q+jkhBB4QgkCO6XSVRelA9wyEA4RfXvNJPnPOxLoSfKdD
k8rkCn9+oYUeQ7iIU6ggZr9+w+dQBb5SpV7JIccsOzYRnJAJIEO50VWRp3eEQPER6jnjtzTA+tPA
UwWcBTgEIG1GaIVD8IlDYFHXbDyBMHz3TMLs4dCsWs8XSl88/UW5UK3ThPqWRCuzVB8q/3kuxvtu
UfZurhKHplhEbhHnjezOZdhnBcXUamFjlOZjBcP/7RyXQnOLGz2nYxbtoOTzm5bI5H9hpfPekvUm
QtED59hZucBuN3A3mFLxzfqiA4J8hgFD1aFDBityZQnGiptPMyEBRANbWwAUovsARAhLQ1/JxMnY
8hC6/sQXTCopMA3Pj9dtLGuIoKgyn4FI7lM0bgduUUxmPJaXNUML63BubmoZTju8cIL3nS49QJMy
jyYCgWKIGOTVcMdERg86Y7L4k9Wi0Tgd1vuEsCfCpNbcC090xGrZgGg9Q/HLMIGlhHrg7XaJRtrP
w+BvG8to3mSTRc/nW/gcMzHnCt3o+rCvHrW3aOU4j6LnkpwhO2dMUbkQzmUlqLR2KxzxmdKDC9eB
PxBhU3hrhtSavfUJxT8/EpzhyCZJUWWF55gAhqriyN7YfmJ9Wnttkzq9A6FirKNnLSN9K2jIkeHI
28bkcIOLLgKnJuBtQb2/LxJ7HNDHl3wcHRjHZ3+yRVrG86Dr3GCa4CFX+cD1OSdYndNRZlAkZoAx
RIDdJLJ5rAv/cmmdlXh1ZgzWjQEQt9AghoW9qxJxm51xL5rEGk2JvZCtCqnoAAJDh0C0prW0jIYI
R0B+MNU5l0FMSOV2i6K9vfV5KHAeSfoBTLFYsUoTq+v9rCbs+Blkt3RuOdpjd73PfZZnr8ppGpfk
pZOShQ/gmOfU81kH8FbHHPPY2U3PFSS65L7hRk8DM8nbt1yP2oOPvH4fdYn5eIbfktUOpNdLyAF6
ULCNLCInWCLFwgeeGLQtgeabfFGFSWZYpC9Lc4prFxiyqEo4zwi20n2mL+m+t0zIHMMIfKlIVx5W
Cn1va4BLE4w8LG5wiD18rVJB6NahRDLqqwxiEHrgIZk9j3iXZUlwGno07hdDkZ53ZmSOtMQYNeFA
vk5XEnJJiqFErt9A0B38NU7BNYp6xkov+fUmsuEP4onh/iU2dzex3I+Y7knPSW0ju7CwkR5wOqO9
PN/zlonrMdQ7PnNogikTfJuOcd2nA3Qjemd8Tn3dRobRaDsAAZR7OwYjrG9SdUw+ErHej/4MtqRp
Pf9ZEyvj73NJA39O5gVwK24lO/Jkf8w81eIexiUjkYNqxq3l8HQVRY4qvR+5vALK8fmJKwfPeh4r
MDDh1Noy2Z1XVmCekGrGxGufjVRU1fMYw8l9sc9878JaVyljAK9mJZ397q/4z6xvyzsj6U2Ax9VH
lUz+UTbrMMBr9XVzjmJWYJ/smOtxYbAFKYiuVujRgzKCKWE0ltyYczIfWH5EOW6MuKeECBibcz52
6sW/KEm3SgDYREz5JJaR4m7JEALqKe2yENJ3/MxWCpCpo1lxsiqdpybvJyoEnkm5SVhimEqOJm15
zLHOR12Vz3VsyBMCmZ7By4yxkzpEyEfSIY61v25EyqmKR4Z5zQV7jHeLmE+PeHYHsZMt/YTWMLpr
W4c3rrC/hwPW36fUbQkxgwb1c8voQTPrFtUGkfayc0PdzXgGGAkapTYeum4+qqRvLtzMR+V/CyS+
Dn2/e6nQiTYYTXYa3cvbhsTjrHTvI0RO+svsFI3GPlGXiAeBF5SsqmAehOXQHCGUzdw0hG5u0AUs
VeiSbsgUprWysKnN8mAYLcPx1GpIwrZyscsrk0EHoKqd3k/jyc6SPA9RAM4ojitMKLvZmQuXSSC0
nzBWPZpI0038i05Yy43HvPykMp9tLp3Q8k5aQ2djNJ4sY6ivNIy+N+mSeyfXjLh7DXjpTuKBUPCy
hl5GMzEsYcR3IacBLSPxBCJgTjS9k1ufPc1u+QRspy0uC4Ynd22eVFutU6MXWgiadt4ghm9qlv6X
xKORpEafyA9usm1ru+nGo1O0m7UMLe7QDpt56krCMRus95aF7hdtVHblyYSpLtfL+cg6r9otPZrn
uUh1MgTGJ9/Pml2eunLvRuPPAwIqO83cL3E7zfeJPROxVqBaFLlLP72z5Z3SuawOkuqtPZXTV+b9
j1rGONRAO3vlpclyVy7M5Wu3L3dAs6195A+4vfzU2satemwZUmaBdKiMtqps6ytgSSxREMhCe0ya
bUzdcOpLaZxMglwOtl+rY+731mUtFh1t5lTRD2zpzDi0Yyfyvbeaz4kxY8XCjVnmt4jRcap5J23J
jRs2gZmSb6h28LKcYyHFfBfXIhSVqA4mJ8I9Kklq1rlhTBf7xGgS9BzAu9XeFLrUTdZIH0CDfden
pbmBY63f5zS2L+u56J6ghGiXc9ngV9c8l9eN1K5fuqHA/BShMjqRWNfuMyh/rxnlexww9QXynZVm
/mhKUn7cUWjXutPqkLEMd5N71q537TWOKC/hILjuu5aXr5O29igNt1hzCqTaaS63TQAICyzB0vV7
PcqT0CZGM2TxjzcLpsR9FCfdcajsjwbq09bsjDU5Ti/W1co4zoAs3iNCKdoN2jWkD7UJz1iTVIKp
Xm3mXM+3XWs5j1HLisLKL8stzjhaiqnposQC4FImWNaUiVHHHgtjvETujwGtYUJK/LpykHu3m87W
7wl2KIxtbBdyphZv6RXep5GB3HeVE4BWWdQQf7D4x7skI2pw8YwGvMhQNWGcRJzya8T2e9QXGguT
TJ2Dl/fjs4aZxWPbg5pJ39dINhIJrMySdkvTor5KFc9FCkbkuUFweFwcwhB9Ei53C6NPmqNrBF/m
4ntHk/c0xpPHLQ5CzdJOKdKWwWQhBTb+FZ52fEmq5TX9W/WiJX5/Afzhyskr8O9UAw9lb9LcH9Wq
e+DsggugJYPrRTlNrx/LnKb7SWuNxewPrFo+lgHRtyOqYI3KKebghvSt84mhb3CtBrj7au8tagsW
9SjLxmZm+Z51QhJtuA0YnLKsXuzQLCxND2Kl6SOTLWg84g0gB7sumPvZCb3UE2j5xsguL1pd8t/x
tjHY1e0S3tcgTRIL7J4aNDnDe6tRUYg48Lt6otOaYj7pBunBszkaj0SekbTQjpTl2O9+zQ/6P3N2
fyQfcnS2OdibHKBNl2P0+vM/HJ1xjBJL1aXZIarBj2/KmmHXy2ItvXq15gWcqVX6VCM1GZnMN8ac
zfcPLYf/4kA2aO79sYW2Ht5pxq3/53qCd/GDmWVMHKNezC4+2BMRuqRlqjjd9L4RmdcGfa6YYjNq
9qlIk/iia6Klopulouu46oxHT++NaxylVJV//a7+y2VhEisQljn0Nf6Ur1yJPqLPb8WHSqP0ayd2
/+2UEsRARQa6nWEVlU9fIjTYaEPcvP31X2do+6drwp8nYQioHRK6H9uK1ezmfTWgIrVnmMskrbYz
JjQkZGXGF5LMtkYVPXriMXcj7Wis5fdnss9gtY15Yzkz3e5Ah8aWHLr1BN20NCm/neMyxmoNtvib
N/znL5FEZIOkMabQOj6c9ed/uI0GP041gYfzUEUDE1ICTXu15jDjl5XE77YhTUIgO5Nq39EAz/dt
R6/inEyT1pO8L5HN/s07+kEbzf0EA2uVrwoLxALb8PfvSLNbbempGxh/Mv0NnDWot6Ml9axo8ShG
P+vxdzRhGVsG0EdUQ94GVQwZioZkSw6VatYzGFf2r9+Y+G9vbMWfOY7HDGvVgH93qVyybWUp2+TQ
OFBZKDU5e/WBPyIgnlZpm6oeIF951nGu18jDicZxfhoscyCrePBVkAykAIMs4bSMZZ/zs9FxjD3D
72NroXxHg0XNHRECg1GEXg9hvDzZWhnRLcldiZhkpjH48XkoxcJKCPKydgGqGbBUEq1pwYygp9u1
jntPVxBvtSiGN5CiG05Af305zD8JDsAyojRwwB/SQvwTzT8xtDYlF0rbi8RmDTTrBZSj169HnWri
3bPwExxleoP2UJlrlOtUJrytOe2Xh8l3uFqxWOnM/8PeeWzJbWzb9l9eHxowAdd4HQBpy1sW2cEo
skh4j4CJr78TJXNESpd6eu3TkTQGlcxMJBARe++15rKVtuVICP6Ti8U/F3Bhye69PWSZWxDb3Od0
aeRMku2xSeiAhRhuCGBKJsjbv6azQJqkeQM0Dv+qR0Hw9v5l/zsK+sdRkLMt6z8ZBb13oqPXohl/
MGC8v/C3PrRPR5nm8/bMWGxa5uas+LMNU8Ao1E3YIN+jVt5JhKTWCwIQN3ULa/3vPkz7F9DyNIx5
GXsPK+2/6UMDUf9u2d6wIMKCH2+i2gT3bPwIc0cp3Q7O4pqXiky5RB2yIVlHWBOmHlTrcKWN8Frb
CudAMKEI7AKa5Ooj3TMHEkNmHAeAmZe4CdBIdlq1T4h6xXevhqsmqY9pb8mz1xETJUrfuWhkrT1A
owXWUSeY/TNvI+dVzsNEzUHuqD9Cym1gDBht1wTVlsnqQLWjhFPG3qQlWwf+FFuHvMMaxecGnmQn
xyJLrxwLASszeeakXXw3q+4GpWq0rbEbBtE4dgPCBw9XJrBe52wI3Oey8BFNdm+SRm0k83ZAntrn
YW/V61WMZG83jzgaJp3RD7NkMu20HUcrY08XSh3wqbH2JOYBD0b9wV+nfDe0m4IB1W259Dd9sYod
q/X42psjvVC3ohVhE6JiVUTdGhXoMa6UoCbw/OM6yOzeJRY4qgxD0UQ1kcWgMqZZ3k5H6HY3/err
sDYKtcOjxUAdJXuATNrakU9j0d8F1jbj9QqmphzOVGNXqcHZj3Ppva9X826M3YNfyWMrNvZDaYJN
BO+BHiPRIzPWWYdzPOPp+myPExN0AHY7yGFjNEIli8pVJmFvaw6RrPJzNQA2WRbIIqh0L1pG6aEF
sbBR7p44u3Zvq66OZEE5lbH5Bp3tHP3YP4+AIEKvMIGFqFh7Xi0aDJSUNhgxoGqWXJa9KRIfwgQy
W5NTzKOL4OQ0GN4Uue7c7XHL23ucadQNiy6iGs9zYHuk1EoHfCG9pJ1v5J/apRUXnQZkrY4B29pW
F8mhnxFUJ4fUkuQUdZQtJW6+Iu8em8F59hZ1mZuzGyRg5/ZaTVlr6Co9uG31qoDV590oDpt+mM73
XO/AC2jnzvS/Crq20Tj5dsQ9sZn5A2fmlvD65M4nD2UvE7QIFD9lWCQj7Q40wGIo9cAY7VNn5san
VSgDtsBwsWjFZ7WKZbeQgb3LM+audk3TVKkaUEbJvYAHt4vcpIUZrEDpCVLwQrqXXVQY/Ys2jEBn
3CWOwIVNiJPX7gC8Qewayxd7B+nXPrbypx6A0lWtE+pkeZ8Tf9BB1rtdaLeO9gjDuBooIlMRuWWW
3VdT4YVEDKFALdL10AJrfMRE7EWG6xf3CiJPNAzqCnlTuYf1OBODnjp7ReET2cgEd/VikCNqavot
qm6Fe6uodux2aSjtwozS0UIJ7ebOyaCMDaFgTEcmNqfRnswLShMZaTTln6BCcxW92IpM2huhk/hz
ZM9VF+h2w0HHzvWnNRZ6MGqGw5PboVFOWzf0pWJSoor6odCs9TammjobtEPsgLMNqv9ZK9Kd03qE
5I2VE8oSJ5JFGPuejyovXeA9/I/aZQ1a+tAURDKJ4nOGiwBTM9Xg1Ln4j9jWI1dxPVsmGUc3LXGH
W/q3JU5J25jJOtic5UHujA+6l504EztnDwV7IHr73onzbseEp9mlyK8DRTxJJMQyAqXxv8BDvM8Y
aTEduC0lcGGd3IbDmmlfK6HWfdlDcRzdy2zm/x/c+kAG89afqOu9S+ZBCFymjdYt2DfFzBIYInvt
GqCBiUcXGVzK0d3iOcqCUfnsyTE0dG/dmcjKor7uuKUSp79aTXcvK/PV77ZY6AwNyoQl+iE20ySs
XH8nsQPoPGqAA7uv00CLzlVrfG33OVCREvgnQE5S60pz2hUbhn0dC4xjfuUdUwsaZWl+cpzhMk9E
fhrs5dmbCQ9zoZqGJNI5J0myyKPvTx9I4pyjtnW/OukMRS8GNTQn5aNpyAtXjP1165nnrMHoYiNw
Z65D7I/e35ZpXEexlXph3HXf+l7qcIwwNdhKIlMXeLxjrMO7bh7LSyZR/UEsvRfYuDqOJbSnwUo/
+avnP65iPTZlbVygdZb7yVy7/eiV9Hg83rFW6pFmcXY7AL7LDTahRYsX5EowRWCsl/te2uSlVfbD
Ng2LkL9nF2s3nKCvI5CaLA1eqSQoMmV7wezofCyL5WWOpTy6q/vWSJPxWlKme2mO82GpF23P2Ijm
SjX5pLdNt3riYsMXYvvg81XbEYw92sjZqvi+yVWDTzLbL12G+BP80slItQ/Sb/OgAwtrZS18l1LK
k0d0CmtN1uM2j50j6292TumAHxKNVW72mOvJHm84cE3YwMqy9wntpj1ASStcRGscEjf/gCvJBnDk
Pa7jcDEUHbNnLflmaa17Lusy3lpNKhCtY+yJJMADIir97LWM0xrBTq5YVfc9LZdo9lbc8J9LzsXj
E3FfMfAkGm5w848LMz2MI8sIXmF+JrS6cjdOIckApCtw91XeDWEY/swQDx/T9pCB+rIH69iZTTah
FmtRZD5ZkvoR1MS69gMWaHtoWL0LUEvtTPoeASr2vSXQ9vVkNi61qs+9NQ2uH+bNllSNWLXMtJTo
wrZXff9focf/G8aQ5g3Co//9eH2TZt9rrH59wW/Hak//xab/onM6du1NjIFo5LdjNfIODwczhT3y
HTo0m+X5P5p0BBcmPQoDCzLaJ+rc3+Ud3i8bmoSKDsseL4f9/S/kHcaP6g4C8wyU7zZsHxTSf+F7
x7OWYHay7RP46zaOzFwV9+kWpWcLMYXQX5FAov/ec4JSe4O8DILhRsJR8JE82TW6C+Hkwwcgv8OH
ZEG39Kcr+Tf9qx87RXw6U+fr8wFNUjx+7DP4yF1JNfDFKZ9E82qnAqqIntaXtb3Qduiwtx78Vuc0
0TZo1n/+3rTHvqs4IBFu0HPqZqoiwIvv8ps/913ilGXEkVl3wvHxUnUx471ZZv5V4aOKjJzWdi+B
/9UOl8lxLxbhZ08G8otPi6rVmysHJhWtWq1zUmILL0jIPZDoKYtd3zXOncspag0XOuGneK7GS6O1
2j1nZRGoXsa4qyvWaTEN1U1qrjpACINlQvdovqJ6d91ISlUB5JKp1gXW6HCmzh3zI5ArAFtMtAO6
Cs2FOwiF2aeU92hdawYVomZmPVoeDsTO99OQjA5mZySrftBAY+2AKD/KRfUlQ5mOPdh12vq6x4O3
09Ktods31nRc6XaEBWAQnH+jROXmzlMHSZXDR5vWaViZy/pS51vYgAZe8ZJ0ag59/Tp+wIiJLSDT
0dkGkL2WCbytR7vbKtb9nJbOYfGRjmvCnAeosmZ3v01R7vQB02KUY5H+WDa6Q7vU1fvIYxq5myWk
k/1kLR6QWR6le/JcEkTNXeeUqO/S8dHAR7irR3eWJ+InywTBaj3eL5nkmGdYM0TpzDH0PVPh2Avq
eETlgn2J8SqpQcq6ANnHHDFJMnMOCprjAZNuvE5trokj50BTC0pBZ3y27Rc3X71dSvrpbVH3yx6B
lEnLHPc/56mRXTvRF2MPDbDf9yOq6ZWZ+EGZXvLWpea0J30C8M80RTyp/gkeQXWvzHXCaNHI/Kxy
L488e3RfU3dsj6rS1c4v25Govb7hREmHV5Hga9IcZ8tfOMhTvR7wIhhQkb3ljPUxfrbyrUk/p2xC
ZFSkX8WsTzdGYyx2kNVu9ZVGUtEQmEr4CsDFutpIe10WIJm0rcBxeyePePYe0kTLrWsJ688GzxJj
R38gBTpb2qBza5y1MYqjJMyXGBqkB+Hmrc7pewHM6fODqTfzG2qDygimIsVmGRBpwrAQcH2fvYIw
LMkKqWkx3WAjjc9Kqi2xzcqnF2fJElpV0JBflWaNMox9iUfVNTpt/FLHMi+j3sf9FzrI7LPdKPta
2+FgXK+m1ahXdJLuaOzkRMf5YbWadT2ivd/SouJ6G7nXfZVEvUyT9hP6GvSekP6wWKDJqRmTzoV+
xDaSshWM9WWfki8cdZyNX4eG7ubW0uRWX/TmhKyluIfEvy2GjL/BM2T1Ta6ke21KMpbA4Pi8W799
tzXFedPHypgZcQ7x1noUw4cxc3IQNKTLazsKH3XsGlwppJ20TOrs5uM8QSoKfHtikpfOPMhYaeWi
BUS6yM96zknyiqATW7/2Y+Q0YWu2zSuaCco/xvboxrelnC4A10lsFuYxfzejaON0vWSmei4Hwrmb
sJgtBWF9iQlsURE7gbG+2lIySzt7U6bzryLBis59tBqckIFfqHl6qZOlzAbsQHb9Ktex4tbpyeBq
euVcd4PBJ2YE1Gj7GZZ5HkCwaYl3McsbJFYTZWmTmUMwGPnCFDKhzU6KcR9kHNNveruEk458r7Ej
D4ED0V3uaCLUGtPqkiRoZrYzn4B7F47SCVmIN12LDv4PfXw7llE99O4nxm0z9pmsL/ywxHFuQCl1
Vj1gdOr1dGPc+WMD6Pw6dVY4dThOmiD2dHFKmH/uinloPg/G+IRZyTlNDJPtzfQx30mntMpIK4iH
OXgoKyAselnFrL2h8yPsPN4b2DeuUmuKGZ9q8MNSzvOPJioGIrdTaX+xp9qhJ2wZ6b6ZCWkwG6g2
pWEvl6IElQGILL0kFrsfAs6W5WnpvNaGGdrjOCVe4uQzgQVHNMT4A9hnyKSy/DUSPpm0gdFVrgly
ewDfiO4Rk/Y6uvV6qGdrZfWbnLyPWMdBVCS22C8xC/5QWcOH9330v33Zf+jLcl7Z0lL+94Pjh2z4
QlB19h0k4rdX/X56dH4BvmjahKr+0Xn97fTom78gAIYF4XMwIWNt0w3/fnpEoU/HlSxD/uTd0vjH
6VGYvwh8kahTHPRnHvG7/+b0+P0kjZYsUnobNTqDIBrGWHS+n7aYhk4AiJ06F+/5Tn1lEExlEGGo
1pVZBilgNg3pPy7Q35wH/+4NXRO0BXpYTGbvKZN/moQRpmaypFX2hWWbtHk2tRLOreXWKb3umKwI
ZH/+ft+fjn/9goxPuF7MwTFt/uBAAH+nBkyjJKg0qfNKLqZxDd3LeBxswop//lbfH3Xf34qfmt+a
1B4sqj9iB9lU0kQWhrgoqpkRjEvKvT0q9FWgAUidVcp/djGBXvexvdz//K3/5ltyJ9ncDUysoG//
8DMSbjitutaLi8HMWT+9lskZi7gXVVPyj1GUBgXPn0bS71+UO9DwTdsx6GT/mCi00Pqt3CUTF3PD
gT9w2x5135zrjAWn0UViSoJHizZwWZgzrX06MSw3yICI2F20UN80rP/26zswoxyYspwQmXxsv8yf
bipwaTFSr1gQ3yD4uj6t64OuYYb8/3wvHMuUgdzC3Dg/3FBJbulluq4CXMCMUFBow5s7VgwJc/Of
5tzbaP8/7pntOjv4BqBZ2mj6Pf3HGM6MKHTwCFJcAKrEbMvYUpqV9g8Txr/eOrwJmdrvb8YqtX2I
P107fcqx4yDXuOC80Fzk3oSGwnNahO9qU6n+/Icytqvz41falBQmc2cu4Y857zRZDVyEhnWRm4Q5
RjQ/mgsj1hB4lrQUP3pdYb8ynuch3XJjVzq4mIqhOPzDx/jrHYwvimVvC9jSN9bY9186Ng0isZxC
XCzeaJ4tOCDIMmPcCK02cIfCTK92RWEyQ14V+tTo/eEFM43W9Z+Tdf/uF9iwacjO+aXxqn//YQrm
VVgrGCcMiNrudZ1y5T0/VKDp2v38i//dWxGlCVrNZWsxf7yjltbrm97trIvM5vL6/mZtAI3FUu85
/BI/f7Pvl3qWbyFIONus/NjM/nr7tunYlF3XaueYNEt0xBwXP9YWWvF3X8RUb6LZn7+j8f0SvL0l
nRhXZwvm0dnoR99fSubvYmu5+Gc9Jvkb+hdD/qFHhI9if7knfYjf1bIZ3qdebj6+KwGqhax6uvHk
MoKG6agS2P7eV5BRFFtbWZnM3eNUQ2yQGbCSf/6R7fct9j+PBKHh6EUtlxuRQAOLVtEPPz824lws
lSUIKtarPRMhtW8yh16sMRSSHE+oa0lYlnnfxCH81dXZGfxldxT72AKgwmwa/wqZUhjbyfimrGp8
W1BsO4GfKp4rE7tJGul9bkxItDajiJHA+exSVOalw2if3OLxrd909i5hQn00bBaZeXPtjJPbXHiJ
sM59zgUM1iJfb5OsJP2ZKS9mCJVqeZj6cWccjYH4J0YFKd30ykfaghQ/i6EYyMyCx1J3vIfHlXaG
dIUri/YeKKwwcbNn+CCGlIYyA1psBiuVgTposfKd89xuKl5wuX209gbCh4Je9luRky7ttrXZnisj
W+8Nj1OLZo4kNyqEDNknA3w2xbSiEYvHn5bFM2dp7r2xcF4LfP8MyLZ4y9XwsfsY7bZDT5P9ChLP
/NJi+TgyfOnue2esDvbM6MrNEuS+rL8Tw08wQ1VokLT2SJwP7obF8y4FgPHQWlDbv9tMVmFmh9jC
FvUuEtcaE0X+u4bEp31yPwyJejYne3j71URE/e0/G9Bw34oqMcmJt5C+qyE2SBBHTvss203MosWr
dfJjGHhBlSOZVyPXTUiduM33Xa5mp94zXy8JXq3SPj+CfkGGu7oud7bAArPicF6Ve063gwlK2OX2
XTuCgRlTQbM6y67UNVw9dl2S4J113DWFpWNqcjYXwJrnBH9NjbfWIYR71zm323qpQUQaDoOYyPem
zOLDIE1gCNeP7ItOQ34ed3CC0KRCMnmdahVSm/Vd5Bc3TOsjdxWbp6IAG0RansW9DPgfERJOha37
IRlzaThuWmOrcskMRL+zMkQEZlDTbwxbK1FXiuY/iYAZya9T09mvTiqRHg91j3nfXo0eBYwyjwoj
qhuZiSM+1dNUP3oqW6/KboKUPizEKYCdNby9ken9OSOc65RQGfO3lMsSzrVqZKQPsfOIPYl5B7Rr
mnSwZNZrwm30i0qkTYv1xmeCykhgC5US4Vqr9bEAKLKjgdVScOtrxsnIKejs6UN9N7aDV9N+kdVX
vD3jN0+QvGubrrz2HRvb3brkaJwBJLZzqEoWrhllFBdBW9sXB/nlsB/s1fmyKNeIBhS/pC7qfbLX
IagQwiHbLDLypj5MjWyu/XxCWYtOKf2UWIzw3WZsrwCLOYeuXuMLcFJud/CG2fnYZtCXoNuqT4SI
NGeGFckaLLNQn+qyK3Z0eRV0g4mf0YvtKYREUX8i28odo3raMnD13j1sh1FUtAt+iqjvK23XcQbc
zLgk4HnmuC1MuJPIa7iXxaCd6qJrTznx3/vVlutX0knmHWYw7Q7pQPWSFRPurZURJSQu9NPdgOGj
6F/xEPN8ZGR9xdCzQjn1xr5qG/4iT7sWS6qz/Fsx2uuit1IjctzSIjas6HzXItLPcb2k2X75dr7k
pOsdTctY7Qh0AqF+ccwbISOJIyGT9OQ1KDbKkYQshU58Z1aNfGoLp2vDqR72TJrXsE71L6U7NC8o
m2E8+AbdQ42Bsiz5HEhuqzt2JdTfRBzjFhYE+rWJzi/qgrG4JHOkvsWC0t6Ww8hNraG4HF/XGGuV
ZqIWCYZNmLhr2tHML37135kWcyrioVkNkx5rcogVw3j81bWkoxV47l1Jy9eTi63vUK0QXzmSogZf
CXuUQq6gNR9jg178uw3OXcv+OA4++7EnbfJqwATg7epLHgBQ3e1wKLKRJYjVmINZ27DaLtRRw5Bz
hHMmZTxOreDRl8BCj2IR+YIlscDQ2XLbIrAnmBvDZ11+xHeRcJ5L5YxipCEYE4vl0Faf8Dh47be1
nUQwQNSMd6U7Drs6F/PXykPsQCyeZn+AuIZ7JfWHI3YftP31kmQQWIw8/TxM42ve2tbOFlkCcnRl
+XgplSa1h0wBqDl6ZupdI7qBa0Mm0o5RLxlFmqP2q1e3T8pPKhQbrpifJoJr7p2k/UaW0ctiCuOm
oDd7ZF11yxBZMqII2ZpvZJUlb2ROzg+JdPnleOKZ9jL09gPB/FIFxLGRtoGWxz3DwEIhtMxli9nb
YR3HQjokWE2w/V2IrlmvugG2oqOWDAAeoHUjcPgVAFWh5HrWagaFu8UYyyvCZ8SNylR5A49a3leZ
h50KHukXMWnlrhmV9bnxHSJTCA7dLEdm5gQYz7EQIqMOZqlmP6i6kuXCj1GTVJ44r/P0OW61+WGG
knJnSLqPPczYT8XswBIBiOKzV26UvA7m+rUv1uyqX2zrrPkzwqB0SoZXM5vbiwrpK7E0IL0RdWpx
IMah6g8GS96eMa9koG2YJp16EbvLPi1r6xHxa3ucaks9tITfXeqrVHdjig2ZBJ/5oyzHTu70YRDZ
mdzjxcaTpGvk+MWwOq6dRZ/bg5/K4UiVq13m+O6f9AzZeKihDSFNSXP14ii5ea5ndvhvxtQBPUHj
dFjYCC/qfKjKqMV6TCyHQXlBejkhRSI2srDlZKGBVnKnu8ScSPuo85g2Obkn/cdiGeFp0Csmf9Jk
GbX01SeZCB80TuqKoQ/opca8Gl0C7BA+dYa380pXsCAa89fGBOax9wlYBwmHh0+IDrBJ6ajjIN3s
fqiM7kka6/DskVe9mxZCEFW+ABqCBIMEK01xZBHBGVnt7KJqJVjnTa8IcQpGHaAOZoSsjASX6nZS
1Cmwyd0+tEmfumGuuTzp/axd2dloEdNjddbegyPvMmeu7T3JSvYcNmbmDwfJvfsNhN/yocUY+mW2
Y/dtdqCu7XUGaUM40NdER9qUQP1jj8AOrApdFvWpWlEVjO03O12S24H0Kna5bBjPFumaDSjPuovS
JWP0Jdy+D0FW9jdaOec7U3dIzfUTzuyJwt+InbxBdWBLMXoXhSR6UBPu9EJPl1gaN1H5jU6YrB7E
wExuaqyxI1P1RbtL0VeH7NmDIY4VuY+LfF5ShOm/zRT/2wv9h14oDgif6eofrb6/4MFvivIVWznt
wF+H8qe3//t/fnvR7/pU8QtUA1on7KUguW2fVsMf+tSNY+I4LgCFd+oIf/Q7J2GDlWwqdfqjJvXs
70N0i0xBOm04ACjpeN2/GqLb9vcdAYCU1GA+rVhm+SZ+/R8bEz1CtHpxjO4sRg0OvigReU3jnmrK
u7OZiXI08xONbRS0CBCRnvD5J1yWOXARx2R/W6huMfdVlZ/FB/YdHIvQU0vKJz/Lb0enJqm6z9yP
tnLqc4p452KcczPyNSouHNdZdSZkitSbwid1dMrry7zt2KTrtG2Yf8mWLPsVLcwMMCxRqdnuq2nu
/Y9Ttlre0dPBviIJX52XaV6kd7uatou5LEtRHMJ/2lkOOQKhn7QeM7pRS18kPIjq2PQNSO12QEV5
iQsqHZM9RaVO1L2+HRowDuLTAf2ZIi12915XqvYa+hBfN12YyIAvWsmn5+jgEEqxqzhhEIxXQ4Mh
KrkzYxqI5BFj2bz2TBWz6ccl17MLsrWS+Ili29fRw06TS0RSGhv6l3kuh1ntijSzmS9jYLKxVtWo
d4qwkr3S1sCRGOKC2jO1CqkOiqsySD3VCZLl8laosHBoeLYhpCgzdQtod7JR+RvOvZX6NBw5zNpA
3EivC1xTTMnBLJa4v4Yjp530mdQ0nVjoQPmaBQhZAG8Z0vqUatp0SOzWROiHmCCwBp39nZyHO6Oc
7b3jt+srIdjkycEtCNdiTQGoYRQl26W4JL/XOjSDqE545eWhqKduDLq6oeE1lZs6agldmZIKV9VN
BLEhubFNnxIrLZfIEUkRiZHZbe4kzXFQfnzXV3P1Ia61EVwsEMxAaVN7U+bOU9FUyZ2Fc/F2Tif3
DlXt9BH++hIleIXOfZsud9wPDfbiJmNKuMS38GRXInxbzQxnKdlCMIVGs5G5175fxM9pu1jHJXW0
Gw1/DzLAXvP3k9tbl7ETlwcNaoNCp4n++LntPGqKuHSeOseoH7DAF0aAoSLBo5l31hLi9XWXsMEx
darRh9Kb4HywkwgPTzNihcNcFskzJ0vrwlcuBaHR2vMjHhYU2V7bEwoiiQf5ZswCUQC4dyyvWJDr
XYEdIqBMs2/RtrinfrYfcwLchlwKKxDW4l4acBwSZoaqhOfay+kGYIZ5YSxLcxQCMcCYr/zWQPP7
O9QL9TO9Ikqm2G0/z2b6wej6KRxLzzvzS9NsaWH/r0PrXSlQIHcxvYxzjbDvMYFJ9yKxflcb18v8
kje9fqGpmrFm11nume3I34u8/UrqY3xkMNLtiOHGbhK7+YNfePJFd/LyAyOX7IM1j5kd2p1XfOgA
JBErzxMG27U/YCwyd747j/usJS6+IcUcUGN5yHtrZSus7fO8DESo1fRpWiLJfO3GAJIXKBviEZII
Pbut43whxK5l7t4QcMddjJsltb2lDDIq9kho3bprZtmGczzTm6EgIRy6TMNE01GVDzNYS7+OEBWZ
z8LVrJtR658y1T/krea+LXZTUDH4W74MnnQXGyDs20cCA8RFBXLhUh+ZOKM2iiNaKidfDO7VOvcd
j4YcHhT52pHd680XR+pe0M6quUUvqT532I46GLaExvgVZ80ETedTkgo7dDoqFfTo3UrOm59c0YiU
H0eb+B0irEMwL3qIuRZBdL70ZxpNySvCy+xrOSMbGKbu0pTxvLOdeYnSSVovJiqHo6W5mDaXeV4v
TfqlkSgctCwjImOeOJEC7AfksOfYrWHP1D2I1vlA7dOOBq6izdk+MS8kly7OKLfSaqYYMtNxuW/m
zXtTJLP1MI2x97mYK5ojMpNUfN5m1Se6cb2HTYtpF0PsqwRJc0HJQ921jhs4R+o0QhKjjqG+eCkB
ebPAo73xDVaMgNcuruCVdpuFS9/Cx4o5mIDFiml/0K7AdDTDBDudoT/2Z7sJR3350rHn3RtIewl4
iOGEQwwOk5zYNczF/gFn7XKpjRsJ0mvJZGl6+1ujibes7cxLw50GQrg7BEylT+WDi4yHnPxqjnve
lW8VxSVnecbiufqS6qTedjrjbLEsT43eP5Asg0bf6NMQ8TxVgXTSfYbM7qBnyr/rjL7ZaY5JwLeA
m3lMtPS6LKZkj6w2RkDcGxC0bLTy+Er3PO9fcvTr951JLkNKo+8xceEDGmnfnmcK1F3PvK28shuC
jOyhnoAX68lRmxe6MU7ljAeBYf+OO7eKat2fbzPcX2/dgjwcLKtRcuwR3nPixOLMJyT+cm4BEdk4
LJA329VtFWv2vjTX5mQQ1BTqqOqiddCzS61P3MCpa+jXcpF0Epbxo9mTyFp6sKUnt/g0DsbnvGs5
5rM9Xk5zlZAuNMzprfA6xL9DU0SYucyQuI/hm0FS1o7yQD7kpLHv3hESTYIKTABriEgiix9QoQ7X
TCbHw+xjR1iHrL8h6tIydrnyycsmYxXEQJ9qpxmHfyYwY9fz5x6i+KcOfOQ+obR6qzzX2K2KczfL
3id4/1/7IhtOFhoNSAkFEZM2/xXbrh+stKGPxAzrJx1jWQTeydybY2ZcqlbLv/i5B/S+TLUDpFNS
2oe4vMvH0sIun2d7slG6k+RAspOk5R4t0Qx7d+HkpaFqPxRmOl1kVVPyHC3YKEZD0yIdE3lIFsq0
swgX+DLacxby2R9JLDVCuabOcZ4sAOD2lRJze6wFuQB665v7xrC/dHp7JyX9thqLAyWtOrBE09G2
tBeDNLggTSlxskJxwih1Z1fozTVjzTtXHw5EExwUnheE1sW86afuPeIOIb2rZE+6jBdAtKRpm9UA
YwiyGlSZ7GNRXlmVpt37wzIfSkf6R7HmeN6t6g7e5S0e8XQPczULVAPYyilXwL/SiMihKw8DuV5M
nIj+EkmD9jqVxDdOlmIRdq0bbQTSwNruPo60mY8qJyHTt42vXexAVF3zKsiw7weQlWw2siJlP7Dk
3cwA8EtWrVjPNW6/ZtCODuE4d442eWzGKg0mW6JO9Ft5WqreJ8A5QT6eKe9cjetdmdmfKN2f3guE
/9ZS/1RLUcn8tJa6/VrXw1pOr3X2fT316wt/q6dcQRI6RDeXw/fGo/aoaX4XJm+aZZZ+2Nfv2uNN
dvu7tMQkf8R3GLD8Xob9p6byf8GkTDXFxITEpE1K/C+Eyb9Orv482fLcjeLtGshLEEm/a2n+PFou
USKpqtVxGbl1sUakgKACtcvZujbjpfE36hEzjqrKCNyZR6fzmbH0/YkVDT2n6npQiikzCR8/2lja
UYokRgtg3EqEgl9adtGb2QH1SmGk0/lg7w1UxegzqLRhgF+wikg5JUYwzRpQg+IegYXCHs8pCggD
MyZ2RA58K3kUG3gWvbbO06HUU2xqcGQEhLld7+vQaql7uwf4ZjBsmQ3DszXe0bbvlNvinXjbIK1h
LrCBcHHHxZFM62PmquyrtuFyZwU4d+E1L/ba5JKqD7Bu+s7YNd55u3TPBnb4DcPbbEBenP7lxbRB
erMmHa+mGXCvsSF8Y52lJWhGwL7MtbC/uEk+sa/RrFtYwwOtd4D4UIVyVmpjOLAlsGCv5zIT5gud
A/asfq4d4n9r2kq4oUANmz5XXmz44Vn51e24IYnHDU6sb5jifAMWp+/sYs519Zn6mVSLDW1czKm7
N5F/jyEGjqvaNRJ9RyoVB8e+4OAX1rb+AaHzeCkb8TIwnXwwiLn1DkjCGc2YwMgYmmy45bqX1vNS
FuY+l5Z3AO2Uw2VWcXwFvICcb0unAGzgz9r2NNwTc+flO8eJ7bOlzfo3MiTqnaiMe3e63SKmomEW
3YGIkFshSbfFqGZa1xyR5MetGngCMrXcTENuoxMhqHzwxtAmzREtH/M+q17KM6SH+BInS31HMqO4
Iir3Q0bpEcGoKCKIweu+JkbrYZV2t3M0uzrO5CPqjcF4gezJ+1h2+o3UBjeKwa6dED3CfkfnWQkM
RqnUmyhWDdpKf2riY04rdk86X/ENi/sXI/a1PckOcQOnvDTuuckZqi5LRy6pURFz41s7w7NnJnOm
wIZn3zXcbf/D3nksyY1k2/ZX3g+gDMKhpgGEzkjNFJzAkkkmtAYcDnz9XcjqelZk9y1az29Puq2q
yVBw9+Pn7L12wMT7zDgl2ZRe64Ra0r8sABk3i3K1XcJAfGPPHu+yJ1IkHslGN0YjJbs+0V5gO8TH
pkjae7toGAlhzD+5UKpIYUzmbUeAQlCIDjagbHlueGynjXJmc98gft2MVZKGmc70M6A5iKYRzeP9
PA32RsapqOO9I8o5Nr54UaHSHULyaZVmG4twxjBDLJV495OjCqcJZs33xgfTzO3pwcYOaIuNDV/I
eDIEz8JWt7P07HS6ewd9KkqelVjKYTMaWWHtKr9mNFjAjOP1ZXrte7OJ4aEBglxkBve3DpsWAfNG
rdkvJG9X2XFaMbObgs4AnwZ4maj2HVgZ+SDTVEzA9D+F0fGnSpoRqMxe83zolipcyA4jrC2xe6qy
xvGXUPZI5UMeszh+ZRgd0xtNDAJjcq0ueTzx1upbBbCacYWRqtXoNs0u4aV4/LxtW1pDHh/mwROv
Y11Nw7ub+0buvPId+YRhFONQn9ArW9x3q4j8JbWS7LRDDE4CVyvJLUP0WOWjQxpLi9ckMIeOKzyk
NvWnbuT/TurfndQuUOV/6nreJ/X3H//v2Bdv1fefOp9//sG/TmrjDyIQP/WVPgxW/2/RiK7xh4dC
BiOjy6H893xkchJNA/mXg7IPZ9Hfep/khIGlQeiHgop//F+c0danuOinM5qMMgupDO+B92X9SiZp
u3jsSt+vDxpFNTkwSU1DgioeJJgPTcm0X6ZSygupxwChxualiO21VYYcvh4LduUlycOG9hb1a1lh
JdWfyEyMuXMWbcZONnnhQjP02IGFCsSsuTsgExOcT/e6ATm+MZVxm6mpe/Ot8kIs3oUdHTohPqYB
MApuHSwohSRshubpx6iP6TXWUCwSDGnYfup2o2veApQIc0eqL+fa128do8dZ201vNdkyROZhPBQz
iX9D+tEXGecz6UVbwFvXrqX2E4wLMJ3Vh59Xl8mQ95GyEw7DcQfO8DLOy63I5jNGSHqKmQYSL32j
iqjDul3ebW4BhTTea9d5aed+x3WlCLoysZ5JQDiknQcQSEe0V/drmLTmXRuD9ZLL4s0FdbTT4+le
7/LL+g0MnII0GoqPbJ099fjwd1Yx0w8scdGPqwtTTvIxtqb7tUkdeDisj13hv1MB+HsjEQcwgAxL
TLKuilXRNfV8MbqOfD09mSv8T+Xq0aG9MDXiJbHyEzr/t67NgNTb125i0WNwRL8VfKBJpB/1MN8K
Qp12szXsWr9B9y7WIAlMTQrBPgMXukZmzRdlJl20wRbJTN/Uk22aMw4bNVmfh4b9ONbW7zIp37i3
UhytwOyBHTFYX6sR/B+Yhd1OvX47mNN+TJaz4eFG16R+btxaC/CXfFhAuLe2kV7yXJ2pGu2Dx4iT
hh6fsBbzE9HW3BEHp8B+a2lh3vNCMsVqk5CacNXZ2Ymm41Mn2ohdWz2Wuh2quUIKkXQDULH0rZK0
XgpTkVC8nKUZp2zgXXqdt+5LqvRvXmvd+FMK7HCCx8AgeLEBSJIC+ri09gFOL+iCzjowPiZoWffw
4A+Sk2lczjBIk+1EpnCARdA6+S5PgloGmr9maYEs1Z+q2Hj3afdtStUxWIiLE12Vx7YbH4UqPkoS
zgLdqQc4SurRioyElPKhoddA5bw4GvJ/I6U3s37vRuXQsxUvdVtlO+A6BI8Il/slf47PSbMe1/Jk
OS+p283c+3gcOSKuG1paX8nO9gM3S+aQFoK8s5izhYWKI3o7NNgYb8oDOWby1Na2PPbEZh+V1LQb
3PrFFldreUMc27zTEwItyfTrA1MrrPfB6L/OsnOuDA/EEU9NnUKg6Og1ZyHSOit082V6i9y6447Z
mNjGMtFWT3kVPZWKHnu4iN5PNyW9J5VE16LKv9LjRG2iCtgFHHeLlYbNMHdbelSIOzrHodWUAlQ9
efVAUIzbXhdaclvVApeyJp5qje5PP9o0Tkb7TVVz915V5siqzJJt4YAaccmXadCc7Uquz0TV1dGt
MdjDhmkC3vnMfK8NJD59W8L9kEQfKtPYWS5Xad4FlRCp8QhIuYcgGfBuhO6Oe2Xy0M25++JqzvVo
ttMxkt2HNnVn4eSnvx06v1XV43OEFc4dkCvb5yzsV/13mjliJFqUpjbBjEAu2mGNmbtO7ZZAM8P5
jYr3ZxXpn6/mc6BZAP0FCvBfFIsUgWPlzCD6Y5Z6WBn5ySyY9zq0qH7zSr/oOdfPxaCQlpPJdRXP
7C+vNLmusjKSPA7mkL9hiEKWw3acGRMsEHQxNN1gz+3++bv8mVLz+eksi3QnZLIIf/jvnzWksVX5
iUfWNXWZneDglo+1YmFrljhMGsPv9fMiAzvjjUh+83H/DX71+XmRd4FMNNDokr7wkxgb9eK0YEKs
DqgnrDCjfXs748pct4szuWb5QffV+9Qr3IaTlKdM9qxbH5IEOePvCYmEcbWcxxhWF76pg++jFicI
fmt603lCfYCwm8sbA4VNW2eXyumA4Mp7VcZPup0g5VHieiTvMlB17e9tG81kTI8vEB7bwz9/yf/h
EbKI48IXgzfTNs1fflizSP2yNgXcHrPfiVq/1f3llgip9jff6Gqz/pvg/M9fE9TQWlrht4a4//M3
6k8GYaDe+qz6IOm5St3ONPy2Os2JTUUKXwi66zLERnlXyPnWHfTyDiZCins2/mgl+/JaqpD2ksPe
VudYw27qT+Oj5jvXVif3icd2byOaI75rVdMpU73EtjnvUXI2IPHm9DzqXX9f5epJdRz7o5mKEzgi
xF/4HM/wbz+iFMJMlSPc7JRX75WWfUT18uTF424ZuGmoxjrAtDuA402DuEQ7B7r+DFsDQdK43Loz
dk88ZMbO97Sv3SpHcw1qrH/+wX4Rc3+uxFVvRDeHBDbcCD9/jwttw1bAyj4sE0hiygnFzsZMFGHq
ZB3++bWosP/tN7N1zimYB67/b5aEzpxT0KFzBeRU3os+PZXkWP3mJf7DzgLI2RToCgx6FL96WNKE
QJ1C14kZ8WVDPpgiNCpa3tedHgjFvB8weOamOPiaeT1FfrIlqufEIPS5z7JvHuN0rIqyg1qRWQfy
6TlkfXanZi4vNHw+Fmeyti4ywkNhOURq2haAYVj4V0XqbEFQffFosNDs9+Ijkqo5KOBfbwzDQkzk
t83O7BBGW35r7gnlhs1iph82Uz3s8vlFqvyU2wRwYnCkQDW4wtpGE1TcxRHmDvd1ZSZbwFm/0amL
/7Bi+S0A0Onsw0L8ah1AbT2oei6rg1FwUZBJmQbpQNS2Cfr1YuBk3eBazWA4edcl9mtivzt9Q9Pi
hsDPJ4+oVUY6FfGw0TJtBpiWtMj0lylrrNDTuVPn0rmOYG8HY2RfJ3QGGQWyEzXg/0J82U+6Ob0v
vb5J3fQB5h9VVcsH7jS1zxP9aaYQ2zRR0uytYgIoMN3HtrNavXk+RcPG1zsIO32N9HSk8v7etJcn
v+nkn4SN/5UW+h8WCWfG+h/6p9zezJ8XyRS3wMsmWR0mWK2UOAALJ96OIFErauLf/CKG8YtmZV2T
GNqAONrkWXj/tiZbYc20gcbq0JGjtjVwcCDKzU4RJ5Vv8PsQRsP0d+aCJE22qSyjAowLyLAUgGMd
OZim/YaxnWxJESZ6PF3HvdXsfetzA2W3d1P40JoSn2pfVbWF8qx/L7PlXhU0Xd31MOYxi638LZrW
KpXctWzRL+1YhZmqzYBydUtSlrcb+Ek/r5dkAVsh2g4z8Lv8xFCbP9FMctdE47ApliE5KrIJPi9B
UaXAtZBreKrG6TEduEh6dH6DpeWqZy/TYzfEcIWFT/aCxI1r3IK5P1kW1ZpBRi1cxhlxAoSnkn8S
yfWBbEa5M0TXb9dl1CubZPbp0SGcdFOgL2U9YXoqWqolwtIuiuFoyAio33b0jdrMZokNUXvl2+q9
G8i2h70LTzG9pBZ3Fl9RiotCvGSJJAVBAJSobdSN5C5LvP9lu8Zus4CHoThxKSbSnpMlxdm06Vkd
zjRc0NV9TfqpOuWGzQhZhpbZzcF6MUIfke6nlmkwTrFrYs9ezC793Xns/IflTa1DwKZuI7ay9F/O
SZhIWQvLvDz07vwO3useu/019QVfns2yXuuvz6t2PRCUN/hUep9rvkpQi0/9tGkz/hgNrTAfqmzr
Q7zzZGe5YTHEQPlNr9r6apwPhdFrXNBy6FoxJv+2KuJ3DCr+Ba8T+uqYc5FhFEhNehjB4jIp0Nhj
smF+khbllt5ZTYCQYQxUPOSMKKmsYy6GnIeJBawLxMQa+zs+DpIdFCDefQfqD1RXcZHjeC/sMSXu
HKsDJnIrbKflXCYTeSnkppWGtsB4mt+dfml2HaRml9sByD/nWnKIcMkcHy0H7CfV/OD+db7+X4ft
Nx02Cxcez+L/rit8ZBb2o+9//Ph7e+1ff+ovj7XxB8lL4Jmp8NYO2l/+av0Py7AhTq4zMir6dT72
l6jQ+YO2GjYNLNSUocZqFPtLWCj+8Feaj899yvas/9JfLdx/K0ARFTp4RXWKUEzIvxag7txZWjLZ
1VGTOVLkvXQjRjbbSJsmXCwlltbNioCdroaVUl72aFmMlVxOQJB7aEuRsgAjxFIo+pDct8Kh8oJ7
7qwE9Dh2ejuYOuKfY0e9YLhtmftbtvXmr/x0cyWpjz7iXlDCgnrE/T5WDbx1iwgQ+CBxCKayRUoM
lx3m+EjYC7Ys3Gpg2xdf9Ts7gdpQVB6Do4w8boHOizymvjxiLiCeIHV2Yw/IRh+4EcssjW+MlRZf
zWnxiHoD5YnsBQMMWtP1S2KM7d6E3nFCSs1aj5GBfSOfHBy9+kTTl5AwLzWQmS859P8rxVlyP06d
GVaFe8dw3L/oGbIGr4zjr0XSo76xcnlYXMTlecpVO8r0bk/8C6dvKuAdQtCvmxpVGLyYnaOhxl9G
adxUq9K4ykO7Vvmt5kUMfgj52dCh8rZQfurNuFL7O3hI26kVesB4QFz5meqPY79ohwgf4EnkiXai
DGpQoLVErpPAjehMry8kxDA0bD2N6ICJa4KRNlDt0ZxexVFp7wWBQzuztWz+1n65a6TZX9wUuTy9
u0dMoOp9ppu/7Sf0WpGb93dLTgznRLzEzhlrxBENWQdiTT0YsQYREfRVL9N+D3goO4wSRiiuvOhJ
emm9y7LI+Y6hMZ8pEs3sEjPjYr9cAxeUInvBK6HMpYnnYW3oul3rmMzZdEajHhYfmGhYx0hs8L95
XTV9xNPs75YVzBi0EaBq1o24E+z7wO2y5gsChewLqfbzm8Ztj3vVYusXsmfl2dNWBlup8yOnPqEJ
TeyROGGSPZGsKRTRmkeBI7i+FERUJJ9hFdyz24M31vmdqlvtRMysvEFb7+OUSGEkNQU5L0FqaKV7
GDVCBXcdsFKJ4UkQk7GsiRlEhO+yzxCNRa2xuGuyhvkZstGueRvz6DGaXHxCOCie9CooTHCSFspa
M8xaPGI9tdNGmUt5CwjlAJ073yRj1V46x3zD0epGVy05LckZddCzk3buPXlceyA9hnbs01FE5r4A
PJm7G+lPlf++CLJ7tnE0LzeLVP1tP5pe+c6lPVquREUPCpvbFxuxJRGgY4LBBGzio4h6TtFuJJOg
qPzTVLsmNJ+oJ82gSZzmvlFamU0BaOj40Aj8UF/MYhK5Cm1mtENCGqtbuycEtF6vhaWdmfoNGyXf
eylJF46cjMv/to4jnXRRIIWBDk/vuiXhw33Gik7M9RZzmXFXKX+Mvme4aQjbWPwNO9wmMYTGBXqs
H3hybTS28F6prTth5IGS4PI3+uBn31yMLtrBqyRQHbsusI/W3jjmoRw7LIyRSkZxmeKSXLa5sd9y
OGk8KTo0GkCCgy43VTsRnja44vssGJPtaf7KBnAhiKJQaqlPMWVEEaYTO+clEd10hAQp3XjEEkj6
Wd4XlK3YRNI9ex+v+KfHEPYOpMQyBjdJGeJX9Y3LvLB2gnlsE2s4kwRj6wSekioVu8olpiupnBsl
HbWz1wgtXS8kqSA233HgEG70WEyeee6Iqew2OTJFBIelP9HOtJxL5Yv2mKc+617ZUWijJBu4sVvu
nly8ZF+50tvXSZffVmZxtSDTdTedYddXKrGTc9Q0LjiZQSTwqTyXRSUR3oVjhTtogBN28ghCsbUq
W9cqhEEjdtJtR2SItiMiUn9wC3QLjsnYOLAmePiOVlW0+sf63pMuFYzTylfgNua8IYTwjIictOa2
Q4GkRMzll+S0zbKMYGTLfpnf27n9xhnVXVM7klcMVT9IwQh5G1Nv9Yd4MaKdQjr9xRZxfycQMXI4
VMWxiN3+ph48bVdos36SlR69L6Zj09TChOQyxWDrjA6EjegvuWukYV/63qtEYVlvhshsDpndqrO7
uMuFC6m3IeuFadM0Z18TxC0nu63BBMVqN2iVYDShozkYMPsBtZKW2GZztNzS4kG/wZikJxX9y4Lx
8TgTrbs3ugq2siztdkM7EYdlr8lgKurkhng2Ct5Omd6ZjKUGlYoFewlY84b7nQKqLuyNaRD9GwOj
vW3mGGooU7CtyHwm3nwABPVMeciZEQlb4yJeLKvFuCltv3mT+B8vWAGNH5JxzQ4+iLXNjcg4OH1r
PWuK1yMEPQ4bUrp2Wdo0264aiutcn9qnkXV4Gbuhu8Xe4F/RNa1IKiZclcBxQhisRF7ntU08DQ31
Q7HIr60n0isMtslzVI/6dRQZmImz3qESINAbFSmk5Lq09OteJeUQpKz8Wxtj8B5ZUfdG0wzhjZOH
FmOLO7qdqoRw7TnH0u/9O7Kxmddkef1tgpO2aVSJ0RD08pEA5GduNw7BichvCTB1V2qSxSgx7zzs
hNqLqiJ9OyV1e1GVPwNB6sld5vRvV69vEwoGWlw4jeEL0atkbOGV6wk+JIrLRxyIEUs5KIJooQbE
R66W2tikbYKxlCJdzx0Dgzrr3lss2CNjJ4cQD5T9Zq4+bUUWHcZwPUNO24GRYpQlSV1xHyyycmKO
vLhM4+Sxd+YmvfssWv+vvv9tfc+o+p/re/XW/1zbf/6Jv0xD1h+2zhLzDd9x/5VV/P9NQ1Txlmm6
1MjmpwDu7/W9YNJuQhpito51iViFf9X3pv0HwSU0hgll/RcK/78YoBvik1r/twk6rRcb4oyPX4QL
hcVr/dz00QfsIW3Nkz+1ZvcssavhGp/fPWUW1wvxDXiZYbArepj37uRdCM6QL47M2oemBlGvd/1p
xIm9ab11l6tH7ThHlhPh286SW8oO7W10XVyRTq1jrvUiBo1UaHF/W7n2bLHZpjmlgYZp3z0uRueZ
uDQXvf7Sk4Y1ZqSrL7W1B7GOugcrBWFngU5SJkY7nEZDKTZRlGeCyKFYdyWi+65rvxQecW30rkj4
M07Aox2ToWXkD1s30UWPfVOAXhgECw32dJUjNaRcmolcTOkOGSe3nnEHzHFP4bQwNkMGLCKF7Mt0
Z/uIIsvWqXjp8WaPlAjaKOnY5BJ/IMkjb1kVed9jJ6MOW8yeQJTtGr4sGXqTlqSTc95lTTjwFjAl
02Q6e7q1rERxnyMzM3BHTQPwvp0E0yi3S80wJfTq7FDGDDNUlQ7lBvPpgPdXeRjqPft1loiNSCNK
DmmfPsTwC/mxxuzSmlV9yMzpKatx8GS4tTZG6ZMBMMUAIdsyTp5TlVISzDI9up661KI7Jxhpnvu4
rMB997dWqfBlVdKHxhw774OKpk03Tq/kdDEoBSaYK/A2Kn9SkjiCGdb1CdjStxjc9NaK8vFh8cae
alor99TwZAtW9YaQkWmP8Rs7llntuXveyyV9Qub4QYrxcF76mlosj68p61xMU8NrXfanUtbVIR9g
HhKgEqqlBGyAfuncNLpBaN5ym8QlRnkzf2pIlQvHTqu3eSl/IGp2LqWzRLeTj2MJbbtGob22U6H1
5/OY74UUqy2VEh0xZCgldqYYs0IgJqB3QJm6izdM5tZlknjEj5buKoU1dtRibpx9633D/iD3pbTT
bx5uzZPq5nnbtLZ2HzezwPoV/wBGWd/Y2vBgD6l6qMq52OsNBXqVNumhyvESjanubABCUuVU9rgb
PFsc2ReSXYcheBeXtgjsRPP30sGEa5NYNkCmCSP2jg0dxbQKIpV+q7n0BhK2x5Y8oBhnR9lTBlol
HImB8LAF77Gty2KLjpCYWlM9Gnalb7oif9KK6AhBnzjjnlajPWjP9ozy0spVdkpaRCwaWocPCz/H
13Fxg8ygE5tTq3OStTh7x1nPr+Dgj2fHGVjxwLBb/IeLhgzDYbInYcjZUOw9HbxlJpeZWE+lHcxc
H+9nQ07uQwGn5pZwD3zPLdiblVju7OiGeduIK38fGMWYcaZxwg+6scT7NKtNuqpxV2ItGHg1HizM
SDRx38eitQI9kvKWabIRSMljEfuygAOq1Py9bdhUt7Er5hMEyIqp7DRPOEV4tFSgzY6ugpZ3u/Jr
p+HDINs23cRT1OwcNY7Jx5z1JO96k99CVNXbZrqmq92/9lTWpJklAvKNIUv9nFR+iTLHa/BzaOZe
NxmztzmNvTlz9uSxsksoesiARVC8W3JkHraQ+tu01ha/ULFHnEniqYd/H67zk5s26rrItDeW1LO5
pPqmKvKaeIvhNGituM50Mw+7ArZCpaXfo97rwtRs0qeyy7CswAhOL7RiJbLicbHChUSN27aMvmA9
ypHO+5Z/1YiiPhk+blHXklcSo9E9givtIRe9+2aWdhrGud+uN4MuQ86TsIxxiZnbiHxTcCazfnGi
uSY7Y+jDeBiG6wIeDkqFFN6vps80NVi1TG0dEgtJuYxaaBAafJa9W0hI9PRR07k/TLD8zE20avlb
byF3LnKqOziRr9VIL1rI0n9nTnDnUgRNqKjBAFve8OLMq2NA1+FaWPIoYKBg2TQsqLVGMzCHFNTR
2qCdEbsmO2/1KFT6QkxLjTN9jr3V6mCwH3jzdYp95GbRdHmZUz9jjjC6tOExK6g+Y2m55rjFsUA6
hi9weU+mF1Caj5vG6PazFjNKs4aLP7JrMX6b0RP5PIkEEx6HnILbmTp7ExvT/eiBNsi9mijy1eDB
Z/OR46i9NrfAIXQJIwlx9sZ1/PJ9Xs0iOqzZYFwNJJTl6Fo/XSXMVfpHjLkkjHgMClpgH2E/tEeE
2RhpteZDte6XMnXr7cK0d6f3DXkOs79ANkZRklQKaD6ynJOWt9+JErsUQwT5QBUgiyfSvArTrW6Y
PepYyPhhK33OdtNqlFlWy4y2mmfaBuc+ptyUqEPaa5rHZx4hGzFWzNnvWufrsppwKqp8ri/DV7PO
87PdRIh356rYRBYo1GbOjCueAQA8q5tnyvMPaKb+TkFviRv+1vzT95PNdnSJ4ByYwHXY+kkQ/kZS
zUSyB3eJKDejIFmtQ5PwJIc7gnlHj0Gp2h+N3/4QQ1rsCpuCQSrxDOQAPHTet0+Fx1+1dJhkG6xN
H90oGOZABAkFm+jGXX1MpMBnd75ZN0f90+GUo2ubMD6NZaSHbKYEs4DOf/ZI8grEYD2kqYPzNSZ1
MVOI50YnLb6Zq6uqXP1VI/E9u0y60FZ8rdoxOCmvGMGROTMvIpDW/K1PoplRl+NCaeI9TASnEqPS
euCEzOU2t/qaL5TGD+AKd1QVX1jD25dDnr2y7PPhMkyV99i6Nn8WtMMDQIejQ1A9iDQ/vhsJAbi1
hyh7JVHkwXYcmAlFfC3Muj9YoxeD/UmyBsFIxBedpIn44tv5FCgbCC4S361YIsfkRuUC1BklccfL
6p5LSQA2grg2v9uVquxw5nfemI1R30hjGQ46Gu6Dq2zv65T3+uuIay9rouFm0S2AI1Im8gCXybqx
S0duDXgR1ZrWM4D6Sma0YdKnkWjbPBF6ed96vn2PXqbXA3ZNjRLDbMzAJizmo+/gkK4LNeY3RYaz
xnZ2zr5pDJslU6FUOHS9v4wBbkUnnGMLaMcMj2HQryBSZi89cLNvVdyeiok4TIQrZHi0sfWdoAX7
oXJS8x2jKZZtpN80bghjU8fm09WZ5gl+CGXP6l1f/Z/NpxN09YRGbJ4XJOrFngjXW1zz5wgymBtK
jgN1YFiT8Tg70v0exW4ZICNxb/zBTp+JPhIXY0ztEKt0sbVTJkZN3SzQpVu3hJJi1fedJbo0mPkq
rlVuEmisRzUG5qEZsWiBKStDGnV4ald3bWx02S5ycd2uLaptw/uiP+Jo+4z2Sbln4ps+s5vlzxxx
40sxKf2B/nUEVs1Nj7o9UfFGrXNqK0lPOEU/QjgEQten2CR/5yy1mb7ekhB4TNDVqumGINykhX+i
ByeDpFRGvlGiakKM7foWcFR3NyxqeNa9ZfxuMzw9eH2N+j/LhhsRJ92X2rI72FR9nQ2hhRsgL+2V
6Ji0TLy7oawzrg/9hGWZHTbgnjT64eI3FnPyopnlNs1YD2emIgCn0O07X6bIW5yXGBYkandPcbJ6
o/BZiB2ecMBkYIZELhw6Q3nyKt0Jiw6Rug/FUsFNxD6vXYpKpa+0v6sd04FShOWiiiPebz2EiR57
GyFyzdv0q7Fdj1R0R1OGOI6S7RVl8gNkffJSqnb8Vq0WeQ182c4ZlvjcfZroP/30QynLR+aRiCZ0
19xPq/E+Wy34c0kvtI7bImi0peg3dtfYu2m17hfC7rrQXqKSZhFEIJkZ41VZLeNGmFl1GF0wJmZj
RfO9By+tvlFxomw4JUpvYdt5DJ0oFsomWaO/0XuaZgPtzfRTb4whtrSTeCBI18kB8I1zTa+ux+mR
lD6YVGjs50IJLXD6jPZui9SLnkfOPorMTFE6OdZhSBz7mfx6pIhgy8iRx1DTGN9QkEehTsssvkql
TFtiRgD7Ie+Kp9AxR4m2i6Bodp+hq6/koDWHEdfFvWqJuQYvA63edpJQDjPJUlPXHDueyXAcrPSq
yWwAgubofpRdLd71KhcLEHOw93umM4997kfpK2r1MSihq5OF7KzKqGWxQ0Qs3g/ywuODM5aU4MaQ
aEFLW/wJe4W+TR125y3upnwHwXR50ymszxMtXyBTBRP4Rt/X/LWnxWyHuwYW30uiRHk/TYZ9Wpp0
CsxSNKGdGHgnjKS0tnGOSAGzC9VBuxLOYesEXZfV1/B0aOPzHr/AJ2OMrJQfLJWRbWPOOopznO3K
7IbtWLhHralkWHNxvx/i1N91uW6+2ZCrDmSVN5soR4cGMdAjL6hO9mlsybCrbe/KSkuHn7dPpm+F
DxQC9/mNpRL/uw7ORvJOUJnrZtCY5nxoiaOmlBrjK2StntowIpy2PDftrvGVvW1n4i5IT12DurIU
pXBUJgQCcIxHxHR97anpN2vc+UGDoogrlpOkmhxyugjv6ANN12ZcrJa1qyNBF8t3tZvBWub7ZkoO
o8phRZGQChW8sjoqcOhQxZwkP5rGERfoZpCCSDwl05aMhLxn4x+bLJiLpAgIjsAxjYiZQ2ea7+jE
+9dSxVDNK1KNcye1t6QRs2H2NdYU3bj1vFICKAOhF4yrv96tMtz3ZDFR2LXeda61HZGUDCyNAhZP
hoHp9bPTbU092LIyTcpXrelfoSQwZaEhLmxl6Ju6kd91xcHqoeo/ziU4f4OL59pEHUbEKPhsZixQ
G+xvxHgsxZvtW8lW8muRka5eGph8SeyF89KSXVC89BnkRsY8er0dISaRx21ZWyySZCOlfnRCTc4E
AiTGpox1J6BmNkjwrlRWbDtIAWMsVHuFmb3iaendvaHnbmB29FaLOM5v6T/oejgKNXpb2ejyuh+o
tzOdcVK7tn+U1zdHv22LLYj95RBnnv5jqriiZUMmD6UYxnDSWhNzNDlAedO9D4kaTm4JYV/3ctLc
YQ8mydwcvcaBsYbe6kS2hGQ2mMS7OG2/cV+jFJsrRCFiycpjNTYyh2DVz8+ShKMN/Z6LRajtE6XU
Y6q1AC3J9jonjsVgWC0UjnVCgsnSgnUZtQ6Q3/jVN1rsELO1STLzqdLY8jIpxK5xOi+YbMt7ThR+
NPraVejrnmSsEdmPS53baHNy81zNyVWqVa9D4/aEDiYPnWN8ACak/pupjqq4IYWiNl9p1hdHS1bi
ew+yINRjVK+NVj4pMK8fTVNqsLIAWwKhAAcRaKoZwUo55b03D3pM6HYGmrfxoq9SH3OyqaVEUO7P
030L9KFm3BlFtJ2GadrZPTo7iv/S4I6jcJiPln9fsWEhG7Ns5j8Z0I+RUL1k0FgJ5dbR8+5kVpSS
S0oeyRxHIT9V415ypEA30hE0CQxcXqRt5OQkOmSvEvjuoW/ZjnrSXGMG8o78D/5VXnkfZmzei6xm
8yB5/kTiTX6abQ5Xw5reo7xhNJ5rORnKzgiZxiVk1S7UaUndnKVuPHUcSUFhwHwZzbUX2FQx0nxC
Bl3DAaxoD1R5KfgEZG0iiHuTLcFRnZwOWQ2VS7ZfyWU7IYOlH582+jGPtUvk99Q6BQ5GCAqnxoB1
RFquu3Vzpzg1Nu0/bO19UFHqgwlAHRmJ9qqL5Z2f9d+ZOvPER7ONqKe6awVWdRoz7rES8D9cbUj2
3F1oIC6ldjOZ4jk1RH8eIo18ts5Bw1pY1T7Rm5i09tI4KBKIw84e+2OFpovOxVDTyCcSHt3l3ajp
/8PemS23jWRb9ItQASQS0ysnkSJFjZYtvyBky8YMJBIzvv4u0FW3bVXfcvR97uiIapfLMkkQyDx5
zt5r04YL8frH1fQ5A4qLy22yd4w8MSS19pfQ6a3HwXcy5MvARNA7V8M3p/H6R9Y+fPmuQ8aIWXfX
uqYZZVopegdD3uRgIumzJAlmYDPL9oFb3sg2b9bhbEsMAMkQdFsPXbC3SmHkX5OnsraCudplyaRe
G0DAL4vgmEBEHMNfARYwkLemzHit3ELfemZu7FM2PA2uxhuJg0/1ycNIukZ1kgJCT6JrbchoaxfT
9IU6i0crIgeSdEz/thrs8AYxXPfVSNzvkca1CjLTaK5r2tD38yhDhrHeUK5VYg7M3Z3uTohYzudF
PqxWg1dUV3RBCxQSLfMUyCjubrFeeyT3JuNGiYRElAQ3NBwZVFLSDI2zhXgTHzGbwT4J+6cpcj5Q
ITiPNTROgoamds9zMG1d3VgcrvznwSfkjKwg8RiZuVo3sX3rW034WowYXtIi9PGkCiQFOYd04zgI
ipoTA7hmVbd9DC81aMcdIYAVrqrE7a5lyfqzclvM1ldRiG6SJlEOspBeGDVNgYO15HBDeTdUioA6
t9LPWsn6WNe+D2UFgiYxIDjFryaVYl1hXXhxK8ye5yFxzKeev8Dd+HU3f+xQ/a54jEOaRjSoGeKB
ob6xO0Ui44KiYRA+wM+oywSKhVJ6w4YVrFrdRVRMWFtRgbdYT3W7VEKsMi9F5nqfccj6PNpd2u6V
D+6OBLyaotUHQL2KjLxHQW+Pj06nWppPZqZw40ymzzdhBM+5aKI3JwZqsymjMBo39NSmhylD57u2
edC2c72gSryGg/co2KIpQQu16W31HUNvuWVEcD8ZlPUzvtlruKTtxlEd8XpJWN+PUS8+pikV+MYh
epPzumPdNXUF0BH0rf/QOJr9lLWsuoOW2X80cL5d23FNX6ZgunajJ6P9mCnDPBPuOl0JhfyVw2tj
36Ms8B4CZvwFQ+swOBpGLL4QDJ5dt43fY+VdlJij6HhKq5JldVU4PoQMv4mhYzkNGg5vwAK26Zjm
NitbIzI90+Fv2U8Cbed4PMTkYEMfHL7pIt2GrY7SzZg1d3PUMB9kRCe2uHzHJ3P2omsg9tm6BMz/
PVeFBdu0oVCbXcaHdDo0guIgiVZRmtQfO9epdoPBrhtVks2MW2rDYSfZmlGTXilj8M0VrdGjDkfv
0A9muwWqnJ2UBbKByt4yTxW62g/kQbVE3ozk3JOrJdeuJunXBqJ0r7JandFz+/sCztu26Wd1hclN
rm2VcZcYGrWnj/3gE91bg01sUE8m9d1JV/Ww61qqf9qZHl0aIwaAj7vfDyL4mcwy1pFqipuuDb4a
vcXRwSogQ8VOuzFwGN+gY3fWdor6O6ntQxVb/h1mwfEwTE6P1tZDdw23C54Yp46OinFNv1lfN0Ri
3QB3yU6+G3wBRm5te3jtu9SfXiNA0mshyVAP/ZS2ohUW9Mr09AzTLNx52oq3SjDANrjRr+JeNete
T+JAjgA9myorJ7EK/HkT2yP8Xcv0Vq2DitgwZ/2SoO8nmT2e95MekcJ7VtPd+V5FH9gC6riB7tzn
D6ODwXyK2WxSJ6sy+ll9djK8ejM4jG/osVpUGlW8szI0zkE1n51s5vfN8L6xx+l2IPl9JfrsOWjE
JztisUYwsU1QLW/olLwGJZKRIGLgMWBG3zRGbm5KfA47YWVyP8gChkD6MPvEHlWQ+1GRwn2LovkW
hhRqibT+qJo6vQOmgCpM7Cms2quebLHPxsgYRICWsU1AFuZMhTyiTr5SPRv16HevRZDW90NX35Pp
k08rs/LZ2i1V6k2cG7eIEidADyI+1KUpTli63qThdTeVKDWBs6PE6TajHyZP4FM7OB1T6/HUKzXi
Ca3/G/3zA0/5u7E1nP5/NH4/JzpK3uFZEFYuP/SX6dv5Q0iX32I+fKGz4Ab4C88CvNLzJEoSFNc+
ZxPU1n8pU4M/uJcYJZum7RLLYTJO/kuZSr67jSvNJDHAFwJ95H9i/fasvylTeXmqD/5K3gXD8MWG
81Pyh9+7VQVI2dr7QN2J1wXuvtbkDnFqnmqif+0tSo3PU+k7i1Ykij+YnPDWktS0Y0LSzdmuSCsP
NBMJxwutcKuxYN3FU6TQQ5X5U1USjU00sH+ow/YpJNtiEWTUrybroAYZywX+AFOwfBYtsmpVDIgy
emHoNycsoU/HhMXJaXReSxPuJFsfZzRbsYKtmO0Fz61bGd+yEbJtZlfF+A05b+Cl10kjhzP1wFbj
XCBIMD2aaab8K7cPyyeE+Vir2ZE7fG6tsKyNiCvjyZAO7hGUNP1W0ZBaeTUNtKZYLKseoO2zpcd8
M9Sd8cXN6TQdm7b3uSzEce3xWUWQOi0OiQDBORYL4pZDfwALadUmw/Um+yKLuTxGBM6tHH+W2Fpk
9kmnGDYcK5QbA+7pOqed/0y617RICVHASWLarypVqDvmWaZHjFssD+bYGy9tkzOfxcb2ITYBkmcJ
5K1VPfe190w6Sd9SG40G/mA90/QDIG/Wu/CS8uHNshW3dWLP9c4g1+dJow567RRDt5WbD+pFRtI/
EXJqPY3Un1zlzOJaxBVc8SBzOCpPYrCeoqStAMyopafY2jk6PV3BKW9sm4Oy1zZUeDZkXnqHlOVs
9zGNeJhjdZntLpkmFoM2G6B+Vx0Bd/O9hhwp3RWeEf7cFBf8jGNjmj2pclQvIgCpuHZazq6p9NmH
nM71T20vF+JHjOxsE41O8Mw0iKQ87BnEKHQGgmPtk1N3kSQ+Ib7lYxQdaU+DV3XzFdRQ+2CDbn1V
Y07IgGx9ahQ9NvMxoGXJ5yys6khiEzERqZz5QN5yUWjHyvTYZnMeXzOs4Q0MyNQijgiYQEgFD9UL
iEhgdlHYg5JzkH2T9zjiY9uwrbniHPb5EO6aFjrCoVU9kQoRLdq3NMXLBHiMf5fj8teii9L5VU4/
t17DBsMKsnJp98Aj8pecw9FdPrw/46paESnBFdTDyO/MNTmG0i3kYYR9TxJG06oXtiZjLQ3Fhwg7
Yd75SU+Q9PKKrtcRpdAbpH4MOSrlVd0Lrm86ROHzQP/HX9vSQYMhB9HPV1pb8tWEoeqvkdsR4mES
5VIL5BbkTI56j5zSkfdR2gXbzK5h5SZ2gnMmdDvbXtcCm/wqsnM+1lSgwoppK3+kDJmM58u79PO5
i/ZArxnFI+jnzTrK5S4z0PidA01uOqi9Bv1d4y6JiAgT6vmxxe2cgVxYvlLB+JJrki79/JbQALCJ
TXWcdMW/B1OCDpQSik6sUc3JVVbBHQIkSUSUN+SsUF5KCIosTGvaJbXKv9PU5I5MXWO5p6ylKR85
hl9cVQxtSIqxirFbxyob16OXtcOmDQQEbwx/D4jOgG+nk3rBGN7Rn6w6y+c+LcnKDGSgTq3frTm/
kHTqCKOmbSZgAoArZ3Q0aWymLmjrYxpMwTNfJo1a2/asB6z57by6pCNx6Giou1IxPvbcxVcpje7d
DCMESU/kELrYNl9TA9oAnQ8eizzIx0ffZeziCc2NLfSg+TBcgJNrSoNPx6jRRqLjlM26JTLT3jhB
yXmfS0ajaiQ6jqFy4H2tyXeAO1RWvr2V5A2zODQZuYoRWWN2uVzfCZs+mQMeK0iHKJMXLIZbWrhy
C2RXkD3bYoDED8/podBSHexxoeLmfhyvcS5H9yXFz0PeV3SV+4zQRBIeYvGBis4DH6+nb9Ir7OsQ
hMc+7X3rLXe8iz929HaAitNTTVfhmw3E8AmL/3RQBTIOknGYBSfGB7gd+jkWstmUeD7pCgV+cgUy
E4TFaOQna0S6kdPH2Jl+MW3LyJy/JVOU8QRAIz4CW/IId0wJKuFIFNovwFXpZQwhuTB48q1DNwPx
KBxQx84w0BQClQuJJwln7+RE9Vm7uviG7SqW29nXyELHqZ6uOTv4ZzTRD1ZhiBG+kWUDRff7xjrl
FLn1/Szt+NCbaCsW6TFT/36DnErd4LxHqGN04V3Za1aTCYZ7YqjugeMJJe4A5qANGkQeqAfsk8oo
ID+E5DY8E86rH5GI38VOXz8Q9BMhZ22shxBg92PpUZgCL2392xoDKOSyXHEeis1PkRjGowz9pzkS
7seuAf1UgXlFejyUVcDzoch7ZRS0PPjDflRBQRtY3DVNhHSC8YhDqExsnoZqpmMb1q15j7ShohHv
mVsijSz8b7Ye6fy2uAMIFWYoBOBp+BwiKM3XDAacdGcWzNr3wLRzwl4tmW97gnfW/mi2TwL12Usi
6FSxFdpQt1LJydU01KF3CbTmdJd+Htnej6CZu3MrzM9LS+FGoWnmKD+MyoVhHbanxp3TTS8D8Thh
Ej0SvWLdZ5bbfieKV3+eCEesX9EX5/194uowOkKDykiIyejB1PqTmObwHj4/mii8lShPLOrxFuZa
DtQNtTXsWVJZb7Vu8XYI8DNMV4tvOEXHUz0nnG2difZv0vYvGDbCTVTE7l2gAud27MisgYMdY5cz
UX6dEdVnN2TjiHIDSMy4J+7X2XiyG7ZcLgwH0h2vOSOWn5OuRfVUqQ9hp0yiZ/Rzy5a4pZvrLE6V
F0tEh3RIm5MxOfLTMHA44pmbNM2xxsKcFMfHJpLRre1X3U3naRwZND8yj/SW2LRQgHmVGuVpiFvJ
J/StNQ0oYlSBeXT0HybjTMwCyp0kPhWDD74htz6GnNFXUe7SMBCVZJrRLi07znqWYnDSCJwyMdJe
doqAEXIka0zxnKqxtWNXHHG4K/ueMCr3zmeO+VhpsllWugRAQVY25LV53BleC95V04RmkPvBNWuO
h5rjnWWPak2jxyGfuSge0T9h304pP3aCaAuQHXkKkGYRt3H8RhBOwzq+A8pi76B/TU+m1v1xauwl
YZsf7GFx37AC9ftkhKe7aYvg3saxcKXKjgScVkh1tIu5fogdPDbEADUDCUAlgvF4qKzrjtjee5QO
5kaH7gHtPrzfLJo+mE2OI9cpuue4iz8xWqbL51jQyKOxjz70SDHoAY1M9uvGvnZVMe5Hk2m9DGIf
c5DL90A884AHogClwICyg+4wZbHDk1C0ANpGp97R3WF3JNQjWjELz68Uko9nxlFYMkFCP4Zp5e2a
sQ7TLdvhsPfTJtmAZ8WAGQGFYGDzECMqalbgE2ErovA8wuABtW3GU3cctaSxIsRo7/iZ8cZD/eiv
Pdabt7Tu3O9+Hg8Qglxn3sdBm39VnlfvAx2Q9rKUVqpo9AoGA7QVOlXVOi9Sd8u0QjF66lHJdH53
MyhLbMIphzzcE82eeZ44ZmnRn+fGV/YH9jdYDiUskn4NAbG4S9vEXjeZUz0g1oncB4Z2YFQdI1hU
HyllQTnILxnwkWhH/5dmf29SC6Ihz24jNtmoz8cTHfBmi9QxGJG3+HQWKANuiJVXrLyTHX1iFMNY
erbpYoUyeImgXD7M4QCBG4nors666eQ0jnOuy7jWK+ZAxgY9Fl22Km+Po1VPV36ZjHeW0zZP8VDQ
ZqyPyp/HTR2I+rYAtv+VLHHzqm9rfW31TnilI/+ZQm3YeY3eAGSX92k/IT1y+iyDCAnOI6etMwMs
SoIZou0gNeO9imiSFKSOOz90tqm+jFmRwwQORI7sF6XvysaLhNsKV1KGABT11GJWMgJsS0aMBZkx
KvEuX+hUPKluKrE36R9mp8JgcTuEI/SL2PYeKlxR6uKPIlMFr5Rdmq/tEKib0aGQA81Ud4dsoDkJ
VWfKtnTGYxqJWI/Nj0nBr/QAPbIM7whdqncOWn5y7tYIHT7OMQpNaWs/8u4ioeo7dr9DW7CDDr/h
T7y38cNBW5yfxEC40pLSfeeFjpB8TSKirvW0lofB5iTqJLF4mieveQu09bvgWAdB/C/AiwAAm+UD
uiC7ECPLe7ZCHvcTTJim2pcY3U7IU9VLw8L8mhktbiVIa1/hoEp5jnq/sw9au+gSSOEy4uIGFUrO
yseDvXXrUurbQvfWuSDaSF1rgeGjj0mT67OKAlDOZUjZVrhMcCLTDjjQy3Z+FGQSQVIaM71Puk4x
tEud18rph/axgUHXQCGxrIFZkIv8/fPMeSJb6EIc2KLQsan1I84isNatp8Kz1ctACMsbt0z53Z/7
8tEG8rwkXy/jXleY6sUswICfIs5GxrJ2mhywLCO8nwF0NruAeO/mimwuvZ/4g5oQcWW5Vzq2MG03
ll+9XM7ChVv/Lij4PXSEpErHlXRqkAebNGfefekZFTJAf4ZNzrTwX5wEJTqIyZzj2k/2hn/Dalr+
op/8AvLyQtB1KQNo+4v3d5evOcHVOS/EvJ2vWPkobdqy5vvh2ZOvTeJzto6qkUMIdqXfZcr+/dV9
016SZfE/MLpYjM8/N32UMVkeszn0XKkST+4AVyGplxDFkgywihQTUHCtxyHAGAqObf/80a33xIqA
NDwpTGhVlmfjInp3kYfUMcIq1GRZXGIX+yHCBehltXgikoljs7RcPnwvJwhyKBgR9eqyW+Q/kZcv
gYbW039dOWWbtNNv25u+5Lv5v133H1+bGAN4W/0abc5Ikx/7s8EJ0vkPFkmUjgRP2zQtMdn8Zc0R
8o+lscg9Lljs/kJPB0T5CHI1WF951KBX/m9vUzp/OJJTDiw84UlWXes/6W3+up5KDre4+wMLaiaW
HMFj9utNPlcz3bqmQy/d58W8Zn/t7gm8aV1yHerm808X5rfP8+XF4L0scLJAwhJ6v3hHzriQoltJ
BBVH/1JW4mlq++D5R2beZcnDWyNfgz7V+//HS9u0in3fhVf2/mFOjMwivdaS97j1eemAhJZtPw1Y
5Sj/cMIyzcHpYWpabk0Ig/o3j/Ov++TyyT0haVGDoUHnfoEo/LyWCDuJygAG731O8gMlmkGNgma7
Y+tJquXlxqXd888fWfy6hPz5otwqErmlyyryjrFDYlnYRSoQ944oWTYwrh4EFpV652GGeVYtMi2Z
2Lx4Z3VsJXHbtW/uktycGy7XoXYrBjF07cZ9Q0RDuJ1nFl3XX6JLkRKY1rFXIcrFZK7oczQY9pfY
8pI+1j9/Dp6Nn3aBHx/j0nhnPIAnXr7jafmDb3ejFwsy9xgCZx1wsjFfenJ+wyoH9bI6jhkRsf/8
qr+y7f58VShODBB4MPj/Xx8MGoleOjrauk+t3npCfoZv1Cvj72Y6MkW25vHBkco6I1CnLTzFdKH/
+fX//mB6FDoIfTCKc9+8f1b6ICDsMxstcgdc8piXBwYdC7Em/W/383d7zeWzkjPGk7VseIwe3i0C
4eS1pWl21r1cosQNxArZjowKWtuhTTTvmEn52psujDs0icVaeQMPyyUXNwXv8Juv+999cDC7rJYW
0fF/u2uFNKqgNkPzvmtrHhJJWFJ1Qkpg9qukzIL/x0Oy4FB4Lvmf9zeCmqVSMzHsXmDbZQSOGos+
8aVz23lmdcTZQuOup0da1wl3eZDPlIx9QM40jgIDElk6V0fD7ceHiP5uRByGoO2e9cHWapnVxHFP
dC/ZXzxlTPVBLgSwqPPdP98rF2jlvwqlyxfoCb4/Ez+oHXDH/nqzpnkUdj6uuPsQtEe9I89Q7y/3
zdgW6kUTLLvOfSYXkNGCU4FiZEteBaVbQ/LiHhIb5UOSSYKJ52FGXGaFZvPma3N8+Of3+W9WQc+m
cMRnyptlkPbr2zQQOfTEw1j3DpA82vRLg9xSNMgtM7Se6lz/rlJddtBf1g7459zV7LkmUVFgbN69
YtGSGmtmU3M/0Nk7Mh5xXkM0pfzDprXdmfZ4p22XhneYhFT2AMxjzOv4Vx6TboEl2OXUvtlVD2rL
ZAUgV1O9JDbjH7ncE5dL1LBruCDLQTE1Swr4ZNn+yTASnHXM/c+kPf4uCP1Hhf3z981mzaGDkaQl
BUSl9/PI2c8Cj1I0uq/4qXWgpllvUs9Ib8FtIEAiX7gf1qnXI2wnwDanydqTMbYLYsYPK1h+tklm
sgrWIhXYforW2/VzZLT72G2INimtCDkjxAqaS3hGaYGY8WB8QG0YtRvTqypNQ3SCkM/UlDaOKUye
jLQZui1bgEv20+IGk74q70kti49+U6QnUfjVuU/pBWMy1VDeYNkSKDN52a1VTflXM2usDbZM5C/0
CGc492Mfv01QptzrdorLTdKyf18zc4VGWdupuquJvyTZLib4aSUJdN44XuzXtNg8Qz13ZZ4OGzv0
vMcA/J0JdCvKXNppNEPQ10QaEYQb0MRzW+F/AauFWLMsmjbbz1j4MfF2ndQHUU8J53VOJycRdZTb
qg+vTYBIj4TBMsn0aNnre6iOFnpdh5xtPCsCQlARR0rdeRER3msgCHG48VOCyyPStp9Vxj3i0SWJ
VnCPg20NVivaUhoEW89qGRMx13Recf9RJpQ+qw0l4DLuVewCTTLxYxytCRwPbeRjwFcZao7057wT
AtisY2e2kLMoBtOd6alrO4KNfOPaVX0yxsC3dtFUFTF6tGT0D9iS43MPiPqrjzuUeYeITRqRqd6A
GI/OWki908CFq5qz1WCa8yer8ZNrgbdhA4sdEVNbVRz/GA16gQh3CFyqzyAPnE+wNZxV7ar4jRtl
/BZ1YbqMjaNyY3Z8Pes4bAkSiJQDS8zr19xYhUncKiS7ETceEIQVcOI3WSMxHp0kUk+G4yfZsS99
pinXZQlt78nrQxLWuAHAf3ubwit8eL7tJL1Fb0c4Qyj4f0sMAh5dJhMDKnQy4bwsoONZgfpkxDS+
ebtZipiESUPh7wxzKX5mohmwFnGly4XPbUY+xRAruHyt/YHpDuYmRUJ8FOYfRqPhG7vkT6NOZArW
e8EyMlumZ8nEXUnkosVmKsuavwNsiXoJgPAQrWzNfKm0V421aWp/MwQDt1cZMbmHiMGSnUhsVB7D
y/U8ufI1ZGJCxpBJvUrIHqtRMQBnDufgmTZi89bQ8TnQ2mThkaxDniyCbaGBTNO8jBlFFoTMqtVU
LwNeThzVkbIufO5c6LfZVFTHrMzEUw3Zlj9U5fRVWrgxuG49THS5DIpoY1ktvxPNKM2hwVD4/Jgk
zt4yW/QJcX/Vgp16RWwVf4ImRHpGbscSw7naP0V1EZwCrxofhOOyqScGK+pljaSG80+hwyZ6GS4S
dd+81cFyKRdMzlPTdPzy8m4ZbTA+s8FY31WUnYIMmGS6qy+1SJajMr5lSMeANaKpA2SadLnlbDwt
o3j8YcH2IhroEo4bdp4KSHaC7bkl1XwzLdXjJLj2VrHMlXkkeaUs7ps3HPgjc0V+hV6L5gwjbOQF
We+8XoLoQDI3bypnt62DqH4hQ43qd0ya6eFSKMwZmfHXiOPdH1CNtMn5amveDMiU9I0xAKOxxLPR
oNWLcDDmkXarEMoIbunqxG3Ed0fLneK9qtl4Gno9S8D5g5maFOFVVQdIIzL1gn2c3XzK0IRsQxFQ
pRMnFCJTgVF+qBvNO8fmTwVVVcPEKMXQtJguBQ5icAZSM+P1H4cfe9mTpzRAVw1pVeI2xLiZIipH
bn0zOBMz6cKRr7FnLzPqWfMGlQBAtvKNkoxiFIXhF3jivHh5eYSs0EmZno96KYPYedqNHu59OTRv
edDwHSlC/PBG0yzEDK+3pXRY26rlqJLFRXJlTQgKWAbsg8s3fS4b2zvwcaojrjz3AWMdXlAjznm3
TPH0nrGidca8T10O5eFs4qTD2gmNX2+xQ453ksl3d6MGcvKQHMJzBwVactdC1GdgS8OLNxM63MAt
phL+aZEqPvaJ95RmRLpuW+JnrwCHcY9cOlJkFnJNR0SXHAGWEHrIxMS6JCVXJQdndHInun41/Oaj
cpeXLwbkAhdVQd5a6iVFG31kYqb3lPv1vg5tvtVENP4Gc/lyHQZK0KBMwmciZsa7cYrcVzx3PK9A
meHcJXjtN5HDE691wzu53ImSiRy+oYQlwLFA1Gx/CElkVEfNXTCGYjj41fIFpTW0+J2ownpfaNqf
CW45BLwcRxuo+S1FkfAxaK8E7KnHyaTTaacp8g4m/GA8U44hcvQtpEK0nQHXodFcsc4H+QpT8yKo
UDzoNZPDu8snZCeiRm7AVaCDAdN5OfDOg6FeZrrLT2TR4rhg6TZXA0fap67mNxEr87W0S5U2k+GU
/6gYL9vmNJvcUSonMMP2LyoOR8HCFL5B9oYoNrrrOMksV02rfgwI0bHyeaOXtxO7fIosCeWrwtBl
E3BA15oBJY/VPEFr8OzZ3mFhRZHgNBHLEUlzyVqA9gZo32gyZmNueWhkWTg+xEno2tuhZ0AzJQ5q
HgeCpvMwaiJyGdxJpDGGNp3XPxUrCcKbcqT/y4RWHrK6Ah8BCXHIAU+4/HTexaJ+tED4UrGHGRea
2AbrnKSXtW8UqXFVRRaLPKVItBzJEeJD1Su4J+blAvxYi5aDe58K1oVlYdWRx45zuXcRTbOtja3S
+9FLpi+abej+cn9KbClXKY2Aq76sZXbjdT63iG8S4SCdrL+Oowkm0Y8bAvuh/115uLjWtND13khL
giEWNlnk0ku53BXumC2tbhFazDdLHuS6tM7AnXl0ssYgaoohkkUkgHNRM81AZb1a0IQAjIy+J1k+
0I+2Kmp7okLkwH+bKIT0hrOndbYkH4FbznpyYrcixzOPeLK8sGaHQYmG2Utx03RpxWpvJ9at44n5
npM6N7VJmFm3iDg01kWeL5m1tFOr0ONiY7xYtm8oYaAYsQfSDGIDAjgS2dOwRpTKolBFug93tcFs
dVt2y7tNOyinW7ueeF1gHONDMUmOBIqj2nMwolGJHKSzuBt7BNODkK2xSaUmg01TC82PveUn477t
+jK+tRY24qFkGT1rs+ddOH676J8SFM8bkyR7/dQ6HUVIZGTBs7kw20p4eHxeLxjuJJ6Xx84fi1tA
XF9jIzTWGSaUvZPX+Pw1K/uQRen3CHv3ylsyF2ywJdm6r2we4BFNHRgtdqQpwUHU0vIMqFAm9zlL
J65zovhCKwcgzpXRpfbOLP2phzNWMefux+KQKJXe2LKxrDW7ZnHgZD/uF7UKzG6lSmz1dvU9GHPq
BVeMLIYUmeFKNwLD9zg2rXldL4v/NZZNGpEBIoFz0UlCPUQOH82oBF0Yumzdus4R1jxGqeDr0YXi
n3VgcZFsZx7v6ACSmWMPeg+oinWp7qlxiqWkq2N/fMiilgoPifG6Iyv3eDkoZ0wYjoMd8KgGcc0o
w9S8PVQpNJtw5A8bhDy80/GymYQw015mJ6mybxU1JrsL8oMtoh/7gE4mfA7BSkeYo5bFziQRg/yD
VLHktaxplTuiWqKfxrgMteApCSJmZiqwzhdtnmW0zZuYwfBgEGb4xO1EZpcr2D+xfnC3FhGr1YxF
/KnnldeXdTNIMxZHZLP2dqpLnol8qTdVGPinQuOK3YRIBp6GUaqXDH8+eXisexpB2rnNuXmSEI+c
URHNvYCE4NhhBV5ztov3AkH5N9m7ZgNLoeOJaxdApZPVwcn4UWHU1bFbVHEFri158DzklwcObGO7
gJEZkMJnuaraptvlUoCw8BuEhGY2W09gWmjZOQGrEn0eLomXGmwbwAA4SVzmVS5TvqeYjjXOf8R6
CqfjWc8Rm9GPktkxi+8uc2egIqDTdlFWeP7WnVqx45XjJ9CQ44cxdudTjJftAxKHbNPwhLA6c9qZ
dygrF0eYW+BAnaQy7rSBBwY/U1D6W1vb414gZPvaKdt5S4Nu/oZ7sYcaNDaU2wOzYOoqorFVY54s
irKrnObKp4V5pbF6hbhxatJl6m1djfW1g4DrTHSSv4lSN/lYqDZ6dKnxx3VXgKjMGse8mnxnOge2
Cj/ERA9+reqJvwloTtJQKZdBdDeXBidWBmwkCkASgI2ig959uXRn/std+92Eh2hQes7/MOHhTMyE
5xfy2o+f+Wu8Y8o/TMcW9GoZUiADo9P+13jHsvhPS52y8JGRj/9rxOP8gadB2ETReJIm76Js/1O+
Ls0/AONjkDF9RhZogsR/MuJ5N65ljujQF2SAaTFQYlVdemQ/idfDjqB6J6yHc1e8RU2OceLLT1fj
34x1fm3Q01d79wLvWuV6tPNCjbyAn8IL8YtVF7wm/TkJKEx+05W/tL3/1flaenhMnZl82TZsyb+3
ECersXInlxbTfGhAi3QE7avpQsHxRVY7n5t0jPyvcRX6Lb0MJRpjRs/hUJNf0/Wqo+KNbobvRbeM
U2PyG65CHS0PYNl9S3yTBfPUadkgbKPdPR/yJkhD/eSn5nRkFl2FT1Pd7lKRONcN5qC7lHAY4D7Q
Jkt4pYR9sfVojLKid0kWWw29HaDxyos6zh4RqUQ9DSdZ0iXc8CYwx2H5F2DLOnGtmfJ+mJhrHPOw
7iD7oFMZduA+c7s4ei2YTQfzz9m3yH38bFRgvDIDBOPKb4VeM6+X9i3OFzUf0xYD5OOAzFeWW7uP
iMlUa7gtINWAIOmk+TGn+O+q8ZtVA0b5MkT8v1eN/evwmiQ/Lxp//shfi4Yj/8CgYjLicJh1OO5P
i4ZrLoaYZbbrS4c/wmTvz8GwEH+g5WZAB7UTvQ021v9dNSz/j4D+J1580B2kXAT/2WB4Gfr860mT
rFjIO+jOCJeZKU37d8sGbc4c+l4kHsEwKvq1c9GADELarNdzTjtHSXqfcZJr5Gl0j+I4Mx7Ix52u
SsmwCvs0oeZ5M6JTNsN82MC7Rm9rQP0Z6W81gHN4FgwUzyuabMldqkcF7oaaGT/emO06aoatstLg
JAyTM1tQDpuEcKGrSkzZw5za8z4AmbuKLaP7Bvdv1lDRBnlrjEl8O5Y5aqi4aQfo7mp69ewYSzsi
Xc9ax9HS2tKZnndebrI/T4b6QtZv+trC7r4Dfo7XhTbBy6RnTWs9gmBgk6f+rdeRtRJAtQ8Re8A9
GUb3S0+M9mjeiA8d6Nds89P98m/W1Xe8zMtX4JK4xLfKxJyVbxnw/rRyF7OUqRE27uOs7eDgAMbD
RbioXQLkJ4SXAQLxVokogjvoIOJUDpBWVsr14UgmGTLLOU6nrec51SGYu558Myc+C2rqNyvJjI9l
7TQP8WSMkH9SAnKclhapT5juc54DA4CQozgG29Wt7+sP9PWcPdqykxcNAmS9gC4XoFZ0699sJgtv
9Nf7jtnQcgNDQ0KohSHs1w+t6CwD24Z6IKsifLGWbz+qKusTuxs9Q8/UB04f+gDTu91KHAOCLYCa
rrHT+WbsCCJUmcVlgOU/3kbY7CGC285jOPErkl/FN6Eqi3QqMdzGTP5PNqTiO8cPn9HMiKsA4Afh
ekO/djkW7JNywH5vaOMq+x/uzm05bWwJw6+SmnsondDhYqZqG/ApthN7knhyRWEgSCAkdEKgp9/f
kkSCZMeTZKVqq7ZyF3AjLfXq1Ye//94JNqcQUpRC2aDTAsb6Vin0eWBmN1DvqwRwk8HlwaaMeGbA
Q+LtgeztGeAyVraOCzzvs791VteQouUzz6WZAObzfLZl5C5kfQCK4pT8yYR6IWEmzIxevn9gU67v
rB322ydnfLnWBZvAKqY3NTZBca+KAXNOGKniATFjjks56NFaORd0jWpDzWNQphWQ1dgHvKUzGjxX
t0zcjG4Otq89HtJgu7D9aBOfBcTWwGkHZKD2haWeB26SXIKS8N76aarcTkQSxQ7U3S3OPw+n6RmJ
isgtVjSkuiuYY4yl9tCjPvMuAf12o2ve8twr7OIyH4i9Ca0q4JI8eTTcJHpyluvljWHEzlBZ7vd3
r2+YQdNmic48jQkSik7jhsO7dEQf38mG4YCdTJY7q/fgpkpxnzpZwOjyxP/EIFV7FFuZQ8lK6E4c
FjNo9YphkiZb6GHygztf0SF9t4Vx/xrsffRowdUwIsunXET2lmnIxnoENHfzcRMhZb0jKyGos4ML
n3d/E06YKK2kywIu+OV+TEpde9gzshSGCiYD0MvXO9xSBoKZQe0dzncAG4VBZVRXPNim6hgmTG3s
KVmEzP1ufxevw+K+VNvtCu5TINCH2zgaqDfqNpwQh9jKP3Zvkzw6ZPoegSZEdxCyEhTQRQAGQ6fR
5Ine+YuIoZGkeSGmhw4gy8wLg7mi1nhtu/Y7W4nCw/j15ddENfXbkSGWH8/MthSbdky6NS2xtU+W
P48YWbMs4smDFm9NIIvgUuC9inp/rwqHJ1BXGuMgo6T3YXXwdpDzUoIE7BoH7v7CJtg5nOnswexM
86PJtU0ZZMqoqxjXLsrpptwyMeNzbBDfnSlEuVeRl/X+pY7+0gMY4nhVceN1SytH5J08QFCsE1q1
l9aDbxbpmETq/i7aLpfMfCDzJPhNGQgQkUIcAASFV9Ud9MamHWynhLGDt2puTr6w93SRDA2n+t5S
b8ycGWSuxlwtkN725AMJf1IJLqw89tnri1+ex63FJ5CwIFnWqLaBA2gt/oY20cLIBw8hnT0UsZNk
8gVtZspITDnhk0rf3C2zOfbvfGsXXKSUy+j4DgKA9Vtvd838RHgbHS2+8gd5fBVaUe9DCkX7hZND
aziMaTt8V9iJd2PR5vI+Z3g8I1mSPPmy45jgFXnGUzLJsyulKOC4WUekYjIjXwcXFrDr4XY1YPSw
BldUCifuo0Z56LJn9+zrxIsg9wQEc+4n+vKc8er7z7TE0keX7yZX3oFx5EVgBfYwBS2/UJcwgEH7
aEBAn2w1dVzoW+dcD9dP6obKiKsHEWSy2+2Vb+wmnwOLrY5PQKpJbD0c4eU8pl9jNzbX/GdG/va6
2MfaA7wSh2y0Wek7+pQid67Q9HIOlcnkM5q3Wxj+RlgQsTQra3IN1yjs04oAbRmMLnzYekxvO8BF
+YFwowAnHpkeUPfVjGZbii+QoQHi1pJhTPEZUkxfu3H3eUK12t/fQcPMWfK6IuAktrehQ3CkOMCk
B6U72HIbsNWbjAwDbRUQ4VjDg8IGOyttM5x70QXNRS7NBhMewKUme44rtp2aWlrcF1ABrcfLTXLl
9iKLQHHlX0eMOsvp9FQ8EoW9lbehrz84TyEUY7sCkH065Ir/EfOfPmm5sVtknmX0Rgzu3DAexLXJ
REPWyEypIB2MN+Bp0QMjIN/o68yAPvdViriw+m2yS3vZ20NDtbWuYDX7uKcBROcukwPzRDXvwonM
3j2ts4d8lGRKNo/gL7hHv1zoxqLwcq8W9Keyay8hGRQup3ivW4hEH5P9+nLQW+8Ooz31krGjHx5V
0pEjnRa9M+6HIc1wXgUX5OJQ1pWWQFDBsMWZThF1FO926+tQXSmXheMfGA1BT/BFEdELfavtJ4Yz
3GZr9xPngPcp6a0Ep+k21+2zEHbvRzhNHHI268hcXpLWUfbDjY41OEtcyuI9ov+H3i4XDg552WsF
kPhFj6HBoxjiBpLPbpaOU2YNKDzuGpPnhwkLleSQikJcm7ENDq5WTIa2mRjGCFRS8GG5TJOriQLF
IMMEV/qTq0+Yl7hUze36bS9NhfvjHO5JgMJlViwj5WkDcRtNcAwEGB2w7ILIq1BvloMcxiUUgSES
OfWpnsGk8yGAVP0flbo2nelKVtyT8ocYRgUj9xDjW14yVwKcSALP3Rfq7vaVnRU9qhlwvjBJdaIK
eHKRj43dziERaHqMBIknMEbFFIHPABDoEI0tYzpEGS93BnerMqL92v9iWflDGkYCZI7bOjnL10xa
8PP15s6CtOe9xmi9IYcBlDYJ3Rf35Ub6v4ls6wcZTdPpuEQy32eL+PCwSDJ47Y5E/eLT96EXpB8g
zxVw55/90uuC3ixKof8WKwMGICvViJXLmypv5jUZ/pR7zuaLP//Qtb7JzGa2HuBUceFc+GFAF335
cc/W+2S32JWko8qL848fPFmk7y3D609Yrefr33ntCaoFupr/+Qew43bC4KcXgRCfWWsD0RlQXpj2
00VQFQEOh/HN7NzTg4FScdeldMAw+oZugnG0oKh4QQdImJIdUQyHbqSuvX3uS6is3PNDhmIPGJGn
42uLi7d8+vottc/SmDTxkjAQFymlbu0BqDvJI0ktgm70CeyoGMFI/6ISkHE3TQBe5OfKRWCP/E8W
YRZmQSoMMtXZRm8IafgfW4OWhBNj6PQH4LQsRaQgTzXAoW8E1Di1psHXxfmfPPx0Tslk5CVp7M3S
RhK01Fo5DdD6Fm+YxGSt5q1tYJt9IMY4g0p9VJAj7dgiUIz5MRVoreOJCpA95iwgN1y/aYxrQxM0
bKWjDojDy12gVPuuQ+ch0Un1Yqqh0V89lZ9xCqw+lFEmXDu1JrTPQ9Xp0/kCuYRRDZvunCbAXCXQ
21L7gWPR1B0HxiumppZXUxVshw4zKgawZ1Wq0DnngPNc2jcQZx9lFP14NrZUwcJolJNttc5tBJvg
SlIFdNEvSJoEXM+LKmAN+jRnm6J3uvq8c4tAeyTpRKl9oIsCGN6vqrOjTm2hZXEq4hbBCFc9fbXj
OmQLVZLWlbP268ZQs/vke6jy61i508e3OQqYe0kbdVf3v0resjJKv/74WEFer2IxXK56ya0DUVUx
k5hAeAM65xaTrjVlTYCh98GQsMnFRO7yamoB3Bx9nAEVNG25z7qk/TQeStt/pU8FkNhwUB+CrdfP
IUibH52/9OIel6djTqHgvpQ1gQ595uRGiAC/PmXDFJh9Aic6WsEPlFfnLCEgqmd0oj+bJjGIADVK
gTTbV1dLF0ScLOrLIkosr845RMwGEl26cschuSDKoDTR1srQyphZ7AiwVBTrqjhZqbJTnbILtORK
roKh9UHKmLSBMnBPXK1g0RFTUxVBf1B/3rlVgJUBAKCcLhhmn5qQQAHW0SDKdWoXHKOvgvjBCenc
2ch9iZZ/qa0AZwbTttnuR/e4tRVMp8+UCVV0JVcGoXNmkbsT/A5Sq4B/TO81+XMLBg5xtZXAxoMi
fURmqVqFau91yCDwEjXpHLrT1zWdHvmTFNnpVlBF/tCytZI1Wix4h56fvLbo7ZfTAqs/0MgHEA82
bYANCzeYDUBXtQPZvU3gEMLIPj7YakEEwMnXfHxHJaGm8t7t+rjs3ONrCmGc7OMTI4vXP2jFiJbZ
txSVxDr0uh11iRRAzJJPjzNANpAiIQjDlywgjiGMEaSO63Xu0NaHfbsu5/x6iEwNFZoQRrkfQ6CW
EhAjUTRBzbS6vNhBX4jh9rJKQOYcDYAm5eVEAXYQ9RAs+PXnHVwFsjySq4AzoJtw/SjlAAU2AwJP
j0GHpFE58eAYRHVwFSyBfpc6DA0yg2SM4SR7OTpgqASwA1Ybvsbyp7pkESDdlHUJMYiYfNg0KZaV
V+tQJG+MPaDMeCy2dk8LNNuU1gLyAdSImPBRR8LtveD0cRkE8KSrtTRAq6qsa0DXGbBpOkiAepVX
axUs8qccHTQ3VB6C08EdQegiaRGopJSUi6IeUV6tIElQOZoDEitk2o+fdytIQBekawmALKArFPxS
9Y5o2QV6Wfuw0qEuoimla89vapVq/rqnxLlAGKTzdBRWy6t5OgqkEWES6ZLjZujcKgBklw0VsQgG
CAIyR3XCoKUFFJYsGlcHdmdXgVrIs97en84mc0bCAqyZ30FacDJQWIH9mjziUVc6tiOMshVGylPS
ySYDLCKTWpnFZ8kjFqFqV66xedWh3CF/ia4gefCZyrbXGdJHwfZo/RteM6cHvhQZthp6VJW1OrQK
EGxp0mG0QqrEJF8gEiniatkF6u10j9oiz1htiM6tgkCjylpHnYIrLIycky+vgi1WCTgyCcVqFTrn
OwOVqfP9Eicl1AfQpvKvrQQAtjGa8EvXR2jnICe6rtRgoF9/fMyijXXFD6pDg5bTDBZRN3RAakes
Ip9363CoRzHKHQ4Yf5KH0Fu/HEZbdt/EGtBGXoeZ3dOFiq9dahWE0wi8YmDRsl1erSpThcAQKfw6
59I515kJnNJADBJLYHNZBBTipVXALJpEFoQO38zmj+6IHzhHv3a+DOEemJc9L94ieanr5XtfOPZ6
PP+87vMQzRwCw934omiBqX77W0vMXw30bllIOvnwWFgqf6f+8/oBn/9047eOT3X8z0tvEU/jmcvM
NdHiU9/m3XRD38x//OnTdDN9DsH+did//tG4z5MA+l8EJ+uWXFGolZYbQxgfNAWXXQPygtfTIJkm
x1sUr5GhLGxCWcnDqe99CePWjNsK3ywtm8GM8XQeHu/yWyeRvOQgWMxSb5alDeElFldW+Gjhw38S
L04lVzhXacl1U8Gb8MsbqHuyzZPXUJYKSCr7K+esujdvCK4xmrKSLxYh85CbkjkVyVjISv4+48z3
m/S+HnivbfWr+dRtKGCN15S94StYaYPQa+7ICgsoLTqYe9OWFanwddKSw7z58uBp4aCXFfv2uW2q
IB/SghGQzdaH4y2WZq/CEciKvgkziCXay1wV6WVl3069oGE9ahyQvNz44E+D+ely1IV1edFJMp25
WbJI04ZOa1XpWlq+N3O95bTZS0ZwSVwpL5qzIAnThmbXwDN52QnDHRP4P73jjZYeVFXQ/h3Swyxu
ixb1UWnRYZC2lJthXKLmKCv5bvEUQ+TeXO2qkCUvejdtnlvkgUVVRF5w/uZyutkmrtc81uvO1t8h
/3oRJ4uGpaoLW79D+O1i780ax1hdKfkdwj8zLPW4xqV2V8VZadEwSrlvhtM45KRsqkuFEP49PzCa
rtt7n1DwN7gk71yvueJVVUL2rt+tfTySZlTDfC3B9yQtOl4s2+26ZXOGrOD3iyCArWQ3bYUJdUJW
VvyDG84Xb66SZ2dbhaeXFf93mH1HEetU6u/5geeKWPMGyIr/wOovkmTRcCnqBKC87H0zqqwrDbJy
P6ZT96jQwqbU6FdZsZ8W8YaTrSG5SgRLS/aIbFrqXacXZUW/PmVRMr55XCTpm08v3XyVD5O+eS+Z
hUHiNTy3uvNXWvb3yYlfXZWXMk1fsc7P809HGpSX/qyZXBPfmPmLafzXfwEAAP//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series layoutId="waterfall" uniqueId="{6403F193-BFBD-46F3-80E6-BB531B6FEEBC}">
          <cx:tx>
            <cx:txData>
              <cx:f>_xlchart.v1.17</cx:f>
              <cx:v>Profit</cx:v>
            </cx:txData>
          </cx:tx>
          <cx:spPr>
            <a:gradFill>
              <a:gsLst>
                <a:gs pos="0">
                  <a:schemeClr val="bg1"/>
                </a:gs>
                <a:gs pos="100000">
                  <a:srgbClr val="7030A0"/>
                </a:gs>
              </a:gsLst>
              <a:lin ang="600000" scaled="0"/>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2569ABCD-97FD-4AD0-8E83-5E4BC8C78913}">
          <cx:tx>
            <cx:txData>
              <cx:f>_xlchart.v5.14</cx:f>
              <cx:v>Sales</cx:v>
            </cx:txData>
          </cx:tx>
          <cx:dataId val="0"/>
          <cx:layoutPr>
            <cx:geography cultureLanguage="en-US" cultureRegion="CH" attribution="Powered by Bing">
              <cx:geoCache provider="{E9337A44-BEBE-4D9F-B70C-5C5E7DAFC167}">
                <cx:binary>1H1pc9u4svZfSeXzpYfYgVNnbtWQ2m15iR1n+cJSHIX7BoLrr39bXjI2o9ieGr+3SpqtMhSEBh50
o/vpBvjfm+4/N8l2o991aZJV/7np/nwfGFP8548/qptgm26qozS80XmV/zBHN3n6R/7jR3iz/eO7
3rRh5v+BbUT/uAk22my79//7X/g1f5uf5DcbE+bZRb3V/YdtVSemeubZ3kfvNt/TMJuEldHhjUF/
vj+Lk02Qp5v377aZCU1/1RfbP98/+db7d3+Mf+uXft8lIJqpv0Nbwo6YJJRyZt990Pt3SZ75948t
JY6YLYltC6HuPg99n25SaP8aiW7l2Xz/rrdVBUO6/e/jlk/khwfH79/d5HVmdvPmwxT++f5jFprt
93eXZmO21ft3YZW7d19w890gPl7ejvqPpzP/v/8d/Q+Yh9H/eQTOeNJeevQLNqfbZvP9LZFRR4Rx
ShWC2d99RsggxI84Y0Qxhh6e362KO2Relmc/Lg/tRqicXh8kKm6eZdsbE97U5mHh/nuloeiICYYY
IfdaM4JG4CNBJJYIs4dO7zB5pTT7gXnSeISOe3WQ6PyVbL5t3tScwcxzTjG31a1O2OSpOZP8SFKb
EGzjvebsFQLtB+dnwxEwf50cJDDrPDOb7A2tGRVHMO0MKUH3AoNsdcQpQ5gT+lRnXiHKfkh+NhxB
sj5MXZlsk0270duH2fn3ZoyoI9uWgmPCfirD471fsCPKJacEybvnI2v2Gon2Q/N3yxE2k+lBqstf
Ohzyt1QXQo+wIhi2EHo39eKpHUMIHYGdY4ozvm/zf4VA+5H52XAEzF9fDxSYeJNVG/AZ38xhpkeg
DdIm6F5p5FNkFD6iRCHGmLwzdCOl+Uu/LNHvoHloOcbmw0Fic5prE7xzNzpPwjfVHQhpiCKCEXuv
7gh1hCQjkvM71bH5w+q4d5xfLdd+nMbjGqF16h4kWg9R6Lv8xzs3T+r0W/iG7gGRR8qmQqLd7v9k
DwK/AXGsOLnfg0bewT8Vaz9k+39lBNzkMIFbb8LsDZ0Gyo4I3W09D07DaGfi6ggjjqgt7neuEWAv
irMfoftmI0jWh+kugP7kevM9f7A7b+DKgf4oyZhN8d2uM4pIkQ1GEfSLcAiIHrMErxFlPyJ/txyB
4p4dpIG72gJTUFXbN9QVINckhUDTlve+AH5q3CAaJZRgRh+iVXj+GJxXibQfnUdNR/BcnR4kPO4m
CX/kOnvTXUccweRzrtA9WzDWGgRBKRJYIIruXImn+LxOpv0APW47Qsj96yARmoFRC9+SAcXyiO3Y
TUzUSG/Ax5aCULwjpnefkVF7hST7QfnZcITI7DBZnPk21/6bKgwGkgaITSnu6bPR5i/JEaWUAMdz
b/BGwLxCoP3A/Gw4AmZ+mKqy/A5pnAdb8u93f0qPwD22BX4wU6OYFCEKqQIIicA9eOj1LtZ5UZD9
cNw3G4GxnByk3fq0rcy76xA05W03Fwm6ghnENL/RFRv2FiKIsu/SN2Mj9mqx9kM0aj6C6tNhZnOW
ebt5WMBvoDb4CKIUzgTdz0krArlP2+bIvn8+IgpekmY/MHetRngsD9SOJUDd5GH1hpjYRwjMGIVQ
5s7jGpkyCeQNlZww+Tdn/dhlXr5Cot/g8rPlGJvD3PyX2ffwTVM4kC4AR1kJdY+MGntl/Aj4amlz
dZ8VHUX+rxDoN8g8jGQMzGFGMmd66+fZG6oMOVLAZoJS8DuVGeGCsH0EbDRCBD10erf5vyzIfjwe
2o3gODtMGvr4rRMEEoITCg6yELexybhuQ0lw1mzQk0cE2mML9rI8+1F5aDdC5fjyMJ2yTRVAbZV5
U0URRxS0AFyy+1qmUfRypygQ4Nh0b0XNp1fJtB+dx21HCH06zL3/GBZtfRP3Dzbl3/tjBGrNsCAY
ks6jeJ/BzgLqBGVqdxZutLO8RpT9sPzdcgTK8ZeDVJt1eBOE/uYtdxfIdwoqFMQx+x0yBrVONngF
O99g9xk5ya+RaD82f7ccYbNeHiQ2J3kdVm/sktlHSoKtgnTmU41RCLLUSEIBwb2zNtKYV8myH5ZH
TUe4nBymIVtvdJ9ssu9vaMggG7OzZGzkiQl+JGygA4i6z42N6LHXSLIflL9bjjBZTw5SV0637bvF
Ji3ACXjLiidKjrhkHKmHws2R2ohdYScUREGIc+e7jeiyV4u1H6VR8xFUp4uDhGq9qarNTVBXW2Oq
t9Mhio8g8wJUMuwutx8IXp4UBkABlM2gplCCF/fYf361PPsxGjUfYbQ+UBMX7nKbudk8TNW/d9bo
LnepENQ63VP9I3wUPUIK8jNQxPbQ6V3UuX6NLL/B5u+mY1wOkwrYGYT1tgtv3jAZAKWDFAOxjOh9
edPIxiGbHyE40gFZaYDssea8Tpr90DxuO8LmdH2Ydi2sqt3fRRE+TNO/1xoC9ekYam5/spcjDwHo
TajoxJCnua/j+MWbfpVQ+zFaPx7RCKT15cGClNf6LRECeoYLKN685wBsMF+P951dfacQUEfD7gvS
9iD0kkS/h+eu5RibwyyoOd1+05sqfss9B9wzKMYg4KL9dM+eYKOOIBra5ab3196+RqL92PzdcoTN
6WFWoO3M9Wqrq23/draNQuoGdhXFyH1Cc6Q5ApLQYPjgtOQdUaBGMenrZPodPn+PZ4zQ6iAt2242
vuQ6fkN8MOQJFKa700+3n5FjAMc9YOexITy6j05Hlu01Ev0enbuxjLH5cpjY3FaITzbx23rUQE9T
TsAtI/cK8nTnAa2C8zi7UyEPCvSwNh7Xrb8s1W8wejKmMU6HySKcBeEbOtZg3yic64Co5z6xM9If
Cb6dDcyC/A0+L0mzH5e7ViM8zg6TKjiHEtuqT5rNmxbaAC5ScSDWdkzo7jPCRYgjSaTc5ePu9Aqy
C4/DntdKtR+fp61HOJ3/dZD27UMAx+rfLau3ZUXh1DTHEqsHx1mNsjw78g1BpfTuWNvtB3B8jNNr
pdqP09PWI5w+LA8Sp6tt96ZH2xDsL0RSKBW4U6QxpQM3EoDzAIp0X9E2UqQXxdmPzH2zESRXnw8S
ksu8/v9zqA2KPGzIG+AHbEZGTu6MIJTdwsHQO+UZOW+vl2s/SOP2I7Qu3QNG62WX6Z/dqQLluJSA
Fw2phDssxnUG4MhhYgN7ykch0N0svyzPcxg9tB4jdJgu3EezCR62gTeg38CCQU4B2IH7LWaMzO5Y
tYC0KeYj/XlJjv2I3LUaIfHx6iB15XqrU7gV4u3AADWxBcPw18iWwfUpnGOuOJDUtx/20OldoPMK
SfbD8bPhCJHrA0Xk7WvWoQIH8tP2biu5/YyRgZp22P4lfThmOEbmFRL9BpqfLcfYHKYL/SmsbvKs
Ct+2EoeDQjACl9vcfZ7yA5A7gOIpODCl9p+KepVI+9F51HQEz6fD9Jw/9TncrOY/2JV/v7NAuhow
Aav1m2shgJaGIlxEKdRGP4D3OLh5hUC/geZhJGNgDoNau3n2ore7GbpD58k3/+ktdwpOckDhJ5Cb
T3VGwRU4CO6/g/PRd6iMiglGF8/9Xp794IyaPxnC/9Gtdr+/8e7ntYCTjdlMb+8TfHTp3fNPb4cL
txyOmt7H63vV6W7ult//fA91AdR+hODuR55E+k/uCHjUYrupzJ/vLc6ByOZwcBeOToOPwHaJhBYO
ccEj4BDg6CFcPcAQEkgK2J+yHbH553u4gIoyOLcItb82nBvFO5ao2gVr8Igc2eCrMxs4JLiFAgLc
n7c4nudJD8X6Pyfj/s/vsjo9z8PMVH++hy6Ku2/tJGVwMFWAAYbfgeoHxW9d/OJm8wGsDXwZ/U+v
4Mi36a1hkXvTXk1Zv5YRJPh+3tr4qi4kgqv/dhWZIDJYFRDhURdeWyeWj9WwaDzixIN0rD5zJN/+
u152A33Ui/ZU17EAehHZ18r6mndbwyAM/DcDAe183IUIc5rlDXRRDxfCvujDSTl8e74LZJPdrzxB
BKJiqMgXkFMXUACOR9NVJVYR+U2pF8zK9E0OycV2GtotnooWumZenHwgduqt7KT2VqSy61lXkW7K
ow7N+65p52Gh9TUOBoLccKiiiTbiArO0YZOg6doTpXk4yz1tT4jpmhlqPO8ytHEdOCKto6s+lp0j
IhEdV7wRrsyLr6ksJpGU1TTJUbOoI+0yVQa2Y0HIOIktEayTouiduKxzh4c6P+a6jpaBnYhjWw78
i5WKDDkB64O1XVr8OPGT3h1sq5oGFmuOjZ/WnRN3JpkMdVyf1CodPoYG/hgUAXYjUd5wnIqVF6Zk
Kq2ymVRiSOcUVyc0xuZjl/X0ovVqNLdqkUxzoqMlTe3YSWpEZ1UsS0d0BVpLO06nEaGd0+Gu+UCE
gR+JpTkRQ9RP80Hi3mn6Cq09j4A+RMp3/bwOLryoaW+USfuLZiB15XKvE65oIugvHLZtxr3PQVHr
aJKqZPjIW87IpB3QVuvOSlxWUfPDKmkXuF2UmGuFQxnMOm7oRdPY8EO7CWYUrfOeYeOkJi1c3jM+
SQvPnCTcI8YJqZ9OPZaJwgX5YlcxI9w6iazTyKdbU1nUaXu4QTUauo90wFuVKfalw8x3aW2Fn03c
RUu7L2FKdFCiedbS7WByrZygLYdFVNqdEyUFgMC8wVzXNvxe2oEcUSfiVapYdR1avXCTrhTHqayD
dZG23pQwjeZ11QYXbYKjpZ+RZqJ0oWct1PnOc4yH2GGc+67yem8qu96O3CGR/or1FC8GxKEDPHC3
LCMzb1MZLyIWNZdxPtSXpvDgy1pVsDBkyC4Sv88dO/HiFZDn1KFWXk8bpeiZVDCdTkmQN0l1gScY
bOepaVUULSPM01mRlGHpdGWIPLfWHvpAa8+/6P3QvoyyOu6cog3ZGU5QNA98354jqr1vHtzWpGCV
WN4pblXuuXEgRO1QlNVO5Hn0rA80nvR+z91u8OmqL3R5UoK5/4DSoVlyVfBzzyLWvCoCci5Q6p+0
lF17aTlcGBFUrduxxl7UQcnxstQmceq6Szo3DgPvm+nqxFFFmxuHWLU1z/tA/qBRLH9Yvmfcyqra
Yy2Q+hbAWd2pX5cUOQqI6qlVGeV4udrNh2fHfIKG7ntSVjCTVdMl08Av7AWqUL9IpcInie/TK7uL
h6nXS9RAZwzNpcj0nLW0/Syx13zNPBZc2GlpL5oQJ3xC6y50QxE2xEkpkjcorsyqTOv0tCYdXAdI
SLbOal+ddWggV4kyfexUlbSmXYnYcYv9/pw08TDzCy3Po1Bnmz5g7YXu++68iwJz2lUlP0Gd6NdV
qdhxXJBsjkrWuEVv+GXREzkxQz8sytaSjctsDB2UaGe8EuyZCz3YInMG24uFk3HOJqEk+azxWvsH
DblJnSDJg8tSN9F3NvBqgRowQrGVVnNYGmzSwWHBWdEX1dzkrZ9OqiKsJrCr0Glt0/I4afkQOUFe
BlcDTj3f8ZsEfpN5AZ9ESnguFtmwAmn9K4zyYdXHfXnMIty7CfPC0o14ZkcOSyO1hKtv2CyPIj4R
1FdLVql8ZniXTwvbt+Y6iMMUBkBgTUgSDTPwEszU7rVeWtpOYBil7Gde4FlT4dWenmI7UW7jGZiH
Lh86B2eyO88SXX5rS2PAjDXxRZJTOQ8iu3cNWIGvYaiGad4IsTA4arbCzoYZ9iU7xhnK5m0eJtKR
VlRAzUyOvhkBqTInUaH3o1J1ct1XXXumkB2vbr+OM84u04DqZd/5KXYGJtqzdoi6s0r2ZtrIOO+n
sIYHmF0jJxT5qXZuuwyHIqYOr2jj1j1WlUMSY3+LY1N9Ep2pJg0L4KtUE2sahrxfZ4Ufubjy8Qea
dd6XiAb5dROm6dyoOpszNnjTcEC2E1l26ralrVy7q+MVz+uNVMQs4YJJGTt+HbGJ9GJ7EbVxDMZT
N6fK2DB9WcCsqUYqXPO4a9bIMr5yepR3i9xSPXZkgchSY9L4ji2bdBVVqIsdkXNTT2g0DAuTFSCw
3fFhocKYX6Kusj+bqhkuQloBdEUqQ5cVMpuLlluhMxQ1dBvGrbfqBlk5SNeNm4vSuipC3raO1QH0
kgzoJBdEL+uEBN8Vgm/HScQvU83ZsYdyNfd5VU1w6Tc77bfkHLxRvSSFFV+3KlTzLCv5pSq5NWVU
K1cak839WIWu3m12lUKVY0WiO2+5sKYENcrNVUWcwOPdOdE93aC0TKZZAQucezReDbCiXTgDZaYp
tbNtBHv4Eld2dVXFfLiGheSf88Dyz0xUq8ssShuX00rNQ11kc6kJ/2zAITVOHWLvJGkzv3erNFNz
7FnduTHxcDFYdrNtMs/6mIrCcwdjIjSRFr/HKTad96O3QdiOknZm0wKdsjCxrnwvBiND4n4VJbie
WqwLv2R1JS9U3nQzy67ZJ1L39FOjLfopYkV/CjsVnwVlYE36MLQmVkGDhfC8fD34lv6QB2k2xTpL
p1ZMutPbWTcsDSZ5JeUZju2ZnWU5bHxVdMx0jpwyD3I3q4fWzWEhzjqW28eiDLJppiKzTHtDpkWZ
IrfTNgUlFqpf1bhPzjyJ/CVKgz52b9fyINFwoSwqwa+Q9HiQYXcqqsybponwXURNUzqMZfGZXUbp
kvcd/6w8r5kbz6bMkSFshvZAAf6hHNZxlQ9rVFbK9VtFUtfu4wBMIEIfAiv8puO+OwWj0C9x4WVn
Qg/DJMxZ7Tt9VfTXdpcz5mRDG02Huq9mAsXqJFF95NSxiM5IHFizmuB4ReuUHUft0J0j0VpTTxfd
WSkq2LpFkJm5KHOLON2QiniCkfZCR6JATWFvapZK+0PreLQq1q1JMuRmIsuv6rzLZjUYHPCBMlEd
I4rNWekPjatr3rh+kAzrvkXFqvR4OyMYWb1Txpl1Vdl2rl2ZNuAxU1I5SQNmw/YrUE3DisgZqpBF
E9mUxCmLJpsblCXXdg3LKS0GcKtViL7ZPu3XNC2rCW1b+1uvJK6dLsyJY9HKWwUVKGaIGF4NXTtc
6FiIFW9pP5Wm10vZ46ZwSN8UpZMq3nSOaXKwdFlFhgubd6DzFkny3vXgD1fUKn3jKC9oTmpjRa4H
Xz2PCMpiJx9Kb1GhiM5DmwzLSHp83pbhfDeiMxF02B0UC07REOLKrcP0EnexnuYyyqZDEVhzw3Kj
HcJ6/LXPehnB3lBekob0iROH1rHvNed10Qsnp2XgtpG1laURM0Szz6ROkJNEvXcCw4gniZ2D5WR+
pWdS6naaJz6ee17YOBn4JcfUY7p2k9IWU/AQg1UxsNQ1QX+OizB344qnNyKzbqqBnXW4IjPctenO
byuXMhDYEUN41ebB4Gpp+QuwVnOYiMaFyy6yie+leqZi+dnKiHZNRPLcCavSm8jW952YaDOxpbGW
GSvoNBEFjDcrGAWvCnMKFjtbd4W3LrLAd+PGz6Y8TPLQyUlTz4chCr76dcMWcYeSwenrrpl2csgv
C8rx4CS+XVZOioPjIOLFeZbFxWfLjzMHdvX0S2UV9U3RCH4pkKbdJJFFvKybfljhUMVzmgT1wgpi
1k1yv6TnVOrhPPK5viz8MJ42aS16t+t0OuED59NOaM/1dBDMEzVEs6aMISS3k3DlR6ivHWTKb0oP
6TFSFlkMccKUnrS5T9piJusujo+r7Bu49+hLxzO5Rqo2tqsxyy+aMtKWg/O6PfeGPl+aPlDzyAqq
mZE1qGKa2oUTKyvwHa0BxUnnsW80oGXrNsHQn1FkoouMmXxWh73+wjX4V06HAnzaS2W+xEkgVjEN
s09eL2zPKbOaXNu7HZKjtHDsQAaLLsvq4yCUdB2klfmUGcIWnSnbVcL85ri1+vjG0MgLnAABuECE
eOeNKNLvaSVst4HsJRzriXIMKlKIFYoxPQEahTncggDb6ZuMQqxb0XraW4Z+JJlIp7HHUOyETROc
5la/jRshP+NcZFNbDdL1/WSYsSqJ3KhJewd8vAG2wiANaqe2unbCew2WLEqiRVQ0iVNAQQ/AC7vt
qoeoYpIHZHBaJCd+VQyTKkyvrCT83GWmdHyw8g4QN3KSqR6CYlR80iQik5gnbejAraJlPWHgGc9z
xdOrPE7zEzMkeKm1B67U1E97zycujQtZWwtStVa6gHCJW9veJHXhtJotUc3ltbHKzIG4U84himkd
bIXex4RY5gQ2xeQcXMVo0yGSf4zKuPxc1EUn5oXFeuSEXhnG8yZnHnPiGFwaapnsAq7VbjO3ysPu
a6w5bpxat9GqwfXWb2Xr1EDvnHRKZscEPNubrLC523uimnArPh3yJsmdiljJ3MSidFuA6iRuijZw
VFmYU7gZzT+NwBlyIppE1VRKVq61zz230hH+APr/3WR24NSwpymnFjh2iGeGlcqr+jyGC1cn1E+C
605XBDYugaYoS72LqiD5N2IVX2lUtV9p310ONa7oTPCgmVhZi+ZROYBlLyzigqoll1Bz1Ro3CEr9
gdlJlboer2Y8qO3Z0DS1w2DFLyyZ03kQcHGCY96DcdG1WAapgtg0wv431rPKycASOoxY/kz6nbiC
UAf2E1+lX71U2JPCV59oR9tju0B4Dr+CJ2VXmksa0u8ikfqsyU3/zR+8ZtbErQxh3vpordTQzhst
YMZyKeelH3Ua+BWYFOKJT6IJ6FXY5HoW1SEorFaB02bgU/UBVzNmsbkhAT6HGOQaDHJ81hUDX5Ul
rxzTGj4tkszb5Coe3ES3cmGVJDrlnTdkDrMgisEavNuuYqXrN232IRsqHzxc6yJNU7M0sk8vvNDi
56K0/QmPOD5FQUN+ID/L3Dxqi6muQ3/lZUF9lrEuOElYzC5pEanMd/vBs+ovUWY5XhBX8xTM7bQp
SDEZTGdfeF7NF0lb1G5u4nzeNyS5NGBxnbrLiqlSjT3XSX3l14PndMLmK+Ln/dy0+mugMrGI/AB2
LHAEV2BIrUVKVHMCrpxYtTT1Tyu/jMH/zbMftYmacJKY4hspo+JLJU1dQghQBvG33I4i+xgVtXcs
Wy+aAFvSwmKr8FWNra53LYWZOg0T7WN430VZdg7RecFmZdYNEJoFWp1mvU6uslRlTsp6NQ/Cyp8U
QGFdcVxtu87Ujj2Aq6JLolf20N4IBlEDS3DqglMFQVLZ9M6A4miZhgpNIZxYWBhHK9B/9lmk/Dr1
wTemXu4vwCtMJkB33FQ4rCe53XuuHcH+2rftou74RkAI0kXDCdP2BfhQHJgzoImsWqIbqpL2mOaM
THlJgEiJM33me2jRKMv7EcDpkXNmW/ii6tSPsqPWtQ+q9xFjoYMJq/IydJTuvEklkXCsjOVzW3X1
FIdlNuHGbxwJBDQceXuOa/2VBYXErmBc0duT4WLEtfIuwVljSb1oKfB3jQVkXFjksCbLOcTj6fz5
3n5hwaHQzxa7d9dIONAEr7EZMbsd68BPEnrR5z5z7Ar+FaaimyZ+kUz+eVdwR6SA+28xY2D6nnZl
V7wA+hHBwALpX3URhS0jatDaNk3sPN8VZINGTDJWCMOxVHgtD1ynt7vr4DFfjWJm9wmBrjKd1Sdx
YuIF1xG4nLB4ndLv0nnewOJ6vtN9UwkH+hABHo5B5d2oUxZ6CFtwCdeij2EWMYV/cQ2UHcSk9IXx
qT3jA4WGFIagUIe5u4fj8fhiMP5DUVh6kfYB8ZzEsyIwbjJaxhgYzQToj/OiR8AgJkOwrpOue6H/
3ap4ytRjhQkc+oXaj12OZrRqep8WgR371UKmFhDwGQyQl+3H5+dzN4hxJ1AFBJcmwMUJ8F4r/HSQ
HYLtwiisF8YAdSvaALwIXxDvNMH2sBh63DlNrbpprsFJfr7rfeuHYA5nYODaBjg8C1mwx/OrGO2Q
j4nekST9tCDM+MCrABEsLDspHeKDB9YHxps+3+1uhfwyYmqDbw7IQooaUl+PuyWV4rkIoVtRRskK
pc1HroDy8zmsWiVg/T7f3b4FC69AgCN0cBESnGYYTbCvSxtZsofuKsOuSlzOIfjvpqUn7BesDNpN
2C8jg7sWKETgYGjs8YQOwz2WfKjbm+p2bfZe/b0zsDatKkFroJTtOZeDvQm8HZnUAhX//HD3LVo4
Bc0FvCkFw910Y6URxAytb+sFET69YHUObL4PJvb5XvZNKkC4S1/ZkPi8TXI9ysbRzqM1TcH03FqB
JvIgFaH6zkE0Kl7Ab9+AoJQUOBACrLzaJVEfL5e4q7OmT1owqG2ZTHCbf+Uyh/eDPLcbvdTHyKiF
zGAOG7VeIGzWA9dzKtOL57vYuzh2xcy7I+pQjPnL4lCRbDU2elGA77r2axuvcJ5Boqxpw8+BBRam
zBr7zNeQZimIby+lR16yaL+qHhTjwBv2oMbAhreCjHOPlBU1sXJVLnykE8fkhrstisuTxIrKZVyo
bPL8oH+dV+hP7I6mQmEdEmPdKyGskn1BykWadeCg8P5CBEi84Er8uhYJ5NDhBWhA7WICF5w+XSDK
R2bQcVIuQuPXblXkoZsXzYmIIJfx/HD29ASDkHBFJxTWECpGy0RVYTj0vcwXYNoycFqqY9KLq0JH
18/3swcmJKCoDepAdt4R3RnuR9rFizQmSot8MYT2VCcbSyZuFGduWHpwvPC5hY9/3WPJk65G5gI4
Ku6lHLqqGwXEfUZ9J22FMU6nmnpaNtnwsWfgjzHIf+hJSYHdt3XpfYHaI2tqBmymEWR/57gCGi3V
BAjwlA7xismoWBnSWUu/DYa1l0AcSMuMOLUP2SKIq8w0wSYyK9Ek3Wmb18Bg9zVPXKDZIqfl4fDC
QCmcFhjZZtjBd29hAQWAW9fGm12SDBZRWQ1zWgXmk0oz+xQ18kPPebhJh1qs6iSB/GnifdFd7M9E
3ANn0vEl5+k0ZJCZRWURu7j+mHoQGBkeuFmefihauR48IJbSPC6nVdwC3xgS4Xg6Itjx27xxdIPF
yoqs2u1oTheQ224nxkjsQj/RBCg8cRJTqGWIYuW5HdjrifJbdxB+N6EwQgWzhS2IG4fK/ia8Nnth
09qz1rCCOgSoYIGzYliM1pqXNiV4Hz3MS2RVJw1cVrME1LuFH+kodzqPtIvnl9yvDg+c2oBLbhlV
UPaixg5PmdOmaYs0Xyhp6BL41nRa+tqccFKYuSd9cxIA9XpFQ+XDqzmfW+x71Be8ORuqeaEWR+Kx
+mq/b6yg5tkCaK7+c8Nb9LWEfM8VQzzaPt/VnkFCgQdYI+A64J+x6wh5UYg3+zpbpI2GrEiDIIkH
maBqYkWZXvIqDqVbQYK9d1oMpP3zne8ZJ/hVBI7PMogMoM7kqfkQsV8D7ZRli8rLw3nZZld+50Op
R9Trf+wG0J2RQnCWDcIrtqtne2yogAOq/BxFyQIuaf/U91k7wbKrQYsI+cfLFNwNKJj6f5ydaW/c
uLqtf5EAzQNwcT/U5LKdOPEQpztfhKSTFiVRAzVR0q8/D2333nHZx0YfoNGFVJWL4vTyHdZaBBhF
9GGHJ31q+6YZs2mU4ApGvVtDEq9e8UnrIDyQePr5bweQWxnpmMtNC1SRT4+tLJdt7UtFt4LKO1rt
UjfUEKnp9NIr+3fG8OUGNFdAcgOUA52TJk+OLwU2RIRjRc8s/0541le1xj+L2bvLdPiOD2L28nP/
lKYIS9GQdjlegpOmKk/kS20BxPBauffIlSZNIDeRnNbNWk8XpCnf80ZfbzHBFU0MAC4+PV78Noob
06Jyposyab83i3PndaXajCKUGzG6yB3/uz3uo8PE7BmvgxZPVmTQE3cMaVQerXG8gPx59P3yUx7a
7zTz0rExzRAaIviE93GaUJhie85zfvo4Wa51Z0W1f97OnIhvd+alFaEVFHIcLDNCxvHJop8td66L
wimPnUdGi0zPVhbj31EdXhdqoKAer1tvad6xku7Lk5JWMRwRt8YlWMuTVtNqHRLCvvKYBAtZcJmQ
hqvbcv04J1Tp15oidr8k0t1YjV+KbbQmLWUvOzobZpWdS+rIB41btC6BuknGstxlbYtzYNwC1bjB
pVFB/5K4OjxmQx+88/SvTgwEXFYc90Ry/cNziwQkQUgqG/JIdrreF0tSXFgzec63J+alhWWIwFWS
Ukpco6n/vJXKVxwjWSOP9RDJTdNMR7t07uJoeM9reWXDmlsVQVVyPxwx7PN2gkh6datqDNHcegBZ
UnE+h/Z8eLs3r1mgEBeAqzQIyhm7562she3O2WiVgIf6YjNFHFNzMA77vpc/psL/9140MSMwUY4M
xG3t0wg1HvJwAnBVEjumP83YdXl4XXXp17d79drmidntRviQwOB0Gc99WTtrw+aReRB/LheHElsa
/KTY0hy6LIj/0rItzskW9u8cVa/ZPBCxPn518krQQ+rUFp4/lccscz8NtfV9LbJDW9y3xXqLuX6n
tdcWPGGPy2InsnyRJJP0MQrbvjy2WVueVdwvcK3dwtq9PZjOa2uEQYy4ocjxgDmf2NVkdOcxIOV+
jEdt3+fCbg4WiONNWniTpDYX6S+FEzfbsRmmT2qpy6tARt6ZiMF0rksbUlgu2p2j0nEvdQweYxyL
96Jb59WRR5HH7ExuKz91fLq0twNdVZw2s0+ZYFDfnSFptqDK+vM8ir+OM9mJqBUUMWovvy/11J+n
SfNNgOhYw3a4aHXln5NFSjbhYrWbRNCPtwfylXGkpo0LimoTycXTA1FGPEM+427rev3Zrs5wsFvA
lKkEv7J8f7utV4YDogcbOzCJWrzu5/vadRbb9uMB1z51ftokHHZVYH9HEqE+Rkld7EmVD+94GK9s
OijBTohHw4n1wsWeOrnMXdbQvSL4A21ga+uC2qGO0a0bz13UF9VptQONMR3/fV8N29hkpHAQTy2l
byXADeO+ORKrXalQd2Sl5TXZ+Gwjyux+iYNs83aLr80kQ0sawIVlgyk7Gd2QamPvq+Zo2ZnaLs4E
KqH2hmutkupYhQTSb7f3yplDB/GhzAXIOIsnO7BKOx+BEYZ2njIqF36nd7Zq1M4DEft/aQrtJHT8
cRjh1z3vWhv5+VDVhGhO0tSfA6nWTRcN4WU+Os475uu1NeqxoQwPwWT6T9boBCSuXskMHPtqvBtF
8ysI1J3smb88U9fxWA//OjjCgEG6cKEWUj453YDOTK3N7df6uLorGL9I33Rjt2vJA7zT0CuGmZS6
HXhwq2EoJmY+f0vitKsGAZYSAsos+JrN81m8qrt3loTHb5w49M/aOFkTiVWUhe/TBoB+Z+PneXvR
B31w445hukml7hlFW28C3bW7PiyyL43uIsBC1GrHuCtJ/o2gIeucSq8/g4DzHGev40Uec2/oLlbf
F9duks3bepnSP9PWrs+qHnAW0e2yBQabnosgpkhhz/PnwOnA6haU72/WpAJsVTt9eWiqvjuzJ5Um
BFBz9qmQNt5hk+ebusy7T2KOxJnT9cu5DIBoTp6oPk5WNx3jMrnLm7LfMsLloSJX1G0EQMEj4MRq
0+i13aejCAALl/pD43v5VufFeHh7eF9bm5zikcM6gUF/aj9D1athCVmbwIS/q3n4Hov2k+9ZB69q
9qmlm//DtsPnxtkjfU9B6GQvBGKplZct9XFQwuScrrRbnuuhfsd5fZnyQziIqiGJP3IEYXLSjD+X
wuvmpD4CIr9Gb7IDMxj/pcovFKE/AkjZjoH7Levqd0Imc03ei8UaRGRpGVGC61OHLGkrVbU6ICfS
LOsfYrZhCXW+dQ3RxZZ7MDPEOCqo0v1QTmona0CC1lhjyJU7nQeg/INCW+eePVoHZ/DrbQowlAXX
nlHvpIKdFD8CZyJQn4ECltGa7ZLBCcm9ROsuc9Jbt/T7bbwGalMOhV9uhrXN9gXPsxtk+wvOh/O5
iOV61s5aHWB08X61BlvRD8U+siL3XnnBe1Pxmk0P4ftFCWU4JsQM2W82Irf7oKrLqT7aw/cljt3N
ou2z0hmmd1bWa7bot3ZOHaOpnSrZJLo+xoG0tzX5hm0lxP7t7fLagRh6EdEqVyQ6YXxyatjKbRvl
d/WRolO8XYJ6QzD+tSkFmPp+eYd09mpjRlEexxd222kQEXYYo1qyVywRVkSi69nktwcQoGCph/yd
4XvNEKDUTQbDUPZeOL9yWbywAEV17Iru2u2jcOuky9dGdr+GHMyCCN8ZSee1dWFq3gSwQAi4Se/5
ulj7VjK++GnFLAUsL9e5iNdOn7vk4neNZ4mj36phO7eJd5PbqTguGaSGDI7gxziLy0PS+MuXCEoQ
9Iw089d3xuPVx8MgkkYif4sG3PPH03PaW6XAzdGq/eUl2b1wp1vpgSN5e0W92g78fogugDZeOAf9
ZC2iBY93JBJtyeYM3+vF0jtkS985SF9zW0lOAdpADTfhv+cd8nQCgwPs5XGAMyJ6IK66vu6a4KKI
nU+yUXeVTN5JVLy2gH9r8tRhLVZfgtGzq6Ol57NsbH4lvgTcHl50zfROzOG9tn6JSCmS4T4SC5+k
EQYd++06RxVmxl2+DaL9W+dJuJ2kE29J32Zbq7XybYVF3ufKcA0sxyAzO0B/ydR/9UmqfE1V3B9H
F8YCrDZ4RmLobrM1aXZxLeW2Svv4MEc6vo8DrOYmrHsAU1Y/79bSpDYb929bu9BZmng3t/a3ohmv
gOK0+wGXL48nvakWL9+P1eLetoCuOezd4J3V9NooJIapS4qDdXtagJWy7fsafsJxbdfzdVidzWD7
X4M2uCRn+nXIF/1Og69NsWFmAZSJSLaeDntbONmicIaOuUoscHFj1x5Wot+dl6Uy3fQGk/72hnnA
Tpw4hCBmuKDeZbsQZp7MdGYtkiqprI5htSZbocfw1hfOtK29JbgUjZT3rVvFu8IHOflAF4jFIO+r
cR32A5C+M0trkOtvP9Qr446zYSjQCcTAFyFvEi5xNbiePJZJ5u9Ft4Qfa4HbuBRN/7XonPUILvLH
2206ryQxQSWQ9TFWO3oR+2ZzsLbpxI7u1xQoq5f5BwCp3qFPu/4siUJvw0oBORnIfZJ1YrtQk4F5
4Tu7tx/Ee8WGGV44cAxuCqTQ5j43LTbQiLAa8grecuFRGjG8htyT6zXY6jq4ZGSi86EAjQzFqt9k
kiSyY1XUUfNOTJ+1p+3DsqT2H8LH8XaH1f4Dt7g+E5olBWOqPADqC86A5P9aAGNjsqe9HxZiD1bY
33VWPRxFqKL9LMZoF2eXblN6t6VXz5/YtpDQFjbCVxGPyYW0oz/tcSnfCcxf6z8VMDjokanQnyaO
SLcVsh88+i/L+VYASzvO4Zx/zR1LHN4e69eaAngN1gA2OsfGyalJ0UmpyhxLSeOJXatiw+ab2/Ii
ETL7+nZbD/N2utNM9tcjeuUYPA3/ayuUo0bV49hOQRpvBgrGkL1W3zlL22ba1ZF0Lp3GTj8Ps6uv
XNfKrt3BSra+J9uztra784cHehJM+PzY9CPz/6+mXbo8E8PJP///XQOivPp/5m/+850HbYT//otr
jLqmb/4e3vwWFxwbcaP+9EvPfpnWn57OSCY8+8cL/Yb/RaHh5lcPt+d/+fCZfMMzsYp/hFKMxMFD
7eU/FaIX4g0nmhf/lX14+LvfJBywEeRG8e0MEA5L/ijhwKUf/2gQeaA5wQH+R8IBcQdgBIRQ5F4d
l7X4pN/gcN0O5DvUEMBmOvhH/0q/wXse4psWuQgO5QZq5qjt4u4+tx8Ql7va0WXwK3bgfyZ7t/Vb
aOd2O+XrfRCMbfndt7qgP9Rq6Rd/N7iQHeat1aT2j6zu/NraNlCGIjZBsIw7aCC1Omoi9P6jDKoW
QlVTzkH7IyAqmpsdchey8LYZp4vzK5qbZbyRROnyO4XuNv3LqzwVXmVhrloowk7e8yh+G3TVJ+HY
g4bLQyBftkToQVV9cKJF8chZVTnLpVt5dfG31U8Nf/P2Znx+wqBCbCMknQSmdsH0vQBqQsDOKSeK
+Feqm7pQx6HypX+U/tR3EXiPbMgBVOStzP+Wdgoj8R27c2ILaJ9kLuAmioFGY4OHeT5Ha0GCObTD
/Ce1Oq/Mt0NDvRfIRuJaqjh0swbfsOvEkPmwwnxrbevP2veW3oXmt4bauwBOUvdwwRpQ5M4VmqWK
z94eo5MTkSwl9aMEGTMb9AvXb5/W6qOKiZ/qqf0WBU1QBNvWZCDUBpB+knRbZ40sHhmGTxapg5Sj
z2fjmFjDeeukMR/NevBCdRi1N5NJfvvhfDbYb7kB83BUiCmpkb4l6chMPh/Bci77KhVIJbQddzCp
vYesg//RdYS3XHr9uCgFNWiS630l5gU22yjII4vtZFNGvMkUNIRjV8HPve+ssQ+v4jw0C3/2iXuT
s3IMSDlA6IRBUMImAqJ/A2irXO9XGZa6RHhAmsnIE2nBwG/qRPCmhw1e7+MKjH9KyqxYeOlXOwMB
1Qa9B7WEXD5/Vc5ZzsZRD80nMS6Y3sTNDKZ207ApePLcqs2aH9qgKr/PfVir9pBMnTPd+l6zDh+6
rkw78MxVB2sAEYAK9I3PovmzjuvUv5/sCY9gH8UZ+2dSdcPWe3v4nx+cD6MfAT020kMReYjT1LKX
LnXmJK38tjrk6zKUEeyo7Te6KRp57o1K9/7+7RafB1y0aG65pkJrrC1m7bTFvrN7oStP/+mto1mM
GjRpV++IrSEYHcJJBeE3Sksri1C749BnHyMnjFinbz+GMdPP1h3pCqoUlIoAQYOWPfVOVjiCyoKo
dV/5dTV4QCLHwPqFAoAy/jKOlrPv0qjJP099nEFgbUXQZPssHlwyTaSztZw2g5uhHZDG4e3sdTJe
Nr12wulmiC0736pgnZtLFhFUn8L207zd+GnoOPWFLWzWYTMJiNLnaVEOLJFy8gPvE8CiCL0Vr+y8
eTp7u8cPKaX/+i10kdoIIQK9prfeC9B3Gaai1qqPvkxjbWOcg65zMc7TatYtuEffPwpHzyzbuUxw
qDYZxFYezQpbs6S9sdBuepvOoXnTVfladUe4yB4rFD5WbzsHJYEF5WdrsKAKsEt1Zc4KhyCA3Rk5
im30dpdObQe1JnwwVhEPh0d2WkKYRW65AgGBnyGZY0xTBnbO2LDYHzx7U3dDGH6DKpG+BwI4OXUi
2vUTlrILaoc5Om23HZcmgvAc/8wWTtOQuLiVPX46PL9so4t8zD/VqRjAUlJfZEre6fbzdKpP89Sc
iCnwPR+Ae2ZYfssdZsGUW/YsvJ9WJCPlbQNN1f07LgImu1nzSF7lltM4H71SLeNtCWN6FRtuuJMM
ytsTcLqJiG0BvOJzm8uC0M90nz/JEObwlMo6/StN1jrozhrVVumyt9KqT5azJe7ePzBedt5kMvyQ
m3ESI0R8EueKSAApXezupx9q/JfD4oSQrA5Bp0dsVR6nfvitGxl1tenJR4ffoFOBxNtPeWO3+tH1
xotGU+zJ8/5dY+sk6mYqwMkYtD2HqofKxGkuJ4POGyTtYP3g7OKchfkqzFFfzY3oKYlrwm1/m1f9
4rbgainmk8vObTHeVm0I36G2nK6+TSqUMOqdCprOvammvO5/vD1NpzYX6DmVKLDnToR36p2esaNO
485W6/xj7oaORWCPpc1g2bP2Amszgzu3blu3VGbTDLoxL3mbjf92sKhckpkAwmcQ/f6Loz5Wbj8s
fdj8qCUKWNa2wC/Dsk6LPWBzvTTAo+2zsSu/V0VQY2Q6BDec4IhYicXxrQR+pPFpF8Ff1fkqp0tK
Gm1TvXM2nFrKiGoydy+BeQAqilTfaYp59nQNIn71fvQpYGfM20Badvys1iFva7RHFmXMYlRNfNYs
yrgYcbku1q1u2/S8TzpJZg1KpL1cVkLV2L0auBUOxggZT96EVZKt1ZZcuvEiXKtYzKGw4oNwDuSp
xvS+Pf8nwC7YL0BRWVx4fxwDlOlPQgnl1dXaFLX7JR6Ehw8yABnBUA+WBx/7yd/hSpYFG56K2bhC
+JTG9epaxXRYwsGNd+bAvNWoksuWZFJE/jHXKEepjVp0E16lauZbufDMUbBkFRxcJMQ679DG3eT1
24VRZaTe6dqJLaZrlOgo/ONSgF3DKp6YoLl0Ijk2yxcvg3VLcadTHMGrXPPmr8GOS7feLEOj1vvI
rc0qqqzG4eCawwrlqf1ahc6QHYC3jfoLtrxjOHRk9BkuvGnF66pzK+Eo9oEM8VE/4l4ec7fVTNzA
vqXBHFkO/kWM5TAUVeYzFANaUNawDeRYsFRFAixn2D6Oj3EZzV1V/wlsXzFDJ2YY7A9pLs4jch/w
z19gLxy9+iHlSutuqiIEZg6Ph4Ar4nkqt0SWIqvf2SLuydFrmoSVYwP1MHAPbMvzYbeLBkPbQpLu
R4cVAvtpYEGxQxgfmEAwUveptpq534TSWxhwOaU1GxszxSjpbpbD5yjs47Q4pIMf4zThuEw3Hdds
4SlXqMfdDHONQ/80bRlgZoZylnGNT4G3YaYjgx/P0FtF7vCCbEky3dhN1fAkQVniw5chEmrvxZx+
4tG53z0pH44VfAIuwAEm/NLvwGj2VmbPy50QS0g+dxhLr92iRZVCv3ZXv1v2SnRhG2/AaCeFQHwB
rTKj6+fNATpBQlmXXVZZ/se0EpG3VbqZs7/sXNpH1O58pPeQSJE//UKu3U3VhFX3Hdk5qT/5k2PP
6w4JkCRotwor248HoNDxdNUpkc6o9FV25Xzw7M5JdnXdJQ5SbwPyaJtmjpXJitUTehbbbC4nNsNE
aQm5kNkKCr84gGkb/dtQDoufIa4E3Ho8axMtnBQrl2ZQxkWE/QL3KTU6Mp1gKbbncwnRbaP6tggP
UxJl3i6ANLne6bBx8/vRl1m68/zBdUDK+ECdNiHgzwS6s6vLbRbI7EjFetipxtbrZZrUNlJtGgmK
Q2b1sbD3bdlUPlSUKSutL0kD4uAOVp03fEQVrbZu8Kyj8WfQhWH3ZY0QAWk2bdNQyrlO5lWWZ2lO
duOwIpFVNZukbDwX4Gq39ir+4VRFXP8UFC+nGRWHYVG/kNZAEWZbAqBwiuOQ1iqId5yWgQzP0soq
ESlyIqtEZSFs3V6KXyIG+cMoo8hASfvj6jUTS3oF2dCKay+0h9De17XfttH5mKS5kB+g0peK+vOU
DXr6oIM0y/MD2AY9Bjdp7XrqPCx8kcUH1krolZt2Wm3CH9nHuU42meWHatgJalbFcq6z3hL5mc4r
vPJtmWgfAzu1+Rj80VgjaeVzFoe20q32CO+cK8QiCn5kABc3h58kUDVehsc3rTyXfAY2yKe5tQHh
9GMdoYhMFwVF18w9OrNlRdF2KYJyjM4AKDuVRFyBWp3e2AEE++lDBpXU8r7PKWzHZFsg2xlknxbd
6jb6XMDi1RJ+jWe57Xk5IrszfQoLL8iTjUoS47lH3RCI8j7K0tRaL31f9oyUtShM9kesthLBpeWl
XSQ/ODnCf/JzUWh0c/a6wBBk+yYHANRtMVnmkeB8SNvd25lYcrWz27LokO4YbCuo/3Azt6a9qpBJ
8gVmklLbDm+RkXXjMecE2TqIXPEjPD+h3UapxLiyPuVsk0ARTu2Fh0JoM2LompW8NLCLrNu6iozJ
96chi6NtooeGBbDWBAHomHUV32sfuyqGYGX4VAEHOuIs6VNak1Rs+A0nN9PjIFflBl8dOZtxrv2k
IJeEbiCSBUerLmPh/1KKxI86dHlORLrVsbMg0oFsYjBazKA/qvF+QAwxrxkvS6zNmRjJU88owUbm
kXNmul1vQ1YWLXh8pH4g02UWWNihkDAh6GjxnkwqMzTTRO0/54iNleYZJmTH6eNTf7qOJPwPEm6C
94K5bcLbMvDTBMUTnRAmbVoIgIzF0+pJ1z7hJ6PCMp1Lh+VhMEZWTbd9ygUkwYoQDm5SH5QfPTvv
rNunobYev/7PID9+D3/aLT9GLjJs0dapLTH9KPMQkMtZTg2MTit3nWkL3rPRiMRNzZpkEzxOVLNO
A0sN/3TssvPaSRY0VJxSTEv4KanGhlGa3EryFbclEkWAKvFSJE1KezHJgawCh8kejRAV+pE8jmDT
soOwa499Eig7LGqLagXko+MyxsaHtR+n9nF5hOi/Mj6hn/MXewDgpvNzuAjWaeY8iGgJH1WQbrs0
aDGJL6uV++NwQU89M7yPC2kdl5GnpJPmV5y862kHRWqP1dUPwjz644Baq175RyO9xo/2lo3eWHG+
ugGCqmeZifvsvc7Hhj2dIFpLfNBr5hdMjat+OGFWs3z6gMiezncTSYFPPbls84PuZF78KYt5kegi
8hUKw2aY6jHMhP4yIhOb5Yc6i/ldoTwn845lD35suKQeb9ZKXvTJEJ09DXlSTB2PM+deyY9wAjQ0
XrR5yTk/OWoN7S94bkUMe1aB1ci3yDykNB4UoiGuAuRDBkDiVhPYME1iPI+azGznkfOV90r4h0V8
KHEW5wWFsF7OzXHwG7uqtpLifDVt0j4juAaEOvJ9MaieF5zGQF5VauT/C9TJ8Ftga4eASpHLl1dT
OaQkT3VX0Lojsma6D+t0JmRIl9WsfZ1gyovD7CkXCxN3Qo7xXqI0w1dmq06T/hz0abfOf9rhXGBv
Mtk0JZSQx3RyMUjRFYdRSPKCfy1+z4WLx7YQDMeZ97BnVAOqiWlPdZmu956IGz18UR5CA+FxeOz6
nKD6Ve+8dl5LelRmug/24Wo7WLmh883wOXNrVg1RnVnij1mG2PAd7Y0zApC1NkOeu7x0LHATxuYk
DKxNLlG++pb4blkniNPmS1h99Fqn4xvh4phc3xSMPevqMRm9OoHs0sNYK9SSzrNUrfwG8msmQE1J
XxJbw5cqySqkqF+E36qKHBNsTEkCl1pqGZr9NPg6JwmfIf2LqfTCdOHM6xcsTXEgJ2YGb8w9k1J1
x7gkF19I9AmDy26R9PJPjXuWWhc67bsuv0o8JHgFilUcdx+jMvWATPsEeyjeziliCeIQ6jaQ/Y4U
L5yATUSyPPzmZ55DkM9hmDD5ELtWehXWlTk2KpAmjFrndsBrdo8jWQwN+Rovt3NvutAoq6XRdYmG
gHXb4UwTpK+tSsJv2FvWl6XblREooOaZZdRSilQH0nAmmy9z/FU866RqdPsNXQUEw374swzlVRiq
dkkP0B/6wQIA4hRzuudE82SwMbw2ZW1j6UTdPXE7qjt3oJqLLNumweKJ+UZH+DbqZzLlk3L/7NOY
FO5ZV45TlWwtd+3L+9UfXb/ZjJwOM0lRx2nwKaHzJaMzsspRRXW3E29a0bSJNJWpeffUk8e5VPAj
GB6uPFxMtx7MjZSTsX/JkhlrgvdvNm/eV+Yb9UOOKy1c8x4sKotvGMleXlKPLG61J8NpMoC5TFu2
coa3mF6h0OC0cJZ1ZHZlUplPnpYsPiWWKEGbnY8es0bGnFoZTN2lg9TruJ0dfx5FBK93o+2aHJOP
AlLinmtVm12eWaspm/TUiXhBZwhroVab9e3bZOmuiO7Nk5c5lcZvTw0FXcKRplgq1u1jxFbnxRoB
pa3b0b8uHw1W+ViQUbFjUjaWVKZY03dh5/u7KqtUk6IZG47W7ZgHLX0eNFW86SJ3M+PGCX+mDajW
5rHGhw1ngctjXafBaDZ565oy467Ws1mTUbq6Zb4JRF9X1V4Ukt14eBwQsiXG6JUxd4Ng3nvHKi4F
2I4ofqdAcBLQk0/FPrCC0V8CUfgi+SIGMm1kddxb0TQhTx1l2cxu0BAWr5SFXqyN5iMJarGZcmWe
/e1Y2gSuv8V2pnkQZ0h4QGp1Xsrmd+PcWBqg3+2TaSyolfEUxAHspLebOkllspvAS4FghH/t8f/Q
hPW/5XF1XKo4xZX8Z43Y5dw0W9Wmvv8pSsjsYpFDYSZ1BOLMIvE7nyl7Mo5vP8vzFEKAAg1ZITgN
4I9hSlPSfP4s6QRHY2Dr3Rq+Q/gtDxzjj6PwHMHiaXCd3xvnlw0aCSEK7qA2KMKcqgmVorMdWdnp
jZrRc/6WlZz459FSYuaedvbbHTxV4aCH1LgMKAjkKESc04LPLAs/qxHPunmyGKgTmOLmEgKQCg6z
38fToWjTtbseNcJtu2qsjT33OkyD1a8+B9E7T/R8pTPmhFJG5QEBJ6BpJLSfj/mS2JaOFk/dyMdN
pfHr2OOoGqfYdbBxOVMg/HFhZyYehwOuhSXMgxQoa4zrdlJE9geYysAJNzOmZdli6hVfZ3+kzlW+
eMSTW/2Y9W0fzezbnTidRiYOoghcB6jFhqNyUovg3FWDO1vTlehLY5nWB0eo7YN6vF6sePTfwZK/
1l6AliJiDhAIX8DcohlvBKzZePV07M2ZUMXGbrCszabr8+xfpda4ioPbXAHysTHQj4ATfpLn8nRK
xW7Ki6vHYwkn2cxGVEJx29e9MgfG2wP63P6QnwXyykI1oBSKG/z7+aLQyzrn3RqUoMasrgy2UVVF
3rewY8O8twVfNmU4PuS5Y5DGlEJO+lalbrWMWYj+3EPpaArIjrCOXFXx8navTjAI/DoIDaBSrlHh
MLTWk3VS24NIC1DLf9kFaeqnbeWGpXEVO68y4aSOpxr94srv3GgTdZKK8EbiivbbAdRa9KXQEABu
33muR4jIfw2+Id4zBLCQkKTAtL2QTbJt6upRLhCKX11b9Hs3mE0tceSClrH5G74Q5aht02fkfJNN
la5EsZshyAanusSLABqUbZuyJSP1wfXJidifqzTIsua44LMEzVU656WD4GDqkuz/swenRniGOKZf
K1CHIzoqW7uxw77axV1ACvCDhzCYF35OHvEYZUiQ5H1K68pR88cyE1MClGecwtwhV1MAITkSAEV5
tUPJp2WJPDlOkcWfiU356O4QOcQcYuGDeX0MgcqH0dSgbTlSCFmNe6In18LRbkDCy6vaHRluXL9w
jK68Xhon03r0uVpKG8yb3caIE2/KfqicFSJ4l9T5LmwjqOqbf1IxiuNcIJr+4GA9eHYgIzTju6rY
OBeRmsh4EfMgp7lv44YmKy61wIMBNZzmGVdTVD1xHnUGWcgvHu544l2FCKf57XkRom1IkqKfOvK/
y2N8mOil99ROlGNFOpjMUET1Y8MVBDHXPVhjk2nbyBODanI/JyppI73PFHcBqztUHqe1uaMOYspx
+KZwjK+aoae4cZeji+pnO9Y5xcCD6JTjFNvKwRn+eyEk7uOLIJy1+80JZnTwr0jnpe11DTWldPdF
3SOrtmkxaPOwRd6WSti+bhbmdqdnd0ULxLbImExbXEYngEHhL6n+UCb90MO/k4XOifKTuAPXAv+2
P/NtOegfoV2Vi9ilPoEAkOuorro/ULKMrRH17dBAJp5spKKalYUf4orzpDjUQobuiHf/4P+RkDf+
61IP5jB8XBrQpvFSwTGWhJId9ErUaafODisHC5s1EY/hlqW70aU1JXccLk1829aJJQ9VHmQguLNM
3waL0eFecp2e5f7kHR80rqtuno5kWJqbCCnaLfhVcRXlA8wU5U/dXcqiPqIr2PQbdp/4UXSt/COz
82Y3J05KjCy94YwgnFSXC4I2Bk7elGzHWrfhh1DnLXcuCMHs2haCqtHs74smHz+t3M5i74kWkNtf
bA95bKNZLdrxFhmQ9rLzreyymvphH/SkxikjZ8cJXaKdSHR8DWlYUZVr858PwtRStGin+3W9C9JE
wc1wq8OS1qB4HoWp4cfVW7+oo4PmJ89j4sQf3dyMZ1Qt058qKeXZkx51UgQHLm14rkdteU32RXNd
wHeJHCcphrG607Gb7213sC+Q9hLIW1uW9wHdoPXQDX39qy+i9JqkZg7aYPCSn9xJ4hNnOa1zM7mF
yLmYoQZZ3FfDTT/5JEIwBbt+mUeuGDLEvaDS8Rax+lTEf+STmyznFLtHpEj9wtk3YzsQfuWI128m
rpz/FQ9BVO2s1OrM9TFNsPONhPQ8eSXxW9VcBv3gqG0ai+a7XfTthxmyy2UfOmaFpoHBwCBFezHj
Zn+0o3I6JytvXeQlIre7GOv309Ha454PJPIF4Xxr/albpX8pRNK2bu6s3/+HuTPpjtvozvB/yR4+
mIdFNgC6m92cSZEitcERKakwDwUUpl+fB7aTSJQiHn9ZJDv72BIaQKHq3vtO35lFByuGTtgUlm0Z
wnfA3RrlZTGfXCU69J1Gm10tBv5WsKPnaJys0jpB6EVOIudO7s1WmedOWRGQYzmPzrS86ipJrmyD
z2fs1RAz8tQxZJyr0YudpbF2tjfUVy1RGM9LS7wS3glqED1O+XDYisjLEDXg1GHZn2EWNaFllvWh
YYARmno13M44vt/26TIUUTEM4qFLl+5Jzi2RGt2s5igxJOb1Ob8PxozPLJAPb8Y03Z796SYw+7SM
6nXMP+e42IeAT9Vj3SCMa9vRQD9u+8fWlD45OHpywq8bU23fnS9ycIgROMRWXDQZwkRp6JWFEheu
j5NnWGL3/1lqFFuxT91IgknedzfkHBV7Nnp0sUG2emeD0aQ3oOxw86ZUPmBd1x5GRSYVBtruZ2kl
DxP9+8PaVSv+xq29hHlXia8LD+SQDp5SO8rT5X6QgZOE0u5Akgs88fV03AJ1ivbQUR8bWF/2wUNQ
D8GLheXFh1wmzcu4jutXxQKPR68xL22IYQfyb/42Xqbu1VC41uOFJvvi06o39cEqEWhtIQ32Vbro
NmfZzI6k55nPnMop3DOSLZKo7ev8UDhKPsDMsPj9o3ky9Nra567VPzMv7G6COsUUcCmD+6qS67no
8w4fd7Zc2vMqu6ptfThJZU83NcKCD9L37VerGNkczG4Zr2w8g3ZwOqdrwxrU+Sy96ZhNMw69jSIg
JHErO6Zth/nJOCY4rppMLpIklber6acPPiOdZ8yAhg8c+OKMj827XA1tgIFAwlcZJM4FyLthRQPB
VLG/Ltir6TBJ9uRaNDcF0MCNmJu2i2D26Xs55d1zOyh06YmzrhcysNU5NAOckrWq+SAshCrs2dWM
MVDhn5GIIqKxXUlgGgU+DkpqX7TEhEFygQZtzYJoqWZq8NhTjNr9i8KxRo8MmwYnvoEgmTa5mLRW
3DD9Ka80e6kfy0F+5s8IBtCZ8dhXVDC58vKrOcghTzmtkWEI3pqflJaoKSrTSb+EqqkeMnMcu0Nq
lpYdBbgHkkTQSH8f6OSJnKqU7DLwZSRuIzh87Adr5YU5DjZjWFlJjTc8PITzRes8nrWrT4O86IIR
AMqYpTEda7urri0skW+9OshI5ppl2uzSoJV3ucjGCvc98pnOq6xosliTtQOfKUkM7eCNfb/eLX4t
VXrYSg89Drq5KZuCp0a4UHEqmBXIMjI8KpfIqVQyXjLFyfvIUob4MHkr4RCNXroXkG0SI54MSsTz
gQHB8OhkdKWSfUS2g+NSOIkaWujZOGB+7ZjItPIPq7UkuLgvc6cH6mSy2WEYaYNUHDpUkZIouN5R
9wFZBtjpmaIMZCgxAy+LSLOD+T6zYD2GZmqXtzgyaethogEmQcPrTP2CdK25jkwJvnDplWynMfSW
NW6YuJ1yc8gi1yA3bNCWuc+vy0Vzg9Xi8df6XMXMj6piY9m2eGddD5j++0O8YCuOXxAxLQ3fgw/s
GiljMaudbagyvShSUOOwqhk/RysmQnVoVQuAlKfy4qzObKfZicmZLjFNs0himrP5DD0P7vyur6ce
ozpERMdCyBaYVDneEpoTqLw7mMOV5gSzF1U5wSOhZxMlES3MEh8NXIW/jAGliSXbxTw0TWJYO7J1
TGVGlHCp1kRwBqAST6GXuneLZjcehZnyF9ws2EkH/odG17I5e2WeYuT+zkr6JwxSjDnYFZVneOmu
NbdcFSKGRlc9gDFXCVFsvv1ZjOOndU3Fg0jbTyJonTykS6juJygnu8RPNsG86nT2CFeCynnrebmY
5ZW0MrUfsSSP2g5f5BCtDbEOVeVU97Imu0tKdwmVn9lsr+NQvQ4iIVgKyddmBU08RsGxEpFWhP/G
yllj3wR9at178D9lnI2MoFgOrJcQOvP0xWja4hbnod7f9Z4nLvqmbu5V1w9ip2YxJkeG2QKz8GoO
jlWTdzGpI+W+6BLnvsbRfxeg6zsnokG7NIvZPjdbsNRG9GDqAV1RbBI+9rlWHgEds2mW2DBwBsd6
MHb9rjXc5gr69wTzXE5JGPSTPkddgarbdntCVwKjSiCAwWdXx97l5nYLs/f7NZHZlwQ4vtuyL8ZY
8k1O4boU8opDnrMfsVQZZznlBT8huePQyfYKV+1I1W36mGfC+MRAcN7DJQoOjR5Ue6/18hst1yUB
A276pNfVQ5lD5BX0bXvPTPLnZjKHLSygaZ4tPZEnZVrJjPvjnPtRxsz2lLQmNy10Bu/ZPEb04NZ1
TldyGicje0WJ730qEmE8FYY14b5Yw5tou+ZoMcl+BBMwi21LmxF25Xp36ZJcSNnK3ritQfvVLrYe
famr7dAmdeWlGX0t25VuBj7LjLtxyUypiWfpZTYPQGBrwwzTm3IjInoM/T0BVblDumNvvqQpll+h
WfIbCAv0Uj8q+HsjpnKsiXRpnWPlKtOL6eDHkuwCTu9T1TbDRyKoMMMsWnwwPnHu4twRaP40nmkD
EXWICrWzrHPMh43OsDfWsVBhhrfOtePM+Ysa/ZbTgcZz3yh4s2GTONYFiKI8bxe4LqEUVDQXc6/a
F6IgMXTtmX6OxH6U8+swLHwrfJO0aapluPplBEwbQ4DCcVfno3Vidi5gcmWE+J1trP+vWCiNyb7y
UvJsyPijlaUaGeIy6TRnp3UVhD19HZ3HoS/LZ68diezrrZ5oHK3Tr9TkGfeAfn4AWYkSLnSHKS0P
EzXVic2vnkjBSxG7d3NA5Qm5RGuurHQyMFRINiL1UukIXiVxRCKEKMMiimwSSfAiGPdidEF4qgIX
UGo0udu62DFKli4zKamtOlmf6l4RBmU2xoSZ2tgnGBGyeJu1jaShRLkcNN3Ma/vaVRZ6tMLAh/Qz
mj5PqyOM9uc82YPjFbN+WaSN25CbpvFltqFaSWxRkcd56yxxCqzmE6wDFdNeYoyXk6o4X/yEiU7U
K/qv9qYcGVoR8wRHM1B7qdouexKisBsRT3wqoDuIhCx8G8a5IzZtLyjV6qNKlVZ9wyV2Hp1dCi2L
1C2nAwK8T3QTSIjwkjwb6pgoMk3Pb3LVFrwHciD7TJFDpYAmRjiq3P7XSgs8bHHbPq+XOGjT2Xly
pGOS+/fnDFlrNxxkKINtYmsaydye40+8MQqgMWzwDN/h6n0RdkKI2wG67sr31hl9kD0rTOOwWq19
5m8ajW2STy4nBNvx8KhS5gn+BYlH+nyl54G+2JESPVETB1x6Td4WJ17e5C8WpjVjRQbMoBbiVBS3
t4ZZA/mDaFGnt6rk3hocwt92LjqDzDrpSnVLAz0qGyhxaB1Et2/bLckJ9mATF5CjLk04ZlTubcCO
uQSEigw+gVGDVy1Ly3B4ZMCbRTC9VDnZO1HPdlbu2gkiUMDooG78i5XKz8e0BLtfwLkxCVrs0Owu
sHfeslr2ATiyeiSTpnzQIP0MpAmhtAxtxbezgwRTfdHrgiIL6moqi13j9kEajxL6zByuZgcmurpq
+ZMiewoyMZI34YxnjKezCzSQVlSYrrok5mipdq1VwSEbA/DpVivv82CevGNHBYcxTd0udjjXU1Ef
5KBDrpz9dsJpWR8LzLK2WCJckKoESxDfVvFgrctdnyGgpz7Qyh0FKA1ikreOc5CuPVRxUvnzi7Ym
89KGhpg6484vssKJp6yuXyWSVRn2+UhnUK/aSDMicyPdUU1IpO6pU4xfhDZvAxcKarOO1iIVe+Rj
Y6LtK2X4cIbMLsCIRLebZmcvOuYBfeM9lyM64j7yElM0EfPEzKFB9Zb+qvJdXcUYc6rhCUYGbI5Q
tpD/IqgmHTlbyjChOzHbuhI03lVod5ThhFspMm0nq/B2HilDJ030CPPRzcCMhvLXVjBKzAXTPr8m
tzf0tCE9QDrmxXiz0EILyt9Z15ZdHinmZS8rPArWRhLcKk3H9zld271rtPPNwsuO7SDxg10O5eOr
BqeK2WHeiguNbbj/RG9JGKyXV3gI9dCrsjMqGAwLbM/JXtgireVgjXZ+10xWcgl7U3wR0uDJ+9M6
w6JLyD0t1jUjk5W84wcfj8GbSZYpt4C6DtDaqxp2U69Ca1Y4wZ3B9NCLg7yZjgYziyyeoOx8nCwb
eSMORvZZbec5rEnp3HeJIF/TrPUnV/bEpXrQI1NZrgis+nUJES8sV0g9zSw2VT+iyChr9E1BNgbj
kbyuLb+sXmGpimSa+blBuTE2aIajtvYWcw9wBfyrW+gdYzGScEqYInK1LBxa8jkJSug7ioJ66S8t
1aoLYRojNtmOaL09/Iz2wzR7A2TooeYuISl4n2xJOMgWO2Zfd9pW8PaYztUhJTUiYrdIAlgyRZcR
Qjj6OYQwpiU3a8UAIMSmrnV3xQjvL7b0Ktut3cyfEQ4sP9gsVRuPFvYOPeaXZtLP0TQ4y7PHbjGe
zwPuB3HZjf5d70iCawbNIRRIg2p0siqzubTKxDz307LwYC8lSxVKIwnONS01X5YyK06z1vY3UAjz
CGqa+RlKuyL1sCfhMMqcnthob7KzJVbTkpPIJ32SIxSZYCX7L87g57mBfQkpqJPziJFlSyLh0BcW
s4CGhK6yrYznjEyhJazgh1w1EF90IrGxICUAz0SURuatU+0qI08/kLgmJzK0OJ9HyvM4tWTnb8/N
vUYwzxTaMpvkChsE66mD/CFCjIOfrb5qnuRA/Fia1YweIXrC3xIjS76Uz0KbdOKg+lmLNCqPS6ng
5veMXT7VQmlHmfNRxzIrvOtBDc1pcDqketIrLhgLeGdaovuPDIwzj2Ug3JfWXK3dbOv93SgX80g6
40DQ9ehPW7WmVzB6aiY8HsDqWW+ltRuvgUbhRETQfKgdcyzvEPFmMTmNfSxZ6nbUWY7aUb4Y5/XS
pFAWJ+MpTZaZTMjBCNte6eieHCwM/JIIVyiPMc4yw4NPuX8w7MR4aSDGP+n8EYfIUR4ciq0nJJP+
5Qz34NCOA1+drz7Dmx5uWkX4UIhzoG7wHaw3gdAKKhoDH3jOA1nTZvRW7HtwZvjTF1Nnyo85s47Y
n2lUOmxo1nBOjeYR43r7PscNs4pshvrHtq0NEDoIoIVlvS6K4b/cFS3jIPnCAVVUJEz7yBG9Jxra
pmrvpN03tkPKaNqxy/e+v1GmZIcsG+7CvORVB9QADtpc2wsMn+UwmUjtzNhq9HlIjyS+VvlKkgLq
zYckmyfn1anthrSvBk8KGwspqQ8aOZGOPUk2rwKSDVAbtI08MHANjuEDGitlo68v5McVrtTno1pm
hpiha87O3rbryf/k1vXApoJBfDmX7GNOqjsxdR70iVhbXCHg2dhQv2BJU8ZD9lqQaPPRwK4nynMZ
07b5qnckr5C3xlTfg4LYTiR4AqRmooDE1BLmBLbBGuxAQUQuVr27HS1/oIXJrNmV8rHBcHzMY/Bh
n74PvW0251c5FhuqifvJ9V1jp7eW6rsXVayjsZBKJNpsiSac3zgB1zZlZzhL0DjlxMfiI8Kd2K7Q
g5Lg7Hn0uo9KEyumLFniF/w3KPqeO59rQ0+/fJ4vfUIi1UzSjDfuf4/O/Qj2AhrisuwiMAuAXyGB
v3Xsy4i29ByReV+Kpt3wjOov3kdVBGSUHrQGVOodnPJHSH67IipusMpNYAfi+9ZIgtmcP+jIJb5W
f11x/ItUg/+XBJnvvdRWcOBGHYPmKM1yMMG/bvkfmTn8Tx4MP5g7/G8cH/7vzBw+f8EYI876QWav
ww9mDsxKzO9Wx092DpdZD5Yqs1/8ob+9HPzgD0g7my5zUyOylv4ycqCR+8PDgAYr4C1Bpm4A2P79
32z9DxfCgotEYQt4gpT3XzYOlvsHUL+psxTgxGzWuv/2nz4Vf2tx/nLf+LVEkKUKYv8dwEwt6YEj
6agkYXqgmXmD6EsyBjo4uelpZcYAUa8ULhUnmZjmErauPT7rovKYVznNXQZWc7Vi8AKHtNKJyg1U
vjM86Mo5ycnLTppzcZ36Q04LqtU55Y48zAGdxEAFGSIdbLvY8Wffop0ONpJXMXn7JXXS87Gcmgtd
gJ2FjVletNTyN15j+YcKTOmQeIl3sIvSJlG80siDU4VLc5PKY8EXeqn6JYk3tEVjhLlgyAhkZJ4v
pel+zJTZ0EOCIkezRxaQlaqRKYw5QA9n1IItnD0hg5/YPLfw77X5DHeC5IzCYqAhZ3/Y8T8IkGd3
3hcbjXhKZl/QeASAgmnS6EdjSeyzgtjC16mR3TevzYJrK6/9Y0N47Fcxm0kXpVQONxmI3mGwLHkH
F3Y65QVC2nCBsFFFVm5+BWrTUSTka9iW0GdCjXHgldBrcU7Sp/Zau0IS79k25hV9YX1EM/A0BnN3
l09w94vUHx/Sdhjug2CYq7DUVvmC8kQ8SdQgAcI+YA/XFSDfa03nxUZyLPXCy0B/MnlMnaDwIvRE
8nO3zJOKTHv66MKL4knX5UuZDcNZsGbD3sDJ83XVVXmR6fJaW4Vz4hQAsiIz6rxNSvycHI+c5tnv
zVi62cKIeFGm5KWK4ok4cMpRnpLib8ODa2/2VF+AYEkkm8rlRhm5h72RKPQAjnaW09Md5i4pPzS1
nX4sIO/jDIrACjtCqGg7PKWJ5tYSh3EjXD+K34wFeOykrS6VTS5JpBodicpiMFtJ4aNTr9ILRVNf
p3G5QuwOmcJO37LcZNtsZ6vG/bPscVrM0/omc52ZRmfxLoRs1thZicKl0agu20HLL0wsSZcI/oKt
kWBMExU6TSseE29FTx0oYb9088QUo2gdevmSGNymxVMNhy/hgRaB1Td+bUATcoJbkSzkSRI/06ZE
a6bLiLzBIfwxGF9rzyqOumQuPeXUuzHQ33Kw63Q+J9ILBWMeDDWqozx50ipXaKekM7t8F9Se8aWb
9F6FqT6pu3GdmmQ3LoXxPARlUkei7tStAZv5k4QvBA4zGZ8LCZcsGpeB1nUiMPTMtgp8WqUf4F1s
LnQlFXgEWoiU/kIxln60Rj097/TUflFux9DOsFm0m3oJk3tR+59yvB0uKYkX/TgH+KYyY2s09Dle
QgeZbnVrS8e499O6+uyINHiQmf2i6VNL6SStS0O5y1enlQvEVUi79TaCrp9yoXqDPNF88HhZtXwe
PKwdaWPzlnKqARjVRlUBpjnBRWoyXAQhvjWYjdkh1O9hJ3VaC6Tf9s4HQYgqiMvhOm7O8naboaAJ
1G7FoPtUNAaYht570Wqluc9zsPNDw7wnhxBEFJ0WYI9NP53dmSM5qE0GPTLWgiGxQWKl/mziQ7hb
bXbU0dTbJQqA5fKDN7TlUUCquyrsre3EEGq4k8zGebBelX8ssrwjSdwYLLJE1kQdEzHXPmUPpOnR
W1p5ZmvY3YGtMD8Etuyv7V5qrw2oNxMDIx9vlm5hGYhAoEHA2oShp22PWKKn3Sd3WsCqGdI+wxBA
f99nSbUbph5nCMtZyIAOGAdep0uQMNw1WzATTHFOyhsC5vN6ew8JskVJHEzn8Hux5SsLitzaO9nt
gvoG18vbIO3LeBRZcswLts2GQc6B3u+DqB116LeheYbp6AhBGD16qBWQEYJhdHcdssEvqzVi9Tsa
boeTpKqA7NLRDEvdz69nyJijOif6xMV3GYfpNvu4agIfysWzmes/+bBVoHzgtmAMw5MiLD6/TmDL
QxnJkSrlU4LorZR3yGr1O1AiAQxJS+Ohiz6OYnp0oEzcdXjm3SkDVXWoZ3nyOEmXMHJN+iokFH46
pYsoHv3aNdmksKO7I+q+vtHVXN0w94ONiswmGrLCvgpE1UfNuMKtcSRYssGRF83Vkl0pk9Fk50N0
iWn7qivGdfxct8A5luk5D6bUWj71gLwTZj3uRWfw89d5MC8dh1krw9shubd96R6JNZ5IqNVI0EvH
JP1q4ZNxDRqnKnTTXUMa85JcgVu29ytr/Ci48dc269bjRML0YR46tZ+RMXwqbNyVorXTCDo0ymWf
2yQzz8ZAxtaAJ35Bmz7GCm7DOR5vRBJnWNJXU37TlUqGTgdqkDRlb7PJFsndtCbHxs3NSzgljJgw
0EaP56vmBusLdIA8zw9k/hpodlbQa1vzDnkntesCtae1M83JuSWBPP2C5DY7y2ZtgnzXzS3XQYJ/
WlZvuTULOR2CJQiOo6H6R1D46mY0GOnxPQEzkaNF5jzVeMUrEiPGZ8uix4jMQCaUFXS36EIqppS5
RS+BMdwuxe8A9Ku0r4kmSi5XL5iPPQdjFra4o9WB/6o3WfBq9HTuoUNW8VMGMvhJn5Li2Ddae6it
VPOZ+7PVsPxSDmm7tJwIoqG3z8a8uMHHf/rU4sgSF9j+PptN5l+bQCO7Id02TWY6Jp4k0+SsOylN
s7mvl+Apw6qDHZsE8/a86ztlRHqNUBq4ZwqeMy0p7nFS6CFDwCntzywv6JCjuPAVgRSNTr8w3SHj
HAuMWme+P6QgyBz8PPnGXBe0GwLKkuUveyt1vX0buF6U1jW52LmYblfDbPLzAYZjdQaemD5B3Hey
z6bLJx4hYtOdnZxWYrTDwp2B/C8NA/4cueKiyHR1Ysmasjh5Y+1quFMn6zO17/yxKLT6NR9n8zEY
lPfB6ER76rrsQ8cga4d5V3X0wB4iT41V5DXznVuuz2yA3+ws/ZwP7rOH3PfFaraBli3xzAdFfvbw
GT/DJqG86YxyR/qydsHLMRErtcWxLobum7U6I+OrtiugMnQWqde4n5RnslmGW8shXTRSyk4hqkjg
vw++q+Suwn/9Nl2pd8Jhcwv7m1f9j1qo/0139EOb9T/1Yv8PWyi6lY22/1/GAT+1UPuyAQiFAP3f
Xnh//5n/7KD0P/grdAjwOKyYeOLhrfl3E+V7fzDXdZ3N286AuP5dK2UZ9EtGgEyeH0A/ZcEjplXb
uizT/sMxITLDoEYyb7pY4f+DVupNIwWDGNs9ji+EQPwjCpEfqdFimvXVbxt1ZsJ6GKKyCBDowRMM
Lmy2HkAxB+vywkXuGgcpc9jvntXfjd33Xi8/DiM2njD05S1FFqNg+su3dnwAiiv00Hk4TMocwU4q
F3mlWcYL5Nuzf+FSwZYLjFkWj+5tx2gRG21UznCwDQn11TSQcPZpuyNJrPsX7opHGVguTHf3J1XE
aiC1WWx7gGA7Z4fZWrtYDpDUhtl7z//lR7nLXw+Q9leHdM6ioBv+8fWxg6midHiAQUYowLiYt6BW
7rd5dGNRJzmbkkXfmyRF1AKrvGNYwRr8vgn/8+1ZIMFwI0zX+MkDb5hTEHT6N6ZGthuigEt3NcXT
P1MncBXHZF3i7my7zKveqiF64Vs9kQfqINF2opIyawA1Z+68cZe35Gq8c1M/Tqu2J+pge+LrJuML
lsnbaZXTgf6lVBIHxG8cjoX8irDnmy+aKkRbc+4CiIW/X5k/P0bUTmRjO5sBlaG/dRlO0iKffAs6
a868I0KjWvKygmb3+6tsYoDvJiZ/3pdJcAYjQx2PK2v7FL8TRtk0P4AghTpY2UjprGkXeEFcL8R6
MGes/qE79E9XeyNNYO4KXxSrloMPMyMkODEUYzUgqN7cLGn3Q1kUL7+/wTeGPH+9uc3HimkRuln3
7Va2pHC/AWlhM6eufU06aPko4J8eQfX9MzjqRay6O29c/IjKqf/i4mRzguhwpmiVIV8GI2Qccwrl
5LWv82xpxwWLzNBMhu5+o5PD4hAR8b7rOxuT8Yv3z1TU0wkNZSL704rze+GaDRPvQzYxtA9tbSq8
cJ6dcQcpeRNoQv6FxT/FFk9vZ5az/UkHjLwBM22vvGHFX7QVwTWzV/HOt+D88qexP29fOMYY5vbf
v1s0eYCj4wr2TumdgoAREYKPMvQh3yXPrBP9A/pxeG4Tk6W4Kdf6hFhDXvTEoBZxNQ9jOFIskhQB
jQOkJrSMNomT2scLyxTLuVCmvDLdVTuSO4LnI1BizLgfExZ4rY9qyrTHASpVFFgZVhIU3nssezI4
09LfqWY+DYXEVlErVTQkToCPDSaDdvGgJr+nU10YVFlrsZeWAuzUhusm8NazLvNWuObgRTOu4Rc6
BISPmuyYr9WFtslzvxWLdTeABTAIFMUZXqLDNX9z/c4Y/udtBkUmhQFfPWcw08wfnyx8D0c50/bS
+/RKKxS5BD5zuWz+oNak3SmFMOD338cvr+iwWUMWAJx9a6saIBOA/FQMB5kkQMD2rjTEa1DbF9Kq
bZhk7tPvr/fz2e47m/s/2oFNlPjWr70XwYjfmBoO+VK2oTna01GAZe98U75nWPXzMsWLn8keevlA
hy/zZpkK5Yz5NDacgmBP543WGcdmUu/lOP3yKlgIU6ZYOLC/fWXoKrVqQMt90ACuZAjDWjtjBu3f
/P65vZF1bfsYd+Mj/KNaBEZ/G1xTZNpquG3QH2ZUS3Fj9PnenSsRuz0+PHbSYxNjsfAJbRMn6X+U
pjgQHZm9ty1ZPx0YPkC8izYGCavBsP3HFdoRLbxiTYEyZi693dQF5T6Z8mFvTwNxuxYmfEejhp8p
9eZr2UzeHZbH00E4+niJTZt1Qvn2njel+cvfhI6PyC7A2Z8ScoWtaYDdVn8ARq4ZMTq7QFfQEuuh
u0r6VkUpBOrn0uFTRtS9XKsNk8NQEa2nXzexV5dfcSUYrwqfKIV1+qSYqkddNrT3C44uYTtkzhlD
velUL/Cs9eG94uLXNxDgHQhqYfP90wx8v6GiSAiqxZ94qOlyJ6TX7tVki4eUXQwiqpfHSW/oUeW5
AyeWrE7Y8n32M+8D4vTgqNqETGuM33YEBga3zeo1H3x7/bo6CdZqfhrsp1Ys8VQQWGhBlcDDBtLF
O6tze+0/1hEsi+/u4M3GNQ1wokSz9IdFy8UpWYMa+H6u41xjZJFJNnkmoGGe60erWcaob2He/P4n
WL9cBYSLYCOI7PgnjaW/sJcsjuo3ZuoA5670nRfKqhvPJiajDPQvTTnOHwGQ0td+c9cYRZQ3Zhqj
iIH9JBjh633DpN/2NqXAVIWeqdoo5YKH2YEEY+fC+LrUpLPhVnvPMHvn4M0Wu1rwESIZM6DR0S80
x9iSOMBeRv3eXbgQJGoVtVPQO+88859LN5hMOl6xVAib4fSbR+4gtoQ8x4bQ5eXHOoEtn5extkKd
bVbHeqdO/MW2DYDn0HkC+lErvukoegRqtWTTOTAN/xbg/cmpPeahPa/BO1fa/qY3K4krIVUPbJuE
rreFPSwjBeHHYSVJ8QHGrviINxuKtGqhm8DuFq617mr+CYPf9wTBvzgLXeDITZfPwUTh/eNnOIis
g2+M6k95y3My+Dez122uZ99Kb3ih5XXj3y/ZP2vPn+7VwdjWgCuAK8GbVwh7sifimCVLG17fKYu6
Z0mseKnTMcIU8auekEWQlXMslpbixvazaOyFjHWqld//lF8uJnxCOVnQ5upvj+VMDaODsKE/TD64
g96CJNgpzDQta0TkpPm331/uF4cmXu1boKpB702T/+OTdhFrigpn78OySJJ5cD+PVoya3ukRf/l8
DSYZrCQerw28/MO+mveGYG5PahM9MkZS4wzqVEO9cBNfO049SgUxwnHE9oyRWyIq6EMM3xDQAkm5
7+2RPzfl8D82B3udb8h33n6v06KcFek+P2ZEI5kKT+x7uaK/AWgSFQzmtq/IHPEGk7QApb/zWb2N
u9rqB/ZFl4dN3e7bb9fagKDAtIjEOOANmL60ntQceEdiuO6JAqpCPARRoSGH0AEzlgCAcXS70on1
vAWMqDpvwyuxabscU5J1QnMYGOQiQe2//H5l/GKjwUgNLxI+feqct+p1BtAZqWZud3DnRO4VgSw7
u++CHbV89s4j+cWlcACwPTKSGcPxdH5cHVlu9G0nve4wrEn1jawA73atU8AnzdX/hduiBsVsxd1G
aj/tam3drkPrAyE5ZiZvEeG5+2bxknOM5t6xUfjFJsaVGItQIsLqeTupMNdEEPzElTJLF3Ey1O19
JVBBc7qtIeohO7QbJKb/+K1BVcZ2ABsXA5/YN9+zANwfyL7oDgu0zKhyZpgIeQVurkOn/P2lYCTx
Xt7smlQaehDgzILH7tuK24cGr8RqsERsCVblLvAkoiy1J5DtKqnLCCTBjF1q8hJK3zhpezpHNe9W
9OnVbeU7fFyZxYzxmJDT+2i2Y5nG0PZ9ZK0luo5wSLr0M/Ny7bLAQaffC6JtwMkwC4S3zi1Zkec2
vh8HozMZe2AYAhQcLQ0O2SK9dYd5DAoFUaTGB9QcqxGX9uyYezwcZ3dnQaY3nwKEKdVX0CXbFKAz
upuezwB+ycZ+lOlDXzYGcZ0wltF1ZkaFG5HeGqdqnWftAGNk7K+cqlb+pQ3/Pbl1e6Os9/y7Nu2r
CYHmHCo7KPAaKkZbXPoeTIZYIaDBw8zpyvsRXVpykrVG+KzEUzxchITYgOL5sYJzDDtc2U1+xIJJ
tBGQV1PslyJbxK6CNCMv8pF2EoEaUHt56PspKGLYbcsMkZYQpXPYEInO3KFqzbit/oO9M1mOG8m2
7b+8OdLQN4M3eNFHsO8pTWCkKKIHHHBH51//FqSquhSzrmQ1L7NMWTYSA4HGcfycvdf2luIqg5n8
EuDenFdBrKa1DuGd3QkvY2qG6z+fr8c4GO6woXVqi48wCm6ByyJO6ech6Y8UsROTRuQ3OxflJ85m
kWi9xqAc7euOV9QWIQDtPxAFEfBq6YUPaBnL9VRWjYObJR0sOC7CO1QhUoEOR9LgiSdcQ+VzaYTm
rYIUuIqrfDoYc15unTa66hkf1q3cTWlQ32LZXg2AQreFrrO97RbMv6Ki2iX9cHKGeVzbQr7kBWQy
r7fjDaHbzg57xhsxpuN2QLK8OGqCvY/Jahu5mb9H0NGsqJg1DtcIVYwrptdAtePG7eecAe3wolvf
OwzOhOVyQo+RkfVqYmaAQnbtRVW3tcw6uy4g1ax7M7POwqpML5yR68FugZlgFj9O2vH2nmHdZKh1
MBdNMTHcbrGe8qKnqEAMALzf20gZ6BsklcdWuWqVaaSrmS6usLasEX10p2KaIEiYBZZcxmjAHeKB
4M8CIgfxTxlX9joO3dvKSKetNYbpTutOr2dD9RtEV/ZeU7reYokUX+tQmud1GoSbWbX+ZjJV9+4b
bb021MAonob1Pmga79gxNl0F4PuOgCjtI7DCcEuT4mRb0w6JoLUrvPm5Mvv2uc7iQ+C5d+Aen70p
rrejiaa76+PnCj9VxxNYhcehD+rdYLSoqjzjvojC+CRjB3hG0oRbM0fyAq5QoxGLULOzb7gFfjlc
t0mHgJtxOJYAeY4HKliVSwDqbEABaEdxCAnAPABJqw51FQ7vrkTqDYEBWcimGDKlGcY1LVxztua2
2TH/ZPKKx7gBRrmyuXmeKpRy0yZo2UfwMmWRQAwyfhGc+0v4yxntkZjo1sJCXgs822hUg4FAh2f8
Q7OdeCC2sWd7szwP5zEZ5RecVoFkPmrHgOU2WtrdF8NydmaeIII3bI55Hxh2820KdCEOTlHa/aYK
FyfRjDokPDcMX+WrIghRgZfz4CG8QAciadK22aHrOFMrVdTlRofVcJ/S1b+2y9y+j4lWzY4j2Nqt
F2XtpTXa4a7JhhFxckszLs2kCT4jpp6kvyu2gTbLM7RB3TdF2Ie/LWdm6/noZc75RGrLnTsU8XtE
c79fUwUw3iZgztzoOZwemDNV751g8I7LS1pfAdV0WA2EdxXVtlh07eNGQo3dKyqW+3B28y+D5OfM
Rjlt0Ya3J73EaWRT7R6JGZJPdOEYg+Qy1Ts19NwJKVP1Z3jA7Te89cWumIz2OWixYOCQV4S0TKrY
ZaiunrymRbkfNOO48WOvUpteSx6O0ja8dWG6xSbxfW+N7NA59q1X4N+e7C270qjbFeybiC4XDb9f
YeJ5bOMx0dvQyywY1skYZ3he8QytUQs6RwFCZLkHjfGUQLe+M6u0XDVB19s7IF7CeKwjl68YiCJK
zxJbc6h+MTwywe/HC9C+yVUWtuGGPAZ90Sgs5G7q8lMdkUE2yfy7QdmeXlGJtCdfpOlVPkrxldad
jUyw8a7Q6bU+/JRK73Q/FYRKT8jTkfYmVyQ9DhBpvdS74iFqeai4ujThURtVEVC1NBWv3ZB0mJY6
615mnO8sL2acVfW8D2G0HozOnTE+2O2N8LolG4sdJlZILYZN0ebZnjObHbyp4sca/XRtdW57ElYe
netBileFgOh5SDmvOgjab42V4DTURBZhxcUFfMJ+Ou/7SMm3aJTelYsqhPyDJkqupmyBY4w+XMs3
UqXcEK+MjeMFLO8I0eAcEaktNvizieyEH0M4S53mNStUH8sV7GzrXlizdwUFK34Qfppc+l7ffPUT
v9gojD5YfDFDWashpIj0esfeJipsTzO8iE1i9MNZV/Hl0UVPD6QtsC4mcXZwBH9amEZy1Uetr1dp
COR5VZN6eeU6bXkkvAhHlopo4mwQy8SntFL8Bri44QoETKk2uRYNikiec9pYtXyaZ5rW6MTlW5C4
3jqO5/JodWq5y3vUm8xcbO8O2Mjw6DaIGJCoc5ClZxa3oerEi5On/p0R6RaYTj2mVzBFa2sl3bp7
Jql+ug592T+aYipus+Vy210cnqNghDHnDnxQYcw7xLomfnSjSRF2cdbCPJ2vTaKb3k3dZHtjckkv
pmkf39pV7h4R39XnvjPyExtd3FKyTw8kgsg3PQ6ucdIdLfGtAR0FXSptvjXR5HGzot8iAcL4xliv
faMJalZy9JjrzPDjWzdly7US6PHnYzUMmPzTnjtJG23H0uu73GmsWelVWeSNBWJIN9cGHmBclXPJ
tTaBosPNcFA3rgEEvTehwZ5pMCsMUdXYvhtNbj26iRg3wyit7/6Q9/2aR6+9YbXQ740NJWrt2/Vc
rLvc67/Duya1NR4C7n0hOC0+b3K5N8fCIoCbkvde26VxGymT1Szwh++TCNsbyOg0/ltbXKphFl/w
mLY3lgqTK8h15EpEfYgIPHSOrGMRntaQ5xvplHpqs6w2bzokdqzxTVF5x2ZuOHkopy/YE8c70ccd
ixghRvRNlQNYPnbCr1qG6jKuRIIgsBwOLviMY8tr89zp3KJfeUGSXfuuFDtRu/IBoy1OeJ2+q6Th
P0khxCYehPPqRQnGDVHqNZQSvOgOsANvcPy9xflaMdF0kRB1PIcKDMEtwPHpmiIERxZi7Ue7TNx1
aTR3WOkuhoAlcTLNjL0MLvqxj3LglOEJ2wm49Ep0fGzhX5ljZV2mQcW64WjG62ZmXEw+Huh69uI7
P7abYzRlfcKiW+mVVTNsbC3PJPNcnYZ5xrTOs3lhJmN3XidBfUrSGlYUAOfdFDH+o4X6AkKpPZIX
MN0WzeC8IZg8tZlpsaSF/OLIdlvj8VtPyj2bptx9ot7GigRD+RU4OXOmRkEhMuxjGzcB07KUgnTI
m/kpJIbs1kTWhdhYHPymbDfRaGTJipzgA76+F/p/1ReAB7g3kRONLDBwk3KfHc46mGc3XQzN8lgY
iLCxTZpXRUVMt+x7aL1xj92wtKsb/iGgKR8b931r+Cx1UXLbA/Fb9V4cXPdmVKNMc2bEp7H7grrZ
f/SlKg9ZFjxOuVntaZem1IGUcjioZuAq2ZheZOQlEm5sH2NHW6+pGY87zPHmnggCohOy3tmMAw8j
gH6F05dWYTLP/hnFhfuUux4urKnZ8TixADc5u9PEb6M9hpPoHQe7/TQJl5y+KtKoFir3HhMyyndq
2J3H2sVXk+Wj5QXBzUzkyc4b5ATVnrpwBSYLLDf4wu+aUZO9FonKLtuc2yCroWFjzarhGAmBotut
YIVMAlsdA4RVpHGQ9YFPQe8mAIDmqTglBLqrAiLaynON82bOpxttLknGRrXjUcQZpHMKNZz2W9IR
LivXix/KoqHMQKpasATmKxGq7DY0O70BJRCeyTlb7Kwper2yWIHL8K4q4YEjTcfIYmhR6uM8N8OF
7xm8dqrQKHjg/PokkgkSSO6kDSh7TRYGgGe2pcDoeIyYoQ0X2NTy58p2/T2KuppXzgTeq9VE+4A1
NabrRRN7PtPMZlcXDOALegL6TtGYmbde4J46OF6HeFDrAej0RclVPpP1iA3VbUqGo6OC/iXVOX1f
BPgyPxBSED1HzEzZ57x0Tb3k3Xsaqiocijwgfng1DMp6nma3OzZ28Gpp/3vcNe1XKtbyK5K8hkVL
Gg/w142dM/TJVgV9dUO8SrgpsRQy9I6UJkADIyPl0HQAUj5kJ8Bdo4vuHD3zISgsi3eM6zdXBjyY
ZFXPQXNF+6aBPx7mCahksNWae9TLAVnn9Y2N3eMGNX8B+hzn/55kAfVWStt8rWWevmGAxOxvG/zA
FhXAyevy5m527XB87qh4uG4w/3ek0YNnGAzfOZYi5I0SwbTmbUnvTJcWyLeEhiSuicy+pz5mZ1pU
qXtKikm+VUWj3mQvaSLIua/eC7emqyDRwn41ZW69Ap/kTY8Mf7qW7RR/RSTKJpxMO2JthY7lm+EJ
o1rZeoiCrS68+q5sJxYGmU5jswsSguR2bjTS0einlNsD2goFTlOXzV3q9wWgM7gcXz3L489EYio7
ggEi3NpubXIb1Q7MBZT5HCV6X+RSmxqVVsAmZuJD88yt5VmmPcW+0awHC6m/GLNkR/HKT9YQEJqj
O9J+3KQuFOY9bjtKAMWENF6xmYrO89R0oZJ3FUVrGftcJQPCtA96sI+/Dt2AGy/pMWiu4sSr3u0e
nsGqb50ZdA++zK8/T6Y3IA1G5o1VeE08Dcq0wCIAcMV+otk7xEisISnKgrz0pSlAPF+NwhQV6r7M
cto9KAsyNpigxA7Cogt0ZbfeZO2gvHlnM97VO29EUcElZN66HuOW71cEHv2QTphFfiZRMQz7igzw
9CIa1PA++PRGV73tifTCNyycs/Ng7+u+rp8qK4IxjqIVDpYIzfsxFXImEMm14iu350sf7MHkGKnK
Oeqsjrl4/jzVBvM/IMxrrgnPLr3/dN7Ql+EsDngBFYuELd8ydi8ApFFYn89ykN+zXOblPuq7lgFG
tCj0zQITyZo4VhoAI5dTH2r6f6eRRFnw0o2iovNSV+RHEw18s4UqVeYsLhnGZZ4pNty8hHl/rat+
oQLUMBeI0tJkvVylA6yKdikhy6C2sXqjDXywcjJA2rIxT8yku8NY9c5NlYTTOVqm7BEaz/gw2u7w
cwz2Xw3q/Sy+/9//87/a+CzTpDH6v0tQ/1/58vpS/SpB/fFH/qlAdf9iXk6Ml4+mwEJ6Rc/2nwrU
8C8XeLODThHBFL/SGf+Hmc/xUKAGi4KDKYbv04H9lwLVMf+y2TdHKP7Y3ZpM4v8TBeqnCdES8xcy
J7FsaixaIZ8ljLklbFc6rnGIDMPN6SbP+tBHrrz/cE6uf3aNfyM1/fExARpbLIuOuWg4fp0BaHYP
M+g7gwh716I/U+H4783wqhpJnPtD53ppgn/oWy+f9WNC7hI3x+7iR1/7g2yKa5HLaHDiw2w10RXP
3PKOt0AlanO6FjQ7/jTPdD4PffjIYElL9hhzLHot85OwYCpQ+RM3EB/oTMdA6dpGnYNv5L3YAKTz
8A2M0SONfcfe0WcaACOxBMx7H+RSvW+9hC7MwFidxZuWlMizjtj3iVVnjjpemOCTz9tIRnuGttEe
HX22r/zZRqw4LdWHVd2UBdHApdGpB0tRwhDIK3ZEVmaX8UxNRpHlkYjB/no/tzj2s0QS56VkdUOF
q7+DQ9WPaeF2j+z4Lsx+zraYuep1D2rvoDHJXbgMc8N1mjv9jS15mWpHN1faGfMHvIA0Us243Hlt
WsNSwI3WN/V4MJsYTZlubTSIZoMnYx63VjqJVakceRZYqrmE+EHABe75F7NMjEPpLzSvzhgPLYt+
wsw7in1sTDTTZEgAt6+rCTCkTvuV2Y5027BX7cylAZcVBjv2DZ39pTUX/GzURT/bdmkt8l1QB6BN
xpj7fG2mdGlWplPVrz0KkC85WUlPvJrt2wiDOG9aU0ZveUj414qQEDa6lT03BZzgbNp1NBvgcIZO
Sv2A7oFXiVtemSXkp7WPLuM8wHFwNgP4eQxnTfRhnNE6g/Z3YrcMWNOFUHVFXMdtOmXmOp7y+TYl
C2OL6qT7QtDdsGvo1+7CwWcDPJGS9tZVVbpP6/Tb3OVikzAmOUuiEHqtpb202kpOTlrH5UVbVvqJ
WE/jBkeiPjc1oRYrOVkFcLPBNDaYxGKKgIb0Bj/zjjHxd4dhrOXWmbPinO5l/5ZIX70W1tKZ14n2
662hsujEKZBkc/nfWqY8I0Ssy7o0oRcF5RuN1RFQhXsWG2paFUXyEEnwC20syr3Bu5RCpZrgTtAy
aJjWYhXL/FUg1FlOSwoFoEpQB2HVevFCM+Y3B1+dmK1M2vgzXEq/vY3H0j73U3nNnGu0VmFI8RwN
PD2MeQayYF3MUhbb9yowdl5nqAuiEfWrIuh9zZX1XmmbFFf0K4HHa6VuW08Za6jAtwSFZFtaFs9G
3zmXtk6Z2s1aXhqB1tsx8se7GpvyOrGiYTdX7k09Vk+BEzf2IStCuiQrhrzpjL82Y2QbDz1UAkq+
Kad6DwVOLy1zemtJVXhbuMS0JWZMaPo8HMt5OqKQSfDvpkAOzVVswCF4LORIuBCY8h4DEieiaTcM
ZGR+7xIBlKhyEXej5L0PcOVsI0sGycajDw3+MAYSj6PKpOurwrrejwPk7OeJfWu4I3nABnSG3Mnc
ZBQY4U7mMmtdop0UyTvFqJPbofCWWDaRDbTXWvCPqwZQ9Hid0NjHci38VqZnUWwMSIgJ3fG+2AJ6
JnT6OjbS7dixZ3/M+9Hwdi3k4+AtmGCEAe0lN+xUzPSPujssUrDX9liPii/U1MVdNNA86JirLB8W
sDc3VfkYxLOxZJ3Y8bwae58NwTRQtdLoH2mGLDM/Dx/0CYB2e451yDvYlUG9TFIfkJZKR9a9nTbL
8LBd/nMQ+/HdPPfjN9pCAMRqqxY7F0zHsSnhTTO1g7ZV9KV7FNTXp2waGXxXva7X1aLWXxnh2Jzh
88ZDGwyBtbN8FEtll4H5EpFa19Kk1oeDDDYljqOvcDardauM+o4yOWYHWxs97JphrG4mxxXfXSQT
5xzIUuESK3Mm5qjSG5KjynTbETR6hJEbXZVe5r+UFaQc8tcGYktlUN0samT4uqRSMcAh+ivlZCgq
9rArHx1TTdf01Hx6ALpq7pIKz9ZqYQ5YLB64Rnhuy82P9/h/q8A/VIEeqrsPFc/fjEjrlzJ7hzmX
/VII/vxT/ygEEXH+ZTnM+swlWNpDx/evQtDCVQROgdGiu0z38SH8qxB07b9M5kLQP12EvIs34n8K
Qfsvz+EHBiGqCidA4/OfFIKfha/kPiPaJ9AIWRY1p+0uMo4PZRNKdvi69G0v69GJtsO47GYah1g9
5pDjcMMraT7l01AXW9Ms1BfVuMMD4nLcyjKq26cPZ+/f1IvWJ3nFcjSuGaGsQCWFS8n/VFHxgC6z
ln64tFs87wkTYba2QQOdEdcNKXfD6GLmGwRFUleFqmWX1NGXIIQvcBebZv0WKUWLLkpTKGVlaT0w
l6R/OPte/N0iA3Da/f6If6jxP5SdP44YS9iiqPMQ7n2WdrkZnElCqtSlM5GWsPHZvz0MLlLanQrm
hob2PFlMFQLWIx34cK7mwnT2FVAlC74n3Yp0ktjUM0Ow61dZA9quSnnVBp1X0Gdr8vS66KEEQ6uT
m4BMikeZtmfketISY6fpX2AOGKr977/V3y9D4DomrBH60xbl6bJ9+HBTBLMBjU6U8pLI5+ixSVDY
rdzC5tYQNS3+ceqiOxFb5fPvP/aTZAihEKIkgngiWIzLL8thffhYqCKJK2RSX9ahti5JLewvCWNA
pB+nj7//pGXj8fGqLZ8UocMDj4OJ6oc/8OMn0V2fdQsn+TLEovVCbG1X7pEkYmguRLo1WwL1MObO
IdNTzJ/Vn26aT3pevig3CgoiTIC+z+rw6TYPAieDzUOhHrSFR0h4770UeB7LPVGacgvNraGzzaXf
j2U7AlYvmuA7OEhSUKPZPZ98pzPX1OGQmukEVg9OJ2wqqHCevwuDcb9pgJBee+DUu4Pn+Lr/w1br
88ZnOX6gMraFI5K45sBdxHgfLpTp917tebEBeSGuXrJOyWRlGYWq3ZUzz3VyGtOseCU4EW6+bgmY
g9CUrREvBe+KaqtZzwj04Gnlw/esc4I3BCNpcPr9JSZ36PNFJtmZmwh/Amvrslf79Sh9aAlmR5TA
Re6SRRWFG0RUGlfN5EQ7RtL9upta82aokDWvYMcG686q9+wsxL50hU12blvditKDrB+UY/I05rRU
ZwklS3iteKAHFm5iUtPY+eSoQkBfwrmLc1lfjgKXFz55eMxUkzldOIqhtT2k1cHzVXlr58l1Aut8
WpV90F4iiLpXVDbOxh8QLFkZMq8NaBKNomwM8/My9cIvsQmKN/VD61zDsorYsKQgybjns6MRdszL
xznUG2v0jI3Op29CtuquJ7INDGClAsqKtj+6sW3ft6k1kiYcGBae97SIXyNCluHR1q3xta/IRBBC
wnsDjn+08B+8ZYNAEwTysrjLongKVgMgMDguHbN/zgNoNju6akeo6wDI2p1lTdawLXFZAF8fmfYz
s0vjbYUcdNOL6CqNgf5voHSoA68ae6QLBzk7VEH5PFVQQuwuEnceeFG6bIxzdtKvUOP7TbeV5pTr
3VCEyc6AkPYCJ3l8J85GeGtNqATohcQekt2k8oaHYxy3czL04a5rYhguDMIONb+VIDK3o3AfqgHI
usxzA8glXfig8VADuaqM1w4lXbXv/GKbIBgyAQFYLkPAjuSTnDtJ7RyF3hw/SDCd49RiVnDTj62q
KiQqC7j8DWWvbesvcjSmABJk1LGUN9/sucqVw6xA9b0wL1WhyIeBNNrqPVE4Kj5WpN+KVW7TSzYD
g5Hj7NDH7bkGSMjgeEDDTOHUb+o45n3IDnpst34xJua6KxUtTyABPikRxRyM6WaeykidM2RyuKPG
GG05WAPehTvfSPP4auDR8RM8ZYIdtQUQp9rVZdZFKwhq8DMR6WY+VS4uI+BusYlXqcFgxv4l6gFk
jGVQsguNqQp2Xp1Ueh1iWNPr2i5IaKjSziiJnpgTeS0Z5FTbJsnCdwaA8J82ZmPjv3LDPrz0oLnH
p9oJVODl63qSrZ4PEmFzB3k8Ydq4jeWg213UyTrbzaVfzQdTykqsPRua4zqYvLnc47fIjDWX1X4y
RIXUx3H8otrwt2kw0DENki0U3eK8qqLq6HSRKrcF4Xy3umdvscvholpn6ZhKNv1BaqdqH3eDqO94
GTsnMHV2sesFR4DIpVykJBai/HWYz2K8qEKyUFAP1aIjZcfqT53jeeUmiZ2kx/cCxWqVBXKZm6CE
0N/peUQ+MGwFKJwoecadlpm5B7hwhb8miKZ1NlmTIaXqY/r90BRFRNb0mLtrvHjgnipyz4wzui7u
Dk9f4nG4USC2Fn6VBtyGBUelAJY1oj6A/WsxZqSb0yYEp03Y+vQK+LTxtQO+OJNqynNkX1oo7tBd
hUgAnPu5HO3+EhMUE+UaSOGF19e8khLiq/gDMH04WwR/W/UXACl1ekKkU047CY4iO7NUou5dOtYv
SMVopIcWNy8hqGhCt9LXGQffWznZTk5byDWcv21G8PWXkg2+vcqTfLiTnj++ii51wFyPKLrCAs01
XfGYn+OVDdHndTeAQSJSw72RyrPuLQUuGqUJ6eprRWD0tGWClSOnmmybWIQAAO0VEsjoEbLFcnPm
Oa37oETEdM3QTIVr+klcm3SsObCG/AzrjDdY9Agpkbu7YpXsNqEVMXRRMort67wjIeXWDhEFHSc3
H/sLhWSJ4hP13zXuJx8d1Fjx0U2jNb0Su1KaIUGwfPnl0EfWJ44LSugl2gy+BeIlTlVaNIVeR8XA
oyNKyBi4yYNl/siE+SXh/7Gm2qpOr1rLneEXOQIj0jFlF95fIAwUsKwYy8J8N8GEbeehZUDGv7OJ
5RuxgEC8XupkVVePKKaiE2l8WbgiWrvgvgAd9jLWAJ0BU9OWctRkyrOEMjc/awQZcXchb4u9rE3r
so2S9gveBh+MjJtm9qkJk6g/i9mAD5sZoTeWMEIA9wI1XLHEMMzfirLwrqdewuhtzXkonpAFJfIA
+756Jzp4WUMyKEMb9gGhswUdlcodndroycCagdZWJPT1XJa5uRtThCtKngEYz72NZ2PAY9nDebki
8SB67HJjSLalXfOYaCN2oqNbN1b7vWJBnk+hxS21JbWEeyT3oKLt4GcPW14yY3tmIffy1xjA1cCb
FlIVpXebf+0iIqGMmTL9pCPVWW9EFIG2qiwrGI7ZaPOjpspagm1GkucW0RfgGANH5043DGYvpjmA
DD3QmQwDeXArNLwHPdIYQsJmLeQwxtjNRe1P7rmhwARsU4RVw1lCxny6RhZdpfdUIvIN6QDLCEun
HFZFKuFsReMQtrwF5vauTFore7Ya7YTDSlOBzQ9COUbED0MOvE0DoKcnIxbja5qYxkCut/SLY4Zu
/2aSRqz3HYEI2TbTPTdpZqvcuZ6KUnuXlY9WGxroYPoXrpWSJjVT3cgtIzau2hjWSBugxlasHVKW
W2typm4zlDQo9jpsufsLdwJfNsfo+daxIOPgafRm6z7/MX/lTRc9cq9X8rqOaosF1hYRycYMfkfU
0V8SwEOGvfJLq7z1iGUYN6OXKJfYnDIcbttYLlKchDt6KxAItDs2DvN0njmqoBfbidS5JmGk9I/x
tMDDM2TdyUXRGUiJKsTTNO/qqlcXZUmrfNVFBU6RNCzSDVgO8zi3Ls/9zHAmw/eZBhc/qtL/dlL+
0EmxoGV8qN//1klhniaLX7ooP//EP7sodvRXhDUOAkuAb99f+iE/x2kYFP5ySdmla4DVC0AQe5F/
TNMC6y/0hfx2dnmwF6zFB0UbbOG5ePwvDyTDYipeDFmgXv4DnssPB+n/bCeXw2Ez5GEVtGjYMAjg
gz7uh5B7zBVjXPd7ir4hf6crHzvmZhxtA9avUrk9P+ZoY9ROzk4JlFmS1PoNL7yoz60Guau9E8Yy
fy4IvWPqUEcxU2VS4op0eujMyshpbbvC1z7oWrJLjPXgUIXjYit70PckgqB4uGLLK6DBJ6YwxodU
oT/bEmCIPHLjwtsnNUD3phfuHYkRjzkDQwlItOU4GWG8qwcyzrL1LNO4Nn6OkKEL/Xtw6KfAWtcn
mcBZWkz8DfYGjM6vZ6eRPtW+1N53IcchQuGUBBC6V0wDGDKhZIv4yMnK6uq9ZVI+3+ORBLe9tuk5
831q6prp4cO99W/6TD+6Mh8vGOpIrMwBe0YIC7TQPh1SkNtT1cguebNKk1R04QIpPml3WQ33qeFn
ZEpVZGlaaLZTAdWtyCcBICI3RVO8NJOcEa4GPRKiE2MRidoIX5DuN7qcuBRbpXTKbK3zY2MihL5o
/UutC4vfhpqTmSFpSJLYlj/syn+d6cKy4CRjIWV2jP7I/xtrABkA9V1R1t9NnGT+HakpRnNblXGj
r39/9pbd/YeTxwfhxF8ICh6vZabcS3fjw+5/pluNamyK35b9N6FDoowLF0WQyRPOOzZ3r0bZeEsY
o++VhlqjAwmGW2YW9Z+Mjr82jJav7MAgAPvjhcs+/zODAPvqzL4o998GCenu0hNzzva8YysdOCcm
W/gj/nCSP38iLQ/6U9w13DRwlD672jyk0zZp9eIlSlHRz4d4hm7/aOlAAbf242QM/+Qd/Xy2GSxj
t156x364MGuWLseHs43exAkTzuaLQHDLT6eKl/q6z3p/uE1s9EbzJo78hO/dz/z799IOzO4Kdgia
1N9f9883GAssUeLmsgAHHhaxT0cy1moaEDY6X1OTevtsBu85fwsZsnKpf/9Jn88y1gCTb0sLkk9z
nM+PZ+F6Lda03PraE2lbXIDCXK5rltNPO1DvtRgNfv+BvzY8WVBoPMPE4n3gsRiwiP96klUeaujj
c8f2iFuK+YwTax5xq09nrmvcteXEgCtL5jRaB4WXYhr5/QH8MA5+fKhsH47KYmIMgvDf+FdnFxuc
JYL6a5uac1JD7ICjspVtnUb5D4Kxvh6ABrI+AbNB14prg4nisDc87C0OhFvFaO04/jw5FZN/zhH7
fWzdBC1FTuOwOIUQcVcS7EtI0gZtDgbxSMtUHy0pBQP31jD3zdAwQDIV0GVAKpGfb5ANJvM3ZsDs
IldDUdX5llx7qsVjxluIplNTGAMfg0oKCwKRAjYutPVS2XPNGF65w31A94cfL0RHXso6kCaUgZUM
SoOYNQJYNUB5QtbMZXdjWyoSJKAQD1CgEcd8Y6/DJO8cPErDNBTJWVoXafGHZuHfbrgl7hb3KOMU
GFR/u7X7OhapYer5S5O2TtUdEqFi6DhIVqWKV2asljfC76/4r91Jbjla7JBTILDRgg7/ZtLOgxKn
lgzHL1GChsjZIszzi4uFVlQYl6Y0OQIAkVHfit1kxQ4Xwiir5Wh+fxifH2qTBnBIbcQqw7OGhfbX
O9+wEoOEtcD5VvYtsMNNO9NCLlbcDfE8/uGzlrfqx3vcXIKpGWj9oByg0rF//SwbgXAhMs9+m6xE
Zu53ujg4WY6x6HmRJk27vDPK2e+5If/TL8lL0V/+AvOyOLV//WAHQiXxv4X8Bt1/WUM5+WwkYtuA
V/2H7/ipN768k6IfbD14A0tUuPnphOZNYxUjnYi3cfTTwOQNUQTvpa0outYqSOJEXE2Rjs3qvMm6
2je33pAW+jGXgeDprEoqPO64PK6imzznZeSu06GGdF5g9wnnQz+6Ljfo78/P3y7MwpsBOI+v2QKJ
9blCsyKaQZNt1t9qzL4cRWdERf5OxILhPTcAt1k9wEs1f7z5PmG4OFnejyeAFZe3qW19XuhjAx+K
YLP3ylJl2bRByOHpyR0K4bqDEnZKmrwH3vtF8EI+Llmgm7br6BCvK2Oyh3vMBiOLRhpOWr0mNfal
nQN1F78wPAv5J3Aiz8WnG5gDDAAq8JhEC0Lx87X1klF0Vd81r2mYwe4i5nZW+lr607K6/WNBjiTb
3UvDiTOeJlkTr4H8BBc1b5WocFlJuQGr/N3/uQhmsVtorFMWw5D3nxUlMdiUS95Eov0zQCdk58Bc
g4I7dSiV5OrUnfLZV9R43bgiaRUvNach05QPtGn8hjd01tX0Bbcpe6IVAuaYc2Hn+RLhZurMZ7m1
3dbj+W5TouVQx7k5fumxtzJr5aiY+oLHP/Ke66zm1ux0k3OMlsijmsgtCP3PxMGIvN72/lTqR62c
YLgfuvb/s3ce3XUj6Rn+Kz7eow9yWHhzM3MURWmDQ0ktpEIuVAH49X6KVNsWe0by7GczPRQvL4BC
hS+8gYhkLPkXvckxr2NI8jxseWcu6GkuXXt0hRY6ap1xdAeq1PIwrV2WeFItWMjgEz1q/Hrxd3eK
lI8UYTTWwO1RlpB3Ukc1p9/SzyUx5TggGINbV5ZwaavQJgYBmmauZiHnEV57eCP2n/q4QPE39VVf
XAm/iXFXcca5ucgRKprOJ0wkmUszhpUMHXRboppYjbk5ed62/B7fOFYbTCET37V+01U4r7w9QFDK
nEdtItuckjbkDwY0sBum3zhnZhMTdWTjRk8tJuQ/RdTRAoCuUSFn8+M7+q63hr1XQMaj6uMiODdv
vHwNGIPJKxYuPXMwlecLXXpE/t9G1a8qzcgFcTfxAa0lx2Ejhomj1ckTc0XPikhDly41nvUd/EMe
j43eTJcWHfjyu0d/h0lTpmFZ3zcyaCN8ngjEmC6YebqsKYXnO7MmcwfBO/Nmmy9EKNJJowO13ir2
zi16esvXnsoWY9jOquT6AaKjTvoQCztkTNZoioU+SwGjVcU2WyFCxbuSYhG/W0LSXx6iTLpwvuo9
mgnIgGMfzB1HrmIX2A/ofPMwrZua+Tt4vc9PAJR6YoEEOy2+BdIVHRk44cgTckBmMuLswmLPxBAL
T88/6gkuT4lFUk4zdosqHEtwifuKmeKtmLacFOBVbq+si9gkojBiq+J6NGYuz8Xk8wNaeItx6yn9
xIxxj09s+X3C/YDhXGM4Q6CEyGn9UylnrBSwCwzNFDW1AvXYxQ3/2zuxiYaiUrI3kAubkM3XBeuc
CuNqNg9TBn4pe28wS9oHB4pYEuAQ3kQwkggbaWLHI5ICfMYo5G3UgXVXlGvL+sqYtfGF/YDCO1Ef
yaWZ1V5BY3YHnmJ1gtMco1g67Er7ESGJIlE7B4SJ2ZlykdNVC22wdBibdsAWqiXzkZXKVyqzmYLb
ehss+OQSho0gNvx9UoNoawgUMOeEnRmoatiQEYjeJgEqveKmdfICgh/FB/OGG6QvbeeALtCorDMI
y1BfqDb3soUbJGCoaFxWx4h7TK2Rd9Ojw9MGL83omBAWPVU4zA8JCC0fK+SxTeYY+GDha7FnI2a7
2UsvKzHCyroJkcvNRHg/q02KrnV+Sj1a61m2iSu22fDrSneUuJbNduGZsQiusAbZDPmc59ll1eaT
E13LGcgtk6cozZYSSb0QgFU4JvOTjaYOcwiCO16uF+3arvyud9U00JgIPLZK4nVGaVdDnMH9fbYt
Z+qv8S7Ca+FQYqXAW0Kt1eUsaBccITAm722zC04MPjMXkkgq1cGWneaT1GR6fieH1OxLla0MElaW
JhXCvidjl+p8SHj6QuY4Rl4rRpG1QLNgZEKpfvCW9oy33y/BRUyh3z/FWFaYAHq2Ji7tO2Lm/tku
OY4gP0ac8rhCQejcx74wh6yUE9LumzkMCuwYIK8v7A9LnFs+OvvLgEc4W1Tgnzq6CzxS3A5oqiMi
b0IsGwzb8rWOIWhf/SissOubwdFt77XJsQIIjPJMlpcQsM+mEmkDfPbQ09zB2W7SvY+MaP+Q9jMP
X7Qc/steLTrijqMSZUlAs3UesbDLaaU+cIIPZ0bwx7SuC3gybDI+1kruFsM+UwkIW8ts9yOWXuuT
A/eCMfaiIRng/C0is1mfVlawcv04pX+90Vh1d9duwba7GxPsS6xNtDpL+NlqtBge7HoWjwk5Uskc
GvoCknfTqQqwg5q6rx39PetiwIXGv0q5U29Lm7DoP4PIDVcoL00rvvlobw33NYjf4UXTVNM3mKgJ
8I+WkOAFQZ50kN8QsTDynOS+43RA/T1W10Ofp1BywtqunUtPcKxieSGVQ0N3AIq+aTFMXGEnNWqg
dJ/NlTIh/TroBUesaBFusukGa5GfgJ5N/kMoJPnntqT0PdPpE8hktZsu4flRVljSDLNLIllWY7QK
va7QesVqD4fUxS3kAjBmOm1CWV1p9NS6A8ypDKQ7Adr6mJXgMzn4QhmdjyAz443nw17cLuA1Wmhu
mRyTHQ3YyPh2Ry6CUTiFniLXkzuo4Hq9SJMGgThHO7l7SLvZaeQGpMBa4KjjBdZtB6XA/wADGR7Z
0e6ipev3Cb5p86NBecgra5SNde9b/rg+yYZZvUFmLBw+rJHK0HUUMqRdcMTGMVvnja2iLtwlALiA
RxSSjuPa+nHdbpKq9VDUx65k7OMvTo0R9rfc7Vo176oQDz6g9IEHnGSKujbauN4YSEiaadMH8W5C
BF+Ex7TGYvga0yJMdo4q7Ahr8z/zuPFk4mzbGD5mu3MCuayokHh0cLLrweVhytsf0bcNZTp07nVW
t5AONRIQHEtd7UFt/IAsX9f5uy7VA8aorW1nxCj4zgdEY6mtWTADxirM/8YagAIfB29W5lhJ2EhY
3H1swkfMFhTLIfdDs8PVoBnZSgprSZ30gJYolELzYJ2OL9Y+swhJYesqjh7g6CWnjGwC9BGOSxTx
nYcpwPRx3YCQMZlDVDord7v4qoauMPV1ET4HzdhwK5iYR1VyzCxJ8bSjH8o2GYwjkX1MP7Vzj74b
EAVrm9iNHj+9MfayMgb3poGfa5OiY+YY2HiBIG3gnRLfFYREDZQX9pR6qk1JgbiEdv02COrBbIi1
cDmjNfQYQhO9JJIBwiPTnJxxrylsbAewB1x7ghHcrg+KYhS/w4dq5svQJExZS2PQmlLMmJRmn6x8
Shli65ZOwh1RSxjxR0pQneQjCV7T65MrpyH8onXfQEFzAW1dguxTHIuy60ws1XSRCVnyRJoxkm0T
Suf7ZI1Lley0cDB/xLOloRAKkh5fqXWT2EPA8LOHLyZEeq1fh2NtTqkfJ5jvtIxj1dqmBBsmYPbw
3fFSi4HsMgRZ2uNS4Hv+XUwWA8s2U5o7mEYLa+PTXyOBrgOEuKmjy0bBu8n5xhYceQ2/3GmWGJtl
S5ipWMA5J2ep5zR4FthVVudvr5ED03GeSP8m+Rj36cwTY3kFIf2EiWmESWaTVUrnt6su7TT5pKAC
ltUJS9as1mc+4ah6XJFv5qmctTPV9GGYFHWuzm5MUGFLSCzQx93FJPIxTuohDF30VedtoTFyljtQ
i0QpmZuaAo5qO7A4JxszIRXfrjLHYuMyTCOb+1lW36wDD2gdj6oAY6hH3ErMEunr3lTwG9zPxn2q
MF98KR1Balz0MDioWaUT0obH3o0EcXb2drrmSmUcmhPMYRaU53VEgSBbTLwpQzMfU1Gachm+XaTa
6QplcjGwEvNpY1i23mpB5zjeOTn3hUlfHpnQEHy3qfg6Xmfu9m154LzCexGQGnmpw8jGV196s6ey
zyrWGayiwIkqaKB1z1xAomUhJigP/uCbuSsaN2muau1kSu4yMcbAWPiC2iOo1S3CVNvJUjXXataB
R7A7BW2oHKmTlyh0taYIHSXF8KKGqfDwUqmmTrK5LNr3Ln3toGqzQUqHeVbbrkkCyy4gY7Od2byQ
0U8IL0k8ec/4da/Lhadd8ieYccusjrMLXORF5c7MoMC+NpHPmNmYSe3HNh542gK7KAKDHxlxjHMJ
gcGMYBrZV5P1Hj9l5Cy0ixGxnb9Cg+7XWzrhNvjJHN58vFP5kI3WKQ47b3oMV+FN2Kdqh/GHfmCS
brC/JgobZsck+bg3mkA+61rmRzqmGW9N1nSo2t0cWyCDikEF0A6iJGiheBCEsAegpkbKeNZHiH2M
Jn9gOoVAHvki/NDMVtmxJ4enLsJVAD3/aGbqn5zYgW6yVDFx1NvSa5QwoZWw6qQBbdZjp9PvpFKm
Klg12tSPwD68gkSAKuvmxvbnuQHtkK0m4w4SSzKQ2oFRW53IlrPuCicYZADWRZfZMc2beboL0TAa
z+JpRmoVczZyCg42yyc+QKFHsXWGIBf4msRHsSrBlqcxkaiLuDj7jH7LGucKHEt+1pcK0I/huk+U
h6lcuWKPXa3JAt8SC5Gu5qbbddbINLLKFrAOMl7JeH1sg5noJEmQvbYa0xleaUFBnlsHV8RJuJ/z
KZVyj+CAX11FHcURPrguzCi8Z8yGJXmNFtDxakStA6NBGie0OnOvqV68djYZ+vK2cyTAZRjD2ql+
X+f9BzUj2JwJKErg1MHfJJ0hbQN3SoT+MqfS5JkqtwB07iwfWcxkM04Dz/ubGuT7mi5lKmxkA9+U
89yYwOnncufSNci9S3hdQahNO/ptaggEVji6fl05/PulDJbZxQKIDrghef58KTfPulVRnfhS+KnZ
n9rQ9xRBIZs1e9evr/VaDfy/9WOH0nHkeIEpnUMRe1+mROYGyCcoui+zV08kMljjIsewDWhWsAyB
ljichSue9NXL1PgB2JsJu9kYlWfpkndThTCt2oSU1+w9bzvzj2Zug5O5CZGiYORMgIam+enXt/+3
oaLBA1M0ceBZoJvwvsc0D2ktM6T2X2ThzNwHB5RJCzlcSaF+fan3cw6Io29zIcOItWm8v6tBI/DZ
aBo0+aeqpVpwDs1d1h/cSrvDpTvK619f7P1zQe8FW01iFcJKgejybrbhQ5uhgTeOn1UP8PApKCOz
UZZlZzaiX1/Kfden49sBnhsnmYhCtYc11s/TzTjnCNEo9wPaAzbwa7J9mR0yqg4EhgWYPHYTGt41
/4nIbzjt5sBLnjg5giHedFRByFiIEEz/vtOeYNt2Vt+ca0XGgZ5jN7F8zUHemyxwtkzUHMuwZS9T
cWiqKvDa+LRC/I2Hs6qAV5dllimsOqo2TVjOz2ruzyyL5qg4NK2d+W8Qon+Kp3g33owBRhuezaLD
I/rvDYYAKFRSh9P8YaqR16h4Xip7sNc0ZhBPvx7vd5avvE26kkEUAriAIURz9B1OQrfgyDvHTx+R
lHy91hRQaahUb07Gif4t8f1b710A0mEUmrkxRYUfPw0KXbOC89RmcAM/Muk/oVPHxu4CxSIAt6py
slbcK7ocAamiqyt9XLyJ+GKPdCbRZLHSqVSHH3Vyiqum5mohjkf8scb2yu9UW5sXvgYlV7Fem0mg
Ec2FlUPBQO6sIDdvsnRY5HoTKbq57Q59JFOH+VFxps3G3EWvzMSaKfYjfOHi1JqM4ddDGv/8+gyz
icaXbbyngsAz7K+fp3DPE6jY7tKvQnnRczlgln5w6SacwirufEpiuTxk/pxcLHEh0l3np82pdivx
hFsivCCjE3FMxszbJJA7xw1WGf2HlHBvvBXzqPItBq8wVpPyrqYy/VV1qEltwsHKly2lz/BGBWl7
kdvFeEWbOV8JbnNUFa2x9D6utF3UeTogZoG1bGL7O5Ls6slaLclZKiB5bkHe3fq0mquDLyzvKloG
tZPd0u9pIYknPB39c4FLHbXSTpL9tpWm4i0d8ZkmY3CxzBnErWntbVDa3RA9upyNL12OfswmHcKc
iD8bx6NbNs2jjrzpqfA8NEti20LWxCLN/QQVavyG8+HwgErWCNYhnU7lPJUHqmpLB82XXgxo56Sw
NpNfq3PRtPhWJor8Ji/Lj1McwmWI0wkxOT20j2sJiZfd2kJ5FiGELYL2d75c7C/uIsfPTrT6HxA5
w+FgDuuLKgIq6RdLcfHrGfHzZs2EoAvDZgapjxYY3f93EwJtvSpCDKD5xvtCRchN4dqFokUvMhzs
8MOvL2bO4/89Qt8uFgGUM717gBneu806XX3wGkPSfEOJugYjNNuPsGRdgK11daV8D0+UGdulOyrq
UAB/fe2/zfzXxwSrQ4WTTfz98T0FY9KiN1B/6xuDafVEV80ouToA3359oddveveUvuvSpzPMHy95
39QGel25itbyN0e3rBnv1b4KawenQC5ARPeNW6f3xZhaSAKIIOl2nuoKcVRFgHQqZAr0hQsZ3gzh
kJw3Vh994LwdAT9MQj7VNWEmgOwafxXp+He2KpvviLHElw3VjDvlLu7HpCSs2zitY6N0U2U3Xg0h
cWNFdUiyU1G6dnRCHjoky7eyxQGOzHI4OFlgv9iz9KCzJN5vAA7vQHi8eBMGgG1gXDDBcN+HBI4V
jbOPPME3fzKDnxdefkRCTZzmdX5BCll8Ajc87yY8ggD+DlZ4goyJfsSv30xgJvNPbyYyYE3TPnUA
jkGc/Hn3w/qzptqWR9+yiTob2edQbWbjabMbKSpiDgtS+hTVcp4w2+5qiqNtfWpJ866gIeE2jkSE
dbM6mX/y0LqknAcRuy4oP22Hyroqlia6XLzlCKTde6RkIG5ai5e2CakjL9tVzlQpS6gs26hDBRks
CJJA2i++L2FZXHtYch8rCiunAr29mzqQKD+26Th9WUQ+fbADt7qzGmQgNuHs6IPnSljq3lBkj1ok
ebnNe5sHyGcHnqrMqJhFZV9SN+RMfPChoV4W+eJ/dCgCpajnYnf8m2n/cxefV8zYQpolOg6BqEXv
WZvICFGNtqP0W1/4wbXVe+UT+OgFznvf2NcOure/w2m9Yw+/XpLYwE1o33tA8N57Oji2K4aao/PP
siv9c7JMZF3SabEuyOvLA3U7yU4fZMO3zrPFU5HN8rIAfn5nqcQ7/HpqvVq2/Ty1CDXZPt3YRdje
eQ8GHHQdIHrbNFipU4+jF4USVzusudr1UPw2ve1WJAR1i9sF9BE0nxDhDE45cNgdaUWCbwGqLUiV
t2H0XEhMp6mUUHFqrDG/qkLMU3vPm6/DKc/OMoQafZRijXbhiJ0bulp4dk+bwYExCms/6I4Ww3Io
K2ldQcBWfEBHFnwsRDoXlJ+xbkEm9ZBpTm/k0xDjqOmKEFF6NZIQohcNHVhd0vKgR/AUKGocxCLj
g3Tn5iyvBTyyIaK7zEykumrcdsZbLykaOhQAUFAkmynDylCIbDvSKrzSWBuNqAp2mPkxfq2D6nek
h6MdZu5HObTFM+olEgtVF926UZWoIfz67fx9/4mwAgBjAtIDzcu/pcGeS+OgmnX1J0x0G3E0FGC/
0BRdKLLzygBKRd/W0RjHNdaXRZUaGeJQdb8TCfpHEzY2EGSOPoy8Afz9vP8ALBjrcY3EnylaOtPu
9YVAkM3xqRehPNgIvz32QzMdlhBqVwfh8VOO+U/HPFmdx9+MyT9YsAiGUoph6wCalLw7jNd6Qgd4
rso/s8gOH/rQGe+RKLUQTyXI4FycrifRy/POb+ozMXvOlWwiyrGRkPOt4Z0DSG60ukRb0/sOcr4P
NnFfVA+/ucu/hQxQfYHPs8TBTJNUvhsyVadLnfT+9CdFoj77QGQRjLih+8tmGm2Y+qGqKMGOK7p0
8RC033OE+qrNmrqdPnpROz4Ficgu7UhXH1xYrRQUOQUOQzkIhjsr4QH3dEfe5tu/eRaPv9Etw2by
/7zfv/MshoIF9TPR4vVP/iJa2MkfUBgCjyyFYOFVRuuHbpmDkgWhGzA6dMPiBD2L/2FaeBG6ZfzV
myAFv+EefjAtMNXFiCa2+TqDMXPif4VoQZD6U/wQ2ECvuS98eCmlcHvvY0icUsZxrkJ96RQd7WvS
c03LxEiEIncIZ03FLj4zPQ6N07Fya1HbHyWRqEM22dXjo1v7ch02ppLl7gVzsNP4taqm7+KHgvYt
YkjbqWyoM247PfvNwfc01G2EgZZTaWlNNZF8za3V2TCBxlTjZpVTI7urRizIiSoU+yFoxV1zGaTl
fM6BomwM2MPlavHT9BEEVkdAGT5bY6uOulVRtrXnZJcEZXdZmnYRcq3ouARB5T7mYYH8S5FPmJuD
uYBpyEaU7DXFBo0szYrMWCjC+X6tVPBidy57NvmPuirsnII3RFaiExJwmF2Jl9ni2MxKHGn9iXiH
NEBxFmJcEl2jG68AJS02Ek6WhfBA2C3yKIdKTaTZFFDy2kfKkazwUK74b1BXafhioySMdKFK1Y2L
E9oncBK0J0M6zkcyF7nLx5GDLOsWJBJBdaw0BmrgJzi9PkuUyZ/StaUjMWR9N59RIZ0pYwwBD+rD
c3ef6Y30lxqzL+j4aN/7TqX2Ydb1aGQ7w6UGYtntOG/0HrIwohRodgdnIfCHpwRV2UviMvjZoMXh
auej4W0rpvrOAq9v3/Xwut1XhrdnyN7hK+9blTLC89OwwYNXZngcGpY4lHsyYbjip96QyGHewCd3
DbVcG5J5nRm++eJKuOfDKw/d1Ce/o6hsv6yBg+xPwGo8GDmwvY3ixAuClYkLnbmG3N7O3YPTDPkF
LWTxDAou3KQ29YptB4rpJBSEvZ07RDfoqEOcNxR65CoiTEmBiTNpnBmWPTFmf8DDY4bpNyQ3cwAd
vzfE/MlQ9HMOrwgtF4j7IUbzHWqUE/JdEJ7PZFq6Z9KQ/YFEp59ZDSgANLQvvwDzRBcAlQNVHTPZ
u4+pKKYzPdTRwRWkVJukSceH2FdfbSM1oIzoQPqqP8AKKM6INbx6u7wqFGRGrKAOKQlURsDAyOAd
AdeF6SbgLHV2gRE7GF91D0YUEAIwJ9c9FZ0vQtbYfPTZ8jRREDqlr+oJlmWjpNAZUQVl5BWWdm6u
e5zjEJN71V8AM5ZuAyPK4CBd/iHMelSRraQ5a5Ii+yiRSpup5aXivjLiDgBhuqOSNb3WmHmILDOC
U35l39HXRtgA9EByaFHppHAQ0AO/QGC0BKUjuxsEZJPDGNriT5iLyxkKfe12zvtyg5VIsmlS+bUE
ngTBW+ttEMPvLpFcBjrovtDk+BiIAbvhKiPVSpQbDdWuJz7OBKRtJKun8FbDy4QnvKmCcFqGf5+K
bxbwvzsVaYVwWv1zOc+z5lvx8u5YfPubH+di7P9B+GpSHEMWfHWN/3EsxvEfdozECJVS2ANvZ98P
AqLv/BEFCaI8psZj5L6oiPx1LEZ/oE6Ny5JJ1aAuRv/Suej7PxfGafU4VOD5tiTAFpwc8F2QNrlj
XqwAu4xW+LzD1EC8BCUOFUhT2y7p/qpcvEjGBV8f+rl6W2Wug8jeUF+tYQpGyMGoeo/8svoWTU59
s6Ix+TmxS6TIMzqsyMChFbyb21Qe6mZtPtdB6qFr67g3Q6Gx7C7V4F2BYIrXbVXW9OZGXIyPRRg/
MMXF/TBP6sZWL3U7gBUc8+pJKnv41FYFXMZViWYl7+7ml5GlP7MRWxwYlkfXfjcnRibFAzhf7buw
r77kVuVlZN01sm8LxgjAQ9l3KLnPuKlAl7jK8OJBesCm1LULBjfGc7eNgV8NXlJiVBSX3rFHBybf
4KSeX6J0pWLkEKMCY7ZGhN62shDrMFr7n1ppr9cTR+N28gS0+GTUX+NaNZ98LEvFVsUZyDRd9XdL
V2Yvbu66UJTcFju36aAmZCrCybW3cxFr0IFzexsAyEs2Op57VIdrHWFVX1TXsQesD2/k9cDBu1vG
9iyKNEr62IZvVTPhXeCDWnaL6NbpxwS1BK/+Oo8CoPZcx7dw9LozWuPygQ1nRKZkBBWgF49ds3ME
Vc2qOQ8kVGwUXqcLtPCL9Gwdnf5cAe8EcJhhJbApgj66jO3abbagwpCYq7vpYYIHvSknB68ZLLGc
Z1Qq0mdpcV53OkCMv0msS72iewjxKKSFu/hbPacr8jTO9BHMcNejQFRzWsOeushjbHyoOwJKy2jL
VGTcfn6j/Ebsuz4BX9fopAef4kTqSljz4KDTMlUvvZGlzBAbC44ZYBWEuUs9fi5LVMeNdnTfwZj1
stsmhkV+olZQ3Odd5X10s7q4S9aAq9GiGB4c5BkPU5/7F44L6maTT21+sjyJNufSdjtXqv5E/AKU
gdR6GxKDfbKabDj37Dr5U+NNPgCQrcn4HU/HyKSiJHmfIMBHPRxnBuu5zLzwNvcBy2+wzraaTcLx
8tUHIwAeNXcRkrHXmiBPAtCrneaR91h9AIie30ZzOV6NKHicR4NLcOe0ur+Eg0u0Ei5ZvWO6to8g
nm1jFtOOO6vn906b+Vc9ehGIBrR1d102EY5TG12zyp9nWBAo+gqIAz7DM7v0GpDPLGz+0zaOaVHN
iVrK8N5gaW1xCcBuBlbnjoCwTrXG2TdVOBHcL1p5y3mOO+Wp1+GtE5d4qPgRulge5H9U55OHWbB6
9uM8iU8IIi4bRwB22kWTn4zbqnPbbQM46wEdC5RLl8KRW0nTe5s3hX3td/V8KYMwP/p4B9CMHdFN
BXm8By9V7aFWMhVZL/fpiK4FaiVKfJhT7aEHO0m7vEUOYRXJzu/gND/466hrnGkiGATXrtNbJz0N
Tz5d3jurio1/2uBplF/UOai/8KqFhnasZeXuBFyFYzfVy13fxi4YVNFv2jjIzuJlFHd68IZ7oct5
61dlcUBUQuyjjhdJdWGDP0Kxcfr8ukZxYqol4GBZXKryHMV2vsmzevBjKWjEwv0U4uEO0N06L0t3
MwFsJP9wRr7G0tu5H/2nHGwnbnlDu3UYFrAj8XhT2P6nZOqynV7R5aNXbV2Vq5OeMrNbL5P9sXGw
4UVAh5e8fBtGdSFXxjCV9gUUVbls6cjYCOXmH2bjwIv0+FMcLRHKoN1XuCX4cBbuPSDeBOMP8ZR5
w02oy/JW9s2zn1KaBIUT4cZ0qO32QRlkTz1H4DtslKawVFE7twH4hXJxF5+i3EHsNGxAg6mxR6Q/
D6/6whnPBzR/ZZkSI+MRfqTY6u8cIG39hj6IvYuSKj8fssgveLxu/WSE8K4SimOHUDsbl2l0EfK2
L+1scIETT829jekVhMfGOiLfxmxa2vUauGuZMn8ctYHr0d31y5Lce+uAngM1fHFXWbPGCmb4FrW5
fV4VmXOxUs7YW6OOaxyWZlI98j/qluBssscIO7EdDRuIRnOA+xHlIuymsuUagzJkmJQDeLRCuNkK
/PHaTYo7FGh7lkSVbweAONf1UNXbgbzzQYk0vQswDNv4Rjs1aG3Er3lNcPsxuHMh9Io5fclHu79z
u0gjWZHMF8Uwevchwj0PoLnqrfTCc/RAmy0tLnZ+y/4IGaDfoIyKCEs5p8gecaduFX3VsxrvYyuJ
cHqdl4OHvAoq95H4Ho5pc73q/Tit06WWvidQlhn9a/YY67KURYS8XF7394HIxa4HhXZBzcbbBpRv
jsBi8q++EKytpB2hZVXTPZNQXIOxFbdYfgSbsAmjfRGu4w4kgjGD9nfSLYezevW8WxF7wHunpbsJ
tPM5UEO47xEpeagTFHQDGVF6hL6BhJBbOcyMHNcI4oJw60BNOCyFO1gb2IugRIfiwlJhAqhQL6cm
LuazUHJEgt8PzyxBMfitTfHv6tFv4uQIRsyvwmT05Nrh5Vv7n//xFnafffuv/3z7m/8pHyFc6lNa
JQ5F2BCO3F86HTD5qCwFoU9EAnfmNeL9S6iDONk0EIwUKf26n8tH4R/08PBwhngXAP6xk3+lfvTa
+PvfHkFgQ62OI4L1KOZyPtXon8u/GLx18LRQ0SIT7GELkpDHy/RMXQXvrXOceKKi3+DHRLf4SKkV
0exLtv1a7zOUG4JIsowX7DHP0UiLK++qsRAnwHndkqTrJZ1l1IKxh6hKOafHiv2oKC4hDaoechr/
SrM6RRwn8eklKXwRKZBMNUYimL7UwbJWxIYRDmIYjW6Z7nFTn5OPIOFUedqQZhApVvYnt8Eub9uG
EDWXh7Ink/bga9BeuMO2cMqTm6KQ1CcSxHI2dQz8Z4uOF60FMQGGwyF0QT4anH2L9tu/s8v/V3aJ
lgjz6J8nlzA7mj+/yuLrJH9aOK9/9mPhoFVjskf4pTQnzLohXf2RYEbeH+gTkCySX/oOXgrURP9K
MFlt5H4wmklJTVGU+/iRYPr2HySWISlr8Fav/Zdkgmkk/lx49UmRkGS10bxwIkAr7/vHgbugvwHv
4NQ2mQOjsxD7HLgt4Dv5vITVl5g+OEZTq9yjEJuQBYbjZp6XCvEt7F5sGT/GKq7OYbZUV4Qflyr2
R2qJIUq/g7cRNlFzVKJruUw+dZqpWSm91vauzwDi5BCFDh2u2Zx3EwIMiXv3alxJoRN4vx9Xe6eP
5k3mcE3UJfFHAtOwte3e3kH6flYieZygMKFn1SLSEZRfcC6zd6Lm45Wzqi112OGsU8OzE+OFtAbK
25QQkvd1Gj2BXbovPeeLwgmXv+2eRYskNI5uiG1HaBCG7p0DrQkALM8TdrPc20P/HDplspHGR0Bb
PF6TgRmY68beKSs6G4b4LGtArqYjQ6OQW8xkDX6prL7D/Z83IV53xKHDuLN7vlTg+Ib6bvaBR2AY
7PisJs3boVJIzcnmHsD4WPs8BcRBstGeSh8biFZkYhf2GAmryr/T8ST35i9LP403RTKhVu/i9Jkt
DEEnPLknN1nvslbcJYtAvtPQjFE7DC4Cv+f2NT6LE/RCUDs4KdK1+VCNxkYIfucuaZvvS4OXGtxF
l7hhqXYwvyjt0fX5mgrLYRySR3jycu81AvoVhF+KyhDwfCwz4asoFwO/ZHxM47TC8CLEzccSZMMr
jjo6ZvQ8RMtQAIvOYsd6fJ0kRb9gdOv3466LMDBFbPCuVjHMDTt51DEe2QQUGGXbwZ0quKmsrPwz
zxrY70HN79qsns+jRLpUEvlrxEzUlv7FdTE6lOPa0d1HinZ+mIZIbiL0hssVyXwdBNfM5+8gzr0N
BZgYa9viC1IHvPuVn0oTNSvHanZaxsRKkA22SE7OlKw72NdkDlc2id8WQPXz6/vGvIcmr2BaSc3z
QoRLDLycV99zXkxhLM5tJ/vOImdWcxoAYWJ2xhFTpTVrgQLn8kHk/Aif4IvncCOsPGzBOvirE8NF
hfyRrJ/ToGedUFVIz4l51ytMlzuY9uNzhLgRjFjecDwxmWJW4+tgYKeuttrio11Vf6mxK6E0hIkp
bPxg76dMWlGN6fnSJM59PeJ3Rquv3Gi8XrYehJYDFEAXv6PW3tUDdq29rbiHLB8v4tGajxma05de
j+9gL1d3X0UsykV7l4XG6q2ZyHI9RPNBcTXVVeyyUEnD7V2scnQ7l0zsbdYJ5hvFncqD69fl5UEe
PNnO5O5nn+7GRD9h006YLdGTH3c+OH4MB+0G20KvMlQhlmFFo/713dKnN6h5zDFVarYQpkBDSQIF
WcbmdZavUbUeYI4kxzHzqz2ql8mBtoPYQdPrtq8TwMxwlvhd4a/N0VvYxvCuknt/TUipzWuWkzZE
TqbRXLlyr/DyfEEJwzoFOY8KSB3s2uRYpzTx2L2C4kux8H+0U33PqHDQwGH12OhSbWsYY1u3cdJz
e5iaSxRV5+tgDo6xLr9AXiQUiXRzmVYUHUTEioAcaZ2ygHXa0pK4XJAMPUQhk6ypvebSGhOuDmWV
vbeGcsvmgCQoinn+EZQ0Hp1g6y9TR6utP3rhNpK2t4NBg+2dOw5nOgTOicxpvJuL2sb7JfD2FjJn
2yhz/pu981qOHLuy6K/oB1ABbx4nkUjLTGbSky8IFqsI73EBXHz9LFR3aap7RiP1e0coOhRSMz0u
jtl7bQ63ka/uh70rFPo1ZgyKD6KUWwCFeoAbZvDJjoH0MvASIA9wFWGf21Gx8A+H2LsfZ5PuEUH7
46IFSDv4SqQ88NjxxWr5SbSWedXlEqgTKi79RLXcdkZ+TM1EQKOd8P1VubpGllPCzDans3CyT8o4
PhrJFfDjs2agSqY0/ftFaHyvZsl6yJx6Ji3giVY53i/W7Up40TUaf5Tl+dYNm8/G4X8uRIqBnr0K
o6npYCp5stHa9gO1ooVohCVN1ThPRQXaMVPiizKKs7OI+hghRQeZTMwvlZw5HiEiUg0QZzMXKCeF
/IY5n98yKy+GlU1FYAce0wJlNc9t+lVPq2mtAWIghEbVH6woy9cwZOr0BG1XHDA98RUa5EiGjAY0
UwSpymYirpL+EpOaxzzY1vLI2eASYusns14N2Fq0XTCbca35dtMohzoU7wo52N+IU/owE5Xg28iY
sk+3MRQIdLhcZiLXadR3fdlWG4icuGpBhjSGT9Qj13xqDso64la01jU3POGJm5VNbuB9OcOQdx02
MmZX7HA79soLZvPBj0lHygky8wwcMS0Nnd8wJkjO1gDMI4gI0VDuSkH5gOP34ZdS7PJb7f9rRNVS
8f/SESx1zSJcNwA6opRHF/nHjiD3FH02q1bsmHbILXKhTxgVLkeQ+4C/HEABTYBvkgH7W4v5L1Xc
f9R+ULQtz2vCAGBcD1FE/ZPqE467jvewFjtt/HHYcQ0aSfatHJFCwJr7/P/f5R81pr8/GzoOWwe/
wxL9T882j5Fisk0Wu1zyA1kqAS8LlSBSSIn58Ux/t87/pnVG+kCv+6+bgPX3/H18b7//2gH89jc/
OwCy3+hIsdCYyNd+K/N/dgAWzYFDLb+EhPzWHv8MjPO+8NOlO4CpRItgLG3Dzw0TMXP4THDq2iCP
lpS3v9I547T504WygHo0XB4qe6Zlz/Wnn1CWUhNps9fspC3jFzYOZb22awMtwEQMjT85bdFv6kZe
8gpfuJ/HFFVETEBwUBHCDUlJzWnM2kuYCKDoZQnzGiXg+H3qbWW5u6c+rOeMqrNnnq8oTKnyN1Np
uRTZAm9Kti8YA9QoaCePjpsPMdmF1GT3ac8Nb5r6+ZynVs++VlA3OjBXzIUi1h4QDWaUBNzcFSfH
HRuTZA6Huz2yhkFiXTAQUwht3Y68OJ3Fkl3vnZktCSyS/q70IpJbu+QtdRrlJckL7j9Naa/MZioB
1OsRoHJK5drt6tt54pAopu7KYuibpWS8SYz/K6zrV671bOMx71xLy1AAXpf9Fpv2Z90aCXnNXo9r
GCtDYNXoBfSmhyox8+zxoF9tY1KhiPenHoHgSugUGZr7QPzUScMcv4rRljJJ0G4mbgKrPCuHFWmq
yz/gS8nixnTrF3xHMBC0fiKcKXqjwN7bDTkjuWFcM5m9NRa1n1NV94B15lcAkuq6Rna/xo4g2KNR
1OGe8/kJPkxGSAwvSoUstJeXAKjH4qG9ZjK2mKXVWyNTFKIVMlKJWAA+VTRzT+BeqImWyr8BjL6B
hTahU8FREKvFZzfXF+JxZhA9ymHZDrxXME8eiFsakCjDq/aNOoc3rNcXEk92oTu7LOT75lbi23wx
M/fB7pJqW02E4zFajnDzZgS3ImTbkfTuBohdHvO5Vhg5G+NjZIaMbgB/OpQoSw6eF4oPRUXv5zuN
alx7MtvOBZnlBKLCLKI5iZs5yOPy3lC0KcDy0wKrrow79pRoANyQeD0jxprKlUN865CsY5B20Jqm
xtu2eD6zfVRrGgUCe9QUYTzexsGu2FFM4ohtqIfn0CrWI4zr5GgWtvpGJO+w7kjv80kY1RM0ElCi
N5pL3AL7PqkewZFY/b5KVTYKAIjkp1Jas7J1iQwJP6XnjKdcb1EoR3giqQAThKLc8EEFpNpvusC/
D/p/c9ATefD/HvT/1WZUyu/drwf9b3/zU0rgfSGe0lbJJTGB/3GU/nPU45lfuEd7Nrdpxp1kRTGF
+XnS2184yrGQmt4/FQg/T3qD8anGv0358vsU6C/AjAGo/vGkZ1DPf7AmOdw9LF4pL+JX4igkEx2J
jDD3Vu66PpRbgCNlP2znMJ4OIMcBmSsVDvZqHOU3i6vpxsrMBnmapo13VSVUhKG18k5IhHrKmMJi
nQ+NB5uQFMrP2i7XUWc65zhnYyG5MTywJMy3Gb7+fRHZ2ltVhy7kYic9gBsKetk1XyFLpjtAxS0x
KykkA+QI9fyh1pniJyH9JKGKmX7POU3edpmXx9Ax8q0wKKmmvjxVls7kCNr3WkmL+KANHRj+pCDO
olBsY60rkXNgZ09qeZhPt1Xt5ts6d5fc32g5Ge1Jv+Lp986wl9STJhP1hMVAGcAJGM0GrXO+BbUQ
vSyBC2fWGxdtssUp1LWHWSVKQbPBo5SN6SkEWNbGJ4L8JZNFEnKpAfZjWdT2F09qbJdTByCNaaFk
aFFdba1craEI8iRGy52xSUhjoD/OHhszhcI/5Wa6ZV+Y7ryu74lwHou16kgNv5Uunis3CW97wQ60
r5L5A8SDfClbYVyjDIqgIdP2bBvErcOnTHzMhsmmCS1xVCe7+VoY5NrD43I29ZAPW0fLeBvRNDGF
KvPdUP6IJDLFN8UzVklrgQfz6qNeRgTMIJgXCQibTK3KdWeFpyKrCxJqlH2eOdk6aioCK4e22TbN
YH1GHk16xxbq2NvmuLVVL9zrRVxcAOrOKOUUAtQhsFKpkgMvjjXcpqdIJt6r09hFgK6yPoS1Pd7X
TNMfvNBMTjOFy2nsVBBQgpvrc9ib3U0q1PzerMx6WzBMRYLBDnZnTbkD3nm5C87IP04RkdQbACZw
74mxxCOU1OwUy5649KQzhhsbJ/rFY195YPrHkCqdzfxDTFN9Dm0738lJGEcbUu22qO3kVbhO8tLU
sQbhorauBcih3URQxBn4gHHUR6vataKKbnuz6h5SVryMB7t8XyhiX5fhGKKzs1xmo7X+ypSFfSqj
h32CdXKH+sFkG5t1Oc6V2LrN6/Gox6PJz7FpdwqDAhwK/TusYFWu5JRpgV6HzntjjN+tZir2kayH
VQG3aV/B1Nrg+WOU5pT6k2FmH8xh6og229RfHbd8qAYDplVXy+2sluq1im2GhuhmlINF54AY0HDV
czzgb2NcZDfvhA6wm2dkAWaIcfJHErrxthyWSeOc5I/kMRX+wCAuUOHIHtOIL3FETrC3RU4wisnW
1DG6/iv7paFd9Zn2AAlljxrOPqCL2OJqh41hsw9dJXmaXQG55ndWmO9sOfYHO5zLvZkV1bqrBZtp
DkvS6rxk75CywTbRaNZsdBhallN6V3fA2mfWyb6RYdGZY5ktZIrsBczR9Mh8TLnWOlUtXygmizZG
LIA8v74o7UT6jd0cmxY+ge95G6tPi23YjeoJS36+bfLrwJrmRVnYNJltaNdUjYxdSSPY+fmIXr5U
h/bD6CWvBMzaqE7OttJGwktyTTDGRUb90jtAx+jS5jxZjY6sYG/I6HbuqmyrUOiiz5QWaVXDZJNE
g+93FYUyYGTeIUeuxDKT9YbHCEXOUhHibsvR2XLM4bBiC1TMRzhYzUlSmAeahnpFz/BGRxHKyiT3
SNe0Ibl5oEnJJ0+eM3dU97naqQEa1QYBTlZ9ze0YNFMVe1ercO1911lTsZqpZ67Jou1xHMpFtNTv
dupMW0oV96J2dgEIvDDU8+BWKqV+MUMUcnM7gDTiPXncNc7MIOLn1jWTm2Ie3mDv2jvuiLMv0244
M3tL+CmN6U2X2iW7f8W7KYTZXhAYNKcUztGTEib5GZ1xHRB3FLHbq6L1TGhdYHWN8YwVVd/Z5B0G
behWm3hK9e+zE4nTiAHw3TSa5eYiZvMFDVDy2OvakK+IevUA1njRVgDog4UVsZnTwviiaXipRmZJ
qyFqpntV8NGXsTWvpexrFDG6e3SJJEtxE1bxLUz0kR8a4l5PWSZKtSpgJUWG2JbJ1C+MtvoxF+E2
YbLDjDOcL9lgmEE9QN9bSVRoqS8UstWsaNospftZGyL94GEcfRsbndk4MwZGz9xuUXJNx47d/Q5s
A4SwrGm918y2k3VRjupLHhJWzckEc7fX11K3rcssUuUDXY96qHtX2cAx7G5h8ed7y1TCDfHG3TWX
o/sI2TzcaKxU7mPERDydEyq+lIq9MRAfn1vZfC27WX6os+D4x/44s7mYzGg7GaO2npnALBKjo1Wq
Oja+sk1IkASOAydsIYqqCSdaol4XJTL3/jSN2NhQiCBAa3Lpl4bXX5uoyXdVzCXNgMTJsJh0LTYh
khUbpGXU2kMeE1M4jcpNoheBZH96GYio2vWWeLVai2zpqmOy7opRfM16+xXm5rsaik+AYq9uNd2V
zPh8ZR6ZxRpNsW9LRwZw3R50llAHAuqcB0br+hMzxvKDDnJ6Bt7y6g4lCUTvdgI5NzvUcE9Ucaib
rhn6Ler8ZrZPlFplZLNKgAVGyk3Vm8GCFLiZ6OvXYpyEe2n6RkJ7tcNPweTXRf898sWRNasD6COr
xg8rdSskVc+WFXZ1SuCGVq81Byi110JznMJs09DeFQdXIb9kcbWvKfKyo0bQ3EG0ifNqEdf2hj0w
Si8hLtijE1u0WgIpZLjNZ2JfkJl04wxfLOqt9Bvb5E55tIA2WUR4D2wQKiXJKig2ibEuFZVhGauf
zWB3z50Tjat2YuOk4iMgJ9l8nhR93DGCdXxZ9ALBSDltPCbSvsjjQ9KaNzTPRI+pChGZWcRdRnGI
iacWeSxnBv0xHrIDdxDlPlaS6Ibcac2H7yvP6OKbc8u3eZjp9fs4Gd/NzJOH1rMVcEKK2GrlJFkj
LOWWMetihVKhPSZIREOoe7ZcD4hYISHCVSZtA4SXbamgQs1rMROwmTZKtJ9NiHciDMNDW+jJoVdp
KzUUh8Qi1ojzbFSakdO8CcMGGUYG2TZphmQD2tML2D4i1E/yKhhDs2YLESOi7MO689FcuTuBTQMn
vV5sLTVUP00B3dKvYWJPCa4RQ/vGmsd2nztVYPT6EOYSD/kYNubiEYannhT56u9pXdknvfw3TRwz
s8XH9q/Hdc/fu/4fT0kbJX8K9/39L38O7ZBx67aNnZBeaRGG86C/D+1c/QuDN48B/f+IWn6u7dUv
ADwWsypjPsi0zi9TO+cL7iabyRhkDxPsxl/Su/yZWM3g17A56ZkN0syB+f+B1PklPSKS5piXaRTv
u8IRx8ot2WqUet0dCaAz17mJqHTlpXNxZzgc5wWmZZUf4zpXtXGXEeSXBmEo2Bf0XnvPHgInkpF7
T4nb59vYUxBig92sjhXWk43gFp+x34qtfQfPrN2IVISzD3J1JKjctXKL/gGD/eCxIrZoXHbUn4cS
+OGwamVEck3hRo9aSdjaasDYzbI/ffFG0jU64Ic4gzr5CO5jSdzCNopyHEgtzLZrNFbagUKRO/JU
dmPQhzDp2KmFiNpkk9zwJ9iFWtUZtnWlXJOwTsm2n9Jx1xpNdZpHfORTZ6jPc9sOx5TY14ewlsZG
tgh0da+j1QKhu3Axy6wL9IKbaaKl+QbF0sAAbpTFfRRb1kY3ptpP2TutHbXRjp6WPFYZx1vk9sPJ
NeXGhd/tKwBfoV9VuKNA4Pf3WZ06l7DSjGvIbJgTw25NbcPkjHcMsQnYpgg9MsQGkzp+0FY22Kg1
rzlDTNibZKh6qKIVx1mFk/FMQF29ozS5cUypb4Fl3UbuDNdNl6qJMJfoDN+0aBVKdvvmTa+0A9JJ
WIMr1577FXPCnUfKx6PZyRQxRzJrgTJA5TRTiQCUDESL78MSN7Or7/pUfWVEZa0F7yXIwv4pBMl3
8Mb2UWZowT2plm+gRORBi2uHhsON11bGMkfrrXWeRtFdZyJLWg9OlZ/ctGjOZAoWfNQ5sNRVDRT1
NhKdfckMJVwrsTO8UrvoV6BnaQATcrqRc/2910mAWZULNjNskmjBCHaHiYihNkXJjyFxusntLFyx
UcJRVCrhVTP6l6irKFB7J9vHdhtGx7FnnXydiFJp3tso6t4oJsVnArzsagPYpE9pjPsMRjogmVLc
QDZsbL8fCj6ysS7aEyr/N8yC4qzUuhLoo/odw+6bM44QjgurbPZDirsoTwz1lsADlL+AKPFDRbF4
mBVBxPAQ5oHdhLnwsQSLYqeawko3oV2VOYSEcXyLo5lluiaZhAed0nQTgURo5Ge+5QBVGmzxshvU
61DNqKjVWL1hg43lAXRueB1q/TJa2uvcea/sjFctsLKghXlY7zxu0J5vOnHT4sziF6NGuv1she4D
suLvqi5CuUQl1EGLrXtn5cPg3sZk4xJQxWoZ+7y+izhz7niEaEXnFp+7JjmyxRj3oFoLDOe2GU++
iFB4njpE8RHb06mNfNHWrwV8B3HX9tLhJXXkcIrwMpD3smqbrD7JwWAQOtgTE2hvK00j3mfZPKCV
nRlt70SoFfQ+QqbHzEAQQBR2jf54Ygd96izG1I5RxRjlQy1oagoF28FWrdXcW+GPAAPo52OpOmzG
+y5GqJeT4mjrILBDOaw8VY4b/I3JKpry7AWAlGSn2YxHN3FYEPfFqg6lJki+M0kvaVPrigp/cadk
LGzHuPBdJDd4UIvmkGYG8ShCYDWDH+IPWhGdxsEa+QSQLDw0hE/trd5tT5PaK09jtI5FfhRqFq0L
JDj5Cg6FG0xAATZpfbTl9KKHk70GParvkSPPgcW/dcwttTppJGsmONjwTqwaAsXUtSXQU+4ze3A5
qdrmanit8eBabuzDwHHXFH/wfIDlyW2ohJXDgCzLXufUE5TQzojwBwoKB8RbnuF8iwcRTyt2AO2G
3AONlc9wzudIflI+MqkfwMfHVgRf10lqsZ3C7sMM7WZtIzfIVrFdautKV8U+LCQk1SpscduLN24s
9maEtLAr54aRB1FVS0ppPY6wKoF6fOgld5sAGUt3Yy6uuyHS7iNAJzswE+oxUZ3ab0s33eYO8u14
bndd7SKu5wYLQ7FCAl8qww6YvbpXpaOx8M/ivT2aZHKBkWBYM7Jxr1p309WqfiMczTtOpZMEk57f
AWkGmNRFznYEneDiTk2W0lwQzM1OflXUnL0jLeKajXKDCVArQJ4x+Firk3FptcpXqkkHOssleorr
KDkj1HCJlK65y85AXRlJagcCYAjTFc1xKoomUFkgMU5tATYX9RhgcqlvegOz0yzMeN/O3leiY5nf
WO03sjhFILLxa1Gw41c1qQVCcLvR2niPbiwiJSRfYN7uedDCO5IrjbOBu2eR+VhXeCfFplW6cyTT
O6F2ynWM08vE53qg1te5GvNz5BTzZrIzNkxTEllwJobO3lh0XBBVvQjwyiB6vzUn+WhmUq4geI7m
XSOSyD7MrCXESXZqVAU6d852pSeTAddRNSBOrUyoompgE/GuIlqDE3JfJKqnvIydPhHCACBpXicW
ejlmRCV+YyZYeW4GTq9pctdo0X1GGjrsrwHiOq7i3DwPmdbys7I0WkxaR2Q/Wlt8l5U2WSs67eZW
h4IXrxEnzM9GLabnAkT0welT7Siasts2Uhl/ZGxMSM9lNhxUYpU5+rGlbaYh7neyUOdAAzK2W7DE
7xJXzprZfHoYiJNBIqA7xZ1LhuYBHjfqJcMKkIyOOINZBBLHqmy7frQunXSbzeg2IHDbHqlTQYTn
4l/iA2INN21iNYqeTBlibU4LdBB1huqD2F1zl7SzOSC7I6d8rIQ2rri7zeOKgaZxbPGvxEGvt/Ui
oZECARh3LhWMMve2FQHFjKk6R5D1ndF5SSjCDEXcbhB7NZbiiAlM2SuQNyn8sF7jCIMMcKtZCkb4
qp+bBBMzlPbK9eZ2HRvCXmdRo752VsqSbErVFNVx29ylHsYsPFsygWbiWduOFJtNCwBoN2sxs1ji
FvBdYTdxkBq1sn/GE4vzpPNwCKduYa1yvvyX2Ugwf3TWlgwSlosJ3no2vagP+XvMvR3MVdKSFdab
oDyjwJiU4myC7omWCqjJ/YJ1y95MTPU5DNknR2i9Yz8CzZThrTNZjXYIXiC09v0Lh/ccGHxIx8rT
vprLOEGie8XcQr3VMDZTGdB5uEiQUotUso22dL/v7bn2TTsubkuim9DLZLEIeis+1dZYbzyS1m9G
4eBFj916mVq41rUjmIMcL6vMt4iL2gBXlnFwBfOBdY4n/NvEiPTNo+Z+RGHrHEMzZvCWgO++6VRK
szUynsg7IWU0fF06LwhFu2cZAgOwI8vc5Moc+fpkqftWl3PrsyexXxfWMNY0t253ieFwDsB7P+Wp
lN91vMV+jzfnnfM0QS6kaIFsTPsFPnwn/Qybd7hRmiR210yddAYBRbuRZW/cCa0yAnCiTAGkkwWZ
mXjYQwoRWNMwHGdnGM+sS8a7zllcg+U4oWLD5FFldfwugfExOawqcqsJ8SViBEdH0DAH8ouKztcA
txcodmxvdPSs3/RSn27qLpnPbjPX9/WIINnnPE8/q17rHiDC5y+Rpub4dGTqHRjKhYeEXdMBqF6z
IZ2tOaqAoK8GEwIMS3W112eVJ0DRu9Icsw6ARGnU/qodWFYo/MohQIWjuSg3o11b2zRXyv2EKw4E
fj4+VG1ubBTGUn3dpLdJ1AK3S4vhnMJdPXJIDGsuQC4WZ9ApWDj5jKyFT680dZAVqR1IU2OQnA2y
WVVFx7XemukRLlMYAKdoKKD6/CPObAvRAo61IGmE/Tn01fjNLqbY9QHxTadB1yeDXbFZbf7u//+j
/p/NK2vXf93/P7Ih+XWDi1hr+YPf2/7fvCyqC9cENg59PyvS39t+2uwv7Jh0tsTIeVx1cWr/bPtR
6+NgXcLe/kels5BTkParMLgxgWuQU/7C7nYxlP+qZkM7BNiIIxruxTI8+DMepWqYK1bSlSevnJU5
85EGSrkp7NGDW2ca+KTxTPlDFNXHDgfbN03KZDsl9nSRTdnu2gY8KskG0yUV0JELQLV3McuGS8Hd
RUV3jGMZ4wsaRlUMSFsL2wzHO8WRUKZ98jdALj2STOFxpxSFjrrmN++LmofKrVcQAHCoYK4ggtY1
rXI/DRIbErEbGcFNwz7CeY7uJnQm8M84eJqBvR4f8r1CCOQiGY11M4jSsZ2PfJamcUuqy+RD+l7o
WrVqMz/QCQxnjSf7u7YwC58qKDmHRRFvG0efDejUdvhQFnr8MPeVseNNATmfhfKVqj15cBHOw9co
4vQ6VRZBMG2zn60k2sQVikjASIRFQ9hPwY1wgdtqavheNdDR+WRGOHp5SCMAgg71WjaiWh1HdWiO
ujMXpeanpTudY1j3yn4aqxEkW0buyr1CHzGjQAcBH20YGFJJbCmWYrEdQrXqmx1s3VBjbVNkA7fQ
OztXk/ZUTzSwfAuFpS8kmr9PhP/kRPA0A0Xbvz4QWPJChP3o/1F9/gMbnCi+Jn+gKP329z/HgrjW
SP1i+LdQTX5c1T/PB4cBn4bVB7EePuFFzvfP88Fw8bqZOM7omUF3Ozb/10+Jh/sFhBIBocwGLUdn
5PhXjolFFfjrMYGEBPCsSZyXDuDJ5sT4o8JDAnvQWEarO1KwwNh85kAVJxnuU9fFiQ9vNlEPHZNs
9FEvWoZgzejWv3x4/4fs1uO9/K+XgOhWY4hPKsfChfqDyKSyli7UjdRd1Ur1LMAvoZ+g1YFWqzc4
ZDG7skTOw1NdR3jxdLMMRv3VxCwyxyj0SXRXZ2WVVO6mp8WsHe3cLGgZ0xpWbNHWykCrodYfJptJ
0oNWooS/mb2lmDuW/ypNbLmJfOxmMgQYVHRKIC1vZ3LNcZhk9g2ehVKuZrVH/axgyjXWKjwGaZRP
kiuv5dewm1i6FbRnpm4cI7y21N3z1ex5A25OEe4qJxRaqLF7owu67IbdxDVEixZgH6ZeZaFle6+a
oQQ0me+sbrEbpQv2wKDAdPyi8VZqHAeiytfDhKVYZHeTAkGqGdsg64pg6Os3dijqlk76EnXOEc/T
1xlncp9mfmOP+ZYwA3c19n2+Msryo5hMdZsRWLiS6vhRmhG2ZtHdMDCl+AZTWtsdTzZvksy4jYo0
8v8+Vv6TY0XTAaP9cmn8LyDb9nvFkuEPR8nvf/NTLqZ+WUS3wL5VHefsH1YM1hckMcSFQXf9Mefn
Ivq91jB+KTFUsu5hgsKbdh1EhvpfOTo4df584S7SZB6MysckX8RepOa/bBQ8nXtPWLn5jljq1zFj
LNR3WcVIRX2BbHbfssYrVdG8uIX2AgNJ2whHbrAbHJj0ucGsNPreQP6073JvXpXaaO09keVbTgEa
X6VhtT947acMBwZdsYNvxe3UGyXK6zcEyuqdAl93C5FarA2yqPzaTUAzKCWyo8i5Q03mXsY5Qbva
F0cY+COPRnaOAbKDwanOzns024Pat34zFLdkO8P36k34Nfm0bztnvlpdaK0rZ3SYBIziQU88zLIQ
ZfYxjPuVqWhXeAz0t330bJtFsoIGlm+dIo9PvZpobA94TapaJhe8iG1AG91cXMMBG50/4ctfCWOa
Ce6AO1o4wzu9PBY+YxjXLcvCrwlq42M2mjP65JkArrwh+xJlCePXljlUKTt/NPMpQLL0jXgqY2MK
CDkJk+nFifeuE4/mK/1wSL2s2CBj5RCdS9JHepIVgUGTZ+aUd0XTbfof2E3lNlzwKkJppl1teONq
cirtzqv1/KUfrPoZWfCm8MYryuHiLoP9x9DOZYCcunTLfijyU1sb0Rjo7qD6TdlkL2KukmtmxJjt
oIlARSCnY1VHQ3vfMMW/x5tgHRkXzaB2Cqtl+Go3mD7q5NxW+fgCvbb75lm29zQVBrExKAlHLDeO
exMPHkShERNfI0g3ZbIO6i43aIJzfbB2veHWr06SApSDR5I/lVmJcTGPvS14Wu1slgApV2ALqoxo
xrq9cRrdXdOBaXx4ng5uLxaQ6zu9LpF6hxR4DNvLQ6PMzCAat8Trk+QZbDqtKhIMclV1lOxqN/ro
pG+OPigwo0MSuxnphU+pnlf3rhGSTlIk1T3KOe1s2FN1NMfUu0FDl77VZGOw7tUcSsskm7VNkaKa
YzpGEW4NWPf6jAGbiJhTdsmSHgPcZGf0I35uiyzFddu45nujGvmTBNDxtRWOsVcMQzDwoITZRUuW
aRsPE9lhZNlAJVsIgKqqPQyVVR7wNiXcTtESrIkekhc94qdpMenPdlY38OYbGck72mle4zInuyNx
qDp23K8z35B8D8gjeUDU5HEDQTEpAzkUcj31Rf0ac/0BfYLlivUXGVI4JZ29cmIAI7VWJmdGDd23
BAc8qymj/k4g5XQJBajlH68sDdPaBZyk8fA5lONrNMfoO9n1k58Uxu7VnPgNmkpffLIjYnPIMuah
S80RM7y0GZosb7w3CnknhdU/OgxVP/N8Id1ZA4fI2jUqGagEh27T0UzffvzScAzwbHPkQTvUpE6G
BPB47PRedTvWC7M7jlLBFLfJn0xv1J/HUkkgyhemc0VQYu4rWpA7jZJ+3bYo4fVIOMQhsnDcCGGW
ByyUfGs6VrhNznDoW+/ECQIwdluuZstjE2r6Xaim7t0IgCSI+UWiavGs8M3TcSkgjokTTAQTDzS4
PKMjAe/nUazckzyJHtdOq3tUMd62Qo8e/Pi2irGo7pNIdq7fZWFJCmk/uH5FYYf3z7RuNHgz4Qpv
KVhkO+LhxZK84+QTv/qZfyQumykAjb5OK8k4aT53ZXwesHUIpXsYGqCTg1W9lQmKMQi6vuee9F7c
qmN0iQlOXeWkbpII92mN3tEzKoAeChYQ3bljw7oxhnjLCO0pajt7Tc/n3tg2D1iHFiWNstJrCT1Z
L6u7nvsYRZJRIedINPvOrNPHTku1s80khOgxN2K1UBu+5pSmnxTyDCB8PU5MZcPqYJROeNF6ZbrV
JrhPbsWcG7ICqCG7ynC5eqxSJcZWotQQTEIWIujSzZp4rbTatzKa/KHRvzclKTZNnNTHlJo0KPUC
ZLJufbRaD4DEuoJPZdU2COMWdVD4qkT6C7mSHywIUMKVXbGBH92z9SyHQClYIKXwikhJAvJEpWVX
94KZAlFA6fytGCxfn0H0WAhQNnU/3ZepqGmAs61BwjC5dTNfcGJrm6kR4Spl9XuT2dqjLVUdv3BD
Ty+LvQrwYjdyCK9VV9TBVLL1ZJSJIGlGQVRVrw0wS/bjlXojM9U5tPzwt6m02RMN4auqFY2PE3Yl
NPlpyPquTlzne6LjsTHHRn1zbAUFcJY9MIBL31F9kRSYDt0KUaVLB16CXuu8fqFimGSnzTPngTHk
uwhhKzBThiT+jBnQC++bovsWyz6Eh+nK8xS3Yx0YtM090Q06elVCxkQAq668qTT7nHPmX/lZoRe1
Q+0C8d2kCWBH6Bckxu+yMqvXZocSu9P0+ntnYXrFeryXRcWIoq7fBVakdeOSMZlqwwtEOCxJFXd7
T2+sLU7LD5i2r01sbFXZhI+jVsv/Zu/MlttG0q37QgcdmZhxS3AWJUrUZPkGIVs25ikxJICnP4uu
qj9c7u76u851X3RER1SpSIJg4hv2XnsFyWcEOqNziI2Ocats9DdzRbItP0MsHlX8iYy2Lqw6a92D
Sj7hrI83FAn+B4r+8eI5qXzO8WhQQ+DZCjvbnY+6jyiyRzPyWe2M2XPmMWeHlFN+63DTfOtxPB6B
gnpXTEC0rkdj3PJM11tGskdyrqwNRklx50VZ/YACZcJa2VJZWYaz0o3y75qx0Z8rEiI/a1Nady6S
4tChwlopALLrgl8RJ3mfDh7kLacNo7z0gxXc8Pg0Tmhsj50ZyQkq3wKLIQBd58dtKfhJxC+9Oxln
VyoWV5Y5tXyJSDcjFRubkdiWk+comzumwlVatw7KJnvRPAanob6roUgcbYS37OWdEtBBG70Ebdpf
NJG72WYhJxdTdFAZd33sOwcqhXwnRd1u0gkoK1af2t4kavrOsMY8szXtnzWgwT0ivPaVZEqiOzkL
1/ESJKH24N4ZdoOK3VuId6QKK8fROIqaA6yRZruvI4DVDTuXMIvmaFtjoOJtFS1r5eKL19EldSrS
59w1xK2KKoVXtVa71sTBNug8CqkZbqeaxDzD2MVmjC7WX94ypepmnRHJhlO9VfircrlKSUDZlrZg
HKxye0dA8O0E9H+naoPHwID9iY3teL/k1Hj5iDygZj17nnVbPLZZp/cEURtvVo+NAPnsN32F0bTu
3G8DAhG3QwHri6ihGItsmq7BufATJ+ED5py48AStzwTHDQytWZp00FlfrGbaTXqK1521PM6u5d3B
/ALH4LMynSu5Q9GOJlmqTT3W8TcCEti78MgbyZXbjGk2bCaSVI/pKDvW1V10ACNwSuP2Ah/MWSO7
zA4IL6abKPPJraRhT9Cas5i6BDmnq7zxBgzr4ya7EmubXV4SMfdAamCLXHXodLziA9uoYALDiHkk
xK3ANRAI0ohDD4HPdJiof5eTQ6mSh1lc5s5m7rKRmD1ofiuHlKUMLNU4kOCCJIddA24N8vISBMuj
vXKtqDbB2ZWvU2k/wI4dAVcGQxjbg36MvIV93rywAs2cGnOiY9/2zvKpZQG1WRr3kgZEN2ZLjwUv
qODEoeQ9k97nfOkm1sqZWS1fZCf7W116xjaV4zcVo8TQjonQZxyJPPU9+4gSVXP6Jd19oAvzpD23
vcSUKhtCa6z1bHifUVVc0yWH7F338RymhrJRZ6E7LA2QinFGSmHedlUIVnoKo8Ynyz3CYDD1SKFh
kj6R58dSPrdvFotCuyiyD89kOWa3JeYOmGxFbX9NgDaAeEuD4xwvbrXJ5A+m4qz6L8LW/Qf7kuyk
dYWyiZ3Y3gJ5dADH8SjGIRCrllrGWOdjnx+WJcKjvLDQPtmpQh9flMtrwbL4tkvKrzSgUD9rExsN
MwfAIcjL63VaJV/b6/y1N9rywxvd65lFZt+WDJJxq0jPfKN8cTdklkyXPkLrTQ10sdLMOcN0iLuV
xJF3ZM6Odn9G2zKRUvDiot+9wUlTnZZi9LEVzn1xzquWLRFZUckXVnMCPUeWEi4jEx4FIriCWGgN
a+qAIvA/GDtxcIyxIy/pEPuvvfKat8UqGaAkNZLrMbJsgyPfC6pwELp6qij6N45cfFTvfb0FDDVt
fLkc0hlZbEOwBg/oJb9LGQO9yX7B0996OHacKoFJAqK4RupecwvFFCVZ7RO7VKVB/4RpV8XRBmdn
tVg4BHkOojogGXMhkgl5F2Kdthu/J11Z7j2rT6/z+QYfVPUtn3ABdHPk0T52p1wNiFJi5V/cUoz3
cdI3F1TryzrHGgpXxoajdlWSKJLL11ngR0fe2DONXwSEL6m32KL8Q+EaaPD+O/X5T6Y+pCWYzFz/
/TT55Zsq66r/04bpt7/5Y4Is/0G6GypydKIm05arufwPN7j1D3iQHgpRW7qCDFxe6Y8NEx5yhro/
ElCuo6KfFk22iVI1QPpiMwaSUKO8vzMG+mXPxHbLAY3m8Q55ERJ9rv/8pyGQL8dhYfZK7LpPIEWZ
JPBvUMn9dvv8W0bCdQb8JzYD42E+I2s0C5ckzvg/v0o0UIlbdRztQfJXcoXaAvfvFNF+9LS3pUvj
WywtcnewU83bT9/HvxhQX7+vf3pxBkoMwLhsDNh++YgJ4SmTBT50H9MN5ltPdZpJrOR1HZFfMmnW
7zGLLiI8KwTxWB/Sb5PRV9XGVZgKCUFm0DNk6Y7+qwit1miPQ44XpCPPnWdLETl4WBRyPow3t0Pn
RRdQ6Xr9f/gQ3nW87mDf50b65QoK5kpW2S/Bvl1YSU02A97SKO1D6un5ubVAZUUyx3VolNi8pZia
Nx3QuDv0TLy/NJjuXbbx93UH4EiMS7oLQCdvAXkVByiyOZJWLZ/KdOhRCSzATYySs/CvP8N1nvjr
TQD8gA3Bj53Ir+CxDgDeMHs6QMvQMCjDFLUixGDeXQUBf/1Kv64kfG43NrqAAZHB4ab95WI5FDqs
BHmlkbyEPeIsvjzCf4+qt9oH4cTlbzPxf3t7//IjYjckua+Ri5GGxk32K3rElF1VlUbB6xHS/MCJ
wuN1iIPTX3+qf3H9GB/bjIB9iybQ/mXXEyiOi0Ib/l6ZOt3xGPrOsC/d553/9Ncv9IMx/ss35Zjy
Kl2/ngv/dChkMRzHqxVpbzJsOyweu5Yk4J6ZZ764ubTAiMoEmFVd9/llHh3/1KDOXdvAkC4J9rUb
cA7tg5oJ6kVvBmWokdfEw1Fay575b3SsC/hBKffm8xh7FbbTRfBoYyVMpIcd8yJTY4ML8s1035n4
UrS7pPu//pAYGH+9H31mZYTQeqaHkjVwriT2n46+yESni9Zw2muwcKsyrvXBi6MOEZXKt3XemdSe
9fepUAZ650KtuHmzfVFmMMFl02/zRqk7CF0an0xlrVu3Eq/ShNjlgIRBNFyWr07rbpTU5qMMSpyU
igD4ULlR8WQK7GjJklaEPifTcxJTm1bABXY5breMvG+OsxyPm+OgnSZRckyZVfJ0YSTTRCaNtpvu
DaJM0MqljJuYx+46q/afVORkh4wqYF2BNO5XTDS+Jjx4wrLLMfVCAzs3BblltPaefSr9lqi8yHU2
zWjaoWs3Q+gObl1gPI7rfa7q/AXJYVi0KHKrcjbOGOzmj3meOzZjSb+J897aOZGddQjZkKQTxeBC
ilpswhcs8dQMXfnqxQl4DMo3pM4imBk0qYTYNCBJqBCqZPqEPRWnYWmSbh4ExSGbs+m0UEueiadG
veQzTF9ZZarPQ19hTcsKMlLabmNMAfS5KP9m5IZ/C/HdWNtxGm8MTx2RM/CuXdlucjM4TKNR3dVR
E63I3NJEfitwtIZX7USTna7Xc10XoM/gWmE8qlG/ydJ6cxJXr+wpEYc4L6FvYCR4Noq8N/mnwORx
eDIPhF1hMtHAUZSV2tqZdeAfMB5a7ypyu3t0Wl11IFMkCAm7sZ5ym8jqhjtiZIA0kEH2js+33uaJ
aazp8PxyVZuVemY7gJSJhC2+GuZ4NCoxTPNhmyTWgxkh1OJsGw89CfUrUs16H1Or+WEpvnPlyuZh
VsVtGjkJWa3UnmNcDOshQsqVlP0QKoE70ERmR5itvcqCKWZGFd/ivP+cAKXYE2QuLpFc5k2m3Ne5
z9/NsoKDp7osNDIG+j2aclSPSp7oUDWT2zxY1eNCgIxggTrguloB/o0YZxkJR9SgQ1lWGb6Derox
/DjY5d1UhbPhM2lrkpk3M0VbwOp2mOQWmTVKtEyjeBh5ax5D+TaNfTADmb62yeABdqq7Wg8ZX+B5
YIShMG29I1gUD0PaeT4GArZmK2FmQFxqwTdEc9fezHjyD0SiF3tppWLvQSbZucZcM+UMWnPJB6T+
JL+RGdySApRE4SSy6qsa7fhTFsnhw/W6+ZM1Kn0sod8f8jHocYs29kkJg5yWnsmCQ+TLYQBBeTbm
vIEzOOMKXYnM6ySEgsBb2rW8Ot1LEZeryVimZ3sU1dYSZnJAJd5sbFq8MJuZCwZgcnaS4OdTOuHp
qQQSUiCv1SmrBsZkSHzaY9CAwnHrYWb4RS9Hn5Rvo2yc0ZspXd8RCFuso4aiYBlnXM811lJc0Pjf
Y54ckv5vhYi7wbwNEJBPrI6eC0RRK8woZiLmG8ZU3esSaPts8kO9g5TQDmusIST7iqYev8lM6XVQ
wOfBX6K+Jt4Ub3FCei8JCY6nyvHkkyGoL4q6Sc55DnYOOhwUlhqhtgsrgHdH5tN1Skl604RK91LE
dvspyywYbmLR69SgLjQc/OpFLq2DtluUn3EwvNQ95voWWfHHYiRiX2RwNTNWjjS4lF+krUbHJQBD
M89Wc2clS3T0OpAyTNnQjbuk4K6zumo2gRr55ETbnwNRaiT2oOx+QAxtx8ag7TURRFF74W/MoOhe
Y9BMeB0s3gnBtWI3jj0fyXBlvOotD+Vmn2fOxgoS5yw5GCDxsZtpehOYYYa3MPCG6Eit4oRNBHKe
OlIdR6TrK2kl83dq4PElHRXnOm33MYPbyaLTsfH9iLLdRZXh3JDsZ1xmXoDhdsGTd4k8toLOnDif
deSoq+sh6S/Ca/h/yBIuSpjtWsFz/yR856bLJcoLxkG7LgPptKJetG6cSez6lkNBApO4G63W3jZJ
Ox1IXHXDsciSbc2yZlOzm5GRYYYIEPAl5BpNNPwExmvBuMqTeNypZpyTHZffy7/iL2mTE+qqFvrh
7PSrfqqYYqE+hfJnkfJxCmA9sX+dEJkSgWzayd2kzalc/qt++o8QxhDVpfVTJfRPMoXDx3vyJ+z3
73/xe7sqJQhvulLaNVxqLp3p/2tXUTv9w7TQGl0FiT+kj380q/DAhWDzSEkIZ8a91tu/y50AglNZ
BS6kG8ehxPp77DKkU3+u2UDZoLDkbV09tDZF/i81cC6jdiDoyr1zEts4xCAg2hvc3czsDF/OV83e
RGSwxXYUVVfxuKSNE3yRpvctgZr5iDrcckIE0E/omabX3DPSG7w1E2m0lNbRqsGzW+IRJN6YkLGr
+tAorkrEJNa6fRZVGxmrakwLiwzpAD44K6csu/PMJGDH1xb+Nu2S6kDMohV6+N3DcpbxuioL0hKg
/myTVJrmBmPOQw4XC3W10NGpYL9x6gaz383u2B7NQOkPqu7Pdtmzigg68Vbo2qNWSZvPqswFvr/S
PbhW984zn/Nn8hO2Yp5JANkyJ9Oe89ne8kUZd1VmRBMMhxFDgi+xYSowZ6MKvWaQ5YivoGAuZQJr
PRtJYr6OBK7ZbHPXMsX+2KWJuFC/sMLDWrEee/FaOGnwPDnTfCYa3to1ZvA6Tb67GcUcRtZYPtiZ
0e7tQZl3qizVYWB7HooMcno5UlsTEZLeBkbxHvQtO8GGU9jBanXTlnmwK2pj/NLlXnSYI8fa5pUs
vkFvUJsl8+U3aHl+G/rkauwDM/02DCbye51OnxzpI2SPUyqatvHjsC0L/7NpotN3vAwXqV+/lmn5
2hq8NNGAC0osjf+wB+zJpqLe2HnqhU5zBZF4uqLygNXpSLywAQCTZbKvUW5Jc7jekc8UJu7WlxHu
VCQT+Z7VO0YtYALgAeBO46RnYLwTo4U1vSkmcHpuLuOLncv8nkpwOUc6EWGy2OTCWDA8VhiJHF7F
qtF0ePaOfFg1r0rDSh/hsRYnp2zmU8K0/5a80WxLiqm+16pV26rrpq89kBVidoRFzGFuNN+DrsvA
e2pKm9LL9ImdQrqfnKo79bDWalggOv5IzMIIi6YhLFeiJWGs0Xg3kvV4vUp7T9yhTOH5rAI6c1WZ
okJ+NgbYXrvhBWYZgTKtNZvb3MpbhpsAq9dmnIxbimAnzI3SAHhcmsHNWIIywv1FPjUb2Fphp5hO
acubAvbTHBmwdM8xg9xyNUIR/V4jNtn4Pt0zWCb3pBzjw10wKkGuw7uKz8GF5WdAKpoWGnersZqt
l4ngFQUFKT3Ku2kiVDpUZgkbdUd8GbH4bzFluV/zNlqOy1SOOOXGxN1pEG0r9r76U1Db1r2RRx6c
JWgYA3iZmDA3Pd/U2rD70EcYdfQxDzV4r4xkMw/mco9Uud7QmVT47iY6t8kyDx3IlQvmP7i9hR5e
nMSpH4DsJdgtI+SWXhCnN0ZjzSunDEgp8QM+kluzLliZBdk6pUcvtqhx3lA6ZuwDwL+k2l+ex6md
VrCQJG48gccPmPdK9XZ0m/iVundx5MnIV08pLqYLBeNeVdZy1oy4w3ryjs7AzxoplDkd0qhkG6Xd
+j4r8bRKLfGcQgqaH+EONbckX5pPptlmn1MhW7KK2DYPBCUd/DlNokMlAg+aYAsakB0Xtmhxy6KE
nW+tHyjY1GkmLjrk8BR33cDXjS6FXM0yJdpPtME6Rl5+WFr5gTjMvWvstjpAYzEPZYcpmlyZMpyI
rM+vX/JOmQQzRmnzZHjNTECLafWPbAXnb6VoQLkjTafWZAMEUQe1lgJkgT/LTEKZOvnOI75mjVOp
p/Zf+huiNqfnqhD2tm2qOHRh9d2SjWRQgHIQBXGi1xHZEG9WLZI9M40iNKYCL60NjIYFv+O+8RBc
9ih8DUpdeppJJ1Y4u/bwPYuM+s4G4H7BOyzDBoITU3/xHi9lvGkxuIEVHMedP3aGotprkzdzifsT
QTLENNUDWY60pjRQYLaugMylYm2lJ3+5FzINzl2iCNXpcdtv7Ngl3Mhm9clKxV8Th4g/xUvsb/FV
iqC96SsAjpGoJY82J8o1sTWuY5wSg8V93Tj6tZngMduyWS6urwP0NLX7NvgJvw3LbdaL4xcH4qqn
2yoZDA4swB/aSe3PeYEX3vdg9sqoqsBF1fJdE5mFMGh5Zt8Vhaaezb0zumQ6CyNyHlPMBWsYR+Ds
g+KyCHmgehB4roAYbHIx8wVXphOsvXR80E0ev0LpJNp1QK1L1lBynxUdxn2jjfWLiF2aG6v1jjEA
f58TNAr2nJtG2PXi1HmGdVmW4X4gEGiF5xaLLReMrMhheMpmszxGbMj5ScAXCiQg8AVcAl39JUfu
xHJX1Yh4LYxTdhX7+xS42xZLf7HprKEMhR+dMvadu9rt8Lei5UHDINI1xnD4eeR2bkkcT4nSBLlv
stHcTKCPTrGjOL51pN+TVJAVTujNzTJ23lcJfuyLgp5353TqobNK53Hx7WcxkzaUBxGhqHQkB9Ub
y84fvGHTOt743JXJcHTc8j3DenlIMi8GBQMVc2Rzuh+WwnPpHePumLJ4RIkY25curur7paWtIc8O
xXSWPci4Md8MXWlKbXQ6K7RI46tMU2NfLKPDwCPNjmbqUN1nbShMwbrcfpkMYALCLwsM6BbtOxTn
p8CPm93Q++258Qk8m7rG2oo2+uajaguRHNHgd/CiNavyfVcXyymxbX0Deyv+NAaEanndWK+bpWjX
RMks3522eEqYJoD0z7xHslSdbS9zxIUS96SbWbcjp+oG0NrnqGMYCG87OWdNfWLkOd9OV05AJO3n
oiUHr82AKoGUHXepAoOeTnn0WQ3ztLOnVH1mrcbONcD2Uo/mePA0Ezt6ps8aEz36uVKS1k7rcl1z
MgB8NwYHmd1siZXnZ8sxCIhWyePiZupvPGzviCFqTGL053GY+KIOE+EVz5nhVo8UVflN1fo86h3J
Bi/VOKzPDEXlLvDi5o6eFseO1ez8SahbbREWX02OsUsyu9yKxIxPXlZx7JjZQBpYliIt0Zl7jwJj
OiR2gU7IH9SaDttBLqo/d8jhcacpMum1lsu5QbYY5o6Sx3pR1dbx9fQ++JFfrLqWVMQoh4gDFi8m
jg/WBBmK9TJ9rUgK+OyyIxCUue9lHERr3sj3cijbbcZivQ7nylAHTL9+WGY5xnoSuADGt1jgVhJs
IKYVEwFhDs5cj2XLnMmOP6JemWvkmZpHmquYVwRXvWGenal72T4ICHemu2xF1PAE1ZE8LpwDCHOo
NhMG+fvIMsR33/Px89P9roYeHR7BOPFGpqVaUXqoTVfkD463ENnQ4ei8iaLuqlU1s4Pgq/585YTt
mSXBC6iGBvDR3OVoQIcuRGTXrVtdIJpqvcj71CbiGh+BuRNbqnjwYAOaK6Rz2Z3Uvfw6NV5xXiaE
+mI0WfcA4N9G1VJU8pGF1ZBF62j0k/or7OMRuW5ZFUH55E1JntvHiJTY/Kaf/KB+0vPIVav7j8kg
qyeoqJSZU7hyYUxWSG8MK505aydIc289M/9dG0T5XsdK8/StcZvkQwe8Q2oE5xN/U382Yg37zhzJ
iJwhL6zk6E9r0fnpcRj99rZt+Lfrzq3fLH55Vj6rLa9o3OYBG/cBTcMu9ZwGvlwzVR8qEvK2Tif/
4ELD5xdMM3fnDe7TQi7FqkWm+WEXTRetYDc2N5ET6A3SNYUVi8Vg5oJiNsqmfBCaaQQj8hnVUKKH
vV0wjOQ0gMzUItciEIzwOd2VEOlShtnq6v0uHPNGVB0oZqEoARxB5FGRTGvHZa1AigyvJ/Kmfp7S
0X4lxYMkjo7oYA9hmEG+mSjyUHDlLhpHbpgW/fymnegcZz6XVWCwfET1Ga/HLMZl3OPIup2b2Awh
OnWMHxg5rTrY3ANI/cY/+zyFr2G/7XDIOkmNDHmiPE5llj3FftG/9ZSe9Ewg61iJxY8lpnnWZFxs
YNDZDt8H3ZcD5PLOiIB8McyeyLYeGnEAc9c+RlEp+jWOlQzkXOAc8k5Vlz4OoOO0sn1RiZKfZOO3
n6o6folKT5xswjcwzlTkPFhm08AaDZAwDKO48VhPPrIo6Kp1FDWVdztMif1QJe27tyiGyc0yYZJh
HrbgExQ89tMltsFRQ9s558VcvGaMup/9TEc7nxVjTDaPNHe0Qv0zigP9MRoS5L9pxzddGTdr3lG1
zRRqh/WkqgX5We8gQmsVtc6VKbsmBlF/Ad8hqPgN1juqnub71vPBYldBkV4UXlgYqQvS1zEjzKPz
sSdjoAsYn9npIVmW7ORAnzuUFmkthUPn4E0uN5MwvhR+vbAQQZq0ciUrgBUqxnojIM5AMPRRSspR
i3DJvIVRa40sbmiiXW+OxYV8WRjjC/cVLvueTEcRHyMWMjgBTeTHSIH2FfPcMKMtQ6taXQtZ6aiT
Y1Fcp5VwricYAntczl7CbQfK5lPda788yzzrLLImXJqxlpAgAaKzw9I7sAQTGliHu3wYiAv1vYR0
unfBiPAfHI35ta+mZnpatIFSmXAxGt7+HlKDhQ1yGFhMNYx71aRvuCTK97d1jPcptDpZIyz8H3yW
XWKjf71b4gm4h9c+FYRfv/w0/vkX+/EfBq2ftn0sxh1cZD5rRYYrgIKv29Sf9mBNO+mssKS+I0TA
WRsBo3BJxjCya3CvaL/jz2Zp7cbMPFq5szVstXUSufE9HF3DsulqgqJGY0ci7Jqkh7+3M/7tvYH4
klil2NGZv+zuSzm2lYhMfdc06s5rqBWjfTre/fUV+GWx+uNFsMDYHvpV1ri/XgDo2xNNL8b31ITQ
zv9co9jiU9/+eJn/crb/P4g2ieyDOd6/19Acav1n29Rvf/D7RDIQ/5AO1LM/ZDC/i2cCF/i2yREA
lznwAFxy2/4xj7SuhG3c2VisApe/4675Yx6JhYpIBpTKTCkxZvJXf8OlbVu/eKhwcjKIhyQHS0OY
LMsZvf782wGJ2I+QZvyjaEs2XFnXkJll5peJTcNHWY3LAZWcDaW+IBseOkiU31lWqd6gO2AvjLzO
uJexh8otaebx3gaX8ZIvRI3etOk0fU16JlvQfclYCqNqsIywZQiyHQgM2ERQj1+YsOsHGEwWZzBx
RtExyfziYxxn5zS2g/+SoHZVq6VQjDV73K0zZzulTW/pQxJwEtMyFJsssVqGVVXg4FEoLfcDS0Px
DarSIS6K5Y4t4fjap619IWhkWNbD2ETfe2spz7Ex3uaU0NVqrtLsbYms9h0w//g6ITwOzblLvmNn
YSURxA7LHjV59w0DJeLHZ4v1KBDUW+hyUFACfArfvdIwHuoqozb3xjK+Gw2TfAO7oemJQXQA0K0t
+2QmWZ4xVVxkQFdO+b40cbUv3KjboH9P3kgQQ/hv+aW/6zxmu3BXmAPPMknOgzMcnBpW8z7VRbxD
c+wf8dWOO1FPjbVe2Bo/lgC6MOpUSeHB5k1MMG7SHJZVwkSSUa5dBx/zVV0Tzj7krRD0+XBDJm0f
mlGOLijKSRLqpLtcIRnIi9spuFFoAAkNptVFv9j4cE4An26j0Rsuo1fCjZgTdu2G6EhEj/w+DIBD
1qG9uM1jW4BDxoNshLU5cXGCAiuCAR/rLCllxcqPF0AW7lwjh6V//FQMKO/dwe79GxbuPMSSZZ7A
E8decGTYH/XrGPEuoXCVOtP2qxBaSYtU3m3o0fTEGFCkXX8EhEzwgJtM8b3fN987/ivDXlwZMoQp
IYnQhBXZWPGWQq8Iyuq/VooI5H1E6/ESDVN2GK2q3SzBnFkwsN3xvUHNdu9qNa7rpnKggVvKw4rc
WltZB1RuUyr1eem7OHtpBUac8WEx/BTxssQf2O88OaYXTeLVPePFWRYffLumZmVcqpRrO9kVNf5J
LGqusXW5XhndxR3jp1LWlAt2P1IkapeRljSfY5/XQMW+zorl0e6meKMrHoooHuRY7aNKXk0WUbmq
+IWGIxT/49zb+bYrwVwbmaXCuWauE+d65VXwfsiBqTedaEoi0GS0zZL8GtzFLhUfC6LP2CrXLDBv
zD6g4hYSO1VtX3gK7SFIO6elsaNwForsJlHNe3dque5XEjmjUfhB68pX3IF21Yo7g7xSd911AzQ8
BUELi3J/NEsFMS4jDNqaAn0aLAyTmnn6jgH70DONXdobt2uHIx1mecEsbgPcrl1n52YVu42ge1gS
fpg5UiIEt8/S4Bgo/PyDEAp7nblse+s0656MwSzuCj15YVfhqk4nRz4qO+fU8ul/yEi3sTi7Gcpm
5rn4WmI/RE9CMzPk9zS9L4EN1Sle+GEbwBqyPr5AH0+wOcksjPAPhBnqIAd0Y4G2aXEZ1eTu9WrX
+glZfLIW4xwc2NovG7Nwma2ZmXlxEZesOZ6IcbOVc2A2W25cNlAT2IhuuHXIzN60E1IS+OjAogrb
/uSVYJzBuCI7a5Lk6A299+R5oPIb7RYwguKOM4XIZM7K1IkMAMhT3fDLj5ezyPn14hnJ7peRs5GF
vb+vF9veD0aA6FoawUS6PVDnyFwwbrOzD3XnxCGNT3tXEoiwI1THv8mV+Q4IG/dojGp6Ap1Np9z2
G6awaBEsLsqDhuO0iRZiVhixFFxt08r4oRIIDYQ9nXmI+NaImwDc9IT8xUAlgDD9nHU+Zbwg6hJO
MmhhPDgb4TdIJ2xv2KrOLz+1te/fJ30Mzyjm6/+UsZEynYEBVT5VZ3Sg6XouYvHEtqH43s12/+bJ
2H70CMh5IMcw3sxU1NuCsf7tuPQkUAq7wyaWGyxbfLPg0E3S4TG1LSbnSWe9Wx23tGW1GjxyW936
sulQPDvyDGUcumiPQaUr9fwYy/LqvzdkeodhmJRwguNPnUOhJxInC8esy+klfY7MIj7LoMv2KbZL
pvcDC/R89D1svVa8xmJlmquoT5ajKJpkW+ZZSUFXRM8Jc4kE0JvTfSaKOsWYZ4zpyQSUhLgsalmm
y+kL6pg8XKxmebJGy2Rym3kKIX7aw0Nsu2eGk+YJvrI+LfpK/CyghnC/tcnFcQf5yF7N3C511mBL
JswxxOqRvDZt02F1AsmSdPU1sO162vNEn94TuPpPVgIObzWwiNwwC6SvNe0F2+vQHx3VPwDM6rJz
zAwVxpVo3WvQ9uySIyg+zXioqz1zfpW+2uSS4w3sa3fgSZQL5k9LTdrQqmKmuRmQkazJH5wwe4pp
+fD7Eb5mPlchxhOO4IQtMMhWBbIvTuZhp0X5pKep3aW5jvFhA3HhqywAblbFg9XM/dqpvOMQGw1y
N9Ap/62P/xONOZXtXyOMD9xnVZ12P4vMf/+j32tk3/sHPkUTDqqDxJntPBv4P+pkSTHsuEhGwZGY
NHks9P+ok81rnRzAGiKmjDdx3bb/XidbcE9cCH0II0Gtodn+W6wB1/4nrSU7dgvUAJCDa9UVXPf6
P/WYqZuy3pRdcpxa7NLY3cDpXmuim6b1WIXOk7TX9oBbpclblJJ95DDAEaPvYJLrWLDslSyjKPTr
Aiwh2kWYWzBS4YZD93rAglnaO0JXZuMhDzL12lZMnMMRUzvRiFHhYgQxu5FJMopH4JRM81cDKj7c
9vXgnoLM9Rj+gCM6LHLpgepmdbBh2m6pzSizKSFCFFlR10UNlhzfaL8EPHK//nDe9n4Qb+JFEMud
NEXfURc6oHQli1jzFJh9su4oQG+1jZO6HAfypoCTIgqj6GHQSQgnDM70scmy+QGtYX+nYrO8XG3k
1cabaiMJM3+KnVXliJhtSNZcCqfBdB3rltqonvexdoOj2aiUgs+H/2QibSQkst46FapPs0tyLqYm
RHc9OTDV7N4zX4vrWZIi4n2U5kQoZWL/L3tnthy5kSXRX5kfgAxAYH3NPZO5cidfYCxWFXYgAjvw
9XPAlqxLmhlN93vLTNUtK5WSTCKBuH7dj7+H3SgvnDB8XHdCXFszqfYdBemryDCvkTPVfPAdd62N
pJkGSn2vQKazM0WQ97aO5mtnGU9VObjRp0NlwdbiKbpkwwu0Ps+zL8vafVchetBrHIcnZFnr3EcF
hW1odO1R79eK8/I5kFX+M+kc+KAplOXajr0li+L6Hufrpx0QQzICI1g6Gj49p+YXehpefFAOi4oN
PoA1+9D1Jamz2C8ekqoW9xyLhjvgVP01rnV1k2n0LTFF9GGXTr9CVLljdTvi/pr745i6ULroC+kY
kR6yKs3ZCGf12RRptGx4R2bs6K3KkuasDSBkYj6xT8R3QNXU5oBHrs5XcrCxLdt8pdoABFbvgvBx
8maoaeYps4UeBeV5ydmSIKyUxp2IlH4Y9fZ7xr+P1dfKbm5XZNEKUIV/78a2vGGR6lgRBwn2lHCa
zpbGyj+RKC6pPpQANNriXje5ol2nbY44Ka27MTMXshJA+rjsT+Ugpjf25Ha85jAdHawZ+CitNFMs
wzprpfDnbRG2Q3iBDDPCrw965Jy6rlbAFhwOeJwc6PRLBnTJIuPAXXMNrgZ9zBdtAB3CmZpnDcWE
4Om9B8hgE7h3Vjf3JauCeGubXCNRXbQmezbGysc2aN1zksjWhSc/a+m6+zwpn0fBGEnC7T13q2yT
xiZP0Tw2odeynSXLfZeN3zVgxsxjjcRdr79YrU/Ce/SDnew77dR7PkNxK8MVB5M3bob1xQRNvtFw
jdByHNr7UdXWs+Vo/XLAl8liv9JJYeLyTrSDi6S5CGLzjTYMtW7dvIJFC+AkqQ9TA3mcXtkF/sB5
0D0XARI7lBZwQlZOT2BC900v4Wv2HIEtpMJ7+g+zm/TsEGA0bzOcWLH36Zm45UM2bYuGEhqJoLWd
0sE5WVV3GCsm8mqkkXnFgr6H7No8k+DWdpoaqUa2jKjgA1bWVq9j2NWszF8pg73RdQx6kR97KGd5
5X2DGmevHWfyHxNU041lFjB7qY+6jsKLL5wTPwpLss2EaLyYYEc6ssOiF1V6815XfMs6lRSrSmbm
HScMVlSmzSWth9myy60M/TPKriO33UVEE+AiK6uyXLrF+D61AJ8oywmWHWPHMR6H8d0fwc0uwE+p
B1WRhNeBr9OfnF9KiA9YIH1022toB4TxJTsD3EQWYmhmAxetp6Tcy7QLcKUUTTbPjP59k7g/ZYm/
ITQHY9NHXsbSDVVA0ajN2oEysrwMqHfN24HFUmtjhpGxo22MCRuqZzb5ZsTcyEe8YN0/tM9RBkHV
2o1d0Ryoc49ani2a+kyZOsZFBI2emSxiaXVJK2zMC/zL3i5tWRAeB6tybgMP7AcGMT4iac+lxya3
s19rI64O0ZTjj6eexv7WcPXHS6NVIT4FLXCtBVxK915lmoeITmjyUJq6d1BjQNminxThLlDNnoaj
EDp3mz14TJxAtama30aIL7TOcJJ9k55Vrxmw8p0Rh9EHaRvdX+Qe8UROwo11DEWFWuJ+KSdT3wb7
TrIJ6kXXdQuoNQQ+ubX/LFIL6Rr4YH9qurq+jpzS9RW9GiyXqHdGtUlwxTJ9DlP7os/Sjqr0+I1n
MkyTPm9PZJHzS9DZ/k8dzt1EY2Ig7rUu7V40KkjOOfqROwtJ+Swp2V/qUvylNLWz6BTO8pNddnvA
oTmI01mbGr90Kh9OHt64JPKe21nIYnWbfdcA1JKmbedojSPj/kaXhvPMc8Rfyy9JDAsgKomLcXdJ
fjsK99UsoKWo/hY3o5DQOo2asJFZCgBziLRr/KXAmV9i3Jcsl0mGq+5LrTN9/Kh+q9LvVqPSe3Kh
D609eeg9XJYHDF05DAWyBysJZuwyfelzdV+D5DLh5dJYY/r6SQIBfbP7sf8BGFa9o1J2mxgwXLUI
fPauiwFa8aEi7XHFL82WU9SV9mnpY30Zq4LaZ6F59a51R+CvrtbLdz8cCg/mdECxmIGCt0riBPHG
d/Pkhf4T/PxeKZr7xMKdttAGoQAIyGzPZy5mBWXqzH2jxQaMr9xfC7fS3wK/Cax1EespVdSdZm/b
zIrvITnrW4xeLkXmLV2vQGpImQuURbbcHQ6s1HSPY98o+gAaZ+VIyq/Gbp7GTaQ6IPPTcgA8slY6
jAInoSTdjuiJXhi1vBlt3VAmZ/tH6jWJurqkcFeDm8h97VoVJOWsqN4gsTcs08O2NpbtUJev6QjR
Z91YbGYWMlHTD4cD1CnQcWcJ0/lmhZH/5EZF/lFSCECLEf5piMYuKs5I66a27P2UOyLGRZ24nO6e
/Mly3zu7ysAQSKApZmjTlT6KUXxze3yUTWCIZ58EfYzAIQYWxxXWwKKk0Dz0Bv5vOrWpt0swb9+D
rsTqPJiR8dH5MO3Qt+Q726vmZvtgEZbJYOpvLUNjsA71vuVa0muI84Brv5M9ULRy5E6oHUhzBa8k
iYsnEBFOvREkY+7aGoN/l2ggr6eqxk5KFHkPm/xKNROddIV7DkcktSinqdTTKFdtMV+NjQ+7zofE
R5B7RbARmx6xHZM4DWdDD7V5q4iGy4VNwOEbyQSTfopShs8wjF1sa3mP+cLQhAF1vY71rZ+F4bnG
yr7uzYlSv4Qewcmym9UkRQbTX2+PBg45p4XUHSXmLCq2jvvDSbBmLDqYM5SnNdUT+mTwzbHKYNOR
/EkX/DQpH5cVagIqK/WqHLOAjwQ2K0/KXBILeJ+VfJfk/QsoffwitSjj1iL6U4mt6iVDAH9kgRxt
9djWmA+C9ljhecKlkDqz1JL7y1DnjJj34cGbcq3eFJVqd17so6oUZpi+1p6LhMdQj0smim1gJlKa
zhrX4HSXaoY89Nijj3yH2dG04vgzmOIGHFfTkMJS3YbGhGKvspDiyXR6kSNy9NIwjeojxMB0FUph
HoPy+R9j+79kbJ/93kyV//cW6aFsm+i/lh8gxuLiT/uk3//o77Oy6/1G5QHZRucfmWu2gb+Pyp6A
rweiFuTuvBky+Z3fJ2Vh/2YSu0XHgvUJK8/9p8NdwAJmdrZdFqcktmeC8L+xUbL9v6aVsXWwj7Xm
eZxSQczuf56U29hMiyqJy93QuUbPdMYVvyzIEG0jHMwbUrxWy4E48W5+LKhsMOk9OveAyVa0prGu
rURrPCZBLF4YkcZr6ZjFA85lSFQWkWc5CcADbj/ZOyaEfPZDgXIjbVOu3JTd0LKftdcVO2cyfRGD
vDh6mRadU6Okzj4DQnpoYWiptfLjEGfAOPbGMm3ZFcDxT4qfdU6zCbbX0dqkWm1dIubnK49Ka65R
6Fi4K00cKkA83PsduwDvKSIiUN3ANoxTiXMytSoA42QGYt/mQhx6hOm9P8R6scZ0173pOV/USuVB
84NXmdUrC68fEDtAPvhaIZ7zH85Gtvi22A8BoPYl95+SXhGN2mn67nyXClIKq9nz2js7sOdgND0e
jNNx8H1C0kMPN/r6RWI55b/LV/YCzrd+oXUvBYiiAzqDBIPXNigeZe2Vl6bGv0sHOXM6EoZJmWYQ
uYSysjxjWMVVW+qLCTPjbcCKsVZMmDRUGthDYL5gWV1YyeDepniS70aIQhtkJZSJYap0YxX4Lp4x
2OXlxvWwS9qTu2c5IC+pofyrXYMyPCaWb+9q3j9urIrnqhOrLT6e/hi1vrkZItzYoNc4rRqG8m6a
xdWSpFFOrQ+h/9zAUs0gZDwGJVC+GB7UQctiaz+0bsnRV3Xaw2TlI1DIxDhYdd8vVZa2Fr0Opl3v
Ji1v+J4NgGBFrL71U67eKEM1XyQ+R6DKGBOdpR0S1jK0HGpFw4Fh4fWjfxskhpVxtPwHs4rDGyMq
mxh/qGCM2Z14px2lnjOmmm2umkjrP7wphV2EQH+UUmCLbEfMHdaQFHTHuwxme6LlJpHioNWOZqBB
ze/pcljTw+QBia2FP/sp7dTuscjL9p6Vsp1iwx/8K2djQyyMCoc/tXTWKao1GGhLNgYaCzZKKCZ7
6RjVJLYhBwgarTQwIPClNN6IajfiBPbeFM1JuDv8XnFCBFjDz4f0Jcsh0aoepwTOjhCMgNnugrLS
WLCxvaCLU6kxfqHCC+CWzV8VZXem/kqvn/YwErnEKBmc3Dzv7uKuqV8ilZ8DtmVHkMax/5ngmkHn
5QBb0rgectwuVq6Z6U+20ONNTBZkQRH9tA4I9W10h39shE50bsJmGzc0kmvY/k91AvyvlhwbWyNa
xRnPv4WbmAbKOtfQs+Pggdrx8dYei1AE27KqSGjTR5PLJZkSPNcJOTMnJf6nNWYdcs7na9jRHQi/
qGvNdjU2A3txnEL7ssVhM/rFfTl5x2bGECUzkMj3yuHQz5Aid4iztTWDi1Q5bPHha9/h9a0VXZdL
nsnbwSPFhoJvLEbZuOd6HB7opgxXdBZuvSaxn42KAAW883bBwhLun6ffQy0GqzQDlrTaj1Z41jnj
z/glbwYxBUUNGc8usKRBaULUO9OVELypKu13sKCyB5aX3iXB7LMcSQNCMa67qzHTn9TMgepnIhTe
n3OsPIKKMy0qmrlR40yQGjT+lEEfCDjDGTCVgpoqA9A2cMYvk6xOzUykkjObiuQrlKqZV5V8katm
hhVDD+jhuvzmz3yrYiZdxV/Mq5l+VQRwsFhMqx1J2HiZzZSsZOZljRm1R60bvpcxsKDQgFqTznwt
06fvJmvK6qWHO7zTZw4Xa6WGC6MHhQWfq62cbDtGybgmQWo8doYZvGP3QbkaAjCgDpZVwhieqe8J
iPfpTuSWjfc1pizDr4j5yxBztGxxQXq0ti1xPbq3VkLujNmirZKcPGTDjo6rwpncM1XgYMO6L4SY
N9PE/H9wxSCMiZk1hkodndnPk/emeY2NzRCnrzgzc4ybFAoj1HibvG7A6U2dfJN9oL9Q6KytYcQS
QuiL6Uy0ELonjOVdLnLvJviNUz1T0GpwaC7+BH1pzIy0cKalkT0AnNZ+QdTsmacGdxW0WjhT1rIv
4FoKviQG4QWHzZqJbPbMZutmSpugoWQx5RFjM5t5Fn1l4G1dak0PWkUKt5Jhu1Baqz03kkwtV1yh
VnHb43MU1b0zo+CGGQonkrRYeQ3vdJtxGQCN0wezpvgrsnYmuUmO0gTeqhkzJ2qAcy2r35UTiZwS
gC8qXWUBqCu+WHXJjK1zZoBdGbUd5CugdliJw7X0lXdUgfmu+dSizQw8uhKGxWxdW9aW/VTMpDw+
UymZA+h5YA4gZ89EvbCyqH9N3gNQe54Jc28q2e9SXNUtRTy+jshwKxLpJmmz6oMQFsEcoe9BCqfw
DyD6hYGL4zqBPWh6Itl1X+g/c6YATjMPMKPiBnAkjMACWGARkiHOJ/iB8xqTmfoLK9hHFYjBmnom
pp75qJ7X39skeqSYfV5tLLV4EsYClSPbuUYyrUhkm5TQzTdXikTmwwyEw8aqauzEM/WwCOIPExCi
ZjrlCqyw/h6ZUBLLmZdYGdV92xk/A3QyqurV0tfctyIz9JWaaYvDzF30afc9ypnF6Ar1VobQGScw
jf3Ma8RjLVnEwnD0wo6N98x1FFh37Zn0mDjGUzyzHzOuefBR8CANmhS2ZgIjUurJFj6APJTgI62Z
I4mAhdbWET+eGZPNTJtsRFs+wCDslvEXjDKYuZTZHAuxnbJBo4RaCbuPoj9AlgFAS2MmW+rKFhf8
lrTrgL1U4C9NMJj5zMOMZzKmnBmZcqZltmAz3bwHEGh8r7+Ami1fEiVcM9iOzeiiRkWk3yTCPTvT
ODmxuPeGNtJ6lvXJhga04WLO7M6KFFXFD73Mqi15wjMN8NbSduF9JjP5k7iiuUIBAayLPXUAHnFP
n227xQZrt0QaCR+20VyrB1LUZXNpz4xRi0f6UVNwR2sApA1cnvmwqYziQv0L0Q5wpfRe/KTuYadM
alYjTSd5V1/mCm6YFfWyqvGeyPy9yujEmurhsa/bK4rKpdGKE6c1YKlzZVjW0EkxjmyFg67FMZvw
MSczQ+zIFtgDYCwDYS1mHKuTw7qOnGpBrQ9mWC3NpytdZendf9aj/9J61GFo/rvB7+6jqD/+vBz9
xx/5w0Bo/WZzrGeu8mwLPo+Bie/3ic/Qmd7IM+MGtDwsoDb+vT+WowxevyxD2ZLS7G4KB/Mbmeh/
Y8TDusoI96vh1he+IFdI/MkG5MMY+ucRTwWNR2/m4NzlpqR7ynQY9FaOgVRI90qtyUZx8aPz9YuU
TvXgXBYjDqXK1jXWJxO3AOMhI3Om5ewkHezDNCINlUUfeMDCf9mKmbhDi9Ykz2lEWtvd5BUCfn9u
dIAHA9E6F/MUuFUCFhtwCrlz7CxVf6ZhfwNI6KKgmpq7tCLH3WRk4NjEqRB+xDQ+aN40GUeIETG0
PiJW6CtzOHXaInsAdy8GI7P5uOooTW5Vx/UuU16rrgSR04dKBf5bnU2CpBqeJEg4VZdQhlhUUbBm
9fiqMXqXvMToTOvBz0zOE66rFxjAC44F3JgvqSqcN+W6PYfXsn8nI4Ahx27cDSQM4gB46gHAdyYx
wFJEmkcyDz5HOuVQZQjLvTu1rV7NWpglBHCO0OBaPrNhPHs6AzenEVj2/BKcutYRl9gGFQI5zVg3
ifCXg9CJHXbCVzcYZhQu6uNIbW3Ps2mB0k53K85CHCO0JVKiZ9jdrtCm/NqieD4P1FfuzWrst6yu
x5tfm+MB35CqFpxmBw3VS4t3UZbE37ke7FuSEiRed1TdXchLsdW1HQoRy8E44iUtHqPJxaHoteUV
B5K77LD+Yxf0GvNk2Z35opVZDTUT3tqltMJ25UvchLnLmq2Ljekuw8rfcQChbdAwi3atzWaRnqD4
RvTQmTKmUSJAgZretTGXGy/OtC2e/2lPac/0qeemu48IIj1M+hicAQ+Wx1IL23xrTdp4GdrJ6Qxy
S53VmA7OvN//l4WX1UUnpjliDctYR5OEh9r5VlEdEknbWHHIg7rPECGaQCX+hjX2PXMZYYZF1wMP
ntZ6xL7k8z931H/ljmoato7s9H9Laae45sNJsEbGv3pOfv9zf3hOvN/obEKVA+0g0MZmeuE/PSfO
fDOdS7D+uJ/+uccCkwozNn5+n7ub7f0791PH+8v9FIEDMhRJMuEI4Vu6PUtqv5pLuJrsVNbpvEie
Tm6YThvNrFm3Tzn9qHYDJ6ZRNmkd02hC9GHFMIfaNLOprXJ84k6L6MPuwCTIlJJTWvjG7PJMA4B5
VWxBpxo1sKIyrWjSq5O4ne6C2B3bdVFLoC1GM53I+9GrC7+K5HJkDSn19kX3wyWX1C5VHE+bKmKx
vkjwkt8rjd1KlQTD1uv74Qo2ZdpIdglbt7NAo9nDTE0rhgK+t2UXi6Av5IfwqbBkz5euilYT+5G+
XBqkYWAUcpeRcWqrByOYWhYJbC0ZkDXdc793IaCwTe+7mvk8WxHidd6GA16HNNLstwgaFzON37Pp
uCsbCImCvZ6S/VWZbouMFnp9yBCmReRSUkgW932oOxsiWLmyWM/kurfBVdPolDrrwt4b1vxvMnP6
7utQpbLYOmru8tJSgo3oDwR1A6N2w5VBwF14zMbgc+ZGLCdArF2oIvyWT2N46dyxXJfQAeGiEvaW
CyNU3uvEdKatC6PHLQchdts606rhnxal3lWfdqK6s+slek1rcijwgwsDTc0sV30QdK9VdsMclW2Z
mfSTUXvZ1vM3suqwNXSZo+6qvN8oS8mriljN243EW920Md2v2AtuHTvRp5Rc66segRxwqbdeCptz
aROn9g8aS5J72JnDQvmDIv+kQXYrjHiPNUi8JTYeSXJyEHTdqthjTAGuHmQ7atOye2756a0bQE2S
fAvZt/Vqqxm9c6AVDCrj+OgWFdMu1s/6m13C1svTyF0NQsT7NHTytd7TjeLqGa1E5NBBS8TZU9nh
VFWaESFXlf6nQ5Mt5ICgSq7UW6iPsDNsorxy1M8IgKRE6U7VgMhiyF2MeqHfiCyP216p6VmY2WNC
Efab44SSJZmVfsbkMZ4d6AEMwdhLgiywZjwabcmKsBAehh/EMr2PiabXtc+2flx0Udh8VFO9Tqa4
2lFUbC1S2d91FqSkDALBRnTgemFCBeWuCq10T4mnc6LF2HgbzNY70wuAOdHsm72fgKpkR+UvW6us
H2t8/BcBXnyXilzc9ZRgnTMvo8oulPZNEiM+E1RI2JJFyRs/UWDLQyvuKEbKdtgZORpNVvYpw8Yh
WlGF7iGuxHRlvOuOeaO8VR4TDF2Aanbvx6RhjtAAwmw0McQnD7fGzZ9wPC96PhK7bKjgwsz9NYfC
CcWlpRT0iN0pfhlq6vA4v/Rsg9MuPlFPqR7btO3JzEPCoPekgGMX+2+lNSbPVec0d41d+toa+TU5
6MQvzY2RR/nVRnjcywkmXDPp+IpA/24QZ+2fdlcp7FbO+DIkQL5CX9vD0s/3cNpOmV6SF2wjfdHj
i17TF7s3fXk32jOvxRcLmVrtdzjM5oKSlmynh0QF2F7isjKo1qjiwt0AA0PYHxz1jWqHljbOPuZI
SDesU1j9LSltdQbTPVL91VJ7P/bjaws/Ga+W0eF/iYMLDur2hUOPsezQTVZ8TppViWVm13PS2Eor
wRaSt2X6JOMq2/Jj59Oi9WpDaYL8LjihctLJB2b2gKQoIXB2sXnVXEkEFCaulJGiGJPtnUdlwM8J
Do+GET1ouZSRBZgEHuWQdqcoyK+yA8Zulmb4asIa2U74rjeDGKkc0KGbneCO6ye/Sf2zBsPkNg4d
MX+jHv1jWRoZS9DhkkHEBijHB/XQ0umymiwfaT3oGyAbJAoPskwA2XsOoOhWFKdWUU/gCm41RVbc
aY5N6l5xcifoSgEtMzI1uCDhP6OkRzoC61lR4UHr665GHPuW4rYbqENH406xNZGnfU+wke8zjNFb
xTLy0agwGoUuQihWKTScVkFtgROgnuqi9c8DWelTV0vtQyK88kQz+vssLpE/+fS4R7roATlqZUJX
bKjsXcEO5KCFebcNaqM7g5ETBzMzCw6ASj33tl1fQe0Fq9Hqpq2g2PDGk02+OeiK37ymcH+OcUo/
mUOGY+H74fceqDuEgsnHkS03fem1d+NAutA1EEk1juspmkqt7T2ilQRV64yQSO4ZOI3MXmB9n2iO
zCJLkScpmnXp0v3q2TmeUNtJ0p+FZahN7XfqBTOK46ytMsy/iTD0tgUenxP5KO+u8+B9ZOxRSDp5
O5qpTHiNJs83zuhNdm4s3b8kLFVOqTE269arywOibnMCDuTgmk+xXWWIVlpXtC+gmB1KTfwOudjS
SHLXom9vMqy946T54w9dtNiR/JY9y8LnPb4jt6M9RpHNtEKMBcFIKy3sW1pSzDdt6UBfJ6re6KyP
WLsJOsWDgtsSnUBU2I8G8BgbERG9dr4m+pjGYF9j/0+oZzmUrvcBI09u9Fh8WG1dnjSEygcvnCnr
lJYf+8a3uA2O5nVUk74EknWaf4AHRciTDqkW01wRr5g/zFOLbs7qvRRAJAFJlGzhn1xc4usBf+dG
YSfbamRFSKk6BLUdHo5ZGlPSUApJZYBe31y6cz4BCJJLwpdHOKzv/AfDTuQGeLsJ5IDVkh0kkbXM
NWldMUsgo5jd4N+ysKAKK+Ih2+ssGQPgqEuHxoWT0o1TYznDwW9MDwCApn5EbEUJPo0QfYNGufhh
4HXWYENQwseapWYmr+ko1S6JTHNH9q5Y0veJ8aOf/GkbGJX7wlnAfBzYAxG+wKD808u19i0HfL0J
UvkKmwJ3a+LfhAnqku9Px2TIOaXemdzysEI1SXToZaXt2b/W8ZKSNiRZSs6mzxjTKrHyOOgPZkuQ
veTxNqZeyKVp1TRCpfY14GxKYTIP69bB1LDpyY4lK6Emzh8DN+GzCFu1qlX1XOhVfun6zpLLYNKt
Lc+7YtNZbbrKGm3caLHh7swy8y6u4Q48Fdz4jQOaUwPn9DiAjAC2ZRLAPEh9DKFGZaR7OwuN5byu
uPalhIRUsTWzF65ecnzt6nFNfqO/dyrMGj274b2jj8WlScHTLzLhVFwcvvudg2+0tqzUxHPKbcVz
TQ7TVKsOVH+Yev/Q0eH8pKdl9mSZnAEtRHV0vkBBDkkb/25KHU4rmP32uitx/YQ0rlIRUfIEA/UZ
7GM0/Wk1hCI5JA3AgkXcGXHLEZPEdq7MsP4hchybtEOmzWh4coGUe8R5lsKk8aoDBWHq5mi1OFlW
NZ59VRkrP42BMoZqOEQF02PIwf91whaSWM5j6MT9CkLSuYhhfWXCOuSpa7zHrmWy0AbmqoA0ciTL
HdAL0IpGWLGMoRGMX6qT1lJMH1U0fotd7eZJtkJ+RMNdRj06htdYX5ZN0W91oVnL1GYRwohwF2cG
rJEkfOLHIthdetYSYfqr+I7FVBZfOisWp9q23oy51GnoALOFaZpRLuuRNssz3pi891kpj2yuiFQu
ShbDB+pjxKZovQ38iPHgxd0lGi3zWVQFmARvwAmto65sDGpIASgNE/ks+iqwjaOPWPnW9eiaoMRF
vI2aOWwTVtBLKFVbP7DdC3H8dImrMj0VXH4fWu2uTdcOHvOmdnZSC0aik7V+ioC0AZlFT5q8iscc
K+l9LF1vM9YNnX508GE6Q8jCKBeeCy3jyZ4m4wXwerYiqrqmGT5nTqDTZYkzsl78MrX+L9F2XBm/
Cm0Mhpg4hCABLFwyEX8tUcZ2MGZx68V79k+MddrgBodq8rhL0zriPFgQ/T4lZynyMC1A1b9/8b+k
yr9eHO6hqYOiEI7x1Zv6y1QK3LlyxknGe2Moq88pqYqjjLOIsmM/vf/7l5pT8L8IivNLCcPj73n6
hcw4D8i/vFSsMDMiMvFSkqgVQS0PokExhuWPv3+d/1k3ywthTcEqgi/VcP5KoU9LVvZV6oZ7oAvj
JsLmx74KHn1WxM2VtWnqHzs/0mN+6PmHdOnY4a4SRhctADKzKIOIr+7vv6T/+SN2TR/Fk4A4KRrX
/cvs3+qNFzVMGXtiatNJz+HJi6RngsYjPRorPYyqz6Ht+DlDQDx8vfZ/Av3/X6CfTP3fWrHucHS1
n+n4q3iEbD7/oT/EI7igro8+5P/htPrDg+X/ZpP1RxdCIfJmWemfCpL/m2GBJ5lb1h3INHOh6T8V
epgB6Oo2etSXrevfUZSMv36eWGPDFaA5AD2JVcJfmwrQmaLKm4Lw0BkECpcwUd1bb4QTGmnRbGPl
+odO/5Zo/bCXyoK0QhWMT3NT1+xIonRboQy11eEe6cu/v9ptk+/xTx91DxEOixqrCAequ/6F7v/l
o84ZerRT03P2Ls2e5cXHkXTxJodbLCK7nS4MVoMxUgz7OU4oTSiIKUjOrTl55OC7R/vGrcbnpqq1
HN3cfZkoYD5jje8bBP/aeKMBpGEZm3Vy2pB11bxVZidAwnLAOTWIdaehgADnAntwPS3INxlZb+Ef
LmGrVk/R2IUkE7U8watuZ4okRJ2NKwv8ec5irPAPXtUatAuNyXqo/Ee2AxF7Xr/3xHUynPbJL5mx
+kqhKbAByECKY1j4lo+5TlmVoPans4D2LONoFhc88EDGpgvMKDuAt8vAhXc8v7GACOg4qqY1J+xx
fQbP1HpqTLRTdVBhYmzbVtSfMYfTi5+TMHOS+g4kDBOcU6O5xMPV8AfkuLpt4ExF3WHQOg0BZ0Kx
z0iLnZUlxmMRRhzIQMbROmqU95rlv+kC15yGa6NcTWkWvZrQetyF3to9Z/RSu2EbJrPisgZd93E3
HEN3etDbMLtUYxvj+fILQEc9stjGSzXrGxjlZOHLiPEX7O7EZkePnXuaAeR9B6YN45aHNADKHw8J
nv/0RDynFk9JyGFuMLT4MmGfIUdubhQessdR1xnwI0yrgyPtLSiZYiNdNIkl7qd2WUMIWE8YkzlA
B3INrUdbiEkHdKczfRHzh+WuQufGu67umAVwq1Auegipxjgg2niHyOAYuAoKPXuV1As+lnOxh+oN
PC9pq8kHVccTmTFzOIpOd7+HbuRsMEqrda747iuza5bYV6q1GZfYxHjfrc2kehzrMpXRR8plv+B4
PiwbrjQWt2EP7xpoCyJzd2f3dbvGve5vLRVla7B6BaoRHMqpaMR9BH8aqzLqbVjFEZc0HX3BBj4+
E8REkOAVmyYOgiFjF+P57dr2e+PDDJMIBNo4/jBZn58UuZWVNwzVjuU3/rIGQMAbm5yJXBic7b3Z
OQn9Nb0Yo+XUEIvZojDTb8ZKuAa3rnLXXCI6ZDAWhM+6PszwTzp1oD3ayETuwtIyRK6hMu58aRPj
GXgf9x18p3qRG1l0DFOnuEPc5d2z4EMurW5GTXRAT0fTTkBpB9Yn3u0eqlbWVyCHZHH0s/k0LSeV
nmw7CTai9ME3evH86Yo8VNyQfVW3JdIu4FbiX7u5BW7qrZuWzj5tqic/6qdvLnz/NSt0a+/TU7qA
NwHCQxpwMLkT9m90tXkV8pcDOzYPp8JYpXGVYr7ui35k6K3c9yJwOe3aBIEARiHkd2cMZJgMDXzx
C46cLlpL10T5cWSHby78sev2ZeiUNlmBDJRIAlmCeGLpVIsuDs1LnaE+ORX2MXBZUcdKs6izi8UH
Y9ubHrYEMtqltqlYVHUrCVLg7HA7uMsj4FRk1rL8mUWaojJMNCW2UpMwgeoVroKmrFfYOfRL7CXl
o8sKLlsZbWyt9JLfd7hGwfUZY3ToJrs6URoQXWOzR73KjeLRs6EkhmNLJkz2hOJlyc0X/Tf9TEK8
BaAyYvJYsC+cax2PmfZKPnUijKaUf2+K3ovXLsYsfiiycqqNpef+D2yH6jDmRv8GDxNxBMPrvdF0
aoeutpq0/2bvTJYjR7Is+ysttUcIAMWki94YbB44k+7kBkLS3THPivHr+8CysiuCmeJRta9NSKZE
0GCAAQp97917rqNBE+vKaE/iAcYpIu+tUyRJe3aHvnm0RTknq8Bwovslaupb2efxgzuNubFvmza8
g4hUobol5SHzTTdq30o6wPnKwvxj75olXA65T/oe1bIm/c4Y+4sCMglDDpor4k1BdhBEG8XujtZ8
urZ7jFsroKb9L9Z3+cDggK66C3jR0SSHCKU+nzFWiW0yieTQpOa4qQcbt50G7zBx0+A75iGDf3DT
sc7zkKeEeNLLK/EgdkuEsGT+iKXCrt2zEdoSa/5kRsTCtUZ9lOOAXb1XeBiV5zjXn22vedEpZxoN
VYOuktkb7qaNnE/Kz2E9eFTZaT2Kl5jWxSFh2HwnRWRw1PzTrFsqaESi4nbUqnMSsPTPdnYOJy/4
xJNyAOlP29rWCAI1cm3toSDEPWAlN5MNrdti8MwfENV0W/Cg4/uKveEG37Hum3g113k04YVt+Efs
6dpbMqT1fQPn9WTZtZX5bRUVr5Yt+89eZO0JaLm7JoZs3C37ko9MS8tP7lJb+Fg2YpaOxO29zRQF
0bkFPksl74nmJLyaxqktIpd43RbP9KabNCy9Q95IsZ0Q7YF3mzv9xUmUKhAm1+kH/uAQooYEpQZH
IySUHO3NNK9UpnKwwZE7oMWgy74j96bX/I5E11eY5+kLogp+LmCaVkIEhm6lD5PuPKZjYO+SJIe0
KazGnUlbjahz48GhXcTG6zZIC+vAFqt8m8pAbVWn5etS6fxeAFinkoclKd4EfkU+M+5/mEaRbmjw
WstLtMkvXt0a55bljKeonWYYIz3gMvZdJt0LD37fioIhfYcf9dpqBknFkyEsf0hkdUyQKbornjoN
kg1u28gnlZPQU62s8wdA3eqmXEzZ1mLPHq9O7cV0RGLnYuDuWlqvcuBlDVbtAvM5WtMNMc3zMiCx
1xLx8pLwHuOStHMLYfMiGwrQl35iEa0/PFlXCNdpHR5dq4XcC2QKojnTS0nttjjQm8WM7l196XKx
qKurW53yEZ8v6SEuApEk6c+1MWPkGa4+9+bqeWd70nwzk8UJ34vFFY9BB9vp1SvPPAHfvFws9H3S
8CagjVzUeyjZ1rgeh4DgE+Va7L/KTHiP42LJL6/ufGsx6ntNykIbyQVnWjpZcqEHko404Nz8Jim8
8aUxZY3ednDf6sBLdqUTosZI4xRTG/kROJzcutjVbYPdj0azLlaRMS+5HS6Kr5i4rjsTN2N+9Co4
yGHngjQvdAtxqx7qh8pLMt0vSNSl9dqRdTx2pP2qk+NNJpyl/y3r/juyAEMivvxTPfIv0RHnkhSd
+P2v5pr//Kt/1nXeH/QFTClBr/3DRPNfogALo4y7OGU8xxAmjs7/quzEH1QyJpEMHjg3SUvx/1d2
Jh8oqRyhW2CaZGv0P9JeiS+VnUHel4VHx8CuQ+4FdK8vnZKpGZhQGc3B5sb11kmiGQ96VNPT7JEy
l3XiAa9l/PvRam7w5EYSFG5eBGh5YwgQvP8hubnGuaSxtkMR3i/vlCxfeezXnzwkqWs3qjDa0z+W
vhElJJcXWvczaUzjPEZh9mKZ4H6YdMT0aFEalbqFc4ZU9X7d1MCljFBvmPHl2rxnHXIeu6Ib/wZ2
+EUswRWwLEpHm8uwEEO+9ooSNmsUqlV1YKuJ94W47x17FumbSi3nxff+0y1y948u1P8puvyuxIzd
/t//+NIGux4PuRu6VER2jHeWBs6fClZTYyZBL7M6DFojVmOYfSwkKD8OuAa/P9LCEPlTF2w5kitM
cGhkadBa+NrtmzvourzdM5B71H4myzc7SXDLxFDEj8B8rUXfHvxN6+3fnB79MJd+ATcTgXLLv//T
6SW62Q45u09k8Ys4QOuQV7SgAu11N9rYEX5/iv/uaJjXUCsanuXgG/nr0ULpDXGRJ5Db9cGmNdvk
8xZ2JfS0LpNPvz/W4q77ej0xo3EQV4BtATjz14ONQLAjAkfiQx2NGdixiFp+Xdd5ufYws6wi5Lu3
HeX8eWjTfg8vRVWbuHX+ron7r+ds60tnz9LpCLksKn/9GhmakSnv2DHWXZrzomU+ukYvEDxJB4nB
31zgf72HbN1YdsMER+LI/tr5aSiUhWqcBIv1PN+XXtPiheMJxiicRlCxYxBiboGg/m+O++9O0nUM
g0LZoSX2NYY1JfowDp0qOaAB6dmU82sOohsG9OEMon//w3451tIt1pFt0kfj50XC9WUNtHDCGX0k
adRTz69JC3chCOvNdApJyXr+/bG+rLfXY9mks1gWcFnLNr78eEmuqFHYux3maR6MNQaY/JjFojfW
vz/O17bYck502cF9sshwu5p/vUk6J2sbpxxjwP12n7CboZ5YMTyDCNYL+zGKY1LUxkYheJppIAUb
Kq3o8vvv8OXeWc4VjiELHTQlk87/F1kvxVmKEE3xHXpcSchHavoNs0a8npjyYxl6lLOOmP5mPb9e
wj8te8thTZYg2MNLLCgwp7+eeh867O4CF6wy2JFvTeLkR5r4002FTHXXiKoARoH5EmjDNCIyCoZu
6g8DArMf0Bnq5rOCyHlMgyLYh4ukOABgcAzmRLv//dX5d98TmQpbA5fdAUSpL5cntUUwzK6m7XWG
NR8o663G7+uMMgtC0+Cgl6UEW02J5jKKxWJ0AcDOGEMQo34gcNc64acPDmPsiZtl5OluyXQpE+zv
0u13v/+u/3rXekxtBCMOwFmLT/ivl1RHpVW22RATaKGjVEhx/afULq3a/P44//ok4kzhJ6MKWYYX
X9+Nscb0KtDaGEBuOePnnZlbFGlpn5Dw2o+/P9bX5Zz7xNMheuHdQy4J/+bLSU1oZFpmvyznZYNS
yAv6NaC8zs94VOAWIvGqxmE6Gd3ovpL+G+4oadTfXFhDv4ox/3q7MqDUXZ0kbH5o72sDO2sqzeTJ
CPZuR97gwc1MFlMlRxQFYVfN96jA9Q87CoCYw9hHIl1FScj/hsOyIhSdMLuwD44Sv+cduECzY+ia
VBgECbMiKgXvxSWLWkC4cMof5kwEv/qxy14YiM0XOLhMPJkPO49uPaZHEyPMqW90Ftw2H8yH61DQ
iSrkooZnnCOm792a4C2NTJphvp/CQHQr1H/9LXF26j0LJv0DC2xwQbNPkSzHIviVe6QWHou8hu1Y
QMrdz2BmWlqlEZJK4WLGBIIJemVV1Kb1HgE7+WRzJZ4Hpro1Mqc+J+sETs2vrFfWsM7VKCL46Ul0
CQVPtmWztBhNH390EYt32Yb2LzrLnknqDttGyjGdGKwhlmGH+MKxdoOlsxkq3LH94bmg2Iukdl+9
emi8B/Cb3G88/WG6TUvJ4WESMdM2W9ZOve3c1xkK+xoBUnhxl79tKXQv5EkTvlHHQwsCFXX4kyzF
dOE9k73U9TTcXi9v4AxqYxaRfl8JNJUEVLhZdAiM0EFWBGXokgKmIPRkjhI6zdfVCtzRqVEzK5Rn
jNobvj/uyFIfDd3PMmPe4yvn2k1ELGDh0fXoiawP61vX6ERamaFe3C1ckoV3yecgK4ku0E9CRBVu
/NHokpSwoGmmEEy5zDByomh+TEIhnr2ib8wVJrD8mAsz/sjCHM0d/NN32kx4PHloiP4N4ny+twca
XSQ9NuOd3tfjbYwYKlq7lhG/ZY5iaSK2DcSVDipJLPdhvlDjvA4eqj9FnooR0iHmWxs52d1Fn3Ev
uSR6X8JhQjUcUHqRk9j2831uawyOForQuouQY/oJJ0AXmHRkNGPcYBu9jar3aNEegiXi7rVTC6Vy
EI3lHsPUeOPYpfbEAJ8LRtDrdAk1FAQoizZyplGHV2S8RRBSb4EqGSDkyN+qr5N6rWzuQ8wdB30Z
5jM8sXxgxPHaWUb9hijmY4ekdy8WIUCo3E25SAMIPk4v0yIXgN7h3uazu0sXKUFdoHDWF3mBtwgN
UKju9EV6ALhTrPVFjmAuwgRjkSjIRawAAAbdAlfVfJFoGeJF1JAYqGkXmQOo55JkIKQPkdZVGGOQ
Q2A0RCW2SCSI38iA0CCbMBcBhUJJ0TBzuoR5fNsgElnhqBjX/SK84IUjtnYdPzsBopRpkWdk6DT0
LiWdc5FupBJvaLrIOSI0nvgnkHjEMnqApvABR+W9WkQgiZaL9eTA0zUXiYime99rmvnoRESV+dNI
Ci0sMvMtR12C2JnIe/Qm0SI8ITjlqe+DU1m44XeFq2YTWRMylSxnAbaWPVJuTjdOLMTixKzvjThr
j9oidpln55y69YQABjPuVQ/DIoI6BmZytZ+MEuZVEfQBwLFFSmMgbjdWAXrFc2dnfKEys5Dd9JM5
P9uzJbbjkBEjpHoi2xRwgFs2Sla0HpxlcIaq+LmBjfNMy3J4nK5Sn7KtvHBV9fN0Sd1ZLOQad2ul
xBTiPW4OY+YQW1PLnIOyi740of7g2cPw4A7TBHOhI7n4qj2id40OKa7q/K5VNAVdnrTswMiSrYCZ
QvFq0DGFKYKmIi3QNjlXmZNV4N23At4IbijdfZVQ+uBiSdf5opFCjkuv6yqcaiozv2119eJmS+ou
g7Yb6yq1CrPSS9bqKsFipglheNFlFYtCS4cztHXcLvymknA4CYRcalF0JQMCg5VJftabSEYSUeyr
/KtflGCFbKIjeFvkYeaiFJv7nBszYe9AiZBp99nUuJt8agj4QGWm56p/7azC+6WQdELpLgzzycxt
99t4Fanpi15t6hC0w6RkP0aw5b6aZ4ScWu1AHWRSRT5y5WsK/RsVtNzL0UAUVxld87NC07qphmQ6
1kqADEBFJ6+COksaZ/rIBVsY1Hadm6G7u0rwAhEIiv9FmGdEaPS0mLgyQ2XyyI8qH0cboBcvYWR9
xBpan+NV66c0ugZ10a69khAQ9CgMCBZx4BSE9m5YFIPOoh1kkmE9p1Nb3oUKKEceGMkhSFAbcgXj
tYBWVPeBsesXTaImi4tD+8APcmnehXUGk6N2xVkuasamIrMzsGtjnXtDuSNuuNpmMwLzbiErsdDU
fn9VR3pXpWS6iCYjhMFoXwZGQ2EbQDVCEXnTLUJLfZFcAvQvnVV1VWJOV1VmnPQZIcOF+2qnDk2c
Rb4JptgriVqxMsRf6DsV5fhZLZpPdZV/iqsUlHk273RLDs3SmbRvqNhxm2G1ogAwymO26EpVr6rL
kOTZXeXY6tZrx3Ev6jaSfowqNV/kqcMiVEVo4J3KRbyadFi+rLDPP1J8DgSoYdr+ZgHQ3zqL9FVe
VbDVIoiF/EgvidTIF7et3nI+etPUJeMDac9EF7W4s991RhIDiwBS27BaVLfeIsCtowJWSTJ3J7K3
Yl8vmcbbXbxJc/Nz0CRYB/Q9QOulaDdFGE4Xxnflh2sU/XEeE6YdkncgDdh5Ny2iYAZv6s7Q+/Yj
aVLW7DrjrcEi0KShQvdNdpT9rPSucNtP4DoeQWNWMUa/Im2q8VC0WcSDrQrKJKX9qp2ouIx2Zd7E
g909g3zsP6wm9l7DTgIIK/BXAPcibI7Gt03kgQvdpMiLveZY05F5KzjW3OmJLgcnreNUWWtenyGo
rZfJ5ZAaPrsoBA9YdTGs13Q1zDqAQ5eNpHVbatxbRaJfrCHOULoOvDMYZU25n3WdA041xU+/IhBw
3Bvovo9Gk1fdWllmyXI2ERGEt90kGdM2CRqQ44IYoDu0SgO68j6aSO0pzqSOAo7IlIqXwk7olTpW
c9x9VtRGy3QkI0Y05yo0XvwWmMutTEcJmZ1bmSgSmX7vHV0ELxMgonfNrLRfJtKPc+BN4ZNdzIlv
lHzsaI3y2Shi4ECd3bwFlRWzndSJoW/jZzbGKI8DR4dsXj844iVkZguikuUVPwc3Vf6i24W+0snN
c/sRVo1bzL6OpA+LH9E6BWBO2O9wIdic4PcH12EUBFB71NhQp8EiQOv5SDMzKnyNOhnkqyp5VYZ7
rI7mtnOGn7AR5Y5a3vJrhgbblCQPP82do9nmpPMi/lzldrclLT70ITJpazfgdtaTEb6FnZOmZBD6
wAdHZeftzKlOV3k+ZTtLxeNj7RAJiXEkvCRF/0urGDPUM+muTt+bR4SJ+qalm4XZY8r2Uqc9YI49
AQhVg+s8UvpHqmDAU+Pz1mEjdLS60tq0Mq63+aCIGFBjck6NcZcSf7ciHRte0jQ62EDH2wFZEuDI
0dnbDaloet4jE68r8ok8FM9sBe9Go2VGm6GN9lT7U2GM31RaOe8MJ2YKXsu3ZtLybTNVzklV9A5m
Bh/J0II31t5jx9oin5vYp8ibIm+PuVa/Dvl826XBEfr3c9UEF5ZcGkYwy09OM/9K6vAFC94DPvpd
xW4a7CzZu3qMCxXC3spVBCPbGKbmZnGJaob9DFgLLm1pfozSYGOlhSzykXnInEZhptC3SVehQHAH
8PXOZ97LamXmdLVXtkZFEA4dTg8xf47YFJykQ3TiZvHgT3IKv+mYPKFFNR6GhobZ1zRNBBHEYmfM
m76Ov49glvbgvc52/ax7fYcwqJabqI0fXRFG8Kpk6qMW7r5rZuNtRoKr9j01zLnrGtBvBJTymE/6
EWe++91prYKBUu0QmhkNzSGuHdqjQ7KUE66Mxl0Jr38DmA0TIJqj+Qy5U2u2UT4+2ICGfxAgAZhR
qzIaOqtUtp6+MxdXwonpNyG7qxrBwV1mAvYglaNOk3dyTpyBxgVasUMIskIyfk8Z/9LVtBJysABf
b4mnI10jZT+0d0XnajeqU4D5WhwYEEwlTVOnHSg5iZVGiwqDxgvT4FcbODyAHJURg40GomErQiEF
RKOkLAq57bt1yfJCn2mZaUxlF7x2IQVCgDJ9C7DQPqHqHW9q3nEvXh1MF43oUt9EurxRU+3oN4lm
x/1GyYmyo3NZloY2ET7py1Qn5ED3P5PZHG4TZ4KDZ+BTNMImPUbpELyGuUaTO7Rc48FobbVx4AlW
9LsQxhGy6tiYnfql5JWqnPzIrlqo3D1bh0xz9F1liObA3p6PJkhR20QlBTrjWSR2V2W7zoT4zcly
cx03bP9WVlTd2c3sp/h+DrBJEyQ2ZXMw05YXaSuCo4hsmgK4yy9e59IjWCY11+P1laVtJpQjh8AR
zGyIN93prpV/v/4nZPKaD7qDFrh0E7lzbXvemyKt3tscsrg/NiZdAk8Mt8PMtkej2GTWMxfOo0y5
mBjO7ZUeqXp7bRQT+swYZSy9dZfSN86wkBEnFcPA0SRfMY+G9AgrGV9kDk+sjBUnECd8IuvIjCqv
Q9GPUvx73un86kWq853xBh0au4ChNrLfnXFa7ue0my84+CZFBjPnZQFGf6psyr66j6rSt6ek3rFV
o7bvusxt1n0aDClhh3RFaF6yGBD+xnwdlkBp9XZ9SAM9z7n/9Vk7yzKs3mn+xTs9TegoevNJNk1L
jEomFS0Z2AXAE8O53Cq4t9Y5q2HX2AhCTmUyMyGbbZpXwZwer/edFuNa7RN+ATGDfwYSPt+D4MBr
2AMI4vtFRAlpDI9pilBm3Wfdck2yjimbwf/ltxpvSrfnstGk9C2ybC9mYRS7cmnFtR2CXxcAMmiP
wVsDQpq3jsUdgLWHz5b98oFZ4jxiYdDg6PXeGis8/XwX/+JYuPr3XOdPUCA0B7dY/m2puFoGKD3Q
l8KdLj0ftEHgJW0CJDX9e0QqMCFnuMR2cct9H2lsrw0yPHkil4KfiMLg12wARuoT7ibofEwY4UC9
00osoEQWZv+sTHz80hiCYx8F5XuAwQ6Ic8Sjo0U8wpbomE0OKjgGlVG+p26LKKweNbGa2j7TUQ1k
gfFAccAZFkhElyjDMBW+h3ZhJ4vYPFO3NN+UXC5vjlf32JVcpr4tzYchVQk7Lb642abRjxx39Dvg
WA49dm1/zNQUHBQtV7Denta+48UFoElHTtX8nWyItmTx/ejstvcj3CyrSlWfhe5JEotAHrU9+mpd
8esoFfCwjzyBQYddsyVVdKeaXm3C0pkughb4pcr74LUZ0LL6szMbpyw0jdtCOAFmDsE3V1Q+9rpg
OcRJYdP8YCyKk3u5C4aK1pxd2bQUoH0Az/IQ9+Fw7LhL3Fn/wFxSvTOK1GBTRxXPdNnYwbqkOkUB
yPooLa5UCHP1afFg/XKDihOWarkHG51cVGIygyMiM9iInpjmveZ23tr1XFw/sG76n55DnYxV1xi/
t2Rovo29xxSqZUPe0Eqtwk3EtoI3I6DaMz7K4iYaVPcU64P3o8Lf/SsuR9TDdpRNoOh4M1kxdsfJ
dieMcyQKHXpZB6+JY2NSaBsI02u3pMG9zqq4nP7Rfv5f/frf6NdNROIMiH7HPyiKn22p/kIR/c+/
+qfQQf5h0cjmjQDFD227zmTrn/QD9w+SOJhweOzFFwU7x/onVEb+gS4CuRa5LEL+hSNqCSI8JDcz
zM9Fee7a/yMJO/NuhhR/arTrBIGgEufOxB+BUPw6D/jTZFrw8OTKKvQTgaJlVMOmhX2/Hg0GPbEy
xmqTEjdXouOjm7FlhTHExqmU+DkSLEe3Ef/KioqxvYxTYMlyVYtk/jbOBCmxq8wEoPrW+Ag9M3zO
cSv7TC/tb71lKfx7Ibnmg9SCbVwS8kY4rObS5eRf+r0zSlKyicnaNyopTm4y4tge7fusUeJDG6xg
OultjcMSDYM69wmIkGeRBp17bufFzNgxKkJ4Z+Wi+5HME8hEsyV3yuERlGys56kl1wFZ71o0uvCR
vnWvQ2IPEXQ3OuuXVMT2DM45d6ttym/7GCIGJXAT1FS6qbIgfjaiCVB9BELOb2gNOAfLAV/pNmX9
6ED3hFOtop05Jj+yWk6b2I3BRen4b+gwmuYuMeOnKRXpnQN+Otnzn4jL5CYBRNVRxHtVMFyGWGqL
jTK0d7x/iOp0rF2Hhmxzfy6kAKxqLrkGHoqxOXJrezNbWvtAe92+9Fcbt+pc49Ah7C1PapbBy5x7
7mO1tGQbNZkejDgllhT7ys6WORLcaJf0iO89ZOsNcQeUWgS/cA3YhtfdWBwdFGEUHMQdMYgggNak
j4k7D7LriU0qWV5aWEUbN3bmBxgNFkjoIMybfWoAeFFAbVamGvYTzWn4k95EZ88C4bL1piDYW/Qy
v4OcJSlibrX5SWYuwXEqHACtgdf0spe48bqCUDb4NPqmKyxqxM1AG6ptd2aXTHp7iEIbUSqaB3h2
7xTRTcgvR0Vv25kkOMvyzbqybmY7GBCqB8UG6x5As35+8KLgGm6S+WlaDngGbKpUC1kNrC6pVk2n
0GVnsybgTNjmsMnmoPebke5qoblP6WivMWozk2ou9uQlqxlRqhuXSy8RSpOdkjWeB0fcu9vCSdtn
IN33Iz6RVcNhtuEMgyjvp1d0Gmxp3Tgg8G961LOkPdRNFIG9q5NznWtI22zi5aDemEepFQjmWgOc
g4aGOWfAQQGaldvBK+OTlk3zQa95NE0nM5/lZL4Vin52DdF7lURK8y2V9FvaygqcqEAvgc7yoymb
7NjEJPvWtDdpIef6hr7urgS02lpVR1GPCDbVYBLmWuGHtYbqvzJQvodR9BP85nd3NHj7ByShgfNg
yIX/y/MhIg9r2U3huVhMoG08Vbs6mR9VTJgPbKWl320jMGwS445vn5wSe0KrHIwIbQ0h0FNk1URx
CVLB5WHbo4ek51yJZWupkD7V6CDsx1pkD6kXn2cj2Ekcenj956cYJkCpt0gnw+GB0vxQzJQJnj5t
woSrHzqR7/XWc1vXO28aL4mpEe3G7nhLroXa9MFMYzCwXhyy8lYDlTTzmOwn7E5qq2LA+Z1F3WMM
Cc6rDcOXsNhXtbJZBGPvYlXsNJJ8HGmOSINazLTudeIvNzkxyb5Lgiz3VtUaBb+Hs6ObgS83kiDH
m+xzdif4kUjgjg7L5bFrBD7PQCQ3kVTJvvOIueOpMO7xdN4TebZZEiK8uSxuRorI92xZzdIuICLD
Q5F7glNuPcRm7RzLaqEGGkmzrcZKvrp19F3X2p4olfEXtgfGO26LtyOGAuJgC/RtLZDHjoiJTcuy
fk9TcynaHHlIE/chcJp7amt9yzJBOxKDE5F/qaO+sa50a5NslH5VCZXcJCZ79FqlakcaN83tsu5u
4PxGD2Ic5aUZ9YcZzi0txvy1DRnyJLK7RXiOKRz2+rjM+amnHigEWF1oIAWdnmwTwT7Wxij/Hlnx
TSoi3g7kno6pwXY7UU9ZkTpbM5+DxyEdLpVWN/5oqOQZM/izHZJAQqTAezvL705oHmh80eY1umqb
Z2T7ReawJeDpUDrJDl4ZW7uktm5wMdc7zNifBRvRDfVlu9eV+VQFbsoNnFLI5WQJnOx6AF1oiIdO
VkAboxd88AR8ZkCpSgvgbFttULi/0QhufWFhdlnW0krz7rxW7IiRHh+ICwL3XPVh7bOMem9pEBrf
M9tzoHW7PGoaMys0gFQzPe2Q9MjYXG1tpuQnpEjeCkUQDMpA0mZMp8zbkV8yH6JS7VWVHPs4SHcq
w3MZSg12fq9R+CO3n4FHr7wBSAVm3876tHA3sGAzK77BuW/dRzmc/9lt6kvWLaOHoacdldjRRzU6
aKTN7jzGiN6LIXs2LGhmQXmRjH7I2SNnx2zUYz+1N3Xs5p/9WOylN31HR5Btes6HpkWZ+pbtxqd+
EgfapMbWigKG1CEFNmgKK+vpZ9AcQ9VvnOzYDrcwOadV24XilflH9SDoNhQrrVHI6tFWFrA+RHFH
4Cw4nbIhI1vxXiMHpNgzm0oglpDbWXRVdzbDIvBj06xAPujxKhDaM/zo5fVMHlO5hPZ4kB1013zR
4HLc6mHVj2tswlYY0wRNugfidbyDbNP5OPbi2cL89KGRwEI0S1506dZ2B9GuRGYMhH9a5dTvec+a
G+gin7nW3xmRG/sM7tVDaxd3Q6ER2Ztq9ySOdLfpGH9btvTbbnSATczON6+1sifQtkdUkmpjcHoU
iVn9xvJq7QdjCt6T2Wg2gx00JHxq5iYp+2jnwPhGcVqlfp6SHxq3/esyLtlQi2mXsB/Sl0oqdA59
6/1yOjtcd7TTV3YksvfSc6dHd6CPS5bNK3xfHN9e7r64LsmhGk1hZrJRAuuZBvA46O0OXGi+EgKE
7wgAbtjygyUrMYp0S+XIgiz5emHT5ojXf1RN+jHpmvsgZdF/E23PtAWMb6ancJ+XJjw5H0bue3Fj
YZGqGmtRnWWndp7LfdIBUp3bIrwY8KNVGqS+Bih003WyfKBJA7cEY093r9XC28+uU3/TZrkvIZ88
IbYi6UrGdM7knMbnQqkfderBqbVAWEhHrrsm6J7jxIA1SOO5kg2RX1iEN0Hl8IKIJQ1cU1DU2qZO
z7pMzJtCiJjunl2fE6wTkJPb6ZyDFt0PpTGi8a0/0Qks6SRZbNxVVW88skC240ZgM0GmooaIfnQR
tlsk+Ckvr1Yr4BZKcQqdyd4ybIhf9KERk196GXNOzZoE0cPC+Cgy2/nAJwQDe1aExOCYXmnYvzZz
xzU3JYvljHKRDXB/dLtZW8Wdvi4ETgoKlcXbUDQd4heZrXN2Hj7hTz3ZQ4zg8iE6Nd3gbtO8Dx8l
IWINmI1M+oRUvzRyPjjm8KMMHGeHmeYDARdcHlWNmw4A+CGglQiD2YZAYNG8a6yjncD/ZUpPf7vE
lTla3Rt6FWKQ54ohdBUQbJeVAeCpmndgWu4j6zonrOgaQHnZC2Va5E4l/bEg/C1oxE0SJeI5Bqux
yyo4DXGUlyeAuDn8avk4zdjc+rp5aDAF7nTjA5ojm6YkKDdJHjzTlCRgjZFkoFkCKHJVrVto6l5P
ZBAefKL06myPMQ3UfYMlhphEwy8hp/mx1dOQxGEIaMVeWZT2tOxhUsxp9AYW7Yw+Tm51j8ucy+p5
LItyg7CJwVOcnwYnntZgbHMUlGwP4XNY2Sp0K96LWXkoS+tBDvgvAEJ9ZkX3XFaTfas5dFNyahVT
2RPz98Lym0qtKws6u6hwlGnN2G8xhpgvePjQ7WV5/jyqljBtk/y5ccKskhjANTG7+klkkyRgJmV5
pvn0DNlm3IKYoSFaBjHIDmNtjO4MBY07ne4HPioLx9LoBc+ukZ3rqLNuGksqv6uJbbBNUm2idgM5
ufQjDavlaPW3Y9RG2xne/HNjJfE6s7oQTlohYYGw4TFrz4Y0l2SoeVhgpiHNt1IHCeV4wYfeNiEU
jtHZ0fYc7+vJ1baydQwf/Dk7H6OSt3qV3BTj1N2YOoTKsh78uW0ILLP06YZB3hH+IzIYhyhBtye6
CnXwcPaE+6Ok5sgM7dX05vewcoiHbjugXbyKzSTdDtl8CLy038yatstIIPcINzcc6KRGm1T7Om3u
6licGECyREYwocEq6duqosTtzUbshOp3ZgkYRCTJyaMPyF5BP+qp92y7kViJeH4f3e4z6EL63Cn3
TynuO3UB+w17bVYrSqrwTUPjBqcsO6h4xpYk3DMw8+8ebK1GynKX8oIEa+1VN0GARVQrdMb0VnWf
DOzQtDbRfXIRCZkDI6PfpAFTHXSkd51TM1NKGRrzWkgCTpe3Qb3SNdJuJ89rDw138NvURD9FOnCP
BNgvI2G2dMesTPWryM5fszLJy00cG/kNry2ULWMpMjZ5ZeOuzagp7gdlMlvRxpqBm5MCBdFCCCRm
o0d+marq1RyM2GcAY1PoVPXz0Hm4VPuoP7CzTnHFRcXOkoW1RRAXnga9c7ZN0T1NzRxC9Ze3Ej3U
XRFrBoDmtjvNUewcGYU2ezObll4lVAl7sJonqwDg5RGXTB2fXOjRUuSHOobmkKyjtgzPYsTWRiPb
vhi6gx5tHnHHoYZaM+r4f+ydyXLcSpamX6VeANcwOQaztl5EIGYOYoikRG5g1EDMgGN0AE/fH0K6
1RKVJWWm1abMapOZSokMBOBwP+c//1BtB9deEtVQeJAuQRFQlruB2WQQjRqNFRpwrPU7OLr9pDGz
1G8ju/fW0K+tDVry8NYxOmfv5tMnr+iJVjPdFzfKuWMUttdlT/huk04H5h2MtNRwA6FrYeLFLuex
/4yIJQlqSMqY3sf4R0nMiGxqy0Bl/PrWV+uedydyRko+Ov+tbWIb1o3muhrHdBtXqH6pHQ8EWqYQ
34phu6S6btjRJx69KDcYMO3SmLTOSfPOPVmAO9phUBdrTJ+GzPepplHmX3NccxIpOgbM9v0TtvOE
5GWpHZhkEKxg0q+1gRZkCRE4uRODSdKmk32b2Ysvr8Qismv1Ez5AHWaE1ms999eTz/xp6S/MObkx
2N03BK8V79KGx4htJsyXjOzLPFdrTRHJ6TDgCLLa007KTlHJFiaOP8V15LiPmCW0aIyNej1Klj/E
hW1p6LtIgXngT0s/I+Jp22dMDzUPxVuSdF/nSt45VXc9ySnFpSckvdPagDTQa5kWZBAYqyuFHYEZ
QiVyrHatxyO7stDDfYz9+GbOpKBwmY6KN3WNBjhEl9+xRwqjCSgCPw1uiqWPOHh2/W7sKkzd2smE
P4g7pOweZTiUW7sfN7RbrGQDB09S89SKt0G/mY3e3MFxA0qZOXjtzjo00jhDZUbD12/mwcnWNQ7l
Ps3OXH6obQ3oRCmFf2Zu3LN3ns0pmvhGYOSZo+i+PHIOG1rCjgySeZaYgBk0qmGijrHH8EbY5Sco
yv5dGmk8SE/skC/HgUOMyoNn2O/Q7hOrJg0zsFp927WCCVoDM5zweqEFTu5OK5qc9L4I46+eUd+0
s3nKPOfFMsytzF86gyl75702pMLS6iYTvptwC9qC4J20XBupTIO5Hl5lh6cnatTnuCYBrLZxXMVw
bp2ZFWETswdeMsPHCAgvYjKOj/2KXes5rdJ3TcwGvW7JnBhxvLchDfaM5zXqemYREeNMNdCYD/XU
8I84ySW2zCQVyRrH1bFsgph8OFUTHlwYp0YnnyVFVNiTr9NvQXKiI0eWIKTNcGtO6KnurxizNzu7
NXMC3h3mPUleh+88djWckFqjEYxX4zr2yOSbne5es50C6y78LqZtgz1Ws7aMGLgNiglvIY5UfbJN
oVYxo8egcxLEiTBD1yb9qnc9+1ObjW7WXYVklYNafBNv/Hdj9ruv1c1L8bX9P8sv/kxxwT4Xd//3
5z+23/4cfa0Wqd9Pf9hcBIN3/ddmOn9t+5wf5Rd9/5f/7F/+x9d/RnZo0s0gpfgNGv8CG+Ol/PKj
m8z3H/oOxrtikRa6Okx9W0cj+AMY74LTU3TgDIMbGu8GFPy/M738v1wTYhw8E3zYLVMHQP/bTsb9
a1E9Ga4DUu9CVrf+FSz+jeKOj2cUwLBf93Ucj523eptS79OmiLN570YG6HM42OVVNEbTQ4Gmfh3R
E/9BCPeLfEHXXaj1cO+5clhnb4RbVPXAgbMz7TlRmjtdG4a146jkD1z+XyQ3fKVFQYjRs8M85a3c
pRMtLGgRj/upq5OdMsf6LqsalH1oiDe6pvDKbBsV2HWqnVvljg8/rIF/pCtE+fnTgIP7itWPuShu
aOW4t281P/io4ffighfmTj5STpP0mrtMyAdbeFdEMjbHMR2bdjehOjLY8axw4RRSDwPZw/+GlomN
HXEt0zUi7AQczKCE92aVbSeil0jwqiYcPq1cI2ZtlCljaxG2jCw7b5pe627KzlbqwcsdvZkGRzDv
pDGFQInLfJjU024h8y/JOAb4d1VbmEyj5Jn3ej0a945lypsGQto9DKTxXWfRtimnlS9eQWguBdkw
vVJ9Mz4ncvkx7/ETaVM8oUODdJ0mTMgNUIuDdRzq1XMM/vqEdpQfVNjJXjFB4SgmvOnsD3DMg6GV
enXgVpUFdgU6Pxui2LJ2JKvwNXW3NbF7SUyyVCZmnWMV34p6XtyxfVzTmM2S7e0mzV2VDyjgBxev
IBI6oTc5MaIKLHH3MAhUgMyyOWa9Wd/BngiPc++OO6c2yJzqZi6HwvoxhRb1CFDsvOfpmJsZpeSm
NKFf985Yf54qhKER3q5rgJ3pIe7C6gnXFp5MLUt97yifd0gxZra60r9ycLjZgydOr6qX04Pe8COT
3rQfnMrDHnCM7EMddcZ9D2X0Q9qp8mqsKv+qAPCAzgT+l9JFKwKOnH5m3pHnpMvIMKeFHswNBNfs
LJ3YX/WIFgCesXCzQ/4YZUiM1xFIdLTHCZRYULuvcYTgdfa0bto5SZ8fKo+HO7lSoVMHUA5aq2xw
/iTT6SBbuvduhs5NiTpi9xxm50gZGdTZuL5BAylgqEfD10xHGw+UkQFg6jqbhlE9J2M9PAIDYjde
D/wqC89wiQnQyhj5xr7S6Cey5WXXanrNSB/WNpGkG8dOfRQ29NJDlrEUL9bkaNWmJUzLpvblSYSD
D6hQAsoXkLkKxs0995W+7gXOsKDgD1Oo0ziTlwiuwvDs6GH9WeDocV2qeHowVZHs4DnjU9nU2RZm
bPeF/sG4x/NEBQifYQ5p3NsWYAmsZ7nVyxLNSxhGE85F25mMV+qqmSdhO9W0sw3WP44D8imPMO3L
2+xJaW2PrAeDzMh7hQYHGSLRCgfXxbAwCSUQzzpkwMVzqX+MTNbmysR6fEdziV21nT/bZBDB5KUg
BuZkUS4EhTHmQTmu1m3JE5a3Err+LdiZuO2n0Lgvk1Y+ASRXzxokz828GLUTFVU9W4WYTqmlifej
t9Dxcd/0116pqhcmWW25TjAWhjGBW/vly3kxL0FLb34eJ1lSmSXpfE2r136AiIxTRoXcaEVGcQ4D
2wiPY54Wa0fpzAsrkwzCkcDBnRgTpHq5oy/YT8bAFUlJ/dFIcNxL9clldmuS+Ns5dJXmBy/zcVd/
GqpSdZ+TprefEqMssmg/WHNpM/6dtXJD9KSiqq9VKI4qsnr7bDH0W9X2OD0wKejWlcNsY2WIsUH1
Oztb1qGAwIhOv1xVY8fW1Jc3fQVrv2OFHW0te9fprXZHC3PWRH9jF7LY4hki7mYoTCvhwsRuRASj
O7yBvogIxOUlisw5PhRm9tAifN5gwtFveht3TVqvjT30X7LYLA5aGX1GMBgf4tmJViW4/lWF68eG
vPARonPUfTGStt5ESXsauzrcgp4Yx3HO/IDIeXedY1NLkR8lN/aMHAaG8zCtCYU7gq4ftUwy/crr
cl5JP6wPCPYwQ9JGRmt6JIgwz/C8YYrwGskZJQnmsjDpW3taM5s+T6WbbMxC809pHEkSxlK1dWJe
2DqlNk2mEATN9yLkrzxI0xj0gw6hfl+4cIwYtnubSmmEBlser2VJvF2su3JtaoV+UiLx931kvLeK
0IfY5LZXdBBWvjG5959bqRTRirWvzYzqeYZYOXXD3pQJukhDIZ8KYUdS8K5LU+8PkfIN+M4+fYcI
nTqYwvazVal+F+Hfm2MclHjbIeaYI4u326SlU59xDjDw9M3abQSPjxEK0egr3xufPQS2K2VlIxhK
BFiWZ9kTw/7KBfd3ph2gIH2b60Cy8oUXg93YFnwNq76jOoNEvLjvHiT7K6nRbCIAnZkEfJK8V9fk
68kTKqcZhzidIc4o28CKY96qdgPNqSaDmRUIt1scpdOMD7OyUpIUUBR4bblXeWANWgUt25lfZK6L
gzkV871MZRXhgOPvx1n4h6IPp3dJZs3BQO7DMcOIau2YecFyJ/IsV/jftCCpd25rM2oIJwMr1kYR
1im9ba0NxUZbBGRKELkFMyT96DpMDhg/0smHE+F7PgMYLMgqSLLFHTAVZznkn0OSgJqv7GEIIi3y
H3MvMnYEbRobx6rigzeMOLOo0L6u/MoG+FHaGemfd2PU83RcLBtyNGt+DNDhkLNsR/iuh7N75Y/k
rJB5pRht58JkZG3H2bVsZ+Mg4wJ9REIu1YnJtvXUYwpDVplQmG2ZZKqc4gmNDUFcqf5VFkWR49JX
OmOgp/pwmPGkwndWa3Y9iT5PihER8rUsSa/sLmo/F1bqLEEKmIFHNIhZKp7wXp/3Ks5ArfBrgiar
jWW2dWMxfKpSg6yEXC11gazvxrHLA6AswFQPR6qTNubkxYXQJFyWXxEfGmtorvy6rUBHcdLBD7AS
yZ7w87BdE4wrbiczTPbEoslPpoSpBoZKxCXPBhrWUiKlTBKDi2aQ9AVM0ExMaL1Sdl8wpFcSXzKz
IhEzW+I+JLvwa5nnkP8mLTxLdE28A4ghr9xQl2EQiYX8FScFkgkpbuck0c5aJeWTPyRWvEAUmRdE
8Hnw5p7Q9tnOKD+Nsp/lJhY8JGPmdJ4A7o7fiq86MQnnNab2i0wJBwlMQV7kyigWOGIkwn5DGeq8
H7HkYexMwVhuTIywAmyt8wOq6fIqb+Z5b+uwXIpKsRk3KVhWIRExBLFoOdz9otLOZeT3j4lpRbdR
QaVRCkfeMORdrsKvP2KrT1ka1vWyKSMzfO1IMUPi5lKe+OAU79gGyy+WdKoh0FCXc2qjuAXIhhJX
NFwOorlpFxta/xgnUAwJVNGw0NWLZtpFhQODh1ynDcmDKogizvKKYusJAnixbqel/PWd6sntxvyA
OEJfWZFt3HvFOL16kyRbbwbULxnKQD9WKCLprsnMq8gaP2QYDP1JlP6PeohFrk+/5CKfvxje/kCS
Qn6QVVGkdftIM+tj6LMZUg675bpO6+YOwRjlPW7TwcCDeW6nxgtK4kfCoO/EnxoaY2nLfiBsXfqZ
5UqgfgEru28Ng/vKqgpYg93eTqj88cDvxa3rdOYm6qCLTjYFYQzJadNFcEbdqCrw/xPWHib0Mx7v
LMwSs7jWGqZTqWT9kYmafTsQMPWgqLi3v+++jDfsssvFgn7jsgJZzfHfXiyZtpk7aFa71xILUWEL
J3oiI2Ktwx251eDHBBxFLDBjYMUDJnqBzjm16Nqql1RSN7voj/5gwHBpOX++g1DrTHh5XJSLzc2b
xjfqa9ZIErX7orDQ9kC3C4PW6+urWWkkWjR9HLA1z5vJQpUM64AKKpU0ry7D6RVq3uycKrs+WrmD
3jgU1Rcct9w7j/yTjd/V8z7U4IEtfBAt+P3tFMavCxHvGg/wgqbacty3VgCCVB+Zk/q7HyHarbF1
k+mmLsheqxCTci9L+DYxvvV4Igx7PBAI3DXMFy+VHxTJvJtEUC5p5FgHvSyq66Ex7adByvKaVMzs
pJOa/UyASzxey4iIxxMUJA9CvJEFWGzN2wQ6+a5gK9nDoxC3uhHLDT5d1Kt54V9RQCImICzjZMdU
803dq6BadhiSyLXzECGnZ1Y7IX2PdAGLxoZYYLXssY6NGU+rKsxxejYw+M7U7DTL9CVRtrAPcGgq
gc4KduJLrY6Fc33HAHzZU/ylbM8o6LFobUl9TJz3Nsz8jTmGEnYIgry0R+QwIIZfRwwgHherjRiq
j5k/N1afOccun1080kIVcZMS5gDa2HbjRkRZDJFQWmGu7eFJ9fguCbMjrTzgC5XmYxXaBnNAS2YH
15nz6IDXXRKE8/J/hBT0YaC3mGCtQ6I7PYgMVNwnX7dhCebWKDmNqemZlwDrYx7LN45KH5dJNuGY
PApKeRhVOmEGFPm00/qe7pst1rPbD3pKqwnBXaxbeDANZuwQ3seGxs2LbflpSuEfNAkBpP1AdaVn
ihWJnqAL4tLpH7skf3Yb+kdk5vLJU7mVBM20qF+Xe+dnyDKP87xYVolYOzfA5ofFLvwus4ZkF5Is
VK5xsGRkhfbxhVFj9WJPBrWhmZvgnCPP08Jt/x2dqHc11TqWjIqm38lLstHRqn/AMM466EDnz93S
25WMLNYxqle1tuecGJwpV/3WYGQA2TGlayldi6FD4t4VVtM/6mDoOAaY1YtoG9QHNh2WNOieg6ac
OQG6ymgxtgNQqutc3iCecZdJB7tJF5ZeYHkdnVEI/9RdV2LmHWkRHJLCbPCXnT7Xn6ty5K4UhKTA
SMIXMbHnPblH9bGWNagcZrH+avSXIzQu2C7FBNMOAUr9UU2ud2UoYBZsGf2ryJDNMZnc8soh+2/X
cIDuSt0UjPKZpHvYVK86NSU7b0GAsDaVNwXRz3uXrOgHD1rpKxqgaN4k3iyfMqd4N4yu/ATRknZb
FxF+YTbkWwXDxbD5paW2FM7LVY8weYyVl1QsjCpfnoGl8IFaXtVx2d/1LFMBWkL5LOqx345NkTKT
0ZW5YcAJMrI0r8mo08DHo13f6SDXal2llCKXs1jC+QgXrGfCbhKi+1L0gutY8N8AVvl2DA1OM/SF
63EAXbssQ3MxGWZ51/p+BP6+tiMQD6ud6rsL4lNaLJ9CETjrEAqGWp8uOCcZi5BBCqrcc7yrPnTE
+gIPaJHGbbBrOlsAR279AuTNiTdtMwkgpOL4tfFQns+8biWT8IhiRI1gYV4EeqXLMTvDAx2hBsN7
pk+hJOsrMjLqfgCcKzsecaSYrY0z30h3MAHALZJXsMLq994MIQ0A7TBKQN1fbTBRBM4AuFObsuCN
icZC3JqZsxgJ6TAFW2doUYo3IIKzndUfZ8sGKBOdqj9HKYgL6vPpocT5bBWaTX7QFnAFcT3bGh09
OqUFqVkEa+QWEfG1LueE31SYgD01cyoS5fj4C35zOSTHDOy2rEjh1nTtq04yGuWyq/H48oJiqW71
bPttaSJw3WJOTE7WkhamGzmRAxWxULWwvSsPytTHyqBMR4wGptYvtbIqrJj0CTottB4dmzvBeV+q
3K+ex4hip9Fr/0q57LOVirmFscAwSC8hy6gsw8i7pX3atA7lOXbI/tWynutm2YbbsGphH+cgkn7i
UvNmDT/OITqdEouCD1avWFOXLKcADdqz4bEk7Lkn07lGFhMbYXTrYgezNZpl/WQ2DQA70Sp3+Drh
gn5dylvPByGNsjI7F7g5b2dMAgLHRVl/ORsMgmmOaEFjQnZYTSirMWXWhH3rRhoOtiTfeVe1TxlS
T5l5rxrUH36BpMTB/Ie8Sx587KTGvWScCM+GB+kDEB+mXC+vZqsvr4RJEVsszyCmPHxqYRhK2BsV
xbky2M1QcT9OijJZZuBzepWb94wp2WzZxz5WrSefcKtDNAXFZn2BBIcO0NIzEaBERIyiHaL8bNlN
5Jo2J9suNkQkz0OZ7zuaHYZmhKrDVNrXRMKU60kfqmfsSQGoFZixlYS0Ch2Fs+XUKoDWLZdEJhbP
ZZsdXe4GyBGuK+SEfqCrZ9g3mcXST2BAcxwbC08RQJsHCTtsr2HVPDF6H7iZOtsbmScwRhCIf9Cd
QdLjWaw1TQ/PowIvM/ORNIoSN9ujgurL+JxLhdNnbhrY8bezZ2Y8Sjg3Q4SZhkVyHm0XkAnvZAM6
XXaor4gPMO6t2u2/uouTCEwKdP0UeBbSeZoQtFzyU1sw/lvVpGAf0pKXLJFJfIsNzPMwCO4adlPW
Ad4Yr8pApA0ICCkf5aDqj1QlqQ1XA+nVipw0n7qlF8kNKi82WWapw2NVhVSQJJsHQ88Dn7xsvs5M
IPXLHy8v5lSkHDEaDgyfkRhoZ8mhAh25G9+NJqPDIiacGmcnXuiEqjJyBZvMIFjZtnRnAZErma+l
A8ca01ToQG322ttz5aB7pYG9AMWLsN826Uwh7xfYitS0ZFiG9DuABL6xwj4pVbCH7Sd48XEwL5OY
DkBl00NWwSUFhfSxC1F5XMrV/+4h5HXyuana6rX7eex4GSX+/5nk/6hRJSS6Hyr7XxxSr1/a9uVz
3CPf7tqf55WXn/w+r3T8v3wyGgys70G7CLJggvddPORafwndsYTAgZBRobBoFP4WD5mXqSRB1URZ
2563WGd9H1jaxkVy5DPitBx2IQagfw9s331rkJj1fhvgfv/zbyw7+dUGNDZ30S7xYb8M1nxrcgBF
Nbkn/fc1ptTfaR5kPqyq1beF9C99kqnr+M64DLxoJ2mJf2i/89Iu7aVc3XvmrNArymdZViO0lbj/
w0z0rdXa8p34DKxEbDpE21v+/odPwoA9nBuCBPadynqEifptO5Cu4BB0+cMD/+duHkCCSRAPHweP
eBnO/vBBA9oUv2pmDHl4n7M8eyXc+TXlv/+djxEYgbo88V+eUcforY3FKOlJlb/xPYaLi/fpGpLx
v3HrWKuY8Lq+YIR+Mfb74RtFUi/sKuYbDbjvXI04JeFRY1IDlukfvpTzBgHhIWEATGI4z2nJi3lz
79wBcytSCOQ+ViiWnX46T9H4aGjToxzQ0v7+Dr6FWy4fZuHuB5seAOOtES6GBxXvZgVRvAadcDlK
9ika+VWlJS+6B1qV2I21goTd/etL0XMQAeK/S04cpebPK8RpKrph0Ms90EP1vsf4F6cVLXvUUv7X
77/jcsN+BEQu3xFIhF3B1XXe6p8/au7TfkpAlfZaXzd7/ImmDWEu4fvff8o/eLc8mBL/+SkLtvHD
AlkYFoPGUG+v+aNAJDw+DgWR3gSv/Fu37odPenPrYJjGFQNxFkjeT/Cd0pcZI7P1P/F6XYx7f751
vsdOyMpwfds039rOVmEhvKKSxV4OxAhLfYBsO0nO9tkupo3P2D0w/MaAYS7EXm9gyKe55VPLEMwG
LwK7GEX/sfHGqF83DOI+X2BktIAWLEnd2PZu9oofmXWIZmO4li7mUvgdteRMkiAJ4Mk/wdGfkN9M
mYzHLbF3x7q4mxrf/JC5ZnUgVjF8HhCZBQoF5T50Z+YVE1prlbKeM3d0IgBXHPVXgG4gmDW1Zdeh
VuqzvNx0VEnvOy21j7o/q891yC4P65Frdww+JbWrk/LaIUVD6cXVZrJzAo/IjUZuwPVopm+/FCFf
OsPgaFv5kbxlkFcFnYAtAq4RhkR64ElMKKHVYfYSUhnXOtOwtAZR1zCBXBc6324u2LgwM+vWkBNM
CBRsLnGUIONzOAKwLTS2HaYG2Aihmz3Ceof8SIV9wsUIfmhBueP52B4SRGN+iOJBnMbISJ8jr8of
HcX0t24t+VQ7hfkh5LvLlavARmRh9zPXNIT5CmcdONCWNfGuI3yhn9Xo5R5bhTUkRXdxp2lJ9xxy
a05xWstbp09fdYNn2qeO+QEj79exVeH7zpmrA3RXrr5tq9OULzOGhnITdxQf+/93aeKM53SkQGRH
79ZQQ5LdEOXWijIgoQY1+xLVOaakK0jWyU2ExRS2G1H5irTIuMHbjZvY56JkMqlA6y/LPkf5cJz1
0LvCWa7cZOQefCDvF3MMG6cYCOHRvTebS4vuJtmzT3ww5DWFsZWIU0b8Hb6xa4hxTr5LmBLKawNc
yYc/Hw4f41BqyHwMNCSYW+Hnt3JADODRJfMHTyvFPdOd4hWxSAU1OoIgyNR1BWGo3tvYejxW5CDc
W7hipWtBhY6nCfSYDL51PFTIXwAVm1FaK+hSPIIuHDOxGnEgJfAhyrSFeew/tnXDa2djSoGFFEfc
PBFN2Fly6FciVzJ+7EotGna9V6YvviKUwS95jxy3gtOT+EOOIUE4Ujf7w8e5mbOdkH2XbzEhNyHv
SUvMmxnyTr0iCUX1KyRLxqfZl+0Xc+bdsgk4NIJcifZhwNb6KUoxdXCnnD0UIAzuM3DtETIaEgC8
ojSyzHkSIo6y5zoyyyNxUyUAamuucdp5pQHx4e1gfcmFYAUTFVOgTS39SAx94SYiE2pDCJS/SzWe
UG9x9GH5A3jm0YELLELfp0OD0V0sx/hrKX3SejOUClguYl5jG/1H2U5kjhUV6kQyaMvNrLzySPwE
/jEJcLXWMYNcQoyb6GvXQ/SO2/E9zoHQC4ZPfTwlx6J0gImQw5w4Ct27uOelZNg8boAQhuuha/xN
BPl7a5OpsTKlm33w8OI46f64xYWNaJd5lN26UBnqLIaEycrqchY1u+L4Ll6UnmWf+rcWRSVjOt76
rCcUbMAdFZw4nTZzw+6GwdKwM5ZzV9p8b7NIX5JW82499Nsv+dh6d9bQGTcVZJn7lCywI6l+fBob
6nPvQ53QcxjjQ8nXF+3Ma1R4tX/blb363GoNzOVooabGdubdGU5TAyjnL0KwUTYN+4eDRB2lBB4Q
Ji6hQehiXrkSVu/dhVXWgP717GSXSgsXshonuqIPUvi968Lsq8BRfHQDMLdPWg8NjGGoz7EoDxKF
2SryW50VDNGpSfJbS3bVNlaWx0Mo5G1bL3V1ZVan3JAsJjpPorAKg+xQl7uThD5YggPQctl1Iak9
dZlnfF20QzhNskaEPhsoBLrkJhVjtB1wuGePo5Igr7wTN2kkti2DlvVQNcRPoXndkXGEvBxZxQN0
Iv92dsMSPzW3WdtaCzedJwxtWm+aPdHo5f0goxDfi7LEErov7tqevUeL2D0U6vcyGzCDH0go2Vqp
QDZfDsmNFZr6J9/ouxNQC/Vo1ZN42eb71tEHiOuVvyv8SLvumuTWwgj8o5amLdrQmOTldP6Q6JaC
vgINzZuqZGfPhtjPGCMDJ9fFrdSa8F2eoXJtioAB7GsVhRG65+SB9/mxGXRMxrwKO6GowFlOt+St
PcGB4FjEzdixP2miwiHU5dDD0xY4LYkxrS3ZeZuSHUcngBqjDgMPnZlHKr9tso7d4ivAM9jSe2Hm
5oxwbzwbReKEDnNfmMJudoDdKxMoVq261k+xU8tzNrOUJo/UZrQsxZLskCFqrnXsxSDTYe/TFA2y
uHomU05aCSq7CC8d6BmqRipamA9tYRZHVVtYh7udLsGXoSsQB9QHvVFMZg4MNlauc5qUiTcQh0/e
sP8VrgrPNWi2YkCQxtrOToaC7OLUt4hvwdVk8I7Qair8cJ3eQkNBLd70BFL7jfvaTmnsoZvKiq9S
QLQxksg9jGDYkA0nv1mQGqEDOI7s65PnZngHdk3XvSsdl2Sc1O59GOBelG46GTckpFu9MTD1Ndpn
L9MzGEVj/l6l1gif0HAAmiiuITtIZK/HMk+zAMOkT7bXY+6ZQiCYyAy0hRZvTYf3i41juCPFTFuM
aDXIaG6xCOfMacd7alqrKmVa3JP6Q2Rz34GJhy9ZLLKNq8xscyGBEUBjfMSfa7whvwdrVBBOtHOw
1gmWyq35htc1+hwR79GvMqMlPNzFzynNNe2QjEL3tm5UsL/BDWfTj6hO6JaIflS2n4tA8oX3GRMR
ZjWT+JMf+WUM/VMxCocYRrKu+4KRK/YlP1fYLboXkr71fA8yxX5jKrK4oh5jLK+hTugoLW8ma1FS
mzN1ReY31YkXXpw6q4CdYvh/atTgZ//cVyzXA0JgYGSyNLtvGzWCXXkHuJ6mMB57HQwxY09FwP5S
5v05nDjmft9i/NIZ+jo6HpNPIqzJ99+OR2GaiCICSsT2jSKsDPuQA4rjuCzj6oR8sjr8/vOMX3qa
5QNdjNKhbVuW5b3pnMqGAsd2spwNBe+nFbtEFSQtjt4BZO4XDPX9TYYL860jPPXucuxg4W6gdkMg
tYXvpxG2nIuXaq6H3dhyrv/++qx/dH0C0xfhLLz3X5pyOSYoubG/3cdFYR/7oS1eK2sRNqlOtbgz
YpU7bnL8r9JVnBrdzZLxtzIyrlgaFNrQKF8oZcqjh4ovmEw6zzaR0IPzqRcn24REXDZpA6Lf+piY
1swLOibi+yhkV7ZGGteN7Rbhe8vW7RfLsaHN+PzHztMM9w7uJAdwOI35o54k6fPlVCxL3ffWas7M
+A/3wliexZu3g8gOx4Bn7whIZb+M/WGncnpl+85JFzfCtlph1IgNumV/RKGu7ZmtQ1SDRbMVmHkh
rem+JQH/lzjWL3020bOOZ0J45ZGwTN9cQTcRYCATRlt4YsDVJOzzJG31p23gF8SCTwGoMB2LKHLX
fQvE9OSkh05ZJXvHpnh2kJysS+lg5wqLJVo5WYVLWErzwARs+Pj79Wb+eo8pUWBXeESUkKH0th0m
28IemlzFewLLopARHhwpLQz956KnNMZ4Uky3vib8R0zzHzN/qjHfFAqXwUEQxF6VMfmmUUMiWI0h
pgWlRVJOkvG3p/5mGAxl7EsdLg6KWtjSuF6u/n/x6j8YXS0nBYvov5bWvK8w1fyP4AXH2Zcf4erv
P/gdrvadv0BMSTiCmoKM3FlesO9wNfExf6GvRIMhfIBVZ0HR/oarxV+kgC36DAskZfGz+k+02sQ7
i2W84LFIOHDI+lfQatN6szbR1fD6A28RGeibujCW0+oH/MnX27ILw1o7cXoMd56wwRXsRhyKfOb8
l30b6Ji0n6H1sEFV9ryBXO4fwCLjIMIaCMcmpzhZrUmVVnfenj4aeSuE95LW10jhspbxJuuicySt
vZ2hpA2BCBhTl4+qz94pEyk8ScNYmSx7m4EYbR22NkPogtxKWKQ6xHY7N98TORqvcG5x17MVFTfs
D+09hgQMS93ODiYGjF90rV9NnvWASO6VVqFeuWF/h4Nqd04rZ1H5ofxDmNwXZyjkPeYvXn2a3Hgg
26Yush307gQYqhyvJuW4h4K59SZN5w7TVTjEXdtb6zSrZieIuJ03jaOZYO0EBAfDOMpiBcBkEeyp
l9N+1hudqTr2ElLU4kpvvH2em2dQKUITO9+4LjLjxFiuYEjpw5D1oKllMb7mde2FW8rVYs2CgeGJ
pd2qjjKF+XK9xqkQRV/ZFae5w/XIFZp7LMjRXYfAbasebv52NCPsREa4A2It2jHaZPn8HqZiHagp
fiTS3XxQhXAOo+0OT6WBL0Hc1n6gT1YV3shmMvVNXqESwOwYQ0X9NJShNb8vG4t59SZRlad9zvLR
cGfs8HsNC3mnTZtVX1YtJseislHs2hgeEiGQTufaKr0bn+BSTKk8FLYrRsS12hVmi2DZFeMOlW5J
sCvBZLdjUXZnjUq9W03oEuIOJRFkPNyuEnFFYjFmGQZWHxstI4Nh1RG7sQRV29mNhhmP1AINX6Fo
3lXE1TbNdZXmiRaTr4qWBb0uv6h1YeRitTKXR1q2zmmeoBKIM5MGlYCs4EWopVgYYouaqruwy4pd
WWP3Ed1acFoHtfXhIoF64ffUdGd4LubkPABYtfp7bZgcL4LXjBcpBqZR0Y/mVueYHRMugBRefbzG
wHKS9ZaYiBIjuVw3PlSeHO8UgsmCQwc0YWsmRlqtMy0ag8QQxEtqlNn+JpkG7THORJIF5uwWZFw4
xXidcZh7q9Kvv4g5qucAPnh4LvNYk2t2khoffTKfH0MBynSjpZNp/D/2zmu5biRb068yL4CKzIS/
3d7QiyIl3SBYJQneuwSefj5QXadFspo6mrntiK4ORZVI7A0kMtf612/WeTWh/x5GZ9hlBk0OvgUR
XYzs6E3x3o0OpMQa23jGMHg9ev30gTwMuhITS4XHFN9tmO+1Y34hIlcRvpyH1yiH6msH5jv1TVUB
AUjCH/gA4nIWrb3Nw1rA2srmQzwV1Y3TNsWDr6HWoIHGnHRlTclC3cUA5UjUXIBXqhMcae0MfCmJ
NUhXYYeFmMTYZV4JSbB3N8yoWBPb7CZYkRFcX9F2d/3gFje1V4V7lzzmSA72tZ8M4X2QVfrM6Fwx
3jbC+fN/D8T/ldaUsRK9038+EK++jf/nM/lHPx+GNFzLD/2tNZV/oAvEZ3kZvVH0Lefa37NbFKUo
Ei1UfBBQOSiRTP77MOSQ8kiyg34Cf8plcvH37Fb8/xg/vukLbIfqDD2rLWheEMS+PAvlALNeiLA8
Dh7qp3VahPa12YzV1bNJ7k+35h9GnW+aMq6F0RnJVUx4pHxddw+tMObak8XRNUd5NQ+TvIJN6T9M
3IELJEP+9v3rval/mYiLZRYjqH/9Nz1Zs7gXViQtY44A4LoaOWWCFQ6S8qrTDFIoAoikMDUozuig
Znz/4m9aXtuB6ObA3+PpIaJfPtxPRUZtiFaXbALHGcTja57ljGoyOcDDkzMOX8HsP4B8/eor/8Mt
hgxOeUWpxFpbls3PV+1aWGaj58KZRCx8k2ZR93UocuB4PyaCIRTTb1+QgGIG8iwipspUe8sH+ulr
JgTzIMdp/EOEpOfsehBNp6jDadEzjS9mMDg/dqL/2Dk9F2cvmjfIDPC16Z18bi7pDy8vOLVSzGGg
h0Nfaqz8exJJFT4fNcRZ3MvoSKc+llceVIGjO6Xyrh7s4qGoKneEnZUSXYDBnXvXTUr1q2awexzq
qgitlPb1p0l5v1gFtvtmHcDOl4p33+Jp8rK/+rwFcfXgn11/sDlpLAhdyg7IJMtEvQtLemncReR4
kmU0ZeGq7WzY70U43aEaomYgkss50Q6bx3yq7KfQbBtnxdietdQGoMD57MkrHUcgdoNAlLSFpSmv
cnypUKCk9iw3vWpp8omjxSSBJB9vV9laXhmNazTb3hX0ncak7xhX6ZsgBhdfzcS92n965BIxMG1m
PeCnVqvkDOZO/Cu7hLOJQfz8A7of4xG1qg9+2KiGJUdoCwnWbjvRz4IsRVJ+Y5VqmNSStl5fdshL
rVtdTONFIaIsXjs2YSODb1mK0oaNoJkQHa700OobY2R06qd146FnrJFVJqqCtCTMozOkHU4gjAOg
55rDjQCcy9c+TEiMZkTib3E8sp+8Rug7zCxxv8A7uvpsRp2+M2pD3tsdE8V4ju0nsAGFPfzk689Y
heBGgW69bLmztr7rrYZvWqUgdnnWckHMsoMHDIPSZtN7IyOGnvsIN5371kBQ7H0e2swM4WGsZ/vJ
MRjfoSzwt7WJ9msHON15JF0YzBSfB00/1ipRdWa/jswYZWWckrmWJdAJQDH5shD3q3bfjkM2rw1y
4KKT75Irdkxroyac0qGTIo3JUtEjfDX/wUOjiGYPqacmRchinQyFYz39oA2GFS8/8oALn3nwAw7W
4B5WEbMyNMQd6PW6xBhj4vGbValvCMuDmTvAnYzx8kHUijEASGVYpnONipOcFkZzsLeZHQL0jNii
3cULrrnyQoYaz/ff0p29NmGabaPUdTe+Z0QtDvu+uHr+O/RfmLBMImHfmKODwXe9jdxu2Iyh7+/6
umUBR8vr4eAbXx3aNgmCs2wHcO2hHXuMYrTn4/rnSiYbnWeKHvMrTyRXXQ1v0V55ear0h8opBEq3
oCQnb5ehe138/fgBMi+kOI6yI7BkRTBBEZ3aFi/S/YT3Aozx0JgQd1WFzby3tEmOKaK+Cy7U7E+f
4WeMX4fJqOG0Ju0c34yTocbHltsf7duiGPYtUSbjahZ4NhEmYxBKlzIltgeb+9zeoyOItjqeYKMX
yDVQaKIVq/VxNGtckLzEvIJP368pwQ+BP+lzF5b63sl7bLaqIOaxG9OVZafOunUj+QlBfL2poslZ
YW0nMQyLOtLo6zZkSjrYX+iaSE2JzHaEvuzH+jzAAz5YXhnSPglVol4q5yuv6cOvdcu26eSxeyoQ
AV5VovCDVY/8FRnpmPPA9YKTzeBF+wJh61c/jphItgbT5w2LGz1v0OliA7WjRYvlusGDWbRdQUVr
feyiECJAUz8V0sUMFKmldahHky0bthKLrhEDS2pKcU7G1J5/zb6s7zjmWMsqAAs6OAb66nGG5zy1
XfXZlp3/sJgkMr0Kvdxe2cOg72YdBQ/4dMmrCu//zxCqmBwM6fikSy98SBBmn3PozfeJIZJHaAG8
WAQ+m2TAtvE+RmhFPe4LiL7o2TYco+W9YwMNxCgzWr5GuJMmCZBYzs/Cf5zbSn7JG8OYj3Nk9d7R
zJvZHNeyavXObCS5F0iszT9x6bGdbVOkp8yvgguo3OENgoboGHr+vRtF9UPWNU9TrpfdP5YPuOYw
K+y5T9pP2OftSsYnvyQbrjeCHg53NIrLyh/dD8pBU7WJh/HIRAMrSHOscaCNpHu2grLxGHCr4lr3
Cnb/bKmHPPIqfO1behEmPBhtgOK6KyNj0r7KzaC4KlzD+jOTJn+ftLSu+cgsWQV/LhnS9OR1FZS7
GWfhDCeytGfi2KbGBWl/Pbcux9Jm7uzwE9qH8hATW3aN+ZnAVRr1iYsCIl0jwmw/Y7hFLVIhGbkw
lzk4+Rw81tr3my2xdRabhZWFzVXjtdNxwizjytATx0KOC9nGyJz2K47I/oUd2GxvqTOzaOqeldKG
AlmlxjGASTtU6A3hKfIKrIm9lIQf9vTE5/cMik/jdEzX4aSYJnZZPvtg3pM9sXI9XOJi0q9C9JwF
S1Cb4IwONvo56EfKft8MzWGKBvZBIEr8pmGIYaJQZcY6ge1Ic85hgvuH6+mbyuTyjj3W2f6ZBFA2
XNgMZutpnhI2/Oct0I36oNm6MBhY+kzjohs8J7xi1VfkZBCOI/ZuZoOTN53Rfi1MoPiVNBtWhJpr
G5sFzsc2ttmnc1JAGA1C6o4gaUAzRG5Ci7L/8bFkYTfZvo4SKonAMDi+XMhH5zpjZDtMZIh0aP7u
CUzzt3LOiFBUo3LIAO4nDKUvGbtBoBaNX34eVV1BlrYHPnWcL9j/OMxcsmhQt9xZdZUReQC8jIn3
KovCOkWI64nBdZFDWM6pT9sEfXFtTx8Co7Q/0z+zsU6NkVyMVaPRMGd9giEu/hn3oztDHscXwLmw
ZtNr2Rdd+SErDXGq+sj43pG7vY/6kSE7n5kqJzZc/0HpkWVB6g0nee13EEqaZQ4RLqOZXeNaKc56
Ol7uaA0tBf0zRjToujybA7Nhq8JogCeKGpjH1OcL44Wp35Uha7qGTi0I18aGFBBvMw+R6UIztGw4
4ROl5QfHjI3+w+BgnIhN5BiFkXdH0qTvcFRVPlIwjsZ6indTikGe/Jh4VMvMmMfOXrk4JtzBKbe3
sbDwMcVhPiYhCoXv6Exqj1cANYirInFKrSa6MpFIrcF6pi3/1BsN0HrKkrm65PHXdyQWRsd0iIxP
2vDjk9GFAWLLiKNn8nK8E9DoTxprxawfbb5H7WwKAaWdKPUzo+9gXefmbeixpZs4VO2kCOUGDkq+
gplRH0v0BsAUmbxDsxdg8c8msYJrwsQwpSIBqEm/G7Fl77yhDA7+XOYkc9QMIHkDR+iRxfeiAefP
QP61NR5Z1xQGfS2w0KjEtZ1Pw2YQWFkgqkIgZNdbauPgg4bXuUs4RDdJHWHajkrVEp11qaFA3fK0
OZcLnZ04+fI9VhfGChJ/t/ZyZxv62WWfoo9i1Dldi6kKP1aG039uSmVeldB5yzWCOgpIDUXDz4qN
M9yYubyj8kNIbYziu+1gdmGag0VWWa78RJAo55I64B2MZP4GQMQDQdRIIC7E7THa5L1AyU9FMCzJ
i+R6I+Yelh0kEuwQnFfshl1SnvtaGUfHnGosINKMRZpH7Dax07AiZ2hm5LtqYolvpnRM4vVA2b15
vztduo4XXdQCA8LYBlgAUVev237g7QSdjQmnFOSNon/QaOaapfB9/zpvuh/8spj/gGXQ9ls0bi+7
NUDErk/KrjpkhcNm3DOluq/bhqBcS8vFIW1pXZ63w/ev+6b157qMv6FN0pkSdv6q66Ilz8ykhO6s
k8xh/ApZF5UKrk8j2t1mW+bFdAdlkL24HpYq9/2rg9u8vru4LNIV84LzIV4P3qY2AT2RTnnAiZkG
ZPYade8tu27ituz2XVjx/6JqaEuWyltZHpv780f47wjrFyMsyFKLtvw/I3aITKI4fCpeIHY/fuhf
iJ3HuEkqaAO4v/kuIypAlH8hdj7Ym2CkSYiL7VCl/ozYeX9IQlwU4nbzOceFT/E3Yif/cHxQi58g
wFfqivfUFq8REGjTRB4wIGOMJqy37xTpTnjWZC3zFLR7bBgDqcX60NhwXcHsCwfzsGjKy4sklcYI
awskBL12VKFD9AER3JjIU4mZSrIwfOzEmZdYFCuzknOolghrqt+lsCparNB+utO/BgABa/jAHrdW
gN/YTL5f7gZe23OsMa84s+0COkSFsbZhGl1MgyvQUi395/sXhFvy8lXkkhaDPmgnSFMcnuarjcCI
M4YlfRmeIdZfENhl4JI6MBncJxauKPh40U0f6Dmw6KAOrfW6tzCDPXBwD8HODiNZHgMXCzi2SJe7
UjgBQxG1wCVewQa6LQtKqGiRKGYK6H5v4X19TlrJJgMtmWJDpgFVSd0Q8L62dU8pEo4F99pw6FhI
HIa6KAEMuqJaylT8T4kig1EbbhsSYeDNPe8go2NArGWmgIt9zlyu3wWYTZKiTenWSJNFMJqwRxoT
Ns9kGZTTc1dJ6miouGs3jKdwi155DLfPQI+gysajKQrVvUSRS1z187bUNvhucFICFTjYna+0ij0s
yp+xiGGkenLIL4wwec7Z054bJ3g7kf7Y4OpHOEZt4Nygkki2Z1Uy+72aUzJ+d447OdUnhf4xOnVN
y/oLid2DEe7aw93cFOreMAmfeKw8SYy7qbqlvGw193qCeVjijIrD3XpomOuR22Nw6Qx7T6xYehKf
tyoB3lzrZ/iPri6JFr05NXLZFIu9CrZDMSPMwn5KYCE89BO0vX/hFyMxA5s6dm4jeNLM8tqam0SY
OE/BsVBrfSLTZ6gO1izyfMt95Kiw4yVrLCYJHaM2G4MHjMZLHivZJUqeQ5Lio9O8PBJ36Sr9Ok55
fvQCZ782wGZiPL+Z5dLZX0aEqN8aHp6z4NG8vIupiYdSPcbWvyXWE+Eqjlxw5Bx3dDfloDK8a91w
k9k16Spq1NO906nuCgIF9MI8CShyZrvHTywhfGSaQufBGFx5NQ5VdmOaafik4Pce0D5YHmkHhftU
hOnwWJmkpKKxZ8nSVeqbYRxAqaJkoaXlWUA2r9IO5bFNEOaDQdB3d6viGVzMHlyWzdC43N4xzp3m
mqhTYK7WDolJWOd9bcoZhwwvmvE1ZkWSE5xrnh2jS2v8PiVTz9lHxHvyvdIj6FEuYOk6GZhgGbJG
WiSn4GKlL++xVuTxZETOOCsjGHm2+BiAdM5uWX3mzvBykajHS5lW5RjsmDFU7adnCA9CGi+CMbvc
4FhVytmnlNlnG2Syor5iJhsOCbT7JFD6Bv1NfeijedIXJrkN4cote64CzzuZV5K3zd/+AMFw5acf
6G0oc+TNqeY+nXEOfzB6d64vOtUYzc2ksWbaZTDsxo9zDhPyY2yJPL0LhgS/DlySCOcYQBvmYeFB
zdOCzzMk4F5qMVIM+j7eymtkVM0hyPCbh/gCCHKqapde7Hkhp/hS496+gMQUrctL0TVodVd6XOCU
wirVfdwbGA8upAXnk868Xl0nAXpqek+Zln89T2Aix6Pd9ZbgyZWRhok+uEHYJF8AL/DAWNk9Pmlm
4HXpY8MOISOQ2NlurimeCgfv25BomK2bhSDJKpX8JsFyOrU1We8oZxuGOwT36kevD+r0m+0WSkGj
nijpt7kYlLoGvOXFXakeGwsiAxSxDauypKA6RsqE5gpxA4mKEYcCJ8MZSXUceiQtCP+TPfQBSgT5
wR1CDeSSl/1HvCgNWBdtRABetfSRYXQ0Mz/AZjJg4J2Dk9A/y8neRG5uHyAvOyOOlUltxChBYEvu
LDisRYKUZgoKNpnyWDE8emgJw1ibufhiwFZedQV66HQieCmORu0dZKrCP7M2cL/pEHts2AvFdUfb
2o9NPcFFaDQu1G74xTYHYn84pDYwl8w7dGPFF0nxu1OFgDHtzmBYonObG2DkdO1WKQQ7NafZZVyF
2UeVtC5+xm23m40OFiv0izUZymTh5mN1DUCcX9iQdLfkNWS3bOvVFwJ0og+Dld2MrtDJvqlba1dP
NUlEUKf2A1m6H8LWyeBGWG24IzYF3ysOMEKs65kkXz/dMWOKV7AXgAIyFwJyPJjlPYdO9amw8yra
JKRv7LxYlI/MKJZbm2OI4Tl2X6xJjtJXgMImMbMDzU/gtt/jhqzMDIuhgwJDxHVfKRKAWtfaRMIu
JtysKAc2S8gqmoK83HtZPS1CLbM8uhH8gtCWt+Q3VHuho37T8B0/4REAgRpbRgcMP5DDdsrd/qru
rOCDX0XO3mhn+jLCctdGYjD5mCbHuTKirj6zYU8HURTTcTSkf5zBmLdT2zTrTll0BP0ELF20zv1A
LthXAeZ09j1/PjdFQ1DG+xXKqwaJ+sTFSwrh4EJThfj0ekxY5qaXZCj4dVfBCC4WZcJocghZBqoG
ZizlOVhGQe9f9VX793xV2yYMm4mGchmjvSzErICouGgEOahRxX/GdJONoeoUNcb713k1XX6+Di0m
gzqqPThCr6qvISqdvvXD4GSBFrKnClqeZ2MVWwdsGL9/MXo+vLAokJkwv7qVknfYCCkCT14GmFUu
BhjPElcj7n9z6sn3guaLNwu1uCBt/PXUsw59tzK0cE6mwxC7oMff2yP+Ncg5ynPrYkX0/ldbCuOf
2vXlerDelGSZwJ6zX7OLJZFo0FVy+/QMcf84goqIucLaLhZhEIFq3N73r/mqhV6uibkUw3plWjy8
18X6lIdW5zeddcK2BDzUxUyEzCwfuiXuPkvcKUNhziMjH/izQJahf3uRomWzuc+CObZiyvxykZaF
VQudYczU93FzGEe8GbQcy/P7X/Ptq8BVwNh8h0k2VIFXqyYL1FgEceucQtw/DlOM38YzFvz7V6Gh
hOWxSIffUI6dzlQ18SvO6Vk87MSIoPBQ+X9YJrDkTEy86XZoN1/dsbRG4Ejuq31SAZMS4qZZFMOE
l/YWVTKsh0oP8y9aurf7F3s6exhfyzL506vbV8RDMI2ZY50MwoA+SdxTUBgOlCIEEfrbAtMatXLa
mSXy/g19u7OAsKD6BltaglFff1WGcLGYK1thIM3bHZTsk90Ck80JGO77l/qHr8jigHxKDY4A+/Vm
6WIOy6VyhcXJYqqRg1vNyxAqsxYNx9LB6WXVvH/Rf/p+zvLaWwuIhYrj5eIfMF4yI9+Rp8xBiV3k
8FUy4UV7eA6/fNOf8aiX2wvcDde2LItQnIV09PJi5aIcFOwnCA5bXFESmduw0lyR3VXD3FxBLsTY
N5gok4HY6SqotdqrocaEdAeP3qK5KBmQYJP1VeJFQtU5Q8278VKnyn5xW95uhDijme4i+UeED6/i
5SctYnuMcd5kheeoMNZxgI/OEpndroYEQjpzHsr695+EfLtD4JPBW7Ww6bFqeE1lDzPwkoAz7mR4
BrWuJnsRdQO2pF+9RnJkLnNZ1nvC/LTus/ozXjKMJMzY13d1q5gB1WHP3JwqCbMVLNKi3z4c0LdA
dVqAVp7dMxX/JwqOqLF9J1TaPj2zQRJhJ1+IhjNPbWYWZFbW4lcwzpu1uZCLeBuAclii8FpePoQ6
bpeif5pP5FNbTy02dMlqqguWqV7GQu/f/n+62IIcCwAatprXaxNBsi9CgnFPOkQdmhQYWGOnR5dj
i4ou6f2LvXnUfDOQY0sKAh7Yzl69dUwPZEWa7XQC96exDOOOlcWLSJf4/oXUosB68crh6IDfBycC
X26hqb28h5kZxdphckQF0QD0C3q4nmSWtks/Mh6b23OVLIM2K8SJKxojtGtZ5ZrMYbPlGCxrfRfF
KTiBMdIsIZnDHW52GekJwwHKAvUyd4LUZdrzOqU5HhFg3XQFbsH5727Eji0p7wBMfRu+xetSKC4w
NHfztj2pGRXmiO7pjB1dvP99rhkOOLZkDVhQqYD03vD58DFV3aDx6GpwxMH3KuH712Xtb+Gll2er
0L/ED5fT66enZHGs4fbBqw+DDw+d10+JqFhT1o1tnZxaW98cRw2nxgr8h2dAxHFbUJ16zuyPZDGp
X+x06vUSsRafEfxGYK4vShrOgJdLxMqQ6aIWT04S2/Z83ojEIzl4P2H0aqr1qAPvTxw5U2szkEnT
wjuHe1Mwt4sPqpvQI5MBN92J50nmnC54Td24S2PRN/z52eqqyWGzY9ks4xu3m4yC3zTG9sFnoIXY
MvXM8taG4/LQLMsrMzgM9lPXyOo0NFO1BAtD1LJHDTTWBkggzynAESrkegjdjRcipLy0xTJxJpwz
vx1BG9AQdMZeW7FzU07SgL7uFkgkhw4zdeHi8X0BLE2oYuvaBGlFVlNddKmFFbqbVTMuotNC/cb+
7oQ5pVzjXGf3+EoStoPFfF/Hdgf2LQZ89c05WYyBMpkAHvWVzOTXsfFSQHEj4X3xdbWAoThaRzfD
pPmza9Q4MkADA/T2G+ZWhx88s6Ke+a9z7f6r+BzSAOTFz5a6pq541yIiGEn3KFpczFOSBWncp0b7
KfwOQ99Ves4jhoplRupeWA/dbYuEPd8gil/GUDKv0rtyRpS9afpO1kxc4VKlArec0HHK9A4pbftV
o+ScQXgTe/5mOkVvXTa1BKJzx4zHjEcjP8hXh9CG1/D8ocKbB7WhSqyLYXHnBtHARH0Xp12qdw55
WPkGHATkqoOi5+y9fIIGiwUHv7HHzAFfg9EsjrVOeuODhu8xQyVcBv2+QPxar6IM6ct1MQ52dycZ
RLeblOUS3dCvYjVJ0hWe2ZhgWMdhIKU83fQdHKi5KmAqOIotHAI/Kwii1EJlcMfYvbCGQI7HCHdG
Bu1aIgr/QdzzkOLMe53Rw65QGIIyhr3Qzf0PSoMX2yywAh69ujJi2K0/6gAwe1YfzpNADZGDkOyE
nzNetAFAiFeDtpX6u9/Nwc0zd+8HBGdnPR/GjLS8txJlP8VBFAXbtm+hnv14rZzFeEIs9nCjCy/l
qXjmXCBik/dSSwhKoL1g8wo+HvYtjs0qqj2HzizKbO6rahfM3Eza/k/8dcZhp7H3uPkxmpGe9RTY
5lJIhBa1nVe6eKXIZEFiG+D5VZXQ/mgpQOCfjz/X6QEZI7Ar98JG8DOvUhGTBYf5tGjPqOV5TfPK
YNKQTRY31iJByNwlvgrj27ao+SBSgJ3sqky1d8Usa/2l165p4Gbv2ml655W+7i9tTdaYg6jJWpOH
Gk/f4IezZLE8UtbtJBmkb6KJ2tjk/RvdnPOYMUBUriLgCtaKxTRnyWbsTPeRwhw51MpGbIIOMYuH
imiAIEB6vGYLt5NT1rSg9VMGLRwDx2L2gCTwbDjlQmigNhDybiF5zf2QjD9O/P/OSX85J4WE/1PN
8taariy6p+KFyg/8YfmZf41Jn6V8FEn0YQvqwun/P2NS5mcEbKH5ZhKKKhoK/r+FDf4fAlk6ZeoP
ycMCeP09JrX+QPnLyBWkiD4ZaOp3ZH7W4nz38+FN34TQ2eR/JkAXrdSrEqsiZZBwlwkDyqryJcFz
OcuOcgmhWO2k08FlqFPgyR/CYl0GE5cEFxnrjGC0r21AljrUwlxhpSkWemY01yQGlq3r/DU3Cn57
EXsW0SrVdFGSEZo9xrNVX6AKE18ThvpQIPsU7Y8AxF4ycobB3McGJhpu17nqiARtGE7E+jbjZQNL
dRuxN2MDQaol6LJDJAN7+Fr2Qbcit/FCQDKKsXvyyKVIillt6qn5MvQK4J38yaMFe2NaTwlOHxTQ
PSGrzJN2vhcgGgrGgoBEy4niy4zT/dhnvXswmr45DmWeEEQXF/p2qI29Snq1KZWPP7g20TVlHTMg
uKd8KnKuHzXUJ0B1kwxuRiSRL9mTlrBpKQmqRIe76cssISyXGtXu0NovFt3kKLbr2QhI1lvx5LnL
Yu4l2Y6xfcJkpL0hlSRxziP+hX9xR3ASxgwjaO5np5qPDDRawzq7TajTbdKQx2WNpCXsG6+KCDXR
akT0ZhGJkS3Jm1KKYkdUej5gPWFFUWcekljDICbuJa2G3j3PPUmA/ryWLXR9vSV6ok8iVOjQw9Rw
lOgT/eEMcIjxEjuOpBl5PsJdt9ogqsIdHT/Cu7ZlOkrIr6G/+oVbJd/9RLbfJyIHRvNKFa2dM5Mg
PXnndPFSa3HKu58q4jAsyFL+cEFaCLRQgse5UU0aRKTb9skxJgHV3DZZeitl2WxFjDFPEKXjdTsR
fL5I4lmWRMBuJngjTE6lPHnoMok4EfOOjIl0nxLBJeNK33VOb+E9bmRqE/tNVKyzugtPnte51toy
udtrlXgB2LcgOzIzJ0SvWjS72Z/bp1JV2V+qq6W589PWwbWoJoOx8wKPoGJ0JfCmW1+eWrMbV5YZ
ZqckjxN5sIr+S5RQw63n0rJvkAXi01paVfglbCxxxgop32E4ZqA2tQrSwkRzmTlmtZez1LcFWUZL
4q+XXFsycPGb8kbsNJRIz0qGNXYZqiUzN3WK44Df9VWM3QxZw11mXVBOzqcimAWkZDFt0j564jMm
Ow9L1l2fhVdO1OKC1FvOBQAj81ydBl+iJvJ3zGyHfQXPb5vWaXHqpVt9pMy9IqnHvl1W9nUgW7Fx
hYmvWC0vZ6JQVjj2wiozK9htcaUIczcr8b2UiAxLOw0/hVXMgKC2mCkNKe418ADRdTrhPkmGdA/A
CKWrXuyiMD3aV07jfwgtw14hmFIX0HgfZiWuCxOGpEus+kU6D/ZFFdfGAbeb8dGusVNG4qjHCx2b
6jNxUlrDPJxLVE2ZMO8c5hZbyWTpu4H9Wr5GBhDt0jnpjphY/UUT76+bOMC9yOin2l+lg2N9qMxR
R2vlDuVfljeF90R0h2KFfZH9J5nTsLz9tuV3VMaRGSQjMHgUsG1xUh4FcfQpAuK1h+8KUWAUxGYR
egcNXQ41QEHqcI/X3g5CsGSh9118ln7U33fRkv/J/bmHcXfLsiaqXU0EkWETZ6eBfzAwocVPxqzd
k9cYzJPI1/C+avTUN37mxRhKlsVXNxb+JhPMhbG9QT+3nUqLkB8hCShI7rq88aAOD3qTsro/SNJX
8pVE+oLVghmsx47EU5FAf9F26K5ct8YJCYBnVfbC/FJmIXKPqDc2epRWgs+RY3/GsMOnYK7mu1KT
GW+5zfhI9DVZKDDMLlVWpYBPrv6LAJthOyiz+x4Sx7NOicTbwslsaXeU+UnRS17PMvavBxINbqbC
LncyC7sb1TTVGaso8QEtw5yu8TFL611ZtuG2LWvxRBHcbCzdl3d4VmBsN42RyYi+N1aW7MLvZOqK
QzEU7meoE7OxmVlaWzS+2IHhpQAdNoTqXZTs/N5IELjrDc6lqudwzRtp7qwQfTToSnVG0hKdSr+p
bmpJrG4Hzsid9aPpWzw13Qd7COtkjeiWcDoxZXQBkpTxQDOUl0R2IHKbpn5Ne/Atz2NzK3Xpr2CO
lJc6qZI1pvTNBSyD8TZzjW0/pf4ltDs7XrlTHAX4TRvpZSRkvSFdOPmStQOG3G1WXbqVN30Qo2yZ
eZKtd2eRX3QYvE4fUXTEFnFLFk7NeKxfN0OVPuY4IT5i997cELoc4KIdxOdeM/SMRm/+KBtrQkNb
JvuJENZtAPsXY/eCgTECbhLFdadEd0TAO8AZdvuPEIsQjMRWW2yMmFBmwG/M00UkburWJULD9YLy
VIzIv8lxHqczAvA8ReWAaTWmASb3sRs/WRo1tj0wjZx0PkTrpA7mk4yl85fi96MNCYr4hsnDSCYt
ooJpttuDsGYOeo8c0CV7oI13Tpw6FyR8VPdE0qFnMcCm0AsHXmxtvFFf9HXZ7NqKMIr/Fsf/u4jZ
BfF5rzheZL+Hp7xqcQb49oJJ+OMn/9b+ij+w2sEJA4hPAWz+rftVf9j2kiWLRxNTmuf42X/rfkE6
mUZRBUsLsySK2r/LY7WwCPnrJtNiKtrfC5l9hXRizsuUkOKdQSafQryOviFSWoekjs+MnKkPzZmd
Wznhw0835eYHUPauMfRyERA7Jl58zzeTk64cjApMHf/5FOBAu+0M+WJw18jquu37l3pDueVSFreF
KYZwxZt5SYm5aI2Ybj7oIYackcUUEApGBoa9yBEAcg+5bICeZij7Pl5xv7j8m9u5RAVbMIqklDy0
1yioIr7aHh1VHzBZv1e5++jF7eb9b/hq9LG4bEOapNliVoP+9TVlu2mMqReBrA+2HO8hWz1QjJXr
nqaNsrpmlf4PJ/YfnhxjjZfd03I5kH0GieCt1Adi6a5+mirgLmc55Ju0Bwtl2ilMc4mlnG/kp9QO
8lM2WB+tZ+s5WJSLDZ2JRAdw2oe3kz9b1bUlajVXhRIcD+PMI9wUbO2GcvARbz7b3eH2gPWdqiUs
jhxDvAaIAm+E3PxTJeM+HNrue2EtfMimE+phgry6Nia/zzcpyVVXUd1zLEepucFPTD9MNA4Q6MMR
CwflNmzqtZ+j38rCR+QpJeYqjXkbhKTB2R3xD45NLzhYDTK4sAuvesIUEQLCFlpc8xgt2IvOcZ6P
qRde9okx7Mw8/2652V0ZW3/RZ9x2DaLT0fLyUyX0l3BAo+GToEKmEr+TvLsZ3cdc79N6MTMtJMqR
ZPxG8VkfXQKvKhzTKdAp9i1FENNYjs6V1ma69g0nOKnQfHBJej0lUYxbU+tWsG8GoD/Dx0e1jTeT
TJKr2a/D+86xCMP10rXwhxDmE3IPslcHklCyYJvAlbmkKVn3ERN6covHsx0KJ91SCXQTwXZT6B87
L+n1Lobhd1+7DFAj3AzWygOWq+BTCkjGkn6m0E3jfLSQiD1G6dBcY3TD7/GAve9LmdI4NXF/QB8O
S6tpQGGZdkfnIK9xJkHtR1APKa/56LNE8jq5qUvkPclYyC0KJLUb4kw8WCXReNilaELvY9V/7mNR
y3AtJnkBhS+8R26Iq2OMD1/g5LCG0HmmqzFe6Du4PF4QndTcVjNnP1qeC5ST5ud69rp7qzfTw2Lt
cim16RzygrXwf9k7k+XIjSyL/kr9AGQAHOMWiJnzTGoDYyaVmCd3zF/fB0FJrUxVS629NlVmYgYZ
gQDcn79377mEk6a7vqumfVWKt4SKl1N32se7zBUTwKrUv9PBDe7BgMmrJdbq25U/aqp+vkKu3+AF
Ji1yJ0fkslB2YvixToPHebLTvfSt/oLYQJDnS+LcIpvbRRE5bUHUuUbgG/HPhDIlR172Mg3xySoj
LDzNeNfM+RNHSfb2IYPBWJK51Sk2+TTBQzL08XiH9tHYmyLVDwaDr8NcdtbRbhQ8n3r1lhA9Wt+U
M/sGdzS9F7SSsX4nonZ+V1qtrwLK6nKIMw1DqWOCZPMTspg0AMFZSacwj1p30+otfw3oTs3zomki
rAnP2kXYS0+T5kVvXt5VJEFDfo6jaLyYqP5DZJLULr6G93XQyfvLSy0Ado+9OOqnkDRB6kCnGE+L
mRiXE5CGXbTSeuu6ziibSBdy3ORdROLFN5YZzFen36fTrB/MQfzs8r1qXhE/5LVuBYbLlRbpcsJh
hj82yiVhOlq3iUhy2YCVWBPwsitNtc0dVVaxoRX+gWJQeQFCmTnwong4RlrMOUnT76a533VTHR8y
DQ9p7TfjfgE9GsaR0z7RdXXLQKlR2zRQhXe9WYt3NaD8q5PG2eLvBJUsHjEG+2Fl5DAeKndQt73W
iHfWbe+YlqPYk4pWYFNfwS04/eiPWs1yHRV5RyM4IoC6NrzikgVpOcIeGAOaDBiTRqYqeKVxzkV1
iCzMpNxOLqlp9wkbAFZ2zu1BHDNlKUqjulaldywG8ykvEz0wI6MKY09Cb/I4CNB42US55l3FUf5L
hJk0XFq1dXvTeu91q/mS9WK4aSz8pgCSefZYEpybdM6mS2QHxREGtjwIDwxPPS7ja420lDOwXLU+
fjbPYeHwAAVaNa1NEK14MRg0U58u1h2zF2eD9NIA/FNmKqjtQuBlTLqtQ9Of58SZPspy1m7ydgVe
kX+cSzd7tkHgHmY/rTFEywJqkEWkLkP9s0+t2PeLa12SUTa2eNSX4aZUnnYwqGzCtnW/uoaIO1AC
fO9tZGdHL/Pcx0JNxp5OfbmVJvm77jAzGstJZqa7kxx6orEuanxmB7uz7RsnNYAjanFMYC0wH9Ku
iznh8g8o3A1Wro0J6mPHRSoeBRra0NaNhvFrl5sPVutsHUZfL0S8Wz9PA5Bmh0zZF1WJDQL8MQ2y
Rsrr3mi6XV5m3HmEl0IGgzJcoLTfsHl+q3Jl0iGQpODFkTqCgx2PQyZYMz6prZ1xZriaK8/1vNX/
2wH/uw448+S/7IBf//JFvqv8+xb454t+re99+6e1Ssfm+b92oF9r/HN3HIkMlbWwfcQ1/9sBF3TA
URfgQTurbVY1zm8lvv5POt7mj2YXHHZUJoZFUAQl4irn+b5mK7CBA3FIhktRLv6QXC25NE12EWG1
2czy76bW3JRHNFvJL3Q5GIcRSDs+2p50jmrpooei9KIlqHj7V9LInBtTKudyoi6zwCvA2jJVQc/U
FFLbMYXtX1k9SlwmbpttBtPvd37npdcmChnaH5IHkomxuW0QBYX2bIvrLi5tmP2gT/TBK2/zXK8w
PY/9vQ9QPAuwqeQwQMbxtIpf+2BCefiqE1YNMjbRmLcymbovEq+8l2b3jPt9ORKsCFWNreHWIZXv
XjcKeb8qsXfC5+0vIAm22ii602rCJZWeCmtwjGlrJRZxfWneFo89ZJJ31y1bYNx1xL61MJnD7a5u
kYQlL2Dy+jmka9BsRDyYOz9xafHabXJvT062HXRrYNPWQehJBt6XXque8MQz7aLL7NIlpG0c6ixY
j1XXU6UZ05d8miSW1CHnpK8N6WWbVoDYqsZWP2MYos/X8h0+FXlWXnvjkLDkJMtJlusQNKGxvykG
z10HgZC1s0hLb01fZQetiG/GPMt2bjYRQZvYWaiQ7B10SsvLKan6y0ozIH0aJaVBhyfhgfZHv8sZ
VIedk5s32BPVASJAdeW2+nhJ12M+cLAV75kl6lPmG90Dh5KCLT3X8m1lNh3wuMT0juRh91cMEfVd
a7jaBgFzdQdBXjx0s9W9od0rvs2m0h/NoU83DlMOVm5buxYEj8e23r1yrZo5bKfKp6/ila9CpsPO
8JpqU9GQ2Y5VjnpFt7WtJuT00Y5K3RhdwyB/6qYQSDXE+owbB0CF5vtf13xOyf5hgE7UFoEXBR9t
vrVoId5VVCikxPhthxyyJAddr4edh3gqQEz8PpiDd3FW8mIFaa4tSfHZV9iRNXPBiqLiaUd8IYz7
gQ73ZbMwXi7ixjvQJyt+yao4u9UbVAhpHi83uZ01IOnsSPvq1WtWexQrzkHt6BRTwBG2v6hSx2X9
SpJTyvAowFKSbdZZ6GtqlPqLnNiFHT/X4SEoyDAu0B6m+O1wR1je8kagJZg37Ux8s9P4kXgz+8YD
B8dsJN4PKyEuXVlx5lp85PYKkCPVEJicsXLl7LplZJzg19k4Z/CcGisgdOnKoxMrmc70YdTZZ1yd
d0bXcbRmlOXIqHxmGWloXkK5q2J4d0NfYltfGXjASMDhEQjRhPRUva3EnH5Trtw8mUDQc1aWXpGu
WD2e7elFnWF708rdc5wcBB8wbY2EBbh8NJHLU78MgBLLM7hv0Fp72FUrz480FMMIqVpXzB9ns2fX
qID/uU4dEaTathErSdosm6WsP4ozMrBf6YHiDBJMz1DBbOULcrgEzZPRh4mYC0IgFGcYIaIRwIRY
3YEUNiuv0FzJhfIMMYwbU0I0LJwz35BOxBl3CJhzpR/SfuT0uJ6oVjLipPdKf4g+mYmxWzbdfSfI
tz7Uq0C3Oi2NqbQl5ORVTs3GwoA8Pshsir2v5NxGDG0St9BH+6lk3N26W69BObzT+r7LPmZmmUa+
h7ImJRsXR/5/64C/qwNQELM7/94d+dMk/PqX4f3j+yrg8yW/DcIN6ycdl7lAhokmlV7f750+Y9VG
/tbaM9n3cXq4DGNAgiHl/33fFzY/Ai5BK45ZOQfsfwS4BSH9fe+GBqK7/hn00Qg1MVKuraQ/9G6S
zpqGSjbiyo2US6SkZTMSMTQsVUuhw2cjRIdTZ32Cj9saQW20wxaomtoi0aLQNlULYkXvzVd8nfl1
7RYyuWgnxneh2bQsGz2d9GegCMMr2FC56eKZ9aRBHhz6g8d22HRZt5mcBBZSP87GfU+681s1RMPN
grJqCgmEWYd8i4Sq2kZy3KWllR9cSZ4jbCkCW9xm7vYOIq06aBI2tJBceMYxEP4x6s2z6+ySyRvj
Ax3Bpd9g0SNrqC/g+Rdznn+0aLlu0tgeymDEdXgTRQxTgMpGfPayKed89Vzm7rGepcX81OiZKvOs
8lOxmr3WBND5tiW6dD7iZrSzDYeVSTt5vEFUhtFCQhIPMqAM02vqOx9kzP2S5cNNW3CKywCzbNBr
0sGPVE2CxSjdQwlcouUsUy/xAS0LOZlenzNWsCSunyuRm0/grTt3aTYjOVFde4gMG65OGdEJcvce
y128cyWCd30zZaWsdDiN3nQNqbWsjJA5j3a0lFGTJtTELVHAGWLhqsoJDS60gsW2KSxMZwO5p4FE
MAGMxE6jYbrO28HyseMV8G+Dpo5lCWkFlQF5MqhX45AwhSxiGDprO0ZvBhAPUKWC0T5zQLe7xGs5
wNppdVJ0DroajejClEkRbVpLDeuNQ3t5mVCt7bQpoyWSlw5Bo6eu6/tGvzaIw+yEDKRSw8iCS27V
qIzXGNWCubzBkp0r+dGNbVeWgY3Jsoju/l3w/l9QU8v+a6jpjfwlrr8HJHy+5PcFD8A31aOBDp80
QXLo/7DgWT+tlE/ykjkOQ8Bgkftt/XN+MoHS8Tp4nLqgmf37+kccJaD61Ql3Vvc6uv9PzkE4AX5Y
/2xKNMe1zbNw1vuTIj5XPd7z3k9vs9wXmR8KQ59Ibopz58aPGsu6szBVqD2tyUrSn/MRNwXjkDph
HqGRma7b80Piog4IAFjlnbhPPp8k2yPWTSdfmCZvM1T5IV4qfbztilb/II1y1CH1KJRBoTQSj45M
b9SEG9eJmXvDvvateFsSWwvDujK+CUBV9NlU633RVgTJROlwcnOrxQQbc1jp6DYze4728VIvG+EX
+k2ep/UQVsLp+6AFuZgHS9FIhHHC0p5cXfviserCg6K3DSjcRQExpMd0WbLLiUTkozvY/c8jOp+t
Ra3qBKTYJPfS9XKGuvU039LxjnzULmMpt6LhEwdev3TeVlFwov5M2AUi8AVDCqE/Hp0v6Th0T4p2
R3Ztm5OGC61xb1Kp0wufEd+k9IhmwoWBnAG78yd/CAi6TmeOTx1gOL6J+TWaYTJrNK/hmJOC9YAP
I/IDVSMeDAmsGo6pEyUXyzhNrzB4DHvvWJN+jEmU3vqIoStOVBlyD5d8S+yFiLheEN9K9osWlpRH
QORJU5UOiM9mjh6W0UJAFFiCPhCFxS2RLSnnTndKmExltlK4qcktf+tQSdC8ldxZoZkP5bRB0wim
Wu/FVukYA1CSJd9cWQAsi9P8oFKr342xwBjfpuTt1Il71y4WSDcs4vHGhGRwBzNenpAq0D8rW+MO
5z5h4UMJlMtyZy2Q0nY+RnRqm4lmwTXYnqXhvFeXCZNeoswIDqy05hKJRjZf6RVZLs2JXtboNeTK
VMrztlwIqwkZMlOhEzKe1MelSg0LVzbHoypIvNQBXF4q4GJRTqx6kFQgetkyaChYG3K5UnHXq5jv
ajEG9wHCF5lArjb5zTPsM5epSI0oZsaURPKgnjD+EBMjPUS9seKEWEfSv6QPnnyUrUuWcla4uRsU
3lxqlwOnFEXneKqviehKL4eqSy6cqBrfzTJBKJODdNzOeEfm4xTP0KpUbVaSE46jJ4c5IxzvgC2o
MILOmDsEXvTku4MuS3dXxWmKjhambpi0A2FWNacUnuzIcwkLa+a027Br06JuomYYLheaFi2ReBa9
7YRvc9MQiGiEeqXJJci0yqePUOmpCmXZl+4V4u3xulC2vpe522+SWMT0AgxLG8IMbcIGsHh6rdV1
MbA/RkWCZV135KYsvPHVpJ2w7yCA0+XXFWzCLlvu/F77qi1+xTOFGJBKCNGAfd3VQi27rk3Kbhf3
c/06RWvD25v75HFZPLOGKtLIas9/xDTra1XXHViJ5gdmXBAyTNvBvpvC23f2hU6gDCMmUiMFaPhv
yBOe7B5LnEiJOXsYchOmxZivWBNJ4MrGazSDKAMFxBxh1R156GvSk+VnBAHErGY2WdYoEttsv0zC
O2Wk0OdoDrRpujx7MV2hKiT5AP72nhepbWHEEahHvqt6FzdLBsPdEncaZzdGaH1SbBw/My9qpyL5
0suAKmhps4I6Vuk1Z+p0owMD4XvOrTj7Ils3e8/0TnsSshjelD4Nckv6uMWzRoW7gcEltqXhaN1R
xrEV0v/K1BbZVywv+AdWHxhag0eEaIlmJvDEQ4t/QlVok9wwA8Vu9CCbC2vYTOjeQ1M5jC1sR8YI
3YZmOGitFPU2oltCJ6u2CS65qqumR6BEk+MR84B4pnB5sbiFmTifkSV+pZsHxxvdOzLujU3cRfOm
MxOGfsgF9S1Z3+aWoQshZPTTp/uK3Ifrgkw4CIwSSPXVKOv6aukWJ9t7bS1e2256xfY0+EHnpJgE
jBQgBGxQvQPQh+6qv6KgBaU9G+oenFkmQ5Q+U3xnTJiHcMNZxbzMh1K4nUtHiJRCrNigAEbv2vLy
XzOX/j1A/u0BktPcXx8gx/+cfpHql/l7qcj5Zb9JRcRPwKMcRAwWeuXPhvFvchEbuQiTMdf8vW76
raQyUExz1oOmhC7A5Qz6e0klPCLD1xBffqLjZ/tnR0okJt+XVAgAoJnboK/IEXcxwv7g+TNbgDqi
t+XBH7RUQJ8QdNFwHOUXwIqIUdVlOzzEtopOtZ4m/XFIq+4uabSh3OeZAdNCyqEoYWsiocOzQNxT
LyHZNFPMZk2q250/KIiXeQU0wkdqtkzaSNSlkYgNqW/R42RW9ivzo/fCYHLNr3ocGPQ8dMST3Cnp
P9ZNDNmpQlkS1E4RqZUeojjtZMtVz/m3Is7JQ7/rkHnUNZ3+6kMsASijpeZ9VY35SUkEsTX5rCGu
PBUQh6JtLdudrkm9UhtDM4z7aDG1bQkJ5psyZa1zYBLkdA3lIo+AZNDsWsCU38UAw2cZlU+qqqIO
Wy/U2SQs3eQL33+KOUbx6tEY6LLlcvH2CD/8OszK/rjkmRW6oueFyh6VuTFpe5E6Xvql/zJkSxuH
FZjjV7fsliunGfzQNv3lUOrTQlC5QtStkWW3GN44BlWmzTsFmRdCTy16On4+pSJVFMLJUaGUkZmH
mIIYVe2t74X94HVAngOnF8YlAFZf34+2UTzPeeGSBhz3xqskbjsN8knntxVlMt14TaF9W5LRDyfR
Rqc8mZIPjanbdUN7bH9+f2p9V9zZcg5Ikib7AkIpEEUUuKHruNW402Vf7ft+HggsbBaECFxk5c0d
i+XQJ4HbpSbzT4MVOui7PB8vseIkCWAcI18ONDCl2CU2HKK9WNa5dcb5PKi0Oj8tFqEG0mLc2mUD
M7c0Nl8bjRbOzmhmT99zqyBM6kruBa/JT1mv1Ia/noaIXux0y/5gP6AULp7JESgewKfNrwBQ1aVH
af2Y4bjdJcKUzoaenjhVwHIuotZKXrJ59biAx7pA+5SGnpPlIIs6ZCBDzYfMFlrZ9mKqag/6wAqQ
iSKndvzOCZBKLm9LNc57z1L+nv1cfBsdgZ0qkmVZg1iB/gCMNkvzHSjKLrnOi5rf5ROlvXNqUv5M
NN5nVuUga5dUxThX91Hpz1fpMuahYBa5WTo9uirhPBPqGY/eHpCyQfBwIp7J2cr3pYeZGrRuAuhk
6tLS25O8oh662nq1u6K/LG39hdbDTJ7j0K6a5H7RwNAAqinjaOkwojrOLvWWCJ0s3oleR1+NUNGC
/NR7Ek5/Ud8qZyEZVBPObpzn8tZOLeMEtRfLhNlyQHId67C4Trc1SYg7JdYKks3R14djYYsnlPmo
jcrZI19VOjyoE60kC7hICO045aaiuN1V2ES3Zt1Z6CJICQ37UWn7thHqqmcudMN8Kr+g523folA2
twN5SKu5S+kEE4G9ygIP5uplgaWr34yT7r4Oi5ZeRYYRf51lliExpHqa+eqXxs83FSbOEc98TfUJ
3dfhTMJr3hdocgzVM+izh7gu24fW15tsOw5Gsu2TQYAEz6vlabJnnb53m1wPqE1gJzQ1pC173gNn
JgNWzGh+Obk2RApV4NaaYCgIf4IwTrhmX9kGj7I9GtAWRh1guzNfjBFNqQRe0ovP5xe4v2jBHJuy
Xkv1JZanPsoShFTO6hsbkXQE5WpmC/S270OwMDVmy6qRoSzM5JGcTp2jaIFum+NmdjF0WT4DY1vD
ejPTIbjXgbVEZvK0T/S4Cse5JMJQb8munc1jjajkuiZS/DHPCxb/3kyWnT9OmeBPFF0TLt4i6YXh
iXARjSM0YDE3HYYKG+X00dt5ZWnzLvrmTyX87JonlHORQTTS+hQ1hJw/TAtrlBxLSPGazrJK+PrA
qjGzw0jKzD0ZSXIN1jUtHofRvDfs9Q+hRJ82lal4J8WQL1cc3FH9JqPmV9dMGOZrJfN63tT1Ao+t
r5YriT/4Ezzyb7n09+XSSrP4q377+J+rX6b0a/1DubS+7LcWlL5O0S1M0f5KBviu565jMbNxnjER
/eR3/t6CEi4vorbxPVSRP9RLlFIMtpjWQ2LSTdgG/6QFZa+T9j8Yx3UiR1c1Kun1NPPBhf5QLrVU
3viGq+xSmn06v1s4YwAJWG5nbfWEExyqqBEB2XxIYT2V2rE2k8aWa0RsdcCDre8BPs4fUsQ9A0i9
scOJudVyMZGc+wvqGLDvTKfl0h4q5FyYdaBnj7P1oDHN9HqgL71pYjYp3Irhoj7HzBwpQpYs8W/0
VOvcu6HuB0PwCHWymR9EJaMudGjn6G+YMIt0XqVVq5M1qfWqPKWeNoaT5yLtGvCeQGWLFzufkktn
YPzmPSQmwO4xC3WIQqhrSqtDBppVTakeyS5xjK3HFLnQX9LW7ZZ+XzWDxxGM2NFKvyAFk6Q11oyv
iabkzm2b+dY2iwpS4jxmvNSZteXnptLd9Orf/u//q//LFTf+8gGER5/8J3yXdZH+4AD9fOlvZxb7
J2uNZYSsusrZIeX+3gf28HJClsYiYSAgJs6RFvGvhxbh/ET1ZwjIF+hIeBmv+lX/IsRP/FMwuoRI
o59aLaX/AJSL7Pv7p9BiGGcyAmMAZnogPdx1TvaHOZi7mpRkgTwC/zDMFsPPE6zhKsaXbQ6SWX43
NDQHPd1NIBCaMxnfVBHEzjoLq35ojmQz7qi6ynxb23XcIrOojVGurd9SD3RyNT7KlCwDNDfWscHK
do3WzTp2Vo9YYzbRhxZsUpyFDPR/I9HQVDIFZwbUOd4llFemYspr3hp9wVk9ZPRPA0Sx3qWRINL7
jPLxSScJ6woaQNDXDJz2ZuEmckv2wvqSs2k/R/9wa7YkYlC684dHigVIhcqb7uOJhNUyNaZ7Cfbg
GOUrn0E0k4uV3qzy+lTDsfROUDDUh/JgcBbVmsADik8LjepMobRwPJJcDuMh71dUeOOv2TKmGcMa
gaf4uK6D7+5q7K9rrT+IIRFPy0gIQiXgUSihY4N0SmVcx+YKF25cOKyfpE9wp6sPkpQLHHEYED8y
mXIFPumV2H/eUK/qaxCD5J+dceElYSzvc7xS/fuYN4ASnnc7Fvw1XcSYhqK1LdkLB00H40M+tbUy
UrxcgK/IdD472dsgN/tRF9eOlZYgPF2Q+jkhBB4QgkCO6XSVRelA9wyEA4RfXvNJPnPOxLoSfKdD
k8rkCn9+oYUeQ7iIU6ggZr9+w+dQBb5SpV7JIccsOzYRnJAJIEO50VWRp3eEQPER6jnjtzTA+tPA
UwWcBTgEIG1GaIVD8IlDYFHXbDyBMHz3TMLs4dCsWs8XSl88/UW5UK3ThPqWRCuzVB8q/3kuxvtu
UfZurhKHplhEbhHnjezOZdhnBcXUamFjlOZjBcP/7RyXQnOLGz2nYxbtoOTzm5bI5H9hpfPekvUm
QtED59hZucBuN3A3mFLxzfqiA4J8hgFD1aFDBityZQnGiptPMyEBRANbWwAUovsARAhLQ1/JxMnY
8hC6/sQXTCopMA3Pj9dtLGuIoKgyn4FI7lM0bgduUUxmPJaXNUML63BubmoZTju8cIL3nS49QJMy
jyYCgWKIGOTVcMdERg86Y7L4k9Wi0Tgd1vuEsCfCpNbcC090xGrZgGg9Q/HLMIGlhHrg7XaJRtrP
w+BvG8to3mSTRc/nW/gcMzHnCt3o+rCvHrW3aOU4j6LnkpwhO2dMUbkQzmUlqLR2KxzxmdKDC9eB
PxBhU3hrhtSavfUJxT8/EpzhyCZJUWWF55gAhqriyN7YfmJ9Wnttkzq9A6FirKNnLSN9K2jIkeHI
28bkcIOLLgKnJuBtQb2/LxJ7HNDHl3wcHRjHZ3+yRVrG86Dr3GCa4CFX+cD1OSdYndNRZlAkZoAx
RIDdJLJ5rAv/cmmdlXh1ZgzWjQEQt9AghoW9qxJxm51xL5rEGk2JvZCtCqnoAAJDh0C0prW0jIYI
R0B+MNU5l0FMSOV2i6K9vfV5KHAeSfoBTLFYsUoTq+v9rCbs+Blkt3RuOdpjd73PfZZnr8ppGpfk
pZOShQ/gmOfU81kH8FbHHPPY2U3PFSS65L7hRk8DM8nbt1yP2oOPvH4fdYn5eIbfktUOpNdLyAF6
ULCNLCInWCLFwgeeGLQtgeabfFGFSWZYpC9Lc4prFxiyqEo4zwi20n2mL+m+t0zIHMMIfKlIVx5W
Cn1va4BLE4w8LG5wiD18rVJB6NahRDLqqwxiEHrgIZk9j3iXZUlwGno07hdDkZ53ZmSOtMQYNeFA
vk5XEnJJiqFErt9A0B38NU7BNYp6xkov+fUmsuEP4onh/iU2dzex3I+Y7knPSW0ju7CwkR5wOqO9
PN/zlonrMdQ7PnNogikTfJuOcd2nA3Qjemd8Tn3dRobRaDsAAZR7OwYjrG9SdUw+ErHej/4MtqRp
Pf9ZEyvj73NJA39O5gVwK24lO/Jkf8w81eIexiUjkYNqxq3l8HQVRY4qvR+5vALK8fmJKwfPeh4r
MDDh1Noy2Z1XVmCekGrGxGufjVRU1fMYw8l9sc9878JaVyljAK9mJZ397q/4z6xvyzsj6U2Ax9VH
lUz+UTbrMMBr9XVzjmJWYJ/smOtxYbAFKYiuVujRgzKCKWE0ltyYczIfWH5EOW6MuKeECBibcz52
6sW/KEm3SgDYREz5JJaR4m7JEALqKe2yENJ3/MxWCpCpo1lxsiqdpybvJyoEnkm5SVhimEqOJm15
zLHOR12Vz3VsyBMCmZ7By4yxkzpEyEfSIY61v25EyqmKR4Z5zQV7jHeLmE+PeHYHsZMt/YTWMLpr
W4c3rrC/hwPW36fUbQkxgwb1c8voQTPrFtUGkfayc0PdzXgGGAkapTYeum4+qqRvLtzMR+V/CyS+
Dn2/e6nQiTYYTXYa3cvbhsTjrHTvI0RO+svsFI3GPlGXiAeBF5SsqmAehOXQHCGUzdw0hG5u0AUs
VeiSbsgUprWysKnN8mAYLcPx1GpIwrZyscsrk0EHoKqd3k/jyc6SPA9RAM4ojitMKLvZmQuXSSC0
nzBWPZpI0038i05Yy43HvPykMp9tLp3Q8k5aQ2djNJ4sY6ivNIy+N+mSeyfXjLh7DXjpTuKBUPCy
hl5GMzEsYcR3IacBLSPxBCJgTjS9k1ufPc1u+QRspy0uC4Ynd22eVFutU6MXWgiadt4ghm9qlv6X
xKORpEafyA9usm1ru+nGo1O0m7UMLe7QDpt56krCMRus95aF7hdtVHblyYSpLtfL+cg6r9otPZrn
uUh1MgTGJ9/Pml2eunLvRuPPAwIqO83cL3E7zfeJPROxVqBaFLlLP72z5Z3SuawOkuqtPZXTV+b9
j1rGONRAO3vlpclyVy7M5Wu3L3dAs6195A+4vfzU2satemwZUmaBdKiMtqps6ytgSSxREMhCe0ya
bUzdcOpLaZxMglwOtl+rY+731mUtFh1t5lTRD2zpzDi0Yyfyvbeaz4kxY8XCjVnmt4jRcap5J23J
jRs2gZmSb6h28LKcYyHFfBfXIhSVqA4mJ8I9Kklq1rlhTBf7xGgS9BzAu9XeFLrUTdZIH0CDfden
pbmBY63f5zS2L+u56J6ghGiXc9ngV9c8l9eN1K5fuqHA/BShMjqRWNfuMyh/rxnlexww9QXynZVm
/mhKUn7cUWjXutPqkLEMd5N71q537TWOKC/hILjuu5aXr5O29igNt1hzCqTaaS63TQAICyzB0vV7
PcqT0CZGM2TxjzcLpsR9FCfdcajsjwbq09bsjDU5Ti/W1co4zoAs3iNCKdoN2jWkD7UJz1iTVIKp
Xm3mXM+3XWs5j1HLisLKL8stzjhaiqnposQC4FImWNaUiVHHHgtjvETujwGtYUJK/LpykHu3m87W
7wl2KIxtbBdyphZv6RXep5GB3HeVE4BWWdQQf7D4x7skI2pw8YwGvMhQNWGcRJzya8T2e9QXGguT
TJ2Dl/fjs4aZxWPbg5pJ39dINhIJrMySdkvTor5KFc9FCkbkuUFweFwcwhB9Ei53C6NPmqNrBF/m
4ntHk/c0xpPHLQ5CzdJOKdKWwWQhBTb+FZ52fEmq5TX9W/WiJX5/Afzhyskr8O9UAw9lb9LcH9Wq
e+DsggugJYPrRTlNrx/LnKb7SWuNxewPrFo+lgHRtyOqYI3KKebghvSt84mhb3CtBrj7au8tagsW
9SjLxmZm+Z51QhJtuA0YnLKsXuzQLCxND2Kl6SOTLWg84g0gB7sumPvZCb3UE2j5xsguL1pd8t/x
tjHY1e0S3tcgTRIL7J4aNDnDe6tRUYg48Lt6otOaYj7pBunBszkaj0SekbTQjpTl2O9+zQ/6P3N2
fyQfcnS2OdibHKBNl2P0+vM/HJ1xjBJL1aXZIarBj2/KmmHXy2ItvXq15gWcqVX6VCM1GZnMN8ac
zfcPLYf/4kA2aO79sYW2Ht5pxq3/53qCd/GDmWVMHKNezC4+2BMRuqRlqjjd9L4RmdcGfa6YYjNq
9qlIk/iia6Klopulouu46oxHT++NaxylVJV//a7+y2VhEisQljn0Nf6Ur1yJPqLPb8WHSqP0ayd2
/+2UEsRARQa6nWEVlU9fIjTYaEPcvP31X2do+6drwp8nYQioHRK6H9uK1ezmfTWgIrVnmMskrbYz
JjQkZGXGF5LMtkYVPXriMXcj7Wis5fdnss9gtY15Yzkz3e5Ah8aWHLr1BN20NCm/neMyxmoNtvib
N/znL5FEZIOkMabQOj6c9ed/uI0GP041gYfzUEUDE1ICTXu15jDjl5XE77YhTUIgO5Nq39EAz/dt
R6/inEyT1pO8L5HN/s07+kEbzf0EA2uVrwoLxALb8PfvSLNbbempGxh/Mv0NnDWot6Ml9axo8ShG
P+vxdzRhGVsG0EdUQ94GVQwZioZkSw6VatYzGFf2r9+Y+G9vbMWfOY7HDGvVgH93qVyybWUp2+TQ
OFBZKDU5e/WBPyIgnlZpm6oeIF951nGu18jDicZxfhoscyCrePBVkAykAIMs4bSMZZ/zs9FxjD3D
72NroXxHg0XNHRECg1GEXg9hvDzZWhnRLcldiZhkpjH48XkoxcJKCPKydgGqGbBUEq1pwYygp9u1
jntPVxBvtSiGN5CiG05Af305zD8JDsAyojRwwB/SQvwTzT8xtDYlF0rbi8RmDTTrBZSj169HnWri
3bPwExxleoP2UJlrlOtUJrytOe2Xh8l3uFqxWOnM/8PeeWzJbWzb9l9eHxowAdd4HQBpy1sW2cEo
skh4j4CJr78TJXNESpd6eu3TkTQGlcxMJBARe++15rKVtuVICP6Ti8U/F3Bhye69PWSZWxDb3Od0
aeRMku2xSeiAhRhuCGBKJsjbv6azQJqkeQM0Dv+qR0Hw9v5l/zsK+sdRkLMt6z8ZBb13oqPXohl/
MGC8v/C3PrRPR5nm8/bMWGxa5uas+LMNU8Ao1E3YIN+jVt5JhKTWCwIQN3ULa/3vPkz7F9DyNIx5
GXsPK+2/6UMDUf9u2d6wIMKCH2+i2gT3bPwIc0cp3Q7O4pqXiky5RB2yIVlHWBOmHlTrcKWN8Frb
CudAMKEI7AKa5Ooj3TMHEkNmHAeAmZe4CdBIdlq1T4h6xXevhqsmqY9pb8mz1xETJUrfuWhkrT1A
owXWUSeY/TNvI+dVzsNEzUHuqD9Cym1gDBht1wTVlsnqQLWjhFPG3qQlWwf+FFuHvMMaxecGnmQn
xyJLrxwLASszeeakXXw3q+4GpWq0rbEbBtE4dgPCBw9XJrBe52wI3Oey8BFNdm+SRm0k83ZAntrn
YW/V61WMZG83jzgaJp3RD7NkMu20HUcrY08XSh3wqbH2JOYBD0b9wV+nfDe0m4IB1W259Dd9sYod
q/X42psjvVC3ohVhE6JiVUTdGhXoMa6UoCbw/OM6yOzeJRY4qgxD0UQ1kcWgMqZZ3k5H6HY3/err
sDYKtcOjxUAdJXuATNrakU9j0d8F1jbj9QqmphzOVGNXqcHZj3Ppva9X826M3YNfyWMrNvZDaYJN
BO+BHiPRIzPWWYdzPOPp+myPExN0AHY7yGFjNEIli8pVJmFvaw6RrPJzNQA2WRbIIqh0L1pG6aEF
sbBR7p44u3Zvq66OZEE5lbH5Bp3tHP3YP4+AIEKvMIGFqFh7Xi0aDJSUNhgxoGqWXJa9KRIfwgQy
W5NTzKOL4OQ0GN4Uue7c7XHL23ucadQNiy6iGs9zYHuk1EoHfCG9pJ1v5J/apRUXnQZkrY4B29pW
F8mhnxFUJ4fUkuQUdZQtJW6+Iu8em8F59hZ1mZuzGyRg5/ZaTVlr6Co9uG31qoDV590oDpt+mM73
XO/AC2jnzvS/Crq20Tj5dsQ9sZn5A2fmlvD65M4nD2UvE7QIFD9lWCQj7Q40wGIo9cAY7VNn5san
VSgDtsBwsWjFZ7WKZbeQgb3LM+audk3TVKkaUEbJvYAHt4vcpIUZrEDpCVLwQrqXXVQY/Ys2jEBn
3CWOwIVNiJPX7gC8Qewayxd7B+nXPrbypx6A0lWtE+pkeZ8Tf9BB1rtdaLeO9gjDuBooIlMRuWWW
3VdT4YVEDKFALdL10AJrfMRE7EWG6xf3CiJPNAzqCnlTuYf1OBODnjp7ReET2cgEd/VikCNqavot
qm6Fe6uodux2aSjtwozS0UIJ7ebOyaCMDaFgTEcmNqfRnswLShMZaTTln6BCcxW92IpM2huhk/hz
ZM9VF+h2w0HHzvWnNRZ6MGqGw5PboVFOWzf0pWJSoor6odCs9TammjobtEPsgLMNqv9ZK9Kd03qE
5I2VE8oSJ5JFGPuejyovXeA9/I/aZQ1a+tAURDKJ4nOGiwBTM9Xg1Ln4j9jWI1dxPVsmGUc3LXGH
W/q3JU5J25jJOtic5UHujA+6l504EztnDwV7IHr73onzbseEp9mlyK8DRTxJJMQyAqXxv8BDvM8Y
aTEduC0lcGGd3IbDmmlfK6HWfdlDcRzdy2zm/x/c+kAG89afqOu9S+ZBCFymjdYt2DfFzBIYInvt
GqCBiUcXGVzK0d3iOcqCUfnsyTE0dG/dmcjKor7uuKUSp79aTXcvK/PV77ZY6AwNyoQl+iE20ySs
XH8nsQPoPGqAA7uv00CLzlVrfG33OVCREvgnQE5S60pz2hUbhn0dC4xjfuUdUwsaZWl+cpzhMk9E
fhrs5dmbCQ9zoZqGJNI5J0myyKPvTx9I4pyjtnW/OukMRS8GNTQn5aNpyAtXjP1165nnrMHoYiNw
Z65D7I/e35ZpXEexlXph3HXf+l7qcIwwNdhKIlMXeLxjrMO7bh7LSyZR/UEsvRfYuDqOJbSnwUo/
+avnP65iPTZlbVygdZb7yVy7/eiV9Hg83rFW6pFmcXY7AL7LDTahRYsX5EowRWCsl/te2uSlVfbD
Ng2LkL9nF2s3nKCvI5CaLA1eqSQoMmV7wezofCyL5WWOpTy6q/vWSJPxWlKme2mO82GpF23P2Ijm
SjX5pLdNt3riYsMXYvvg81XbEYw92sjZqvi+yVWDTzLbL12G+BP80slItQ/Sb/OgAwtrZS18l1LK
k0d0CmtN1uM2j50j6292TumAHxKNVW72mOvJHm84cE3YwMqy9wntpj1ASStcRGscEjf/gCvJBnDk
Pa7jcDEUHbNnLflmaa17Lusy3lpNKhCtY+yJJMADIir97LWM0xrBTq5YVfc9LZdo9lbc8J9LzsXj
E3FfMfAkGm5w848LMz2MI8sIXmF+JrS6cjdOIckApCtw91XeDWEY/swQDx/T9pCB+rIH69iZTTah
FmtRZD5ZkvoR1MS69gMWaHtoWL0LUEvtTPoeASr2vSXQ9vVkNi61qs+9NQ2uH+bNllSNWLXMtJTo
wrZXff9focf/G8aQ5g3Co//9eH2TZt9rrH59wW/Hak//xab/onM6du1NjIFo5LdjNfIODwczhT3y
HTo0m+X5P5p0BBcmPQoDCzLaJ+rc3+Ud3i8bmoSKDsseL4f9/S/kHcaP6g4C8wyU7zZsHxTSf+F7
x7OWYHay7RP46zaOzFwV9+kWpWcLMYXQX5FAov/ec4JSe4O8DILhRsJR8JE82TW6C+Hkwwcgv8OH
ZEG39Kcr+Tf9qx87RXw6U+fr8wFNUjx+7DP4yF1JNfDFKZ9E82qnAqqIntaXtb3Qduiwtx78Vuc0
0TZo1n/+3rTHvqs4IBFu0HPqZqoiwIvv8ps/913ilGXEkVl3wvHxUnUx471ZZv5V4aOKjJzWdi+B
/9UOl8lxLxbhZ08G8otPi6rVmysHJhWtWq1zUmILL0jIPZDoKYtd3zXOncspag0XOuGneK7GS6O1
2j1nZRGoXsa4qyvWaTEN1U1qrjpACINlQvdovqJ6d91ISlUB5JKp1gXW6HCmzh3zI5ArAFtMtAO6
Cs2FOwiF2aeU92hdawYVomZmPVoeDsTO99OQjA5mZySrftBAY+2AKD/KRfUlQ5mOPdh12vq6x4O3
09Ktods31nRc6XaEBWAQnH+jROXmzlMHSZXDR5vWaViZy/pS51vYgAZe8ZJ0ag59/Tp+wIiJLSDT
0dkGkL2WCbytR7vbKtb9nJbOYfGRjmvCnAeosmZ3v01R7vQB02KUY5H+WDa6Q7vU1fvIYxq5myWk
k/1kLR6QWR6le/JcEkTNXeeUqO/S8dHAR7irR3eWJ+InywTBaj3eL5nkmGdYM0TpzDH0PVPh2Avq
eETlgn2J8SqpQcq6ANnHHDFJMnMOCprjAZNuvE5trokj50BTC0pBZ3y27Rc3X71dSvrpbVH3yx6B
lEnLHPc/56mRXTvRF2MPDbDf9yOq6ZWZ+EGZXvLWpea0J30C8M80RTyp/gkeQXWvzHXCaNHI/Kxy
L488e3RfU3dsj6rS1c4v25Govb7hREmHV5Hga9IcZ8tfOMhTvR7wIhhQkb3ljPUxfrbyrUk/p2xC
ZFSkX8WsTzdGYyx2kNVu9ZVGUtEQmEr4CsDFutpIe10WIJm0rcBxeyePePYe0kTLrWsJ688GzxJj
R38gBTpb2qBza5y1MYqjJMyXGBqkB+Hmrc7pewHM6fODqTfzG2qDygimIsVmGRBpwrAQcH2fvYIw
LMkKqWkx3WAjjc9Kqi2xzcqnF2fJElpV0JBflWaNMox9iUfVNTpt/FLHMi+j3sf9FzrI7LPdKPta
2+FgXK+m1ahXdJLuaOzkRMf5YbWadT2ivd/SouJ6G7nXfZVEvUyT9hP6GvSekP6wWKDJqRmTzoV+
xDaSshWM9WWfki8cdZyNX4eG7ubW0uRWX/TmhKyluIfEvy2GjL/BM2T1Ta6ke21KMpbA4Pi8W799
tzXFedPHypgZcQ7x1noUw4cxc3IQNKTLazsKH3XsGlwppJ20TOrs5uM8QSoKfHtikpfOPMhYaeWi
BUS6yM96zknyiqATW7/2Y+Q0YWu2zSuaCco/xvboxrelnC4A10lsFuYxfzejaON0vWSmei4Hwrmb
sJgtBWF9iQlsURE7gbG+2lIySzt7U6bzryLBis59tBqckIFfqHl6qZOlzAbsQHb9Ktex4tbpyeBq
euVcd4PBJ2YE1Gj7GZZ5HkCwaYl3McsbJFYTZWmTmUMwGPnCFDKhzU6KcR9kHNNveruEk458r7Ej
D4ED0V3uaCLUGtPqkiRoZrYzn4B7F47SCVmIN12LDv4PfXw7llE99O4nxm0z9pmsL/ywxHFuQCl1
Vj1gdOr1dGPc+WMD6Pw6dVY4dThOmiD2dHFKmH/uinloPg/G+IRZyTlNDJPtzfQx30mntMpIK4iH
OXgoKyAselnFrL2h8yPsPN4b2DeuUmuKGZ9q8MNSzvOPJioGIrdTaX+xp9qhJ2wZ6b6ZCWkwG6g2
pWEvl6IElQGILL0kFrsfAs6W5WnpvNaGGdrjOCVe4uQzgQVHNMT4A9hnyKSy/DUSPpm0gdFVrgly
ewDfiO4Rk/Y6uvV6qGdrZfWbnLyPWMdBVCS22C8xC/5QWcOH9330v33Zf+jLcl7Z0lL+94Pjh2z4
QlB19h0k4rdX/X56dH4BvmjahKr+0Xn97fTom78gAIYF4XMwIWNt0w3/fnpEoU/HlSxD/uTd0vjH
6VGYvwh8kahTHPRnHvG7/+b0+P0kjZYsUnobNTqDIBrGWHS+n7aYhk4AiJ06F+/5Tn1lEExlEGGo
1pVZBilgNg3pPy7Q35wH/+4NXRO0BXpYTGbvKZN/moQRpmaypFX2hWWbtHk2tRLOreXWKb3umKwI
ZH/+ft+fjn/9goxPuF7MwTFt/uBAAH+nBkyjJKg0qfNKLqZxDd3LeBxswop//lbfH3Xf34qfmt+a
1B4sqj9iB9lU0kQWhrgoqpkRjEvKvT0q9FWgAUidVcp/djGBXvexvdz//K3/5ltyJ9ncDUysoG//
8DMSbjitutaLi8HMWT+9lskZi7gXVVPyj1GUBgXPn0bS71+UO9DwTdsx6GT/mCi00Pqt3CUTF3PD
gT9w2x5135zrjAWn0UViSoJHizZwWZgzrX06MSw3yICI2F20UN80rP/26zswoxyYspwQmXxsv8yf
bipwaTFSr1gQ3yD4uj6t64OuYYb8/3wvHMuUgdzC3Dg/3FBJbulluq4CXMCMUFBow5s7VgwJc/Of
5tzbaP8/7pntOjv4BqBZ2mj6Pf3HGM6MKHTwCFJcAKrEbMvYUpqV9g8Txr/eOrwJmdrvb8YqtX2I
P107fcqx4yDXuOC80Fzk3oSGwnNahO9qU6n+/Icytqvz41falBQmc2cu4Y857zRZDVyEhnWRm4Q5
RjQ/mgsj1hB4lrQUP3pdYb8ynuch3XJjVzq4mIqhOPzDx/jrHYwvimVvC9jSN9bY9186Ng0isZxC
XCzeaJ4tOCDIMmPcCK02cIfCTK92RWEyQ14V+tTo/eEFM43W9Z+Tdf/uF9iwacjO+aXxqn//YQrm
VVgrGCcMiNrudZ1y5T0/VKDp2v38i//dWxGlCVrNZWsxf7yjltbrm97trIvM5vL6/mZtAI3FUu85
/BI/f7Pvl3qWbyFIONus/NjM/nr7tunYlF3XaueYNEt0xBwXP9YWWvF3X8RUb6LZn7+j8f0SvL0l
nRhXZwvm0dnoR99fSubvYmu5+Gc9Jvkb+hdD/qFHhI9if7knfYjf1bIZ3qdebj6+KwGqhax6uvHk
MoKG6agS2P7eV5BRFFtbWZnM3eNUQ2yQGbCSf/6R7fct9j+PBKHh6EUtlxuRQAOLVtEPPz824lws
lSUIKtarPRMhtW8yh16sMRSSHE+oa0lYlnnfxCH81dXZGfxldxT72AKgwmwa/wqZUhjbyfimrGp8
W1BsO4GfKp4rE7tJGul9bkxItDajiJHA+exSVOalw2if3OLxrd909i5hQn00bBaZeXPtjJPbXHiJ
sM59zgUM1iJfb5OsJP2ZKS9mCJVqeZj6cWccjYH4J0YFKd30ykfaghQ/i6EYyMyCx1J3vIfHlXaG
dIUri/YeKKwwcbNn+CCGlIYyA1psBiuVgTposfKd89xuKl5wuX209gbCh4Je9luRky7ttrXZnisj
W+8Nj1OLZo4kNyqEDNknA3w2xbSiEYvHn5bFM2dp7r2xcF4LfP8MyLZ4y9XwsfsY7bZDT5P9ChLP
/NJi+TgyfOnue2esDvbM6MrNEuS+rL8Tw08wQ1VokLT2SJwP7obF8y4FgPHQWlDbv9tMVmFmh9jC
FvUuEtcaE0X+u4bEp31yPwyJejYne3j71URE/e0/G9Bw34oqMcmJt5C+qyE2SBBHTvss203MosWr
dfJjGHhBlSOZVyPXTUiduM33Xa5mp94zXy8JXq3SPj+CfkGGu7oud7bAArPicF6Ve063gwlK2OX2
XTuCgRlTQbM6y67UNVw9dl2S4J113DWFpWNqcjYXwJrnBH9NjbfWIYR71zm323qpQUQaDoOYyPem
zOLDIE1gCNeP7ItOQ34ed3CC0KRCMnmdahVSm/Vd5Bc3TOsjdxWbp6IAG0RansW9DPgfERJOha37
IRlzaThuWmOrcskMRL+zMkQEZlDTbwxbK1FXiuY/iYAZya9T09mvTiqRHg91j3nfXo0eBYwyjwoj
qhuZiSM+1dNUP3oqW6/KboKUPizEKYCdNby9ken9OSOc65RQGfO3lMsSzrVqZKQPsfOIPYl5B7Rr
mnSwZNZrwm30i0qkTYv1xmeCykhgC5US4Vqr9bEAKLKjgdVScOtrxsnIKejs6UN9N7aDV9N+kdVX
vD3jN0+QvGubrrz2HRvb3brkaJwBJLZzqEoWrhllFBdBW9sXB/nlsB/s1fmyKNeIBhS/pC7qfbLX
IagQwiHbLDLypj5MjWyu/XxCWYtOKf2UWIzw3WZsrwCLOYeuXuMLcFJud/CG2fnYZtCXoNuqT4SI
NGeGFckaLLNQn+qyK3Z0eRV0g4mf0YvtKYREUX8i28odo3raMnD13j1sh1FUtAt+iqjvK23XcQbc
zLgk4HnmuC1MuJPIa7iXxaCd6qJrTznx3/vVlutX0knmHWYw7Q7pQPWSFRPurZURJSQu9NPdgOGj
6F/xEPN8ZGR9xdCzQjn1xr5qG/4iT7sWS6qz/Fsx2uuit1IjctzSIjas6HzXItLPcb2k2X75dr7k
pOsdTctY7Qh0AqF+ccwbISOJIyGT9OQ1KDbKkYQshU58Z1aNfGoLp2vDqR72TJrXsE71L6U7NC8o
m2E8+AbdQ42Bsiz5HEhuqzt2JdTfRBzjFhYE+rWJzi/qgrG4JHOkvsWC0t6Ww8hNraG4HF/XGGuV
ZqIWCYZNmLhr2tHML37135kWcyrioVkNkx5rcogVw3j81bWkoxV47l1Jy9eTi63vUK0QXzmSogZf
CXuUQq6gNR9jg178uw3OXcv+OA4++7EnbfJqwATg7epLHgBQ3e1wKLKRJYjVmINZ27DaLtRRw5Bz
hHMmZTxOreDRl8BCj2IR+YIlscDQ2XLbIrAnmBvDZ11+xHeRcJ5L5YxipCEYE4vl0Faf8Dh47be1
nUQwQNSMd6U7Drs6F/PXykPsQCyeZn+AuIZ7JfWHI3YftP31kmQQWIw8/TxM42ve2tbOFlkCcnRl
+XgplSa1h0wBqDl6ZupdI7qBa0Mm0o5RLxlFmqP2q1e3T8pPKhQbrpifJoJr7p2k/UaW0ctiCuOm
oDd7ZF11yxBZMqII2ZpvZJUlb2ROzg+JdPnleOKZ9jL09gPB/FIFxLGRtoGWxz3DwEIhtMxli9nb
YR3HQjokWE2w/V2IrlmvugG2oqOWDAAeoHUjcPgVAFWh5HrWagaFu8UYyyvCZ8SNylR5A49a3leZ
h50KHukXMWnlrhmV9bnxHSJTCA7dLEdm5gQYz7EQIqMOZqlmP6i6kuXCj1GTVJ44r/P0OW61+WGG
knJnSLqPPczYT8XswBIBiOKzV26UvA7m+rUv1uyqX2zrrPkzwqB0SoZXM5vbiwrpK7E0IL0RdWpx
IMah6g8GS96eMa9koG2YJp16EbvLPi1r6xHxa3ucaks9tITfXeqrVHdjig2ZBJ/5oyzHTu70YRDZ
mdzjxcaTpGvk+MWwOq6dRZ/bg5/K4UiVq13m+O6f9AzZeKihDSFNSXP14ii5ea5ndvhvxtQBPUHj
dFjYCC/qfKjKqMV6TCyHQXlBejkhRSI2srDlZKGBVnKnu8ScSPuo85g2Obkn/cdiGeFp0Csmf9Jk
GbX01SeZCB80TuqKoQ/opca8Gl0C7BA+dYa380pXsCAa89fGBOax9wlYBwmHh0+IDrBJ6ajjIN3s
fqiM7kka6/DskVe9mxZCEFW+ABqCBIMEK01xZBHBGVnt7KJqJVjnTa8IcQpGHaAOZoSsjASX6nZS
1Cmwyd0+tEmfumGuuTzp/axd2dloEdNjddbegyPvMmeu7T3JSvYcNmbmDwfJvfsNhN/yocUY+mW2
Y/dtdqCu7XUGaUM40NdER9qUQP1jj8AOrApdFvWpWlEVjO03O12S24H0Kna5bBjPFumaDSjPuovS
JWP0Jdy+D0FW9jdaOec7U3dIzfUTzuyJwt+InbxBdWBLMXoXhSR6UBPu9EJPl1gaN1H5jU6YrB7E
wExuaqyxI1P1RbtL0VeH7NmDIY4VuY+LfF5ShOm/zRT/2wv9h14oDgif6eofrb6/4MFvivIVWznt
wF+H8qe3//t/fnvR7/pU8QtUA1on7KUguW2fVsMf+tSNY+I4LgCFd+oIf/Q7J2GDlWwqdfqjJvXs
70N0i0xBOm04ACjpeN2/GqLb9vcdAYCU1GA+rVhm+SZ+/R8bEz1CtHpxjO4sRg0OvigReU3jnmrK
u7OZiXI08xONbRS0CBCRnvD5J1yWOXARx2R/W6huMfdVlZ/FB/YdHIvQU0vKJz/Lb0enJqm6z9yP
tnLqc4p452KcczPyNSouHNdZdSZkitSbwid1dMrry7zt2KTrtG2Yf8mWLPsVLcwMMCxRqdnuq2nu
/Y9Ttlre0dPBviIJX52XaV6kd7uatou5LEtRHMJ/2lkOOQKhn7QeM7pRS18kPIjq2PQNSO12QEV5
iQsqHZM9RaVO1L2+HRowDuLTAf2ZIi12915XqvYa+hBfN12YyIAvWsmn5+jgEEqxqzhhEIxXQ4Mh
KrkzYxqI5BFj2bz2TBWz6ccl17MLsrWS+Ili29fRw06TS0RSGhv6l3kuh1ntijSzmS9jYLKxVtWo
d4qwkr3S1sCRGOKC2jO1CqkOiqsySD3VCZLl8laosHBoeLYhpCgzdQtod7JR+RvOvZX6NBw5zNpA
3EivC1xTTMnBLJa4v4Yjp530mdQ0nVjoQPmaBQhZAG8Z0vqUatp0SOzWROiHmCCwBp39nZyHO6Oc
7b3jt+srIdjkycEtCNdiTQGoYRQl26W4JL/XOjSDqE545eWhqKduDLq6oeE1lZs6agldmZIKV9VN
BLEhubFNnxIrLZfIEUkRiZHZbe4kzXFQfnzXV3P1Ia61EVwsEMxAaVN7U+bOU9FUyZ2Fc/F2Tif3
DlXt9BH++hIleIXOfZsud9wPDfbiJmNKuMS38GRXInxbzQxnKdlCMIVGs5G5175fxM9pu1jHJXW0
Gw1/DzLAXvP3k9tbl7ETlwcNaoNCp4n++LntPGqKuHSeOseoH7DAF0aAoSLBo5l31hLi9XWXsMEx
darRh9Kb4HywkwgPTzNihcNcFskzJ0vrwlcuBaHR2vMjHhYU2V7bEwoiiQf5ZswCUQC4dyyvWJDr
XYEdIqBMs2/RtrinfrYfcwLchlwKKxDW4l4acBwSZoaqhOfay+kGYIZ5YSxLcxQCMcCYr/zWQPP7
O9QL9TO9Ikqm2G0/z2b6wej6KRxLzzvzS9NsaWH/r0PrXSlQIHcxvYxzjbDvMYFJ9yKxflcb18v8
kje9fqGpmrFm11nume3I34u8/UrqY3xkMNLtiOHGbhK7+YNfePJFd/LyAyOX7IM1j5kd2p1XfOgA
JBErzxMG27U/YCwyd747j/usJS6+IcUcUGN5yHtrZSus7fO8DESo1fRpWiLJfO3GAJIXKBviEZII
Pbut43whxK5l7t4QcMddjJsltb2lDDIq9kho3bprZtmGczzTm6EgIRy6TMNE01GVDzNYS7+OEBWZ
z8LVrJtR658y1T/krea+LXZTUDH4W74MnnQXGyDs20cCA8RFBXLhUh+ZOKM2iiNaKidfDO7VOvcd
j4YcHhT52pHd680XR+pe0M6quUUvqT532I46GLaExvgVZ80ETedTkgo7dDoqFfTo3UrOm59c0YiU
H0eb+B0irEMwL3qIuRZBdL70ZxpNySvCy+xrOSMbGKbu0pTxvLOdeYnSSVovJiqHo6W5mDaXeV4v
TfqlkSgctCwjImOeOJEC7AfksOfYrWHP1D2I1vlA7dOOBq6izdk+MS8kly7OKLfSaqYYMtNxuW/m
zXtTJLP1MI2x97mYK5ojMpNUfN5m1Se6cb2HTYtpF0PsqwRJc0HJQ921jhs4R+o0QhKjjqG+eCkB
ebPAo73xDVaMgNcuruCVdpuFS9/Cx4o5mIDFiml/0K7AdDTDBDudoT/2Z7sJR3350rHn3RtIewl4
iOGEQwwOk5zYNczF/gFn7XKpjRsJ0mvJZGl6+1ujibes7cxLw50GQrg7BEylT+WDi4yHnPxqjnve
lW8VxSVnecbiufqS6qTedjrjbLEsT43eP5Asg0bf6NMQ8TxVgXTSfYbM7qBnyr/rjL7ZaY5JwLeA
m3lMtPS6LKZkj6w2RkDcGxC0bLTy+Er3PO9fcvTr951JLkNKo+8xceEDGmnfnmcK1F3PvK28shuC
jOyhnoAX68lRmxe6MU7ljAeBYf+OO7eKat2fbzPcX2/dgjwcLKtRcuwR3nPixOLMJyT+cm4BEdk4
LJA329VtFWv2vjTX5mQQ1BTqqOqiddCzS61P3MCpa+jXcpF0Epbxo9mTyFp6sKUnt/g0DsbnvGs5
5rM9Xk5zlZAuNMzprfA6xL9DU0SYucyQuI/hm0FS1o7yQD7kpLHv3hESTYIKTABriEgiix9QoQ7X
TCbHw+xjR1iHrL8h6tIydrnyycsmYxXEQJ9qpxmHfyYwY9fz5x6i+KcOfOQ+obR6qzzX2K2KczfL
3id4/1/7IhtOFhoNSAkFEZM2/xXbrh+stKGPxAzrJx1jWQTeydybY2ZcqlbLv/i5B/S+TLUDpFNS
2oe4vMvH0sIun2d7slG6k+RAspOk5R4t0Qx7d+HkpaFqPxRmOl1kVVPyHC3YKEZD0yIdE3lIFsq0
swgX+DLacxby2R9JLDVCuabOcZ4sAOD2lRJze6wFuQB665v7xrC/dHp7JyX9thqLAyWtOrBE09G2
tBeDNLggTSlxskJxwih1Z1fozTVjzTtXHw5EExwUnheE1sW86afuPeIOIb2rZE+6jBdAtKRpm9UA
YwiyGlSZ7GNRXlmVpt37wzIfSkf6R7HmeN6t6g7e5S0e8XQPczULVAPYyilXwL/SiMihKw8DuV5M
nIj+EkmD9jqVxDdOlmIRdq0bbQTSwNruPo60mY8qJyHTt42vXexAVF3zKsiw7weQlWw2siJlP7Dk
3cwA8EtWrVjPNW6/ZtCODuE4d442eWzGKg0mW6JO9Ft5WqreJ8A5QT6eKe9cjetdmdmfKN2f3guE
/9ZS/1RLUcn8tJa6/VrXw1pOr3X2fT316wt/q6dcQRI6RDeXw/fGo/aoaX4XJm+aZZZ+2Nfv2uNN
dvu7tMQkf8R3GLD8Xob9p6byf8GkTDXFxITEpE1K/C+Eyb9Orv482fLcjeLtGshLEEm/a2n+PFou
USKpqtVxGbl1sUakgKACtcvZujbjpfE36hEzjqrKCNyZR6fzmbH0/YkVDT2n6npQiikzCR8/2lja
UYokRgtg3EqEgl9adtGb2QH1SmGk0/lg7w1UxegzqLRhgF+wikg5JUYwzRpQg+IegYXCHs8pCggD
MyZ2RA58K3kUG3gWvbbO06HUU2xqcGQEhLld7+vQaql7uwf4ZjBsmQ3DszXe0bbvlNvinXjbIK1h
LrCBcHHHxZFM62PmquyrtuFyZwU4d+E1L/ba5JKqD7Bu+s7YNd55u3TPBnb4DcPbbEBenP7lxbRB
erMmHa+mGXCvsSF8Y52lJWhGwL7MtbC/uEk+sa/RrFtYwwOtd4D4UIVyVmpjOLAlsGCv5zIT5gud
A/asfq4d4n9r2kq4oUANmz5XXmz44Vn51e24IYnHDU6sb5jifAMWp+/sYs519Zn6mVSLDW1czKm7
N5F/jyEGjqvaNRJ9RyoVB8e+4OAX1rb+AaHzeCkb8TIwnXwwiLn1DkjCGc2YwMgYmmy45bqX1vNS
FuY+l5Z3AO2Uw2VWcXwFvICcb0unAGzgz9r2NNwTc+flO8eJ7bOlzfo3MiTqnaiMe3e63SKmomEW
3YGIkFshSbfFqGZa1xyR5MetGngCMrXcTENuoxMhqHzwxtAmzREtH/M+q17KM6SH+BInS31HMqO4
Iir3Q0bpEcGoKCKIweu+JkbrYZV2t3M0uzrO5CPqjcF4gezJ+1h2+o3UBjeKwa6dED3CfkfnWQkM
RqnUmyhWDdpKf2riY04rdk86X/ENi/sXI/a1PckOcQOnvDTuuckZqi5LRy6pURFz41s7w7NnJnOm
wIZn3zXcbf/D3nksyY1k2/ZX3g+gDMKhpgGEzkjNFJzAkkkmtAYcDnz9XcjqelZk9y1az29Puq2q
yVBw9+Pn7L12wMT7zDgl2ZRe64Ra0r8sABk3i3K1XcJAfGPPHu+yJ1IkHslGN0YjJbs+0V5gO8TH
pkjae7toGAlhzD+5UKpIYUzmbUeAQlCIDjagbHlueGynjXJmc98gft2MVZKGmc70M6A5iKYRzeP9
PA32RsapqOO9I8o5Nr54UaHSHULyaZVmG4twxjBDLJV495OjCqcJZs33xgfTzO3pwcYOaIuNDV/I
eDIEz8JWt7P07HS6ewd9KkqelVjKYTMaWWHtKr9mNFjAjOP1ZXrte7OJ4aEBglxkBve3DpsWAfNG
rdkvJG9X2XFaMbObgs4AnwZ4maj2HVgZ+SDTVEzA9D+F0fGnSpoRqMxe83zolipcyA4jrC2xe6qy
xvGXUPZI5UMeszh+ZRgd0xtNDAJjcq0ueTzx1upbBbCacYWRqtXoNs0u4aV4/LxtW1pDHh/mwROv
Y11Nw7ub+0buvPId+YRhFONQn9ArW9x3q4j8JbWS7LRDDE4CVyvJLUP0WOWjQxpLi9ckMIeOKzyk
NvWnbuT/TurfndQuUOV/6nreJ/X3H//v2Bdv1fefOp9//sG/TmrjDyIQP/WVPgxW/2/RiK7xh4dC
BiOjy6H893xkchJNA/mXg7IPZ9Hfep/khIGlQeiHgop//F+c0danuOinM5qMMgupDO+B92X9SiZp
u3jsSt+vDxpFNTkwSU1DgioeJJgPTcm0X6ZSygupxwChxualiO21VYYcvh4LduUlycOG9hb1a1lh
JdWfyEyMuXMWbcZONnnhQjP02IGFCsSsuTsgExOcT/e6ATm+MZVxm6mpe/Ot8kIs3oUdHTohPqYB
MApuHSwohSRshubpx6iP6TXWUCwSDGnYfup2o2veApQIc0eqL+fa128do8dZ201vNdkyROZhPBQz
iX9D+tEXGecz6UVbwFvXrqX2E4wLMJ3Vh59Xl8mQ95GyEw7DcQfO8DLOy63I5jNGSHqKmQYSL32j
iqjDul3ebW4BhTTea9d5aed+x3WlCLoysZ5JQDiknQcQSEe0V/drmLTmXRuD9ZLL4s0FdbTT4+le
7/LL+g0MnII0GoqPbJ099fjwd1Yx0w8scdGPqwtTTvIxtqb7tUkdeDisj13hv1MB+HsjEQcwgAxL
TLKuilXRNfV8MbqOfD09mSv8T+Xq0aG9MDXiJbHyEzr/t67NgNTb125i0WNwRL8VfKBJpB/1MN8K
Qp12szXsWr9B9y7WIAlMTQrBPgMXukZmzRdlJl20wRbJTN/Uk22aMw4bNVmfh4b9ONbW7zIp37i3
UhytwOyBHTFYX6sR/B+Yhd1OvX47mNN+TJaz4eFG16R+btxaC/CXfFhAuLe2kV7yXJ2pGu2Dx4iT
hh6fsBbzE9HW3BEHp8B+a2lh3vNCMsVqk5CacNXZ2Ymm41Mn2ohdWz2Wuh2quUIKkXQDULH0rZK0
XgpTkVC8nKUZp2zgXXqdt+5LqvRvXmvd+FMK7HCCx8AgeLEBSJIC+ri09gFOL+iCzjowPiZoWffw
4A+Sk2lczjBIk+1EpnCARdA6+S5PgloGmr9maYEs1Z+q2Hj3afdtStUxWIiLE12Vx7YbH4UqPkoS
zgLdqQc4SurRioyElPKhoddA5bw4GvJ/I6U3s37vRuXQsxUvdVtlO+A6BI8Il/slf47PSbMe1/Jk
OS+p283c+3gcOSKuG1paX8nO9gM3S+aQFoK8s5izhYWKI3o7NNgYb8oDOWby1Na2PPbEZh+V1LQb
3PrFFldreUMc27zTEwItyfTrA1MrrPfB6L/OsnOuDA/EEU9NnUKg6Og1ZyHSOit082V6i9y6447Z
mNjGMtFWT3kVPZWKHnu4iN5PNyW9J5VE16LKv9LjRG2iCtgFHHeLlYbNMHdbelSIOzrHodWUAlQ9
efVAUIzbXhdaclvVApeyJp5qje5PP9o0Tkb7TVVz915V5siqzJJt4YAaccmXadCc7Uquz0TV1dGt
MdjDhmkC3vnMfK8NJD59W8L9kEQfKtPYWS5Xad4FlRCp8QhIuYcgGfBuhO6Oe2Xy0M25++JqzvVo
ttMxkt2HNnVn4eSnvx06v1XV43OEFc4dkCvb5yzsV/13mjliJFqUpjbBjEAu2mGNmbtO7ZZAM8P5
jYr3ZxXpn6/mc6BZAP0FCvBfFIsUgWPlzCD6Y5Z6WBn5ySyY9zq0qH7zSr/oOdfPxaCQlpPJdRXP
7C+vNLmusjKSPA7mkL9hiEKWw3acGRMsEHQxNN1gz+3++bv8mVLz+eksi3QnZLIIf/jvnzWksVX5
iUfWNXWZneDglo+1YmFrljhMGsPv9fMiAzvjjUh+83H/DX71+XmRd4FMNNDokr7wkxgb9eK0YEKs
DqgnrDCjfXs748pct4szuWb5QffV+9Qr3IaTlKdM9qxbH5IEOePvCYmEcbWcxxhWF76pg++jFicI
fmt603lCfYCwm8sbA4VNW2eXyumA4Mp7VcZPup0g5VHieiTvMlB17e9tG81kTI8vEB7bwz9/yf/h
EbKI48IXgzfTNs1fflizSP2yNgXcHrPfiVq/1f3llgip9jff6Gqz/pvg/M9fE9TQWlrht4a4//M3
6k8GYaDe+qz6IOm5St3ONPy2Os2JTUUKXwi66zLERnlXyPnWHfTyDiZCins2/mgl+/JaqpD2ksPe
VudYw27qT+Oj5jvXVif3icd2byOaI75rVdMpU73EtjnvUXI2IPHm9DzqXX9f5epJdRz7o5mKEzgi
xF/4HM/wbz+iFMJMlSPc7JRX75WWfUT18uTF424ZuGmoxjrAtDuA402DuEQ7B7r+DFsDQdK43Loz
dk88ZMbO97Sv3SpHcw1qrH/+wX4Rc3+uxFVvRDeHBDbcCD9/jwttw1bAyj4sE0hiygnFzsZMFGHq
ZB3++bWosP/tN7N1zimYB67/b5aEzpxT0KFzBeRU3os+PZXkWP3mJf7DzgLI2RToCgx6FL96WNKE
QJ1C14kZ8WVDPpgiNCpa3tedHgjFvB8weOamOPiaeT1FfrIlqufEIPS5z7JvHuN0rIqyg1qRWQfy
6TlkfXanZi4vNHw+Fmeyti4ywkNhOURq2haAYVj4V0XqbEFQffFosNDs9+Ijkqo5KOBfbwzDQkzk
t83O7BBGW35r7gnlhs1iph82Uz3s8vlFqvyU2wRwYnCkQDW4wtpGE1TcxRHmDvd1ZSZbwFm/0amL
/7Bi+S0A0Onsw0L8ah1AbT2oei6rg1FwUZBJmQbpQNS2Cfr1YuBk3eBazWA4edcl9mtivzt9Q9Pi
hsDPJ4+oVUY6FfGw0TJtBpiWtMj0lylrrNDTuVPn0rmOYG8HY2RfJ3QGGQWyEzXg/0J82U+6Ob0v
vb5J3fQB5h9VVcsH7jS1zxP9aaYQ2zRR0uytYgIoMN3HtrNavXk+RcPG1zsIO32N9HSk8v7etJcn
v+nkn4SN/5UW+h8WCWfG+h/6p9zezJ8XyRS3wMsmWR0mWK2UOAALJ96OIFErauLf/CKG8YtmZV2T
GNqAONrkWXj/tiZbYc20gcbq0JGjtjVwcCDKzU4RJ5Vv8PsQRsP0d+aCJE22qSyjAowLyLAUgGMd
OZim/YaxnWxJESZ6PF3HvdXsfetzA2W3d1P40JoSn2pfVbWF8qx/L7PlXhU0Xd31MOYxi638LZrW
KpXctWzRL+1YhZmqzYBydUtSlrcb+Ek/r5dkAVsh2g4z8Lv8xFCbP9FMctdE47ApliE5KrIJPi9B
UaXAtZBreKrG6TEduEh6dH6DpeWqZy/TYzfEcIWFT/aCxI1r3IK5P1kW1ZpBRi1cxhlxAoSnkn8S
yfWBbEa5M0TXb9dl1CubZPbp0SGcdFOgL2U9YXoqWqolwtIuiuFoyAio33b0jdrMZokNUXvl2+q9
G8i2h70LTzG9pBZ3Fl9RiotCvGSJJAVBAJSobdSN5C5LvP9lu8Zus4CHoThxKSbSnpMlxdm06Vkd
zjRc0NV9TfqpOuWGzQhZhpbZzcF6MUIfke6nlmkwTrFrYs9ezC793Xns/IflTa1DwKZuI7ay9F/O
SZhIWQvLvDz07vwO3useu/019QVfns2yXuuvz6t2PRCUN/hUep9rvkpQi0/9tGkz/hgNrTAfqmzr
Q7zzZGe5YTHEQPlNr9r6apwPhdFrXNBy6FoxJv+2KuJ3DCr+Ba8T+uqYc5FhFEhNehjB4jIp0Nhj
smF+khbllt5ZTYCQYQxUPOSMKKmsYy6GnIeJBawLxMQa+zs+DpIdFCDefQfqD1RXcZHjeC/sMSXu
HKsDJnIrbKflXCYTeSnkppWGtsB4mt+dfml2HaRml9sByD/nWnKIcMkcHy0H7CfV/OD+db7+X4ft
Nx02Cxcez+L/rit8ZBb2o+9//Ph7e+1ff+ovj7XxB8lL4Jmp8NYO2l/+av0Py7AhTq4zMir6dT72
l6jQ+YO2GjYNLNSUocZqFPtLWCj+8Feaj899yvas/9JfLdx/K0ARFTp4RXWKUEzIvxag7txZWjLZ
1VGTOVLkvXQjRjbbSJsmXCwlltbNioCdroaVUl72aFmMlVxOQJB7aEuRsgAjxFIo+pDct8Kh8oJ7
7qwE9Dh2ejuYOuKfY0e9YLhtmftbtvXmr/x0cyWpjz7iXlDCgnrE/T5WDbx1iwgQ+CBxCKayRUoM
lx3m+EjYC7Ys3Gpg2xdf9Ts7gdpQVB6Do4w8boHOizymvjxiLiCeIHV2Yw/IRh+4EcssjW+MlRZf
zWnxiHoD5YnsBQMMWtP1S2KM7d6E3nFCSs1aj5GBfSOfHBy9+kTTl5AwLzWQmS859P8rxVlyP06d
GVaFe8dw3L/oGbIGr4zjr0XSo76xcnlYXMTlecpVO8r0bk/8C6dvKuAdQtCvmxpVGLyYnaOhxl9G
adxUq9K4ykO7Vvmt5kUMfgj52dCh8rZQfurNuFL7O3hI26kVesB4QFz5meqPY79ohwgf4EnkiXai
DGpQoLVErpPAjehMry8kxDA0bD2N6ICJa4KRNlDt0ZxexVFp7wWBQzuztWz+1n65a6TZX9wUuTy9
u0dMoOp9ppu/7Sf0WpGb93dLTgznRLzEzhlrxBENWQdiTT0YsQYREfRVL9N+D3goO4wSRiiuvOhJ
emm9y7LI+Y6hMZ8pEs3sEjPjYr9cAxeUInvBK6HMpYnnYW3oul3rmMzZdEajHhYfmGhYx0hs8L95
XTV9xNPs75YVzBi0EaBq1o24E+z7wO2y5gsChewLqfbzm8Ztj3vVYusXsmfl2dNWBlup8yOnPqEJ
TeyROGGSPZGsKRTRmkeBI7i+FERUJJ9hFdyz24M31vmdqlvtRMysvEFb7+OUSGEkNQU5L0FqaKV7
GDVCBXcdsFKJ4UkQk7GsiRlEhO+yzxCNRa2xuGuyhvkZstGueRvz6DGaXHxCOCie9CooTHCSFspa
M8xaPGI9tdNGmUt5CwjlAJ073yRj1V46x3zD0epGVy05LckZddCzk3buPXlceyA9hnbs01FE5r4A
PJm7G+lPlf++CLJ7tnE0LzeLVP1tP5pe+c6lPVquREUPCpvbFxuxJRGgY4LBBGzio4h6TtFuJJOg
qPzTVLsmNJ+oJ82gSZzmvlFamU0BaOj40Aj8UF/MYhK5Cm1mtENCGqtbuycEtF6vhaWdmfoNGyXf
eylJF46cjMv/to4jnXRRIIWBDk/vuiXhw33Gik7M9RZzmXFXKX+Mvme4aQjbWPwNO9wmMYTGBXqs
H3hybTS28F6prTth5IGS4PI3+uBn31yMLtrBqyRQHbsusI/W3jjmoRw7LIyRSkZxmeKSXLa5sd9y
OGk8KTo0GkCCgy43VTsRnja44vssGJPtaf7KBnAhiKJQaqlPMWVEEaYTO+clEd10hAQp3XjEEkj6
Wd4XlK3YRNI9ex+v+KfHEPYOpMQyBjdJGeJX9Y3LvLB2gnlsE2s4kwRj6wSekioVu8olpiupnBsl
HbWz1wgtXS8kqSA233HgEG70WEyeee6Iqew2OTJFBIelP9HOtJxL5Yv2mKc+617ZUWijJBu4sVvu
nly8ZF+50tvXSZffVmZxtSDTdTedYddXKrGTc9Q0LjiZQSTwqTyXRSUR3oVjhTtogBN28ghCsbUq
W9cqhEEjdtJtR2SItiMiUn9wC3QLjsnYOLAmePiOVlW0+sf63pMuFYzTylfgNua8IYTwjIictOa2
Q4GkRMzll+S0zbKMYGTLfpnf27n9xhnVXVM7klcMVT9IwQh5G1Nv9Yd4MaKdQjr9xRZxfycQMXI4
VMWxiN3+ph48bVdos36SlR69L6Zj09TChOQyxWDrjA6EjegvuWukYV/63qtEYVlvhshsDpndqrO7
uMuFC6m3IeuFadM0Z18TxC0nu63BBMVqN2iVYDShozkYMPsBtZKW2GZztNzS4kG/wZikJxX9y4Lx
8TgTrbs3ugq2siztdkM7EYdlr8lgKurkhng2Ct5Omd6ZjKUGlYoFewlY84b7nQKqLuyNaRD9GwOj
vW3mGGooU7CtyHwm3nwABPVMeciZEQlb4yJeLKvFuCltv3mT+B8vWAGNH5JxzQ4+iLXNjcg4OH1r
PWuK1yMEPQ4bUrp2Wdo0264aiutcn9qnkXV4Gbuhu8Xe4F/RNa1IKiZclcBxQhisRF7ntU08DQ31
Q7HIr60n0isMtslzVI/6dRQZmImz3qESINAbFSmk5Lq09OteJeUQpKz8Wxtj8B5ZUfdG0wzhjZOH
FmOLO7qdqoRw7TnH0u/9O7Kxmddkef1tgpO2aVSJ0RD08pEA5GduNw7BichvCTB1V2qSxSgx7zzs
hNqLqiJ9OyV1e1GVPwNB6sld5vRvV69vEwoGWlw4jeEL0atkbOGV6wk+JIrLRxyIEUs5KIJooQbE
R66W2tikbYKxlCJdzx0Dgzrr3lss2CNjJ4cQD5T9Zq4+bUUWHcZwPUNO24GRYpQlSV1xHyyycmKO
vLhM4+Sxd+YmvfssWv+vvv9tfc+o+p/re/XW/1zbf/6Jv0xD1h+2zhLzDd9x/5VV/P9NQ1Txlmm6
1MjmpwDu7/W9YNJuQhpito51iViFf9X3pv0HwSU0hgll/RcK/78YoBvik1r/twk6rRcb4oyPX4QL
hcVr/dz00QfsIW3Nkz+1ZvcssavhGp/fPWUW1wvxDXiZYbArepj37uRdCM6QL47M2oemBlGvd/1p
xIm9ab11l6tH7ThHlhPh286SW8oO7W10XVyRTq1jrvUiBo1UaHF/W7n2bLHZpjmlgYZp3z0uRueZ
uDQXvf7Sk4Y1ZqSrL7W1B7GOugcrBWFngU5SJkY7nEZDKTZRlGeCyKFYdyWi+65rvxQecW30rkj4
M07Aox2ToWXkD1s30UWPfVOAXhgECw32dJUjNaRcmolcTOkOGSe3nnEHzHFP4bQwNkMGLCKF7Mt0
Z/uIIsvWqXjp8WaPlAjaKOnY5BJ/IMkjb1kVed9jJ6MOW8yeQJTtGr4sGXqTlqSTc95lTTjwFjAl
02Q6e7q1rERxnyMzM3BHTQPwvp0E0yi3S80wJfTq7FDGDDNUlQ7lBvPpgPdXeRjqPft1loiNSCNK
DmmfPsTwC/mxxuzSmlV9yMzpKatx8GS4tTZG6ZMBMMUAIdsyTp5TlVISzDI9up661KI7Jxhpnvu4
rMB997dWqfBlVdKHxhw774OKpk03Tq/kdDEoBSaYK/A2Kn9SkjiCGdb1CdjStxjc9NaK8vFh8cae
alor99TwZAtW9YaQkWmP8Rs7llntuXveyyV9Qub4QYrxcF76mlosj68p61xMU8NrXfanUtbVIR9g
HhKgEqqlBGyAfuncNLpBaN5ym8QlRnkzf2pIlQvHTqu3eSl/IGp2LqWzRLeTj2MJbbtGob22U6H1
5/OY74UUqy2VEh0xZCgldqYYs0IgJqB3QJm6izdM5tZlknjEj5buKoU1dtRibpx9633D/iD3pbTT
bx5uzZPq5nnbtLZ2HzezwPoV/wBGWd/Y2vBgD6l6qMq52OsNBXqVNumhyvESjanubABCUuVU9rgb
PFsc2ReSXYcheBeXtgjsRPP30sGEa5NYNkCmCSP2jg0dxbQKIpV+q7n0BhK2x5Y8oBhnR9lTBlol
HImB8LAF77Gty2KLjpCYWlM9Gnalb7oif9KK6AhBnzjjnlajPWjP9ozy0spVdkpaRCwaWocPCz/H
13Fxg8ygE5tTq3OStTh7x1nPr+Dgj2fHGVjxwLBb/IeLhgzDYbInYcjZUOw9HbxlJpeZWE+lHcxc
H+9nQ07uQwGn5pZwD3zPLdiblVju7OiGeduIK38fGMWYcaZxwg+6scT7NKtNuqpxV2ItGHg1HizM
SDRx38eitQI9kvKWabIRSMljEfuygAOq1Py9bdhUt7Er5hMEyIqp7DRPOEV4tFSgzY6ugpZ3u/Jr
p+HDINs23cRT1OwcNY7Jx5z1JO96k99CVNXbZrqmq92/9lTWpJklAvKNIUv9nFR+iTLHa/BzaOZe
NxmztzmNvTlz9uSxsksoesiARVC8W3JkHraQ+tu01ha/ULFHnEniqYd/H67zk5s26rrItDeW1LO5
pPqmKvKaeIvhNGituM50Mw+7ArZCpaXfo97rwtRs0qeyy7CswAhOL7RiJbLicbHChUSN27aMvmA9
ypHO+5Z/1YiiPhk+blHXklcSo9E9givtIRe9+2aWdhrGud+uN4MuQ86TsIxxiZnbiHxTcCazfnGi
uSY7Y+jDeBiG6wIeDkqFFN6vps80NVi1TG0dEgtJuYxaaBAafJa9W0hI9PRR07k/TLD8zE20avlb
byF3LnKqOziRr9VIL1rI0n9nTnDnUgRNqKjBAFve8OLMq2NA1+FaWPIoYKBg2TQsqLVGMzCHFNTR
2qCdEbsmO2/1KFT6QkxLjTN9jr3V6mCwH3jzdYp95GbRdHmZUz9jjjC6tOExK6g+Y2m55rjFsUA6
hi9weU+mF1Caj5vG6PazFjNKs4aLP7JrMX6b0RP5PIkEEx6HnILbmTp7ExvT/eiBNsi9mijy1eDB
Z/OR46i9NrfAIXQJIwlx9sZ1/PJ9Xs0iOqzZYFwNJJTl6Fo/XSXMVfpHjLkkjHgMClpgH2E/tEeE
2RhpteZDte6XMnXr7cK0d6f3DXkOs79ANkZRklQKaD6ynJOWt9+JErsUQwT5QBUgiyfSvArTrW6Y
PepYyPhhK33OdtNqlFlWy4y2mmfaBuc+ptyUqEPaa5rHZx4hGzFWzNnvWufrsppwKqp8ri/DV7PO
87PdRIh356rYRBYo1GbOjCueAQA8q5tnyvMPaKb+TkFviRv+1vzT95PNdnSJ4ByYwHXY+kkQ/kZS
zUSyB3eJKDejIFmtQ5PwJIc7gnlHj0Gp2h+N3/4QQ1rsCpuCQSrxDOQAPHTet0+Fx1+1dJhkG6xN
H90oGOZABAkFm+jGXX1MpMBnd75ZN0f90+GUo2ubMD6NZaSHbKYEs4DOf/ZI8grEYD2kqYPzNSZ1
MVOI50YnLb6Zq6uqXP1VI/E9u0y60FZ8rdoxOCmvGMGROTMvIpDW/K1PoplRl+NCaeI9TASnEqPS
euCEzOU2t/qaL5TGD+AKd1QVX1jD25dDnr2y7PPhMkyV99i6Nn8WtMMDQIejQ1A9iDQ/vhsJAbi1
hyh7JVHkwXYcmAlFfC3Muj9YoxeD/UmyBsFIxBedpIn44tv5FCgbCC4S361YIsfkRuUC1BklccfL
6p5LSQA2grg2v9uVquxw5nfemI1R30hjGQ46Gu6Dq2zv65T3+uuIay9rouFm0S2AI1Im8gCXybqx
S0duDXgR1ZrWM4D6Sma0YdKnkWjbPBF6ed96vn2PXqbXA3ZNjRLDbMzAJizmo+/gkK4LNeY3RYaz
xnZ2zr5pDJslU6FUOHS9v4wBbkUnnGMLaMcMj2HQryBSZi89cLNvVdyeiok4TIQrZHi0sfWdoAX7
oXJS8x2jKZZtpN80bghjU8fm09WZ5gl+CGXP6l1f/Z/NpxN09YRGbJ4XJOrFngjXW1zz5wgymBtK
jgN1YFiT8Tg70v0exW4ZICNxb/zBTp+JPhIXY0ztEKt0sbVTJkZN3SzQpVu3hJJi1fedJbo0mPkq
rlVuEmisRzUG5qEZsWiBKStDGnV4ald3bWx02S5ycd2uLaptw/uiP+Jo+4z2Sbln4ps+s5vlzxxx
40sxKf2B/nUEVs1Nj7o9UfFGrXNqK0lPOEU/QjgEQten2CR/5yy1mb7ekhB4TNDVqumGINykhX+i
ByeDpFRGvlGiakKM7foWcFR3NyxqeNa9ZfxuMzw9eH2N+j/LhhsRJ92X2rI72FR9nQ2hhRsgL+2V
6Ji0TLy7oawzrg/9hGWZHTbgnjT64eI3FnPyopnlNs1YD2emIgCn0O07X6bIW5yXGBYkandPcbJ6
o/BZiB2ecMBkYIZELhw6Q3nyKt0Jiw6Rug/FUsFNxD6vXYpKpa+0v6sd04FShOWiiiPebz2EiR57
GyFyzdv0q7Fdj1R0R1OGOI6S7RVl8gNkffJSqnb8Vq0WeQ182c4ZlvjcfZroP/30QynLR+aRiCZ0
19xPq/E+Wy34c0kvtI7bImi0peg3dtfYu2m17hfC7rrQXqKSZhFEIJkZ41VZLeNGmFl1GF0wJmZj
RfO9By+tvlFxomw4JUpvYdt5DJ0oFsomWaO/0XuaZgPtzfRTb4whtrSTeCBI18kB8I1zTa+ux+mR
lD6YVGjs50IJLXD6jPZui9SLnkfOPorMTFE6OdZhSBz7mfx6pIhgy8iRx1DTGN9QkEehTsssvkql
TFtiRgD7Ie+Kp9AxR4m2i6Bodp+hq6/koDWHEdfFvWqJuQYvA63edpJQDjPJUlPXHDueyXAcrPSq
yWwAgubofpRdLd71KhcLEHOw93umM4997kfpK2r1MSihq5OF7KzKqGWxQ0Qs3g/ywuODM5aU4MaQ
aEFLW/wJe4W+TR125y3upnwHwXR50ymszxMtXyBTBRP4Rt/X/LWnxWyHuwYW30uiRHk/TYZ9Wpp0
CsxSNKGdGHgnjKS0tnGOSAGzC9VBuxLOYesEXZfV1/B0aOPzHr/AJ2OMrJQfLJWRbWPOOopznO3K
7IbtWLhHralkWHNxvx/i1N91uW6+2ZCrDmSVN5soR4cGMdAjL6hO9mlsybCrbe/KSkuHn7dPpm+F
DxQC9/mNpRL/uw7ORvJOUJnrZtCY5nxoiaOmlBrjK2StntowIpy2PDftrvGVvW1n4i5IT12DurIU
pXBUJgQCcIxHxHR97anpN2vc+UGDoogrlpOkmhxyugjv6ANN12ZcrJa1qyNBF8t3tZvBWub7ZkoO
o8phRZGQChW8sjoqcOhQxZwkP5rGERfoZpCCSDwl05aMhLxn4x+bLJiLpAgIjsAxjYiZQ2ea7+jE
+9dSxVDNK1KNcye1t6QRs2H2NdYU3bj1vFICKAOhF4yrv96tMtz3ZDFR2LXeda61HZGUDCyNAhZP
hoHp9bPTbU092LIyTcpXrelfoSQwZaEhLmxl6Ju6kd91xcHqoeo/ziU4f4OL59pEHUbEKPhsZixQ
G+xvxHgsxZvtW8lW8muRka5eGph8SeyF89KSXVC89BnkRsY8er0dISaRx21ZWyySZCOlfnRCTc4E
AiTGpox1J6BmNkjwrlRWbDtIAWMsVHuFmb3iaendvaHnbmB29FaLOM5v6T/oejgKNXpb2ejyuh+o
tzOdcVK7tn+U1zdHv22LLYj95RBnnv5jqriiZUMmD6UYxnDSWhNzNDlAedO9D4kaTm4JYV/3ctLc
YQ8mydwcvcaBsYbe6kS2hGQ2mMS7OG2/cV+jFJsrRCFiycpjNTYyh2DVz8+ShKMN/Z6LRajtE6XU
Y6q1AC3J9jonjsVgWC0UjnVCgsnSgnUZtQ6Q3/jVN1rsELO1STLzqdLY8jIpxK5xOi+YbMt7ThR+
NPraVejrnmSsEdmPS53baHNy81zNyVWqVa9D4/aEDiYPnWN8ACak/pupjqq4IYWiNl9p1hdHS1bi
ew+yINRjVK+NVj4pMK8fTVNqsLIAWwKhAAcRaKoZwUo55b03D3pM6HYGmrfxoq9SH3OyqaVEUO7P
030L9KFm3BlFtJ2GadrZPTo7iv/S4I6jcJiPln9fsWEhG7Ns5j8Z0I+RUL1k0FgJ5dbR8+5kVpSS
S0oeyRxHIT9V415ypEA30hE0CQxcXqRt5OQkOmSvEvjuoW/ZjnrSXGMG8o78D/5VXnkfZmzei6xm
8yB5/kTiTX6abQ5Xw5reo7xhNJ5rORnKzgiZxiVk1S7UaUndnKVuPHUcSUFhwHwZzbUX2FQx0nxC
Bl3DAaxoD1R5KfgEZG0iiHuTLcFRnZwOWQ2VS7ZfyWU7IYOlH582+jGPtUvk99Q6BQ5GCAqnxoB1
RFquu3Vzpzg1Nu0/bO19UFHqgwlAHRmJ9qqL5Z2f9d+ZOvPER7ONqKe6awVWdRoz7rES8D9cbUj2
3F1oIC6ldjOZ4jk1RH8eIo18ts5Bw1pY1T7Rm5i09tI4KBKIw84e+2OFpovOxVDTyCcSHt3l3ajp
/8PemS23jWRb9ItQASQS0ysnkSJFjZYtvyBky8YMJBIzvv4u0FW3bVXfcvR97uiIapfLMkkQyDx5
zt5r04YL8frH1fQ5A4qLy22yd4w8MSS19pfQ6a3HwXcy5MvARNA7V8M3p/H6R9Y+fPmuQ8aIWXfX
uqYZZVopegdD3uRgIumzJAlmYDPL9oFb3sg2b9bhbEsMAMkQdFsPXbC3SmHkX5OnsraCudplyaRe
G0DAL4vgmEBEHMNfARYwkLemzHit3ELfemZu7FM2PA2uxhuJg0/1ycNIukZ1kgJCT6JrbchoaxfT
9IU6i0crIgeSdEz/thrs8AYxXPfVSNzvkca1CjLTaK5r2tD38yhDhrHeUK5VYg7M3Z3uTohYzudF
PqxWg1dUV3RBCxQSLfMUyCjubrFeeyT3JuNGiYRElAQ3NBwZVFLSDI2zhXgTHzGbwT4J+6cpcj5Q
ITiPNTROgoamds9zMG1d3VgcrvznwSfkjKwg8RiZuVo3sX3rW034WowYXtIi9PGkCiQFOYd04zgI
ipoTA7hmVbd9DC81aMcdIYAVrqrE7a5lyfqzclvM1ldRiG6SJlEOspBeGDVNgYO15HBDeTdUioA6
t9LPWsn6WNe+D2UFgiYxIDjFryaVYl1hXXhxK8ye5yFxzKeev8Dd+HU3f+xQ/a54jEOaRjSoGeKB
ob6xO0Ui44KiYRA+wM+oywSKhVJ6w4YVrFrdRVRMWFtRgbdYT3W7VEKsMi9F5nqfccj6PNpd2u6V
D+6OBLyaotUHQL2KjLxHQW+Pj06nWppPZqZw40ymzzdhBM+5aKI3JwZqsymjMBo39NSmhylD57u2
edC2c72gSryGg/co2KIpQQu16W31HUNvuWVEcD8ZlPUzvtlruKTtxlEd8XpJWN+PUS8+pikV+MYh
epPzumPdNXUF0BH0rf/QOJr9lLWsuoOW2X80cL5d23FNX6ZgunajJ6P9mCnDPBPuOl0JhfyVw2tj
36Ms8B4CZvwFQ+swOBpGLL4QDJ5dt43fY+VdlJij6HhKq5JldVU4PoQMv4mhYzkNGg5vwAK26Zjm
NitbIzI90+Fv2U8Cbed4PMTkYEMfHL7pIt2GrY7SzZg1d3PUMB9kRCe2uHzHJ3P2omsg9tm6BMz/
PVeFBdu0oVCbXcaHdDo0guIgiVZRmtQfO9epdoPBrhtVks2MW2rDYSfZmlGTXilj8M0VrdGjDkfv
0A9muwWqnJ2UBbKByt4yTxW62g/kQbVE3ozk3JOrJdeuJunXBqJ0r7JandFz+/sCztu26Wd1hclN
rm2VcZcYGrWnj/3gE91bg01sUE8m9d1JV/Ww61qqf9qZHl0aIwaAj7vfDyL4mcwy1pFqipuuDb4a
vcXRwSogQ8VOuzFwGN+gY3fWdor6O6ntQxVb/h1mwfEwTE6P1tZDdw23C54Yp46OinFNv1lfN0Ri
3QB3yU6+G3wBRm5te3jtu9SfXiNA0mshyVAP/ZS2ohUW9Mr09AzTLNx52oq3SjDANrjRr+JeNete
T+JAjgA9myorJ7EK/HkT2yP8Xcv0Vq2DitgwZ/2SoO8nmT2e95MekcJ7VtPd+V5FH9gC6riB7tzn
D6ODwXyK2WxSJ6sy+ll9djK8ejM4jG/osVpUGlW8szI0zkE1n51s5vfN8L6xx+l2IPl9JfrsOWjE
JztisUYwsU1QLW/olLwGJZKRIGLgMWBG3zRGbm5KfA47YWVyP8gChkD6MPvEHlWQ+1GRwn2LovkW
hhRqibT+qJo6vQOmgCpM7Cms2quebLHPxsgYRICWsU1AFuZMhTyiTr5SPRv16HevRZDW90NX35Pp
k08rs/LZ2i1V6k2cG7eIEidADyI+1KUpTli63qThdTeVKDWBs6PE6TajHyZP4FM7OB1T6/HUKzXi
Ca3/G/3zA0/5u7E1nP5/NH4/JzpK3uFZEFYuP/SX6dv5Q0iX32I+fKGz4Ab4C88CvNLzJEoSFNc+
ZxPU1n8pU4M/uJcYJZum7RLLYTJO/kuZSr67jSvNJDHAFwJ95H9i/fasvylTeXmqD/5K3gXD8MWG
81Pyh9+7VQVI2dr7QN2J1wXuvtbkDnFqnmqif+0tSo3PU+k7i1Ykij+YnPDWktS0Y0LSzdmuSCsP
NBMJxwutcKuxYN3FU6TQQ5X5U1USjU00sH+ow/YpJNtiEWTUrybroAYZywX+AFOwfBYtsmpVDIgy
emHoNycsoU/HhMXJaXReSxPuJFsfZzRbsYKtmO0Fz61bGd+yEbJtZlfF+A05b+Cl10kjhzP1wFbj
XCBIMD2aaab8K7cPyyeE+Vir2ZE7fG6tsKyNiCvjyZAO7hGUNP1W0ZBaeTUNtKZYLKseoO2zpcd8
M9Sd8cXN6TQdm7b3uSzEce3xWUWQOi0OiQDBORYL4pZDfwALadUmw/Um+yKLuTxGBM6tHH+W2Fpk
9kmnGDYcK5QbA+7pOqed/0y617RICVHASWLarypVqDvmWaZHjFssD+bYGy9tkzOfxcb2ITYBkmcJ
5K1VPfe190w6Sd9SG40G/mA90/QDIG/Wu/CS8uHNshW3dWLP9c4g1+dJow567RRDt5WbD+pFRtI/
EXJqPY3Un1zlzOJaxBVc8SBzOCpPYrCeoqStAMyopafY2jk6PV3BKW9sm4Oy1zZUeDZkXnqHlOVs
9zGNeJhjdZntLpkmFoM2G6B+Vx0Bd/O9hhwp3RWeEf7cFBf8jGNjmj2pclQvIgCpuHZazq6p9NmH
nM71T20vF+JHjOxsE41O8Mw0iKQ87BnEKHQGgmPtk1N3kSQ+Ib7lYxQdaU+DV3XzFdRQ+2CDbn1V
Y07IgGx9ahQ9NvMxoGXJ5yys6khiEzERqZz5QN5yUWjHyvTYZnMeXzOs4Q0MyNQijgiYQEgFD9UL
iEhgdlHYg5JzkH2T9zjiY9uwrbniHPb5EO6aFjrCoVU9kQoRLdq3NMXLBHiMf5fj8teii9L5VU4/
t17DBsMKsnJp98Aj8pecw9FdPrw/46paESnBFdTDyO/MNTmG0i3kYYR9TxJG06oXtiZjLQ3Fhwg7
Yd75SU+Q9PKKrtcRpdAbpH4MOSrlVd0Lrm86ROHzQP/HX9vSQYMhB9HPV1pb8tWEoeqvkdsR4mES
5VIL5BbkTI56j5zSkfdR2gXbzK5h5SZ2gnMmdDvbXtcCm/wqsnM+1lSgwoppK3+kDJmM58u79PO5
i/ZArxnFI+jnzTrK5S4z0PidA01uOqi9Bv1d4y6JiAgT6vmxxe2cgVxYvlLB+JJrki79/JbQALCJ
TXWcdMW/B1OCDpQSik6sUc3JVVbBHQIkSUSUN+SsUF5KCIosTGvaJbXKv9PU5I5MXWO5p6ylKR85
hl9cVQxtSIqxirFbxyob16OXtcOmDQQEbwx/D4jOgG+nk3rBGN7Rn6w6y+c+LcnKDGSgTq3frTm/
kHTqCKOmbSZgAoArZ3Q0aWymLmjrYxpMwTNfJo1a2/asB6z57by6pCNx6Giou1IxPvbcxVcpje7d
DCMESU/kELrYNl9TA9oAnQ8eizzIx0ffZeziCc2NLfSg+TBcgJNrSoNPx6jRRqLjlM26JTLT3jhB
yXmfS0ajaiQ6jqFy4H2tyXeAO1RWvr2V5A2zODQZuYoRWWN2uVzfCZs+mQMeK0iHKJMXLIZbWrhy
C2RXkD3bYoDED8/podBSHexxoeLmfhyvcS5H9yXFz0PeV3SV+4zQRBIeYvGBis4DH6+nb9Ir7OsQ
hMc+7X3rLXe8iz929HaAitNTTVfhmw3E8AmL/3RQBTIOknGYBSfGB7gd+jkWstmUeD7pCgV+cgUy
E4TFaOQna0S6kdPH2Jl+MW3LyJy/JVOU8QRAIz4CW/IId0wJKuFIFNovwFXpZQwhuTB48q1DNwPx
KBxQx84w0BQClQuJJwln7+RE9Vm7uviG7SqW29nXyELHqZ6uOTv4ZzTRD1ZhiBG+kWUDRff7xjrl
FLn1/Szt+NCbaCsW6TFT/36DnErd4LxHqGN04V3Za1aTCYZ7YqjugeMJJe4A5qANGkQeqAfsk8oo
ID+E5DY8E86rH5GI38VOXz8Q9BMhZ22shxBg92PpUZgCL2392xoDKOSyXHEeis1PkRjGowz9pzkS
7seuAf1UgXlFejyUVcDzoch7ZRS0PPjDflRBQRtY3DVNhHSC8YhDqExsnoZqpmMb1q15j7ShohHv
mVsijSz8b7Ye6fy2uAMIFWYoBOBp+BwiKM3XDAacdGcWzNr3wLRzwl4tmW97gnfW/mi2TwL12Usi
6FSxFdpQt1LJydU01KF3CbTmdJd+Htnej6CZu3MrzM9LS+FGoWnmKD+MyoVhHbanxp3TTS8D8Thh
Ej0SvWLdZ5bbfieKV3+eCEesX9EX5/194uowOkKDykiIyejB1PqTmObwHj4/mii8lShPLOrxFuZa
DtQNtTXsWVJZb7Vu8XYI8DNMV4tvOEXHUz0nnG2difZv0vYvGDbCTVTE7l2gAud27MisgYMdY5cz
UX6dEdVnN2TjiHIDSMy4J+7X2XiyG7ZcLgwH0h2vOSOWn5OuRfVUqQ9hp0yiZ/Rzy5a4pZvrLE6V
F0tEh3RIm5MxOfLTMHA44pmbNM2xxsKcFMfHJpLRre1X3U3naRwZND8yj/SW2LRQgHmVGuVpiFvJ
J/StNQ0oYlSBeXT0HybjTMwCyp0kPhWDD74htz6GnNFXUe7SMBCVZJrRLi07znqWYnDSCJwyMdJe
doqAEXIka0zxnKqxtWNXHHG4K/ueMCr3zmeO+VhpsllWugRAQVY25LV53BleC95V04RmkPvBNWuO
h5rjnWWPak2jxyGfuSge0T9h304pP3aCaAuQHXkKkGYRt3H8RhBOwzq+A8pi76B/TU+m1v1xauwl
YZsf7GFx37AC9ftkhKe7aYvg3saxcKXKjgScVkh1tIu5fogdPDbEADUDCUAlgvF4qKzrjtjee5QO
5kaH7gHtPrzfLJo+mE2OI9cpuue4iz8xWqbL51jQyKOxjz70SDHoAY1M9uvGvnZVMe5Hk2m9DGIf
c5DL90A884AHogClwICyg+4wZbHDk1C0ANpGp97R3WF3JNQjWjELz68Uko9nxlFYMkFCP4Zp5e2a
sQ7TLdvhsPfTJtmAZ8WAGQGFYGDzECMqalbgE2ErovA8wuABtW3GU3cctaSxIsRo7/iZ8cZD/eiv
Pdabt7Tu3O9+Hg8Qglxn3sdBm39VnlfvAx2Q9rKUVqpo9AoGA7QVOlXVOi9Sd8u0QjF66lHJdH53
MyhLbMIphzzcE82eeZ44ZmnRn+fGV/YH9jdYDiUskn4NAbG4S9vEXjeZUz0g1oncB4Z2YFQdI1hU
HyllQTnILxnwkWhH/5dmf29SC6Ihz24jNtmoz8cTHfBmi9QxGJG3+HQWKANuiJVXrLyTHX1iFMNY
erbpYoUyeImgXD7M4QCBG4nors666eQ0jnOuy7jWK+ZAxgY9Fl22Km+Po1VPV36ZjHeW0zZP8VDQ
ZqyPyp/HTR2I+rYAtv+VLHHzqm9rfW31TnilI/+ZQm3YeY3eAGSX92k/IT1y+iyDCAnOI6etMwMs
SoIZou0gNeO9imiSFKSOOz90tqm+jFmRwwQORI7sF6XvysaLhNsKV1KGABT11GJWMgJsS0aMBZkx
KvEuX+hUPKluKrE36R9mp8JgcTuEI/SL2PYeKlxR6uKPIlMFr5Rdmq/tEKib0aGQA81Ud4dsoDkJ
VWfKtnTGYxqJWI/Nj0nBr/QAPbIM7whdqncOWn5y7tYIHT7OMQpNaWs/8u4ioeo7dr9DW7CDDr/h
T7y38cNBW5yfxEC40pLSfeeFjpB8TSKirvW0lofB5iTqJLF4mieveQu09bvgWAdB/C/AiwAAm+UD
uiC7ECPLe7ZCHvcTTJim2pcY3U7IU9VLw8L8mhktbiVIa1/hoEp5jnq/sw9au+gSSOEy4uIGFUrO
yseDvXXrUurbQvfWuSDaSF1rgeGjj0mT67OKAlDOZUjZVrhMcCLTDjjQy3Z+FGQSQVIaM71Puk4x
tEud18rph/axgUHXQCGxrIFZkIv8/fPMeSJb6EIc2KLQsan1I84isNatp8Kz1ctACMsbt0z53Z/7
8tEG8rwkXy/jXleY6sUswICfIs5GxrJ2mhywLCO8nwF0NruAeO/mimwuvZ/4g5oQcWW5Vzq2MG03
ll+9XM7ChVv/Lij4PXSEpErHlXRqkAebNGfefekZFTJAf4ZNzrTwX5wEJTqIyZzj2k/2hn/Dalr+
op/8AvLyQtB1KQNo+4v3d5evOcHVOS/EvJ2vWPkobdqy5vvh2ZOvTeJzto6qkUMIdqXfZcr+/dV9
016SZfE/MLpYjM8/N32UMVkeszn0XKkST+4AVyGplxDFkgywihQTUHCtxyHAGAqObf/80a33xIqA
NDwpTGhVlmfjInp3kYfUMcIq1GRZXGIX+yHCBehltXgikoljs7RcPnwvJwhyKBgR9eqyW+Q/kZcv
gYbW039dOWWbtNNv25u+5Lv5v133H1+bGAN4W/0abc5Ikx/7s8EJ0vkPFkmUjgRP2zQtMdn8Zc0R
8o+lscg9Lljs/kJPB0T5CHI1WF951KBX/m9vUzp/OJJTDiw84UlWXes/6W3+up5KDre4+wMLaiaW
HMFj9utNPlcz3bqmQy/d58W8Zn/t7gm8aV1yHerm808X5rfP8+XF4L0scLJAwhJ6v3hHzriQoltJ
BBVH/1JW4mlq++D5R2beZcnDWyNfgz7V+//HS9u0in3fhVf2/mFOjMwivdaS97j1eemAhJZtPw1Y
5Sj/cMIyzcHpYWpabk0Ig/o3j/Ov++TyyT0haVGDoUHnfoEo/LyWCDuJygAG731O8gMlmkGNgma7
Y+tJquXlxqXd888fWfy6hPz5otwqErmlyyryjrFDYlnYRSoQ944oWTYwrh4EFpV652GGeVYtMi2Z
2Lx4Z3VsJXHbtW/uktycGy7XoXYrBjF07cZ9Q0RDuJ1nFl3XX6JLkRKY1rFXIcrFZK7oczQY9pfY
8pI+1j9/Dp6Nn3aBHx/j0nhnPIAnXr7jafmDb3ejFwsy9xgCZx1wsjFfenJ+wyoH9bI6jhkRsf/8
qr+y7f58VShODBB4MPj/Xx8MGoleOjrauk+t3npCfoZv1Cvj72Y6MkW25vHBkco6I1CnLTzFdKH/
+fX//mB6FDoIfTCKc9+8f1b6ICDsMxstcgdc8piXBwYdC7Em/W/383d7zeWzkjPGk7VseIwe3i0C
4eS1pWl21r1cosQNxArZjowKWtuhTTTvmEn52psujDs0icVaeQMPyyUXNwXv8Juv+999cDC7rJYW
0fF/u2uFNKqgNkPzvmtrHhJJWFJ1Qkpg9qukzIL/x0Oy4FB4Lvmf9zeCmqVSMzHsXmDbZQSOGos+
8aVz23lmdcTZQuOup0da1wl3eZDPlIx9QM40jgIDElk6V0fD7ceHiP5uRByGoO2e9cHWapnVxHFP
dC/ZXzxlTPVBLgSwqPPdP98rF2jlvwqlyxfoCb4/Ez+oHXDH/nqzpnkUdj6uuPsQtEe9I89Q7y/3
zdgW6kUTLLvOfSYXkNGCU4FiZEteBaVbQ/LiHhIb5UOSSYKJ52FGXGaFZvPma3N8+Of3+W9WQc+m
cMRnyptlkPbr2zQQOfTEw1j3DpA82vRLg9xSNMgtM7Se6lz/rlJddtBf1g7459zV7LkmUVFgbN69
YtGSGmtmU3M/0Nk7Mh5xXkM0pfzDprXdmfZ4p22XhneYhFT2AMxjzOv4Vx6TboEl2OXUvtlVD2rL
ZAUgV1O9JDbjH7ncE5dL1LBruCDLQTE1Swr4ZNn+yTASnHXM/c+kPf4uCP1Hhf3z981mzaGDkaQl
BUSl9/PI2c8Cj1I0uq/4qXWgpllvUs9Ib8FtIEAiX7gf1qnXI2wnwDanydqTMbYLYsYPK1h+tklm
sgrWIhXYforW2/VzZLT72G2INimtCDkjxAqaS3hGaYGY8WB8QG0YtRvTqypNQ3SCkM/UlDaOKUye
jLQZui1bgEv20+IGk74q70kti49+U6QnUfjVuU/pBWMy1VDeYNkSKDN52a1VTflXM2usDbZM5C/0
CGc492Mfv01QptzrdorLTdKyf18zc4VGWdupuquJvyTZLib4aSUJdN44XuzXtNg8Qz13ZZ4OGzv0
vMcA/J0JdCvKXNppNEPQ10QaEYQb0MRzW+F/AauFWLMsmjbbz1j4MfF2ndQHUU8J53VOJycRdZTb
qg+vTYBIj4TBMsn0aNnre6iOFnpdh5xtPCsCQlARR0rdeRER3msgCHG48VOCyyPStp9Vxj3i0SWJ
VnCPg20NVivaUhoEW89qGRMx13Recf9RJpQ+qw0l4DLuVewCTTLxYxytCRwPbeRjwFcZao7057wT
AtisY2e2kLMoBtOd6alrO4KNfOPaVX0yxsC3dtFUFTF6tGT0D9iS43MPiPqrjzuUeYeITRqRqd6A
GI/OWki908CFq5qz1WCa8yer8ZNrgbdhA4sdEVNbVRz/GA16gQh3CFyqzyAPnE+wNZxV7ar4jRtl
/BZ1YbqMjaNyY3Z8Pes4bAkSiJQDS8zr19xYhUncKiS7ETceEIQVcOI3WSMxHp0kUk+G4yfZsS99
pinXZQlt78nrQxLWuAHAf3ubwit8eL7tJL1Fb0c4Qyj4f0sMAh5dJhMDKnQy4bwsoONZgfpkxDS+
ebtZipiESUPh7wxzKX5mohmwFnGly4XPbUY+xRAruHyt/YHpDuYmRUJ8FOYfRqPhG7vkT6NOZArW
e8EyMlumZ8nEXUnkosVmKsuavwNsiXoJgPAQrWzNfKm0V421aWp/MwQDt1cZMbmHiMGSnUhsVB7D
y/U8ufI1ZGJCxpBJvUrIHqtRMQBnDufgmTZi89bQ8TnQ2mThkaxDniyCbaGBTNO8jBlFFoTMqtVU
LwNeThzVkbIufO5c6LfZVFTHrMzEUw3Zlj9U5fRVWrgxuG49THS5DIpoY1ktvxPNKM2hwVD4/Jgk
zt4yW/QJcX/Vgp16RWwVf4ImRHpGbscSw7naP0V1EZwCrxofhOOyqScGK+pljaSG80+hwyZ6GS4S
dd+81cFyKRdMzlPTdPzy8m4ZbTA+s8FY31WUnYIMmGS6qy+1SJajMr5lSMeANaKpA2SadLnlbDwt
o3j8YcH2IhroEo4bdp4KSHaC7bkl1XwzLdXjJLj2VrHMlXkkeaUs7ps3HPgjc0V+hV6L5gwjbOQF
We+8XoLoQDI3bypnt62DqH4hQ43qd0ya6eFSKMwZmfHXiOPdH1CNtMn5amveDMiU9I0xAKOxxLPR
oNWLcDDmkXarEMoIbunqxG3Ed0fLneK9qtl4Gno9S8D5g5maFOFVVQdIIzL1gn2c3XzK0IRsQxFQ
pRMnFCJTgVF+qBvNO8fmTwVVVcPEKMXQtJguBQ5icAZSM+P1H4cfe9mTpzRAVw1pVeI2xLiZIipH
bn0zOBMz6cKRr7FnLzPqWfMGlQBAtvKNkoxiFIXhF3jivHh5eYSs0EmZno96KYPYedqNHu59OTRv
edDwHSlC/PBG0yzEDK+3pXRY26rlqJLFRXJlTQgKWAbsg8s3fS4b2zvwcaojrjz3AWMdXlAjznm3
TPH0nrGidca8T10O5eFs4qTD2gmNX2+xQ453ksl3d6MGcvKQHMJzBwVactdC1GdgS8OLNxM63MAt
phL+aZEqPvaJ95RmRLpuW+JnrwCHcY9cOlJkFnJNR0SXHAGWEHrIxMS6JCVXJQdndHInun41/Oaj
cpeXLwbkAhdVQd5a6iVFG31kYqb3lPv1vg5tvtVENP4Gc/lyHQZK0KBMwmciZsa7cYrcVzx3PK9A
meHcJXjtN5HDE691wzu53ImSiRy+oYQlwLFA1Gx/CElkVEfNXTCGYjj41fIFpTW0+J2ownpfaNqf
CW45BLwcRxuo+S1FkfAxaK8E7KnHyaTTaacp8g4m/GA8U44hcvQtpEK0nQHXodFcsc4H+QpT8yKo
UDzoNZPDu8snZCeiRm7AVaCDAdN5OfDOg6FeZrrLT2TR4rhg6TZXA0fap67mNxEr87W0S5U2k+GU
/6gYL9vmNJvcUSonMMP2LyoOR8HCFL5B9oYoNrrrOMksV02rfgwI0bHyeaOXtxO7fIosCeWrwtBl
E3BA15oBJY/VPEFr8OzZ3mFhRZHgNBHLEUlzyVqA9gZo32gyZmNueWhkWTg+xEno2tuhZ0AzJQ5q
HgeCpvMwaiJyGdxJpDGGNp3XPxUrCcKbcqT/y4RWHrK6Ah8BCXHIAU+4/HTexaJ+tED4UrGHGRea
2AbrnKSXtW8UqXFVRRaLPKVItBzJEeJD1Su4J+blAvxYi5aDe58K1oVlYdWRx45zuXcRTbOtja3S
+9FLpi+abej+cn9KbClXKY2Aq76sZXbjdT63iG8S4SCdrL+Oowkm0Y8bAvuh/115uLjWtND13khL
giEWNlnk0ku53BXumC2tbhFazDdLHuS6tM7AnXl0ssYgaoohkkUkgHNRM81AZb1a0IQAjIy+J1k+
0I+2Kmp7okLkwH+bKIT0hrOndbYkH4FbznpyYrcixzOPeLK8sGaHQYmG2Utx03RpxWpvJ9at44n5
npM6N7VJmFm3iDg01kWeL5m1tFOr0ONiY7xYtm8oYaAYsQfSDGIDAjgS2dOwRpTKolBFug93tcFs
dVt2y7tNOyinW7ueeF1gHONDMUmOBIqj2nMwolGJHKSzuBt7BNODkK2xSaUmg01TC82PveUn477t
+jK+tRY24qFkGT1rs+ddOH676J8SFM8bkyR7/dQ6HUVIZGTBs7kw20p4eHxeLxjuJJ6Xx84fi1tA
XF9jIzTWGSaUvZPX+Pw1K/uQRen3CHv3ylsyF2ywJdm6r2we4BFNHRgtdqQpwUHU0vIMqFAm9zlL
J65zovhCKwcgzpXRpfbOLP2phzNWMefux+KQKJXe2LKxrDW7ZnHgZD/uF7UKzG6lSmz1dvU9GHPq
BVeMLIYUmeFKNwLD9zg2rXldL4v/NZZNGpEBIoFz0UlCPUQOH82oBF0Yumzdus4R1jxGqeDr0YXi
n3VgcZFsZx7v6ACSmWMPeg+oinWp7qlxiqWkq2N/fMiilgoPifG6Iyv3eDkoZ0wYjoMd8KgGcc0o
w9S8PVQpNJtw5A8bhDy80/GymYQw015mJ6mybxU1JrsL8oMtoh/7gE4mfA7BSkeYo5bFziQRg/yD
VLHktaxplTuiWqKfxrgMteApCSJmZiqwzhdtnmW0zZuYwfBgEGb4xO1EZpcr2D+xfnC3FhGr1YxF
/KnnldeXdTNIMxZHZLP2dqpLnol8qTdVGPinQuOK3YRIBp6GUaqXDH8+eXisexpB2rnNuXmSEI+c
URHNvYCE4NhhBV5ztov3AkH5N9m7ZgNLoeOJaxdApZPVwcn4UWHU1bFbVHEFri158DzklwcObGO7
gJEZkMJnuaraptvlUoCw8BuEhGY2W09gWmjZOQGrEn0eLomXGmwbwAA4SVzmVS5TvqeYjjXOf8R6
CqfjWc8Rm9GPktkxi+8uc2egIqDTdlFWeP7WnVqx45XjJ9CQ44cxdudTjJftAxKHbNPwhLA6c9qZ
dygrF0eYW+BAnaQy7rSBBwY/U1D6W1vb414gZPvaKdt5S4Nu/oZ7sYcaNDaU2wOzYOoqorFVY54s
irKrnObKp4V5pbF6hbhxatJl6m1djfW1g4DrTHSSv4lSN/lYqDZ6dKnxx3VXgKjMGse8mnxnOge2
Cj/ERA9+reqJvwloTtJQKZdBdDeXBidWBmwkCkASgI2ig959uXRn/std+92Eh2hQes7/MOHhTMyE
5xfy2o+f+Wu8Y8o/TMcW9GoZUiADo9P+13jHsvhPS52y8JGRj/9rxOP8gadB2ETReJIm76Js/1O+
Ls0/AONjkDF9RhZogsR/MuJ5N65ljujQF2SAaTFQYlVdemQ/idfDjqB6J6yHc1e8RU2OceLLT1fj
34x1fm3Q01d79wLvWuV6tPNCjbyAn8IL8YtVF7wm/TkJKEx+05W/tL3/1flaenhMnZl82TZsyb+3
ECersXInlxbTfGhAi3QE7avpQsHxRVY7n5t0jPyvcRX6Lb0MJRpjRs/hUJNf0/Wqo+KNbobvRbeM
U2PyG65CHS0PYNl9S3yTBfPUadkgbKPdPR/yJkhD/eSn5nRkFl2FT1Pd7lKRONcN5qC7lHAY4D7Q
Jkt4pYR9sfVojLKid0kWWw29HaDxyos6zh4RqUQ9DSdZ0iXc8CYwx2H5F2DLOnGtmfJ+mJhrHPOw
7iD7oFMZduA+c7s4ei2YTQfzz9m3yH38bFRgvDIDBOPKb4VeM6+X9i3OFzUf0xYD5OOAzFeWW7uP
iMlUa7gtINWAIOmk+TGn+O+q8ZtVA0b5MkT8v1eN/evwmiQ/Lxp//shfi4Yj/8CgYjLicJh1OO5P
i4ZrLoaYZbbrS4c/wmTvz8GwEH+g5WZAB7UTvQ021v9dNSz/j4D+J1580B2kXAT/2WB4Gfr860mT
rFjIO+jOCJeZKU37d8sGbc4c+l4kHsEwKvq1c9GADELarNdzTjtHSXqfcZJr5Gl0j+I4Mx7Ix52u
SsmwCvs0oeZ5M6JTNsN82MC7Rm9rQP0Z6W81gHN4FgwUzyuabMldqkcF7oaaGT/emO06aoatstLg
JAyTM1tQDpuEcKGrSkzZw5za8z4AmbuKLaP7Bvdv1lDRBnlrjEl8O5Y5aqi4aQfo7mp69ewYSzsi
Xc9ax9HS2tKZnndebrI/T4b6QtZv+trC7r4Dfo7XhTbBy6RnTWs9gmBgk6f+rdeRtRJAtQ8Re8A9
GUb3S0+M9mjeiA8d6Nds89P98m/W1Xe8zMtX4JK4xLfKxJyVbxnw/rRyF7OUqRE27uOs7eDgAMbD
RbioXQLkJ4SXAQLxVokogjvoIOJUDpBWVsr14UgmGTLLOU6nrec51SGYu558Myc+C2rqNyvJjI9l
7TQP8WSMkH9SAnKclhapT5juc54DA4CQozgG29Wt7+sP9PWcPdqykxcNAmS9gC4XoFZ0699sJgtv
9Nf7jtnQcgNDQ0KohSHs1w+t6CwD24Z6IKsifLGWbz+qKusTuxs9Q8/UB04f+gDTu91KHAOCLYCa
rrHT+WbsCCJUmcVlgOU/3kbY7CGC285jOPErkl/FN6Eqi3QqMdzGTP5PNqTiO8cPn9HMiKsA4Afh
ekO/djkW7JNywH5vaOMq+x/uzm05bWwJw6+SmnsondDhYqZqG/ApthN7knhyRWEgSCAkdEKgp9/f
kkSCZMeTZKVqq7ZyF3AjLfXq1Ye//94JNqcQUpRC2aDTAsb6Vin0eWBmN1DvqwRwk8HlwaaMeGbA
Q+LtgeztGeAyVraOCzzvs791VteQouUzz6WZAObzfLZl5C5kfQCK4pT8yYR6IWEmzIxevn9gU67v
rB322ydnfLnWBZvAKqY3NTZBca+KAXNOGKniATFjjks56NFaORd0jWpDzWNQphWQ1dgHvKUzGjxX
t0zcjG4Otq89HtJgu7D9aBOfBcTWwGkHZKD2haWeB26SXIKS8N76aarcTkQSxQ7U3S3OPw+n6RmJ
isgtVjSkuiuYY4yl9tCjPvMuAf12o2ve8twr7OIyH4i9Ca0q4JI8eTTcJHpyluvljWHEzlBZ7vd3
r2+YQdNmic48jQkSik7jhsO7dEQf38mG4YCdTJY7q/fgpkpxnzpZwOjyxP/EIFV7FFuZQ8lK6E4c
FjNo9YphkiZb6GHygztf0SF9t4Vx/xrsffRowdUwIsunXET2lmnIxnoENHfzcRMhZb0jKyGos4ML
n3d/E06YKK2kywIu+OV+TEpde9gzshSGCiYD0MvXO9xSBoKZQe0dzncAG4VBZVRXPNim6hgmTG3s
KVmEzP1ufxevw+K+VNvtCu5TINCH2zgaqDfqNpwQh9jKP3Zvkzw6ZPoegSZEdxCyEhTQRQAGQ6fR
5Ine+YuIoZGkeSGmhw4gy8wLg7mi1nhtu/Y7W4nCw/j15ddENfXbkSGWH8/MthSbdky6NS2xtU+W
P48YWbMs4smDFm9NIIvgUuC9inp/rwqHJ1BXGuMgo6T3YXXwdpDzUoIE7BoH7v7CJtg5nOnswexM
86PJtU0ZZMqoqxjXLsrpptwyMeNzbBDfnSlEuVeRl/X+pY7+0gMY4nhVceN1SytH5J08QFCsE1q1
l9aDbxbpmETq/i7aLpfMfCDzJPhNGQgQkUIcAASFV9Ud9MamHWynhLGDt2puTr6w93SRDA2n+t5S
b8ycGWSuxlwtkN725AMJf1IJLqw89tnri1+ex63FJ5CwIFnWqLaBA2gt/oY20cLIBw8hnT0UsZNk
8gVtZspITDnhk0rf3C2zOfbvfGsXXKSUy+j4DgKA9Vtvd838RHgbHS2+8gd5fBVaUe9DCkX7hZND
aziMaTt8V9iJd2PR5vI+Z3g8I1mSPPmy45jgFXnGUzLJsyulKOC4WUekYjIjXwcXFrDr4XY1YPSw
BldUCifuo0Z56LJn9+zrxIsg9wQEc+4n+vKc8er7z7TE0keX7yZX3oFx5EVgBfYwBS2/UJcwgEH7
aEBAn2w1dVzoW+dcD9dP6obKiKsHEWSy2+2Vb+wmnwOLrY5PQKpJbD0c4eU8pl9jNzbX/GdG/va6
2MfaA7wSh2y0Wek7+pQid67Q9HIOlcnkM5q3Wxj+RlgQsTQra3IN1yjs04oAbRmMLnzYekxvO8BF
+YFwowAnHpkeUPfVjGZbii+QoQHi1pJhTPEZUkxfu3H3eUK12t/fQcPMWfK6IuAktrehQ3CkOMCk
B6U72HIbsNWbjAwDbRUQ4VjDg8IGOyttM5x70QXNRS7NBhMewKUme44rtp2aWlrcF1ABrcfLTXLl
9iKLQHHlX0eMOsvp9FQ8EoW9lbehrz84TyEUY7sCkH065Ir/EfOfPmm5sVtknmX0Rgzu3DAexLXJ
REPWyEypIB2MN+Bp0QMjIN/o68yAPvdViriw+m2yS3vZ20NDtbWuYDX7uKcBROcukwPzRDXvwonM
3j2ts4d8lGRKNo/gL7hHv1zoxqLwcq8W9Keyay8hGRQup3ivW4hEH5P9+nLQW+8Ooz31krGjHx5V
0pEjnRa9M+6HIc1wXgUX5OJQ1pWWQFDBsMWZThF1FO926+tQXSmXheMfGA1BT/BFEdELfavtJ4Yz
3GZr9xPngPcp6a0Ep+k21+2zEHbvRzhNHHI268hcXpLWUfbDjY41OEtcyuI9ov+H3i4XDg552WsF
kPhFj6HBoxjiBpLPbpaOU2YNKDzuGpPnhwkLleSQikJcm7ENDq5WTIa2mRjGCFRS8GG5TJOriQLF
IMMEV/qTq0+Yl7hUze36bS9NhfvjHO5JgMJlViwj5WkDcRtNcAwEGB2w7ILIq1BvloMcxiUUgSES
OfWpnsGk8yGAVP0flbo2nelKVtyT8ocYRgUj9xDjW14yVwKcSALP3Rfq7vaVnRU9qhlwvjBJdaIK
eHKRj43dziERaHqMBIknMEbFFIHPABDoEI0tYzpEGS93BnerMqL92v9iWflDGkYCZI7bOjnL10xa
8PP15s6CtOe9xmi9IYcBlDYJ3Rf35Ub6v4ls6wcZTdPpuEQy32eL+PCwSDJ47Y5E/eLT96EXpB8g
zxVw55/90uuC3ixKof8WKwMGICvViJXLmypv5jUZ/pR7zuaLP//Qtb7JzGa2HuBUceFc+GFAF335
cc/W+2S32JWko8qL848fPFmk7y3D609Yrefr33ntCaoFupr/+Qew43bC4KcXgRCfWWsD0RlQXpj2
00VQFQEOh/HN7NzTg4FScdeldMAw+oZugnG0oKh4QQdImJIdUQyHbqSuvX3uS6is3PNDhmIPGJGn
42uLi7d8+vottc/SmDTxkjAQFymlbu0BqDvJI0ktgm70CeyoGMFI/6ISkHE3TQBe5OfKRWCP/E8W
YRZmQSoMMtXZRm8IafgfW4OWhBNj6PQH4LQsRaQgTzXAoW8E1Di1psHXxfmfPPx0Tslk5CVp7M3S
RhK01Fo5DdD6Fm+YxGSt5q1tYJt9IMY4g0p9VJAj7dgiUIz5MRVoreOJCpA95iwgN1y/aYxrQxM0
bKWjDojDy12gVPuuQ+ch0Un1Yqqh0V89lZ9xCqw+lFEmXDu1JrTPQ9Xp0/kCuYRRDZvunCbAXCXQ
21L7gWPR1B0HxiumppZXUxVshw4zKgawZ1Wq0DnngPNc2jcQZx9lFP14NrZUwcJolJNttc5tBJvg
SlIFdNEvSJoEXM+LKmAN+jRnm6J3uvq8c4tAeyTpRKl9oIsCGN6vqrOjTm2hZXEq4hbBCFc9fbXj
OmQLVZLWlbP268ZQs/vke6jy61i508e3OQqYe0kbdVf3v0resjJKv/74WEFer2IxXK56ya0DUVUx
k5hAeAM65xaTrjVlTYCh98GQsMnFRO7yamoB3Bx9nAEVNG25z7qk/TQeStt/pU8FkNhwUB+CrdfP
IUibH52/9OIel6djTqHgvpQ1gQ595uRGiAC/PmXDFJh9Aic6WsEPlFfnLCEgqmd0oj+bJjGIADVK
gTTbV1dLF0ScLOrLIkosr845RMwGEl26cschuSDKoDTR1srQyphZ7AiwVBTrqjhZqbJTnbILtORK
roKh9UHKmLSBMnBPXK1g0RFTUxVBf1B/3rlVgJUBAKCcLhhmn5qQQAHW0SDKdWoXHKOvgvjBCenc
2ch9iZZ/qa0AZwbTttnuR/e4tRVMp8+UCVV0JVcGoXNmkbsT/A5Sq4B/TO81+XMLBg5xtZXAxoMi
fURmqVqFau91yCDwEjXpHLrT1zWdHvmTFNnpVlBF/tCytZI1Wix4h56fvLbo7ZfTAqs/0MgHEA82
bYANCzeYDUBXtQPZvU3gEMLIPj7YakEEwMnXfHxHJaGm8t7t+rjs3ONrCmGc7OMTI4vXP2jFiJbZ
txSVxDr0uh11iRRAzJJPjzNANpAiIQjDlywgjiGMEaSO63Xu0NaHfbsu5/x6iEwNFZoQRrkfQ6CW
EhAjUTRBzbS6vNhBX4jh9rJKQOYcDYAm5eVEAXYQ9RAs+PXnHVwFsjySq4AzoJtw/SjlAAU2AwJP
j0GHpFE58eAYRHVwFSyBfpc6DA0yg2SM4SR7OTpgqASwA1Ybvsbyp7pkESDdlHUJMYiYfNg0KZaV
V+tQJG+MPaDMeCy2dk8LNNuU1gLyAdSImPBRR8LtveD0cRkE8KSrtTRAq6qsa0DXGbBpOkiAepVX
axUs8qccHTQ3VB6C08EdQegiaRGopJSUi6IeUV6tIElQOZoDEitk2o+fdytIQBekawmALKArFPxS
9Y5o2QV6Wfuw0qEuoimla89vapVq/rqnxLlAGKTzdBRWy6t5OgqkEWES6ZLjZujcKgBklw0VsQgG
CAIyR3XCoKUFFJYsGlcHdmdXgVrIs97en84mc0bCAqyZ30FacDJQWIH9mjziUVc6tiOMshVGylPS
ySYDLCKTWpnFZ8kjFqFqV66xedWh3CF/ia4gefCZyrbXGdJHwfZo/RteM6cHvhQZthp6VJW1OrQK
EGxp0mG0QqrEJF8gEiniatkF6u10j9oiz1htiM6tgkCjylpHnYIrLIycky+vgi1WCTgyCcVqFTrn
OwOVqfP9Eicl1AfQpvKvrQQAtjGa8EvXR2jnICe6rtRgoF9/fMyijXXFD6pDg5bTDBZRN3RAakes
Ip9363CoRzHKHQ4Yf5KH0Fu/HEZbdt/EGtBGXoeZ3dOFiq9dahWE0wi8YmDRsl1erSpThcAQKfw6
59I515kJnNJADBJLYHNZBBTipVXALJpEFoQO38zmj+6IHzhHv3a+DOEemJc9L94ieanr5XtfOPZ6
PP+87vMQzRwCw934omiBqX77W0vMXw30bllIOvnwWFgqf6f+8/oBn/9047eOT3X8z0tvEU/jmcvM
NdHiU9/m3XRD38x//OnTdDN9DsH+did//tG4z5MA+l8EJ+uWXFGolZYbQxgfNAWXXQPygtfTIJkm
x1sUr5GhLGxCWcnDqe99CePWjNsK3ywtm8GM8XQeHu/yWyeRvOQgWMxSb5alDeElFldW+Gjhw38S
L04lVzhXacl1U8Gb8MsbqHuyzZPXUJYKSCr7K+esujdvCK4xmrKSLxYh85CbkjkVyVjISv4+48z3
m/S+HnivbfWr+dRtKGCN15S94StYaYPQa+7ICgsoLTqYe9OWFanwddKSw7z58uBp4aCXFfv2uW2q
IB/SghGQzdaH4y2WZq/CEciKvgkziCXay1wV6WVl3069oGE9ahyQvNz44E+D+ely1IV1edFJMp25
WbJI04ZOa1XpWlq+N3O95bTZS0ZwSVwpL5qzIAnThmbXwDN52QnDHRP4P73jjZYeVFXQ/h3Swyxu
ixb1UWnRYZC2lJthXKLmKCv5bvEUQ+TeXO2qkCUvejdtnlvkgUVVRF5w/uZyutkmrtc81uvO1t8h
/3oRJ4uGpaoLW79D+O1i780ax1hdKfkdwj8zLPW4xqV2V8VZadEwSrlvhtM45KRsqkuFEP49PzCa
rtt7n1DwN7gk71yvueJVVUL2rt+tfTySZlTDfC3B9yQtOl4s2+26ZXOGrOD3iyCArWQ3bYUJdUJW
VvyDG84Xb66SZ2dbhaeXFf93mH1HEetU6u/5geeKWPMGyIr/wOovkmTRcCnqBKC87H0zqqwrDbJy
P6ZT96jQwqbU6FdZsZ8W8YaTrSG5SgRLS/aIbFrqXacXZUW/PmVRMr55XCTpm08v3XyVD5O+eS+Z
hUHiNTy3uvNXWvb3yYlfXZWXMk1fsc7P809HGpSX/qyZXBPfmPmLafzXfwEAAP//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jpg"/><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0" Type="http://schemas.microsoft.com/office/2014/relationships/chartEx" Target="../charts/chartEx4.xml"/><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213360</xdr:colOff>
      <xdr:row>1</xdr:row>
      <xdr:rowOff>106680</xdr:rowOff>
    </xdr:from>
    <xdr:to>
      <xdr:col>11</xdr:col>
      <xdr:colOff>175260</xdr:colOff>
      <xdr:row>16</xdr:row>
      <xdr:rowOff>106680</xdr:rowOff>
    </xdr:to>
    <xdr:graphicFrame macro="">
      <xdr:nvGraphicFramePr>
        <xdr:cNvPr id="2" name="Chart 1">
          <a:extLst>
            <a:ext uri="{FF2B5EF4-FFF2-40B4-BE49-F238E27FC236}">
              <a16:creationId xmlns:a16="http://schemas.microsoft.com/office/drawing/2014/main" id="{3DABD21E-44EA-4356-9DA1-CE564B318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594360</xdr:colOff>
      <xdr:row>5</xdr:row>
      <xdr:rowOff>64770</xdr:rowOff>
    </xdr:from>
    <xdr:to>
      <xdr:col>15</xdr:col>
      <xdr:colOff>289560</xdr:colOff>
      <xdr:row>20</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B6B5167-91A7-4C45-A284-31A509E4C2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67400" y="979170"/>
              <a:ext cx="4572000" cy="2743200"/>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60960</xdr:colOff>
      <xdr:row>6</xdr:row>
      <xdr:rowOff>167640</xdr:rowOff>
    </xdr:from>
    <xdr:to>
      <xdr:col>6</xdr:col>
      <xdr:colOff>457200</xdr:colOff>
      <xdr:row>20</xdr:row>
      <xdr:rowOff>74295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8D5344C-088A-4822-A087-EE54461695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91840" y="1264920"/>
              <a:ext cx="1828800" cy="2466975"/>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541020</xdr:colOff>
      <xdr:row>9</xdr:row>
      <xdr:rowOff>99060</xdr:rowOff>
    </xdr:from>
    <xdr:to>
      <xdr:col>7</xdr:col>
      <xdr:colOff>327660</xdr:colOff>
      <xdr:row>23</xdr:row>
      <xdr:rowOff>5715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442ADC9-EA1F-436D-978E-F0BCF3BF7B9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771900" y="1744980"/>
              <a:ext cx="1828800" cy="2466975"/>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198120</xdr:colOff>
      <xdr:row>12</xdr:row>
      <xdr:rowOff>30480</xdr:rowOff>
    </xdr:from>
    <xdr:to>
      <xdr:col>8</xdr:col>
      <xdr:colOff>198120</xdr:colOff>
      <xdr:row>25</xdr:row>
      <xdr:rowOff>120015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6F91474-90CF-4672-A3AF-26EDC223EC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51960" y="2225040"/>
              <a:ext cx="1828800" cy="2466975"/>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8</xdr:row>
      <xdr:rowOff>137160</xdr:rowOff>
    </xdr:from>
    <xdr:to>
      <xdr:col>11</xdr:col>
      <xdr:colOff>548640</xdr:colOff>
      <xdr:row>23</xdr:row>
      <xdr:rowOff>137160</xdr:rowOff>
    </xdr:to>
    <xdr:graphicFrame macro="">
      <xdr:nvGraphicFramePr>
        <xdr:cNvPr id="2" name="Chart 1">
          <a:extLst>
            <a:ext uri="{FF2B5EF4-FFF2-40B4-BE49-F238E27FC236}">
              <a16:creationId xmlns:a16="http://schemas.microsoft.com/office/drawing/2014/main" id="{050B5666-AB29-42BB-97C7-897B53F20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31</xdr:row>
      <xdr:rowOff>133350</xdr:rowOff>
    </xdr:from>
    <xdr:to>
      <xdr:col>13</xdr:col>
      <xdr:colOff>548640</xdr:colOff>
      <xdr:row>46</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4DC9E70-124B-4467-A9EE-71C31E1BC6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02630"/>
              <a:ext cx="4572000" cy="2743200"/>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121920</xdr:rowOff>
    </xdr:from>
    <xdr:to>
      <xdr:col>6</xdr:col>
      <xdr:colOff>510540</xdr:colOff>
      <xdr:row>28</xdr:row>
      <xdr:rowOff>121920</xdr:rowOff>
    </xdr:to>
    <xdr:graphicFrame macro="">
      <xdr:nvGraphicFramePr>
        <xdr:cNvPr id="2" name="Chart 1">
          <a:extLst>
            <a:ext uri="{FF2B5EF4-FFF2-40B4-BE49-F238E27FC236}">
              <a16:creationId xmlns:a16="http://schemas.microsoft.com/office/drawing/2014/main" id="{5428C1B9-8B07-4490-ADEF-579640240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297180</xdr:colOff>
      <xdr:row>18</xdr:row>
      <xdr:rowOff>144780</xdr:rowOff>
    </xdr:from>
    <xdr:to>
      <xdr:col>2</xdr:col>
      <xdr:colOff>114300</xdr:colOff>
      <xdr:row>20</xdr:row>
      <xdr:rowOff>167640</xdr:rowOff>
    </xdr:to>
    <xdr:graphicFrame macro="">
      <xdr:nvGraphicFramePr>
        <xdr:cNvPr id="2" name="Chart 1">
          <a:extLst>
            <a:ext uri="{FF2B5EF4-FFF2-40B4-BE49-F238E27FC236}">
              <a16:creationId xmlns:a16="http://schemas.microsoft.com/office/drawing/2014/main" id="{0B5AEF0D-2AC7-4255-AA2B-EB5824831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175260</xdr:rowOff>
    </xdr:from>
    <xdr:to>
      <xdr:col>5</xdr:col>
      <xdr:colOff>15240</xdr:colOff>
      <xdr:row>21</xdr:row>
      <xdr:rowOff>45720</xdr:rowOff>
    </xdr:to>
    <xdr:graphicFrame macro="">
      <xdr:nvGraphicFramePr>
        <xdr:cNvPr id="3" name="Chart 2">
          <a:extLst>
            <a:ext uri="{FF2B5EF4-FFF2-40B4-BE49-F238E27FC236}">
              <a16:creationId xmlns:a16="http://schemas.microsoft.com/office/drawing/2014/main" id="{57B95F69-DF5C-4AD0-A9BB-618B693F07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19</xdr:row>
      <xdr:rowOff>45720</xdr:rowOff>
    </xdr:from>
    <xdr:to>
      <xdr:col>8</xdr:col>
      <xdr:colOff>0</xdr:colOff>
      <xdr:row>21</xdr:row>
      <xdr:rowOff>30480</xdr:rowOff>
    </xdr:to>
    <xdr:graphicFrame macro="">
      <xdr:nvGraphicFramePr>
        <xdr:cNvPr id="4" name="Chart 3">
          <a:extLst>
            <a:ext uri="{FF2B5EF4-FFF2-40B4-BE49-F238E27FC236}">
              <a16:creationId xmlns:a16="http://schemas.microsoft.com/office/drawing/2014/main" id="{2F64AD37-BC64-4167-B5A8-D864D3115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594360</xdr:colOff>
      <xdr:row>19</xdr:row>
      <xdr:rowOff>0</xdr:rowOff>
    </xdr:from>
    <xdr:to>
      <xdr:col>11</xdr:col>
      <xdr:colOff>0</xdr:colOff>
      <xdr:row>21</xdr:row>
      <xdr:rowOff>45720</xdr:rowOff>
    </xdr:to>
    <xdr:graphicFrame macro="">
      <xdr:nvGraphicFramePr>
        <xdr:cNvPr id="5" name="Chart 4">
          <a:extLst>
            <a:ext uri="{FF2B5EF4-FFF2-40B4-BE49-F238E27FC236}">
              <a16:creationId xmlns:a16="http://schemas.microsoft.com/office/drawing/2014/main" id="{F1324194-0F11-4717-A341-31DF192CA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18</xdr:row>
      <xdr:rowOff>175260</xdr:rowOff>
    </xdr:from>
    <xdr:to>
      <xdr:col>13</xdr:col>
      <xdr:colOff>1219200</xdr:colOff>
      <xdr:row>20</xdr:row>
      <xdr:rowOff>175260</xdr:rowOff>
    </xdr:to>
    <xdr:graphicFrame macro="">
      <xdr:nvGraphicFramePr>
        <xdr:cNvPr id="6" name="Chart 5">
          <a:extLst>
            <a:ext uri="{FF2B5EF4-FFF2-40B4-BE49-F238E27FC236}">
              <a16:creationId xmlns:a16="http://schemas.microsoft.com/office/drawing/2014/main" id="{13BD5928-4F70-4854-9239-77E671F36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586740</xdr:colOff>
      <xdr:row>5</xdr:row>
      <xdr:rowOff>0</xdr:rowOff>
    </xdr:from>
    <xdr:to>
      <xdr:col>18</xdr:col>
      <xdr:colOff>22860</xdr:colOff>
      <xdr:row>7</xdr:row>
      <xdr:rowOff>76200</xdr:rowOff>
    </xdr:to>
    <xdr:sp macro="" textlink="">
      <xdr:nvSpPr>
        <xdr:cNvPr id="7" name="Rectangle: Rounded Corners 6">
          <a:extLst>
            <a:ext uri="{FF2B5EF4-FFF2-40B4-BE49-F238E27FC236}">
              <a16:creationId xmlns:a16="http://schemas.microsoft.com/office/drawing/2014/main" id="{FB20343B-980C-43C8-947A-63B525C1F13C}"/>
            </a:ext>
          </a:extLst>
        </xdr:cNvPr>
        <xdr:cNvSpPr/>
      </xdr:nvSpPr>
      <xdr:spPr>
        <a:xfrm>
          <a:off x="12824460" y="914400"/>
          <a:ext cx="1264920" cy="4419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H"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25685</xdr:colOff>
      <xdr:row>36</xdr:row>
      <xdr:rowOff>0</xdr:rowOff>
    </xdr:to>
    <xdr:pic>
      <xdr:nvPicPr>
        <xdr:cNvPr id="3" name="Picture 2">
          <a:extLst>
            <a:ext uri="{FF2B5EF4-FFF2-40B4-BE49-F238E27FC236}">
              <a16:creationId xmlns:a16="http://schemas.microsoft.com/office/drawing/2014/main" id="{D600BAAE-5939-4B01-821C-B5D5DEEE86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830764" cy="6472719"/>
        </a:xfrm>
        <a:prstGeom prst="rect">
          <a:avLst/>
        </a:prstGeom>
        <a:effectLst>
          <a:reflection blurRad="6350" stA="52000" endA="300" endPos="35000" dir="5400000" sy="-100000" algn="bl" rotWithShape="0"/>
        </a:effectLst>
      </xdr:spPr>
    </xdr:pic>
    <xdr:clientData/>
  </xdr:twoCellAnchor>
  <xdr:oneCellAnchor>
    <xdr:from>
      <xdr:col>0</xdr:col>
      <xdr:colOff>51371</xdr:colOff>
      <xdr:row>0</xdr:row>
      <xdr:rowOff>77056</xdr:rowOff>
    </xdr:from>
    <xdr:ext cx="15740716" cy="314325"/>
    <xdr:sp macro="" textlink="">
      <xdr:nvSpPr>
        <xdr:cNvPr id="29" name="Shape 3">
          <a:extLst>
            <a:ext uri="{FF2B5EF4-FFF2-40B4-BE49-F238E27FC236}">
              <a16:creationId xmlns:a16="http://schemas.microsoft.com/office/drawing/2014/main" id="{F3043664-2581-4023-A554-8B417B2DD59C}"/>
            </a:ext>
          </a:extLst>
        </xdr:cNvPr>
        <xdr:cNvSpPr/>
      </xdr:nvSpPr>
      <xdr:spPr>
        <a:xfrm>
          <a:off x="51371" y="77056"/>
          <a:ext cx="1574071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2</xdr:row>
      <xdr:rowOff>64510</xdr:rowOff>
    </xdr:from>
    <xdr:ext cx="15762270" cy="1438275"/>
    <xdr:grpSp>
      <xdr:nvGrpSpPr>
        <xdr:cNvPr id="30" name="Shape 2">
          <a:extLst>
            <a:ext uri="{FF2B5EF4-FFF2-40B4-BE49-F238E27FC236}">
              <a16:creationId xmlns:a16="http://schemas.microsoft.com/office/drawing/2014/main" id="{97E82ADB-2506-45C4-B0BA-F19E7C117A02}"/>
            </a:ext>
          </a:extLst>
        </xdr:cNvPr>
        <xdr:cNvGrpSpPr/>
      </xdr:nvGrpSpPr>
      <xdr:grpSpPr>
        <a:xfrm>
          <a:off x="0" y="432950"/>
          <a:ext cx="15762270" cy="1438275"/>
          <a:chOff x="-58202" y="3060863"/>
          <a:chExt cx="10750202" cy="1438275"/>
        </a:xfrm>
      </xdr:grpSpPr>
      <xdr:grpSp>
        <xdr:nvGrpSpPr>
          <xdr:cNvPr id="31" name="Shape 21">
            <a:extLst>
              <a:ext uri="{FF2B5EF4-FFF2-40B4-BE49-F238E27FC236}">
                <a16:creationId xmlns:a16="http://schemas.microsoft.com/office/drawing/2014/main" id="{023B4118-55A1-4DDB-99AB-31D216086E83}"/>
              </a:ext>
            </a:extLst>
          </xdr:cNvPr>
          <xdr:cNvGrpSpPr/>
        </xdr:nvGrpSpPr>
        <xdr:grpSpPr>
          <a:xfrm>
            <a:off x="-58202" y="3060863"/>
            <a:ext cx="10750202" cy="1438275"/>
            <a:chOff x="84362" y="453254"/>
            <a:chExt cx="12566676" cy="1383567"/>
          </a:xfrm>
        </xdr:grpSpPr>
        <xdr:sp macro="" textlink="">
          <xdr:nvSpPr>
            <xdr:cNvPr id="32" name="Shape 5">
              <a:extLst>
                <a:ext uri="{FF2B5EF4-FFF2-40B4-BE49-F238E27FC236}">
                  <a16:creationId xmlns:a16="http://schemas.microsoft.com/office/drawing/2014/main" id="{A9C9E5FD-1816-426B-96B5-BAC7014B794C}"/>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 name="Shape 22">
              <a:extLst>
                <a:ext uri="{FF2B5EF4-FFF2-40B4-BE49-F238E27FC236}">
                  <a16:creationId xmlns:a16="http://schemas.microsoft.com/office/drawing/2014/main" id="{289EAEBA-0C63-4D15-821C-2E829754F6DA}"/>
                </a:ext>
              </a:extLst>
            </xdr:cNvPr>
            <xdr:cNvGrpSpPr/>
          </xdr:nvGrpSpPr>
          <xdr:grpSpPr>
            <a:xfrm>
              <a:off x="84362" y="453254"/>
              <a:ext cx="2513333" cy="1381610"/>
              <a:chOff x="79809" y="459938"/>
              <a:chExt cx="2681516" cy="1357414"/>
            </a:xfrm>
          </xdr:grpSpPr>
          <xdr:sp macro="" textlink="">
            <xdr:nvSpPr>
              <xdr:cNvPr id="46" name="Shape 23">
                <a:extLst>
                  <a:ext uri="{FF2B5EF4-FFF2-40B4-BE49-F238E27FC236}">
                    <a16:creationId xmlns:a16="http://schemas.microsoft.com/office/drawing/2014/main" id="{F2FF3CC4-C355-4968-937D-BE632295B88A}"/>
                  </a:ext>
                </a:extLst>
              </xdr:cNvPr>
              <xdr:cNvSpPr/>
            </xdr:nvSpPr>
            <xdr:spPr>
              <a:xfrm>
                <a:off x="79809" y="712452"/>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a:solidFill>
                      <a:schemeClr val="bg1"/>
                    </a:solidFill>
                  </a:rPr>
                  <a:t> </a:t>
                </a:r>
              </a:p>
            </xdr:txBody>
          </xdr:sp>
          <xdr:sp macro="" textlink="">
            <xdr:nvSpPr>
              <xdr:cNvPr id="47" name="Shape 24">
                <a:extLst>
                  <a:ext uri="{FF2B5EF4-FFF2-40B4-BE49-F238E27FC236}">
                    <a16:creationId xmlns:a16="http://schemas.microsoft.com/office/drawing/2014/main" id="{ABA0BDA8-465E-44F2-B80E-48F81283BA0C}"/>
                  </a:ext>
                </a:extLst>
              </xdr:cNvPr>
              <xdr:cNvSpPr/>
            </xdr:nvSpPr>
            <xdr:spPr>
              <a:xfrm>
                <a:off x="94325"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34" name="Shape 25">
              <a:extLst>
                <a:ext uri="{FF2B5EF4-FFF2-40B4-BE49-F238E27FC236}">
                  <a16:creationId xmlns:a16="http://schemas.microsoft.com/office/drawing/2014/main" id="{41C01716-322E-4432-BEC8-1E75810A72AC}"/>
                </a:ext>
              </a:extLst>
            </xdr:cNvPr>
            <xdr:cNvGrpSpPr/>
          </xdr:nvGrpSpPr>
          <xdr:grpSpPr>
            <a:xfrm>
              <a:off x="2699752" y="453254"/>
              <a:ext cx="2490203" cy="1383567"/>
              <a:chOff x="152399" y="459938"/>
              <a:chExt cx="2667001" cy="1359337"/>
            </a:xfrm>
          </xdr:grpSpPr>
          <xdr:sp macro="" textlink="">
            <xdr:nvSpPr>
              <xdr:cNvPr id="44" name="Shape 26">
                <a:extLst>
                  <a:ext uri="{FF2B5EF4-FFF2-40B4-BE49-F238E27FC236}">
                    <a16:creationId xmlns:a16="http://schemas.microsoft.com/office/drawing/2014/main" id="{4088B399-99C7-4E7E-B1A9-0D74D40714FC}"/>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5" name="Shape 27">
                <a:extLst>
                  <a:ext uri="{FF2B5EF4-FFF2-40B4-BE49-F238E27FC236}">
                    <a16:creationId xmlns:a16="http://schemas.microsoft.com/office/drawing/2014/main" id="{8E2591BF-4B91-4493-82D6-079D789C3D4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5" name="Shape 28">
              <a:extLst>
                <a:ext uri="{FF2B5EF4-FFF2-40B4-BE49-F238E27FC236}">
                  <a16:creationId xmlns:a16="http://schemas.microsoft.com/office/drawing/2014/main" id="{7668E365-5DAC-4717-B2B9-6E6DFA986FFB}"/>
                </a:ext>
              </a:extLst>
            </xdr:cNvPr>
            <xdr:cNvGrpSpPr/>
          </xdr:nvGrpSpPr>
          <xdr:grpSpPr>
            <a:xfrm>
              <a:off x="5256629" y="453254"/>
              <a:ext cx="2452104" cy="1383567"/>
              <a:chOff x="152399" y="459938"/>
              <a:chExt cx="2667001" cy="1359337"/>
            </a:xfrm>
          </xdr:grpSpPr>
          <xdr:sp macro="" textlink="">
            <xdr:nvSpPr>
              <xdr:cNvPr id="42" name="Shape 29">
                <a:extLst>
                  <a:ext uri="{FF2B5EF4-FFF2-40B4-BE49-F238E27FC236}">
                    <a16:creationId xmlns:a16="http://schemas.microsoft.com/office/drawing/2014/main" id="{BBD74946-D98F-4DE1-BBB3-1D2AB9B41832}"/>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3" name="Shape 30">
                <a:extLst>
                  <a:ext uri="{FF2B5EF4-FFF2-40B4-BE49-F238E27FC236}">
                    <a16:creationId xmlns:a16="http://schemas.microsoft.com/office/drawing/2014/main" id="{1036DF11-23C7-4AE6-B299-B34E5A20A91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6" name="Shape 31">
              <a:extLst>
                <a:ext uri="{FF2B5EF4-FFF2-40B4-BE49-F238E27FC236}">
                  <a16:creationId xmlns:a16="http://schemas.microsoft.com/office/drawing/2014/main" id="{26F7403A-CC1F-40FF-825D-192210251A35}"/>
                </a:ext>
              </a:extLst>
            </xdr:cNvPr>
            <xdr:cNvGrpSpPr/>
          </xdr:nvGrpSpPr>
          <xdr:grpSpPr>
            <a:xfrm>
              <a:off x="7756358" y="453254"/>
              <a:ext cx="2394953" cy="1383567"/>
              <a:chOff x="152399" y="459938"/>
              <a:chExt cx="2667001" cy="1359337"/>
            </a:xfrm>
          </xdr:grpSpPr>
          <xdr:sp macro="" textlink="">
            <xdr:nvSpPr>
              <xdr:cNvPr id="40" name="Shape 32">
                <a:extLst>
                  <a:ext uri="{FF2B5EF4-FFF2-40B4-BE49-F238E27FC236}">
                    <a16:creationId xmlns:a16="http://schemas.microsoft.com/office/drawing/2014/main" id="{15B5FD91-D1E1-473D-8D8F-95D40D15FE1E}"/>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1" name="Shape 33">
                <a:extLst>
                  <a:ext uri="{FF2B5EF4-FFF2-40B4-BE49-F238E27FC236}">
                    <a16:creationId xmlns:a16="http://schemas.microsoft.com/office/drawing/2014/main" id="{55305FE4-168D-4398-B32B-1A7A0C57E17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7" name="Shape 34">
              <a:extLst>
                <a:ext uri="{FF2B5EF4-FFF2-40B4-BE49-F238E27FC236}">
                  <a16:creationId xmlns:a16="http://schemas.microsoft.com/office/drawing/2014/main" id="{4D59AC24-0AC5-4DCD-871E-E97AE924A717}"/>
                </a:ext>
              </a:extLst>
            </xdr:cNvPr>
            <xdr:cNvGrpSpPr/>
          </xdr:nvGrpSpPr>
          <xdr:grpSpPr>
            <a:xfrm>
              <a:off x="10208461" y="453254"/>
              <a:ext cx="2442577" cy="1383567"/>
              <a:chOff x="152399" y="459938"/>
              <a:chExt cx="2667001" cy="1359337"/>
            </a:xfrm>
          </xdr:grpSpPr>
          <xdr:sp macro="" textlink="">
            <xdr:nvSpPr>
              <xdr:cNvPr id="38" name="Shape 35">
                <a:extLst>
                  <a:ext uri="{FF2B5EF4-FFF2-40B4-BE49-F238E27FC236}">
                    <a16:creationId xmlns:a16="http://schemas.microsoft.com/office/drawing/2014/main" id="{5EA564A0-0104-4F44-9A62-38EE0229DBC7}"/>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9" name="Shape 36">
                <a:extLst>
                  <a:ext uri="{FF2B5EF4-FFF2-40B4-BE49-F238E27FC236}">
                    <a16:creationId xmlns:a16="http://schemas.microsoft.com/office/drawing/2014/main" id="{10AAC3FE-A979-4F28-9B79-C83F9EF2370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68494</xdr:colOff>
      <xdr:row>5</xdr:row>
      <xdr:rowOff>175815</xdr:rowOff>
    </xdr:from>
    <xdr:to>
      <xdr:col>4</xdr:col>
      <xdr:colOff>85617</xdr:colOff>
      <xdr:row>8</xdr:row>
      <xdr:rowOff>25042</xdr:rowOff>
    </xdr:to>
    <xdr:graphicFrame macro="">
      <xdr:nvGraphicFramePr>
        <xdr:cNvPr id="49" name="Chart 48">
          <a:extLst>
            <a:ext uri="{FF2B5EF4-FFF2-40B4-BE49-F238E27FC236}">
              <a16:creationId xmlns:a16="http://schemas.microsoft.com/office/drawing/2014/main" id="{61658847-2901-4898-9E4B-C0AA7A7A2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17127</xdr:colOff>
      <xdr:row>8</xdr:row>
      <xdr:rowOff>34247</xdr:rowOff>
    </xdr:from>
    <xdr:to>
      <xdr:col>4</xdr:col>
      <xdr:colOff>102742</xdr:colOff>
      <xdr:row>10</xdr:row>
      <xdr:rowOff>25685</xdr:rowOff>
    </xdr:to>
    <xdr:sp macro="" textlink="">
      <xdr:nvSpPr>
        <xdr:cNvPr id="50" name="Rectangle 49">
          <a:extLst>
            <a:ext uri="{FF2B5EF4-FFF2-40B4-BE49-F238E27FC236}">
              <a16:creationId xmlns:a16="http://schemas.microsoft.com/office/drawing/2014/main" id="{F8FF8A6C-036B-4B0D-BB39-6937B36922EF}"/>
            </a:ext>
          </a:extLst>
        </xdr:cNvPr>
        <xdr:cNvSpPr/>
      </xdr:nvSpPr>
      <xdr:spPr>
        <a:xfrm>
          <a:off x="625015" y="1472629"/>
          <a:ext cx="1909278"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YOY GROWTH </a:t>
          </a:r>
          <a:r>
            <a:rPr lang="en-CH" sz="1200" b="0" i="0" u="none" strike="noStrike">
              <a:solidFill>
                <a:srgbClr val="00B050"/>
              </a:solidFill>
              <a:effectLst/>
              <a:latin typeface="+mn-lt"/>
              <a:ea typeface="+mn-ea"/>
              <a:cs typeface="+mn-cs"/>
            </a:rPr>
            <a:t>▲20.62%</a:t>
          </a:r>
          <a:r>
            <a:rPr lang="en-CH" sz="1600">
              <a:solidFill>
                <a:srgbClr val="00B050"/>
              </a:solidFill>
            </a:rPr>
            <a:t> </a:t>
          </a:r>
          <a:r>
            <a:rPr lang="en-US" sz="1600">
              <a:solidFill>
                <a:srgbClr val="00B050"/>
              </a:solidFill>
            </a:rPr>
            <a:t>  </a:t>
          </a:r>
          <a:endParaRPr lang="en-CH" sz="1400">
            <a:solidFill>
              <a:srgbClr val="00B050"/>
            </a:solidFill>
          </a:endParaRPr>
        </a:p>
      </xdr:txBody>
    </xdr:sp>
    <xdr:clientData/>
  </xdr:twoCellAnchor>
  <xdr:twoCellAnchor>
    <xdr:from>
      <xdr:col>1</xdr:col>
      <xdr:colOff>25686</xdr:colOff>
      <xdr:row>4</xdr:row>
      <xdr:rowOff>21702</xdr:rowOff>
    </xdr:from>
    <xdr:to>
      <xdr:col>4</xdr:col>
      <xdr:colOff>17124</xdr:colOff>
      <xdr:row>6</xdr:row>
      <xdr:rowOff>13140</xdr:rowOff>
    </xdr:to>
    <xdr:sp macro="" textlink="KPI!B17">
      <xdr:nvSpPr>
        <xdr:cNvPr id="51" name="Rectangle 50">
          <a:extLst>
            <a:ext uri="{FF2B5EF4-FFF2-40B4-BE49-F238E27FC236}">
              <a16:creationId xmlns:a16="http://schemas.microsoft.com/office/drawing/2014/main" id="{CE3699E4-4E83-4270-ACB2-5CFD5C4F8754}"/>
            </a:ext>
          </a:extLst>
        </xdr:cNvPr>
        <xdr:cNvSpPr/>
      </xdr:nvSpPr>
      <xdr:spPr>
        <a:xfrm>
          <a:off x="633574" y="740893"/>
          <a:ext cx="1815101"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D2C187C-AAA0-4852-94F1-9DFB5C986DE6}" type="TxLink">
            <a:rPr lang="en-US" sz="1400" b="0" i="0" u="none" strike="noStrike">
              <a:solidFill>
                <a:schemeClr val="bg1"/>
              </a:solidFill>
              <a:latin typeface="Calibri"/>
              <a:ea typeface="Calibri"/>
              <a:cs typeface="Calibri"/>
            </a:rPr>
            <a:t> $2,297,200.86 </a:t>
          </a:fld>
          <a:endParaRPr lang="en-CH" sz="1800">
            <a:solidFill>
              <a:schemeClr val="bg1"/>
            </a:solidFill>
          </a:endParaRPr>
        </a:p>
      </xdr:txBody>
    </xdr:sp>
    <xdr:clientData/>
  </xdr:twoCellAnchor>
  <xdr:twoCellAnchor>
    <xdr:from>
      <xdr:col>6</xdr:col>
      <xdr:colOff>178094</xdr:colOff>
      <xdr:row>8</xdr:row>
      <xdr:rowOff>23972</xdr:rowOff>
    </xdr:from>
    <xdr:to>
      <xdr:col>9</xdr:col>
      <xdr:colOff>263709</xdr:colOff>
      <xdr:row>10</xdr:row>
      <xdr:rowOff>15410</xdr:rowOff>
    </xdr:to>
    <xdr:sp macro="" textlink="">
      <xdr:nvSpPr>
        <xdr:cNvPr id="62" name="Rectangle 61">
          <a:extLst>
            <a:ext uri="{FF2B5EF4-FFF2-40B4-BE49-F238E27FC236}">
              <a16:creationId xmlns:a16="http://schemas.microsoft.com/office/drawing/2014/main" id="{2DF890E1-6468-4FC9-9AC0-79263A420925}"/>
            </a:ext>
          </a:extLst>
        </xdr:cNvPr>
        <xdr:cNvSpPr/>
      </xdr:nvSpPr>
      <xdr:spPr>
        <a:xfrm>
          <a:off x="3825420" y="1462354"/>
          <a:ext cx="1909278"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YOY GROWTH </a:t>
          </a:r>
          <a:r>
            <a:rPr lang="en-CH" sz="1200" b="0" i="0" u="none" strike="noStrike">
              <a:solidFill>
                <a:srgbClr val="00B050"/>
              </a:solidFill>
              <a:effectLst/>
              <a:latin typeface="+mn-lt"/>
              <a:ea typeface="+mn-ea"/>
              <a:cs typeface="+mn-cs"/>
            </a:rPr>
            <a:t>▲14.41%</a:t>
          </a:r>
          <a:r>
            <a:rPr lang="en-CH" sz="1800">
              <a:solidFill>
                <a:srgbClr val="00B050"/>
              </a:solidFill>
            </a:rPr>
            <a:t>  </a:t>
          </a:r>
          <a:r>
            <a:rPr lang="en-US" sz="1800">
              <a:solidFill>
                <a:srgbClr val="00B050"/>
              </a:solidFill>
            </a:rPr>
            <a:t>  </a:t>
          </a:r>
          <a:endParaRPr lang="en-CH" sz="1400">
            <a:solidFill>
              <a:srgbClr val="00B050"/>
            </a:solidFill>
          </a:endParaRPr>
        </a:p>
      </xdr:txBody>
    </xdr:sp>
    <xdr:clientData/>
  </xdr:twoCellAnchor>
  <xdr:twoCellAnchor>
    <xdr:from>
      <xdr:col>6</xdr:col>
      <xdr:colOff>186653</xdr:colOff>
      <xdr:row>4</xdr:row>
      <xdr:rowOff>11427</xdr:rowOff>
    </xdr:from>
    <xdr:to>
      <xdr:col>9</xdr:col>
      <xdr:colOff>178091</xdr:colOff>
      <xdr:row>6</xdr:row>
      <xdr:rowOff>2865</xdr:rowOff>
    </xdr:to>
    <xdr:sp macro="" textlink="KPI!E17">
      <xdr:nvSpPr>
        <xdr:cNvPr id="63" name="Rectangle 62">
          <a:extLst>
            <a:ext uri="{FF2B5EF4-FFF2-40B4-BE49-F238E27FC236}">
              <a16:creationId xmlns:a16="http://schemas.microsoft.com/office/drawing/2014/main" id="{87204106-C860-4488-9B72-6D3A4574635C}"/>
            </a:ext>
          </a:extLst>
        </xdr:cNvPr>
        <xdr:cNvSpPr/>
      </xdr:nvSpPr>
      <xdr:spPr>
        <a:xfrm>
          <a:off x="3833979" y="730618"/>
          <a:ext cx="1815101"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73D4B64-D596-4629-BBEA-E7A88C843905}" type="TxLink">
            <a:rPr lang="en-US" sz="1400" b="0" i="0" u="none" strike="noStrike">
              <a:solidFill>
                <a:schemeClr val="bg1"/>
              </a:solidFill>
              <a:latin typeface="Calibri"/>
              <a:ea typeface="Calibri"/>
              <a:cs typeface="Calibri"/>
            </a:rPr>
            <a:t> $286,397.02 </a:t>
          </a:fld>
          <a:endParaRPr lang="en-CH" sz="2400">
            <a:solidFill>
              <a:schemeClr val="bg1"/>
            </a:solidFill>
          </a:endParaRPr>
        </a:p>
      </xdr:txBody>
    </xdr:sp>
    <xdr:clientData/>
  </xdr:twoCellAnchor>
  <xdr:twoCellAnchor>
    <xdr:from>
      <xdr:col>11</xdr:col>
      <xdr:colOff>441802</xdr:colOff>
      <xdr:row>8</xdr:row>
      <xdr:rowOff>22259</xdr:rowOff>
    </xdr:from>
    <xdr:to>
      <xdr:col>14</xdr:col>
      <xdr:colOff>527417</xdr:colOff>
      <xdr:row>10</xdr:row>
      <xdr:rowOff>13697</xdr:rowOff>
    </xdr:to>
    <xdr:sp macro="" textlink="">
      <xdr:nvSpPr>
        <xdr:cNvPr id="64" name="Rectangle 63">
          <a:extLst>
            <a:ext uri="{FF2B5EF4-FFF2-40B4-BE49-F238E27FC236}">
              <a16:creationId xmlns:a16="http://schemas.microsoft.com/office/drawing/2014/main" id="{4851995E-2489-41B5-970E-D6CD6BF178F0}"/>
            </a:ext>
          </a:extLst>
        </xdr:cNvPr>
        <xdr:cNvSpPr/>
      </xdr:nvSpPr>
      <xdr:spPr>
        <a:xfrm>
          <a:off x="7128566" y="1460641"/>
          <a:ext cx="1909278"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YOY GROWTH </a:t>
          </a:r>
          <a:r>
            <a:rPr lang="en-CH" sz="1200" b="0" i="0" u="none" strike="noStrike">
              <a:solidFill>
                <a:srgbClr val="00B050"/>
              </a:solidFill>
              <a:effectLst/>
              <a:latin typeface="+mn-lt"/>
              <a:ea typeface="+mn-ea"/>
              <a:cs typeface="+mn-cs"/>
            </a:rPr>
            <a:t>▲27.45% </a:t>
          </a:r>
          <a:endParaRPr lang="en-CH" sz="1400">
            <a:solidFill>
              <a:srgbClr val="00B050"/>
            </a:solidFill>
          </a:endParaRPr>
        </a:p>
      </xdr:txBody>
    </xdr:sp>
    <xdr:clientData/>
  </xdr:twoCellAnchor>
  <xdr:twoCellAnchor>
    <xdr:from>
      <xdr:col>11</xdr:col>
      <xdr:colOff>450361</xdr:colOff>
      <xdr:row>4</xdr:row>
      <xdr:rowOff>9714</xdr:rowOff>
    </xdr:from>
    <xdr:to>
      <xdr:col>14</xdr:col>
      <xdr:colOff>441799</xdr:colOff>
      <xdr:row>6</xdr:row>
      <xdr:rowOff>1152</xdr:rowOff>
    </xdr:to>
    <xdr:sp macro="" textlink="KPI!H17">
      <xdr:nvSpPr>
        <xdr:cNvPr id="65" name="Rectangle 64">
          <a:extLst>
            <a:ext uri="{FF2B5EF4-FFF2-40B4-BE49-F238E27FC236}">
              <a16:creationId xmlns:a16="http://schemas.microsoft.com/office/drawing/2014/main" id="{B5AF20BD-0690-4BFF-9498-6EA84B05EDD1}"/>
            </a:ext>
          </a:extLst>
        </xdr:cNvPr>
        <xdr:cNvSpPr/>
      </xdr:nvSpPr>
      <xdr:spPr>
        <a:xfrm>
          <a:off x="7137125" y="728905"/>
          <a:ext cx="1815101"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ABB087C-1AAF-4FCD-89F5-6BFDB616BE29}" type="TxLink">
            <a:rPr lang="en-US" sz="1200" b="0" i="0" u="none" strike="noStrike">
              <a:solidFill>
                <a:schemeClr val="bg2"/>
              </a:solidFill>
              <a:latin typeface="Calibri"/>
              <a:ea typeface="Calibri"/>
              <a:cs typeface="Calibri"/>
            </a:rPr>
            <a:t># 37873</a:t>
          </a:fld>
          <a:endParaRPr lang="en-CH" sz="2800">
            <a:solidFill>
              <a:schemeClr val="bg2"/>
            </a:solidFill>
          </a:endParaRPr>
        </a:p>
      </xdr:txBody>
    </xdr:sp>
    <xdr:clientData/>
  </xdr:twoCellAnchor>
  <xdr:twoCellAnchor>
    <xdr:from>
      <xdr:col>16</xdr:col>
      <xdr:colOff>440091</xdr:colOff>
      <xdr:row>8</xdr:row>
      <xdr:rowOff>46232</xdr:rowOff>
    </xdr:from>
    <xdr:to>
      <xdr:col>19</xdr:col>
      <xdr:colOff>525706</xdr:colOff>
      <xdr:row>10</xdr:row>
      <xdr:rowOff>37670</xdr:rowOff>
    </xdr:to>
    <xdr:sp macro="" textlink="">
      <xdr:nvSpPr>
        <xdr:cNvPr id="66" name="Rectangle 65">
          <a:extLst>
            <a:ext uri="{FF2B5EF4-FFF2-40B4-BE49-F238E27FC236}">
              <a16:creationId xmlns:a16="http://schemas.microsoft.com/office/drawing/2014/main" id="{952ACAB4-471A-40C4-BE34-35A5EE51BF42}"/>
            </a:ext>
          </a:extLst>
        </xdr:cNvPr>
        <xdr:cNvSpPr/>
      </xdr:nvSpPr>
      <xdr:spPr>
        <a:xfrm>
          <a:off x="10166293" y="1484614"/>
          <a:ext cx="1909278"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YOY GROWTH </a:t>
          </a:r>
          <a:r>
            <a:rPr lang="en-CH" sz="1200" b="0" i="0" u="none" strike="noStrike">
              <a:solidFill>
                <a:srgbClr val="00B050"/>
              </a:solidFill>
              <a:effectLst/>
              <a:latin typeface="+mn-lt"/>
              <a:ea typeface="+mn-ea"/>
              <a:cs typeface="+mn-cs"/>
            </a:rPr>
            <a:t>▲28.64%  </a:t>
          </a:r>
          <a:r>
            <a:rPr lang="en-CH" sz="1800">
              <a:solidFill>
                <a:srgbClr val="00B050"/>
              </a:solidFill>
            </a:rPr>
            <a:t>  </a:t>
          </a:r>
          <a:r>
            <a:rPr lang="en-US" sz="1800">
              <a:solidFill>
                <a:srgbClr val="00B050"/>
              </a:solidFill>
            </a:rPr>
            <a:t>  </a:t>
          </a:r>
          <a:endParaRPr lang="en-CH" sz="1400">
            <a:solidFill>
              <a:srgbClr val="00B050"/>
            </a:solidFill>
          </a:endParaRPr>
        </a:p>
      </xdr:txBody>
    </xdr:sp>
    <xdr:clientData/>
  </xdr:twoCellAnchor>
  <xdr:twoCellAnchor>
    <xdr:from>
      <xdr:col>16</xdr:col>
      <xdr:colOff>448650</xdr:colOff>
      <xdr:row>4</xdr:row>
      <xdr:rowOff>33687</xdr:rowOff>
    </xdr:from>
    <xdr:to>
      <xdr:col>19</xdr:col>
      <xdr:colOff>440088</xdr:colOff>
      <xdr:row>6</xdr:row>
      <xdr:rowOff>25125</xdr:rowOff>
    </xdr:to>
    <xdr:sp macro="" textlink="KPI!E17">
      <xdr:nvSpPr>
        <xdr:cNvPr id="67" name="Rectangle 66">
          <a:extLst>
            <a:ext uri="{FF2B5EF4-FFF2-40B4-BE49-F238E27FC236}">
              <a16:creationId xmlns:a16="http://schemas.microsoft.com/office/drawing/2014/main" id="{FBB0F6D2-FE6F-47D3-9B4F-47DD8F10B4B4}"/>
            </a:ext>
          </a:extLst>
        </xdr:cNvPr>
        <xdr:cNvSpPr/>
      </xdr:nvSpPr>
      <xdr:spPr>
        <a:xfrm>
          <a:off x="10174852" y="752878"/>
          <a:ext cx="1815101" cy="351034"/>
        </a:xfrm>
        <a:prstGeom prst="rect">
          <a:avLst/>
        </a:prstGeom>
        <a:noFill/>
        <a:ln>
          <a:no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73D4B64-D596-4629-BBEA-E7A88C843905}" type="TxLink">
            <a:rPr lang="en-US" sz="1400" b="0" i="0" u="none" strike="noStrike">
              <a:solidFill>
                <a:schemeClr val="bg1"/>
              </a:solidFill>
              <a:latin typeface="Calibri"/>
              <a:ea typeface="Calibri"/>
              <a:cs typeface="Calibri"/>
            </a:rPr>
            <a:t> $286,397.02 </a:t>
          </a:fld>
          <a:endParaRPr lang="en-CH" sz="2400">
            <a:solidFill>
              <a:schemeClr val="bg1"/>
            </a:solidFill>
          </a:endParaRPr>
        </a:p>
      </xdr:txBody>
    </xdr:sp>
    <xdr:clientData/>
  </xdr:twoCellAnchor>
  <xdr:twoCellAnchor>
    <xdr:from>
      <xdr:col>22</xdr:col>
      <xdr:colOff>1729</xdr:colOff>
      <xdr:row>8</xdr:row>
      <xdr:rowOff>44520</xdr:rowOff>
    </xdr:from>
    <xdr:to>
      <xdr:col>25</xdr:col>
      <xdr:colOff>87344</xdr:colOff>
      <xdr:row>10</xdr:row>
      <xdr:rowOff>35958</xdr:rowOff>
    </xdr:to>
    <xdr:sp macro="" textlink="">
      <xdr:nvSpPr>
        <xdr:cNvPr id="68" name="Rectangle 67">
          <a:extLst>
            <a:ext uri="{FF2B5EF4-FFF2-40B4-BE49-F238E27FC236}">
              <a16:creationId xmlns:a16="http://schemas.microsoft.com/office/drawing/2014/main" id="{7661D364-974B-4392-B5B7-58B55ED4A14E}"/>
            </a:ext>
          </a:extLst>
        </xdr:cNvPr>
        <xdr:cNvSpPr/>
      </xdr:nvSpPr>
      <xdr:spPr>
        <a:xfrm>
          <a:off x="13375257" y="1482902"/>
          <a:ext cx="1909278" cy="351034"/>
        </a:xfrm>
        <a:prstGeom prst="rect">
          <a:avLst/>
        </a:prstGeom>
        <a:noFill/>
        <a:ln>
          <a:solidFill>
            <a:schemeClr val="tx1">
              <a:lumMod val="75000"/>
              <a:lumOff val="25000"/>
            </a:schemeClr>
          </a:solid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YOY GROWTH </a:t>
          </a:r>
          <a:r>
            <a:rPr lang="en-CH" sz="1200" b="0" i="0" u="none" strike="noStrike">
              <a:solidFill>
                <a:srgbClr val="00B050"/>
              </a:solidFill>
              <a:effectLst/>
              <a:latin typeface="+mn-lt"/>
              <a:ea typeface="+mn-ea"/>
              <a:cs typeface="+mn-cs"/>
            </a:rPr>
            <a:t> </a:t>
          </a:r>
          <a:r>
            <a:rPr lang="en-CH" sz="1200" b="0" i="0" u="none" strike="noStrike">
              <a:solidFill>
                <a:srgbClr val="FF0000"/>
              </a:solidFill>
              <a:effectLst/>
              <a:latin typeface="+mn-lt"/>
              <a:ea typeface="+mn-ea"/>
              <a:cs typeface="+mn-cs"/>
            </a:rPr>
            <a:t>▼5.15% </a:t>
          </a:r>
          <a:endParaRPr lang="en-CH" sz="1400">
            <a:solidFill>
              <a:srgbClr val="FF0000"/>
            </a:solidFill>
          </a:endParaRPr>
        </a:p>
      </xdr:txBody>
    </xdr:sp>
    <xdr:clientData/>
  </xdr:twoCellAnchor>
  <xdr:twoCellAnchor>
    <xdr:from>
      <xdr:col>22</xdr:col>
      <xdr:colOff>10288</xdr:colOff>
      <xdr:row>4</xdr:row>
      <xdr:rowOff>31975</xdr:rowOff>
    </xdr:from>
    <xdr:to>
      <xdr:col>25</xdr:col>
      <xdr:colOff>1726</xdr:colOff>
      <xdr:row>6</xdr:row>
      <xdr:rowOff>23413</xdr:rowOff>
    </xdr:to>
    <xdr:sp macro="" textlink="KPI!E17">
      <xdr:nvSpPr>
        <xdr:cNvPr id="69" name="Rectangle 68">
          <a:extLst>
            <a:ext uri="{FF2B5EF4-FFF2-40B4-BE49-F238E27FC236}">
              <a16:creationId xmlns:a16="http://schemas.microsoft.com/office/drawing/2014/main" id="{AD6D4352-0E20-4EBB-91BC-6DAE5ACB0B8B}"/>
            </a:ext>
          </a:extLst>
        </xdr:cNvPr>
        <xdr:cNvSpPr/>
      </xdr:nvSpPr>
      <xdr:spPr>
        <a:xfrm>
          <a:off x="13383816" y="751166"/>
          <a:ext cx="1815101" cy="351034"/>
        </a:xfrm>
        <a:prstGeom prst="rect">
          <a:avLst/>
        </a:prstGeom>
        <a:noFill/>
        <a:ln>
          <a:solidFill>
            <a:schemeClr val="tx1">
              <a:lumMod val="75000"/>
              <a:lumOff val="25000"/>
            </a:schemeClr>
          </a:solidFill>
        </a:ln>
        <a:effectLst>
          <a:outerShdw blurRad="101600" dist="50800" dir="5400000" sx="80000" sy="80000" algn="ctr" rotWithShape="0">
            <a:srgbClr val="000000"/>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73D4B64-D596-4629-BBEA-E7A88C843905}" type="TxLink">
            <a:rPr lang="en-US" sz="1400" b="0" i="0" u="none" strike="noStrike">
              <a:solidFill>
                <a:schemeClr val="bg1"/>
              </a:solidFill>
              <a:latin typeface="Calibri"/>
              <a:ea typeface="Calibri"/>
              <a:cs typeface="Calibri"/>
            </a:rPr>
            <a:t> $286,397.02 </a:t>
          </a:fld>
          <a:endParaRPr lang="en-CH" sz="2400">
            <a:solidFill>
              <a:schemeClr val="bg1"/>
            </a:solidFill>
          </a:endParaRPr>
        </a:p>
      </xdr:txBody>
    </xdr:sp>
    <xdr:clientData/>
  </xdr:twoCellAnchor>
  <xdr:twoCellAnchor>
    <xdr:from>
      <xdr:col>6</xdr:col>
      <xdr:colOff>179798</xdr:colOff>
      <xdr:row>6</xdr:row>
      <xdr:rowOff>30262</xdr:rowOff>
    </xdr:from>
    <xdr:to>
      <xdr:col>9</xdr:col>
      <xdr:colOff>40155</xdr:colOff>
      <xdr:row>8</xdr:row>
      <xdr:rowOff>89767</xdr:rowOff>
    </xdr:to>
    <xdr:graphicFrame macro="">
      <xdr:nvGraphicFramePr>
        <xdr:cNvPr id="70" name="Chart 69">
          <a:extLst>
            <a:ext uri="{FF2B5EF4-FFF2-40B4-BE49-F238E27FC236}">
              <a16:creationId xmlns:a16="http://schemas.microsoft.com/office/drawing/2014/main" id="{0250646E-51EA-4BA5-9FB2-68D3FC091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419528</xdr:colOff>
      <xdr:row>6</xdr:row>
      <xdr:rowOff>21701</xdr:rowOff>
    </xdr:from>
    <xdr:to>
      <xdr:col>14</xdr:col>
      <xdr:colOff>447525</xdr:colOff>
      <xdr:row>8</xdr:row>
      <xdr:rowOff>12626</xdr:rowOff>
    </xdr:to>
    <xdr:graphicFrame macro="">
      <xdr:nvGraphicFramePr>
        <xdr:cNvPr id="71" name="Chart 70">
          <a:extLst>
            <a:ext uri="{FF2B5EF4-FFF2-40B4-BE49-F238E27FC236}">
              <a16:creationId xmlns:a16="http://schemas.microsoft.com/office/drawing/2014/main" id="{FDE6D5AB-5F52-43EC-B413-C2BD3D7D8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428090</xdr:colOff>
      <xdr:row>6</xdr:row>
      <xdr:rowOff>38824</xdr:rowOff>
    </xdr:from>
    <xdr:to>
      <xdr:col>19</xdr:col>
      <xdr:colOff>539907</xdr:colOff>
      <xdr:row>8</xdr:row>
      <xdr:rowOff>90709</xdr:rowOff>
    </xdr:to>
    <xdr:graphicFrame macro="">
      <xdr:nvGraphicFramePr>
        <xdr:cNvPr id="72" name="Chart 71">
          <a:extLst>
            <a:ext uri="{FF2B5EF4-FFF2-40B4-BE49-F238E27FC236}">
              <a16:creationId xmlns:a16="http://schemas.microsoft.com/office/drawing/2014/main" id="{1FECC503-15D0-478A-B7D5-4EBCED117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599327</xdr:colOff>
      <xdr:row>6</xdr:row>
      <xdr:rowOff>51370</xdr:rowOff>
    </xdr:from>
    <xdr:to>
      <xdr:col>25</xdr:col>
      <xdr:colOff>248036</xdr:colOff>
      <xdr:row>8</xdr:row>
      <xdr:rowOff>57535</xdr:rowOff>
    </xdr:to>
    <xdr:graphicFrame macro="">
      <xdr:nvGraphicFramePr>
        <xdr:cNvPr id="75" name="Chart 74">
          <a:extLst>
            <a:ext uri="{FF2B5EF4-FFF2-40B4-BE49-F238E27FC236}">
              <a16:creationId xmlns:a16="http://schemas.microsoft.com/office/drawing/2014/main" id="{17F2F8CC-76A3-4BB1-824C-4DE574653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18086</xdr:colOff>
      <xdr:row>10</xdr:row>
      <xdr:rowOff>162674</xdr:rowOff>
    </xdr:from>
    <xdr:ext cx="15745913" cy="2354494"/>
    <xdr:grpSp>
      <xdr:nvGrpSpPr>
        <xdr:cNvPr id="76" name="Shape 2">
          <a:extLst>
            <a:ext uri="{FF2B5EF4-FFF2-40B4-BE49-F238E27FC236}">
              <a16:creationId xmlns:a16="http://schemas.microsoft.com/office/drawing/2014/main" id="{D8720F41-92FB-465F-A7BC-BB7CF4142EF8}"/>
            </a:ext>
          </a:extLst>
        </xdr:cNvPr>
        <xdr:cNvGrpSpPr/>
      </xdr:nvGrpSpPr>
      <xdr:grpSpPr>
        <a:xfrm>
          <a:off x="18086" y="2004872"/>
          <a:ext cx="15745913" cy="2354494"/>
          <a:chOff x="0" y="2751300"/>
          <a:chExt cx="10692000" cy="2057400"/>
        </a:xfrm>
      </xdr:grpSpPr>
      <xdr:grpSp>
        <xdr:nvGrpSpPr>
          <xdr:cNvPr id="77" name="Shape 4">
            <a:extLst>
              <a:ext uri="{FF2B5EF4-FFF2-40B4-BE49-F238E27FC236}">
                <a16:creationId xmlns:a16="http://schemas.microsoft.com/office/drawing/2014/main" id="{69252BD4-11F9-46FD-BEA0-E9E4E8B808C6}"/>
              </a:ext>
            </a:extLst>
          </xdr:cNvPr>
          <xdr:cNvGrpSpPr/>
        </xdr:nvGrpSpPr>
        <xdr:grpSpPr>
          <a:xfrm>
            <a:off x="0" y="2751300"/>
            <a:ext cx="10692000" cy="2057400"/>
            <a:chOff x="152400" y="1971675"/>
            <a:chExt cx="12515850" cy="2228850"/>
          </a:xfrm>
        </xdr:grpSpPr>
        <xdr:sp macro="" textlink="">
          <xdr:nvSpPr>
            <xdr:cNvPr id="78" name="Shape 5">
              <a:extLst>
                <a:ext uri="{FF2B5EF4-FFF2-40B4-BE49-F238E27FC236}">
                  <a16:creationId xmlns:a16="http://schemas.microsoft.com/office/drawing/2014/main" id="{FD595766-D7E6-4C4B-BAEF-F2395FFBDCB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9" name="Shape 6">
              <a:extLst>
                <a:ext uri="{FF2B5EF4-FFF2-40B4-BE49-F238E27FC236}">
                  <a16:creationId xmlns:a16="http://schemas.microsoft.com/office/drawing/2014/main" id="{8F5BBA1B-1D6E-4B4B-8973-8FAFA6EC514D}"/>
                </a:ext>
              </a:extLst>
            </xdr:cNvPr>
            <xdr:cNvGrpSpPr/>
          </xdr:nvGrpSpPr>
          <xdr:grpSpPr>
            <a:xfrm>
              <a:off x="152400" y="1971675"/>
              <a:ext cx="5219701" cy="2219325"/>
              <a:chOff x="152400" y="1971675"/>
              <a:chExt cx="5219701" cy="2219325"/>
            </a:xfrm>
          </xdr:grpSpPr>
          <xdr:sp macro="" textlink="">
            <xdr:nvSpPr>
              <xdr:cNvPr id="86" name="Shape 7">
                <a:extLst>
                  <a:ext uri="{FF2B5EF4-FFF2-40B4-BE49-F238E27FC236}">
                    <a16:creationId xmlns:a16="http://schemas.microsoft.com/office/drawing/2014/main" id="{A3159EF4-C07E-4116-BCF8-C580D38A39B5}"/>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 name="Shape 8">
                <a:extLst>
                  <a:ext uri="{FF2B5EF4-FFF2-40B4-BE49-F238E27FC236}">
                    <a16:creationId xmlns:a16="http://schemas.microsoft.com/office/drawing/2014/main" id="{E68B7A9E-D39D-4CB9-9584-80DE3A408C16}"/>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80" name="Shape 9">
              <a:extLst>
                <a:ext uri="{FF2B5EF4-FFF2-40B4-BE49-F238E27FC236}">
                  <a16:creationId xmlns:a16="http://schemas.microsoft.com/office/drawing/2014/main" id="{30E5BD83-18C4-46D5-AF28-05D73AEF52ED}"/>
                </a:ext>
              </a:extLst>
            </xdr:cNvPr>
            <xdr:cNvGrpSpPr/>
          </xdr:nvGrpSpPr>
          <xdr:grpSpPr>
            <a:xfrm>
              <a:off x="5448301" y="1971675"/>
              <a:ext cx="4305300" cy="2219325"/>
              <a:chOff x="5448301" y="1971675"/>
              <a:chExt cx="4305300" cy="2219325"/>
            </a:xfrm>
          </xdr:grpSpPr>
          <xdr:sp macro="" textlink="">
            <xdr:nvSpPr>
              <xdr:cNvPr id="84" name="Shape 10">
                <a:extLst>
                  <a:ext uri="{FF2B5EF4-FFF2-40B4-BE49-F238E27FC236}">
                    <a16:creationId xmlns:a16="http://schemas.microsoft.com/office/drawing/2014/main" id="{CBB97CAF-5B3B-4DF0-90AD-C8B2ABF3A5EE}"/>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5" name="Shape 11">
                <a:extLst>
                  <a:ext uri="{FF2B5EF4-FFF2-40B4-BE49-F238E27FC236}">
                    <a16:creationId xmlns:a16="http://schemas.microsoft.com/office/drawing/2014/main" id="{AF63A163-B782-424D-A10E-EDD85D564C99}"/>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1" name="Shape 12">
              <a:extLst>
                <a:ext uri="{FF2B5EF4-FFF2-40B4-BE49-F238E27FC236}">
                  <a16:creationId xmlns:a16="http://schemas.microsoft.com/office/drawing/2014/main" id="{A3178846-49C0-4508-8169-4E54D5293137}"/>
                </a:ext>
              </a:extLst>
            </xdr:cNvPr>
            <xdr:cNvGrpSpPr/>
          </xdr:nvGrpSpPr>
          <xdr:grpSpPr>
            <a:xfrm>
              <a:off x="9848850" y="1971675"/>
              <a:ext cx="2819400" cy="2228850"/>
              <a:chOff x="9848850" y="1866900"/>
              <a:chExt cx="2819400" cy="2219325"/>
            </a:xfrm>
          </xdr:grpSpPr>
          <xdr:sp macro="" textlink="">
            <xdr:nvSpPr>
              <xdr:cNvPr id="82" name="Shape 13">
                <a:extLst>
                  <a:ext uri="{FF2B5EF4-FFF2-40B4-BE49-F238E27FC236}">
                    <a16:creationId xmlns:a16="http://schemas.microsoft.com/office/drawing/2014/main" id="{198D4210-466A-4409-9490-C5FB310C31BE}"/>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3" name="Shape 14">
                <a:extLst>
                  <a:ext uri="{FF2B5EF4-FFF2-40B4-BE49-F238E27FC236}">
                    <a16:creationId xmlns:a16="http://schemas.microsoft.com/office/drawing/2014/main" id="{ADE92517-E1BF-4031-8598-2F163363694E}"/>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8560</xdr:colOff>
      <xdr:row>24</xdr:row>
      <xdr:rowOff>88255</xdr:rowOff>
    </xdr:from>
    <xdr:ext cx="10616251" cy="2009775"/>
    <xdr:sp macro="" textlink="">
      <xdr:nvSpPr>
        <xdr:cNvPr id="88" name="Shape 15">
          <a:extLst>
            <a:ext uri="{FF2B5EF4-FFF2-40B4-BE49-F238E27FC236}">
              <a16:creationId xmlns:a16="http://schemas.microsoft.com/office/drawing/2014/main" id="{437A0C14-A858-48D2-A3F9-AE43381C0C2E}"/>
            </a:ext>
          </a:extLst>
        </xdr:cNvPr>
        <xdr:cNvSpPr/>
      </xdr:nvSpPr>
      <xdr:spPr>
        <a:xfrm>
          <a:off x="8560" y="4403401"/>
          <a:ext cx="10616251"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94285</xdr:colOff>
      <xdr:row>24</xdr:row>
      <xdr:rowOff>128281</xdr:rowOff>
    </xdr:from>
    <xdr:ext cx="5591767" cy="257175"/>
    <xdr:sp macro="" textlink="">
      <xdr:nvSpPr>
        <xdr:cNvPr id="89" name="Shape 16">
          <a:extLst>
            <a:ext uri="{FF2B5EF4-FFF2-40B4-BE49-F238E27FC236}">
              <a16:creationId xmlns:a16="http://schemas.microsoft.com/office/drawing/2014/main" id="{622266FC-07BC-4B02-A8FC-89E522E65F88}"/>
            </a:ext>
          </a:extLst>
        </xdr:cNvPr>
        <xdr:cNvSpPr/>
      </xdr:nvSpPr>
      <xdr:spPr>
        <a:xfrm>
          <a:off x="94285" y="4443427"/>
          <a:ext cx="5591767"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342243</xdr:colOff>
      <xdr:row>24</xdr:row>
      <xdr:rowOff>80656</xdr:rowOff>
    </xdr:from>
    <xdr:ext cx="7030227" cy="2009775"/>
    <xdr:sp macro="" textlink="">
      <xdr:nvSpPr>
        <xdr:cNvPr id="90" name="Shape 17">
          <a:extLst>
            <a:ext uri="{FF2B5EF4-FFF2-40B4-BE49-F238E27FC236}">
              <a16:creationId xmlns:a16="http://schemas.microsoft.com/office/drawing/2014/main" id="{0D61DF52-991A-4122-BC8B-C6534F6FC909}"/>
            </a:ext>
          </a:extLst>
        </xdr:cNvPr>
        <xdr:cNvSpPr/>
      </xdr:nvSpPr>
      <xdr:spPr>
        <a:xfrm>
          <a:off x="5205344" y="4395802"/>
          <a:ext cx="7030227"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414387</xdr:colOff>
      <xdr:row>24</xdr:row>
      <xdr:rowOff>118756</xdr:rowOff>
    </xdr:from>
    <xdr:ext cx="5591767" cy="257175"/>
    <xdr:sp macro="" textlink="">
      <xdr:nvSpPr>
        <xdr:cNvPr id="91" name="Shape 18">
          <a:extLst>
            <a:ext uri="{FF2B5EF4-FFF2-40B4-BE49-F238E27FC236}">
              <a16:creationId xmlns:a16="http://schemas.microsoft.com/office/drawing/2014/main" id="{C1DC4609-E69C-4B25-B34D-6B77C826DD3B}"/>
            </a:ext>
          </a:extLst>
        </xdr:cNvPr>
        <xdr:cNvSpPr/>
      </xdr:nvSpPr>
      <xdr:spPr>
        <a:xfrm>
          <a:off x="5277488" y="4433902"/>
          <a:ext cx="5591767"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17</xdr:col>
      <xdr:colOff>208598</xdr:colOff>
      <xdr:row>24</xdr:row>
      <xdr:rowOff>80656</xdr:rowOff>
    </xdr:from>
    <xdr:ext cx="5203014" cy="2000250"/>
    <xdr:sp macro="" textlink="">
      <xdr:nvSpPr>
        <xdr:cNvPr id="92" name="Shape 19">
          <a:extLst>
            <a:ext uri="{FF2B5EF4-FFF2-40B4-BE49-F238E27FC236}">
              <a16:creationId xmlns:a16="http://schemas.microsoft.com/office/drawing/2014/main" id="{D4FF216D-87B9-49FE-BEDE-040240AE60CF}"/>
            </a:ext>
          </a:extLst>
        </xdr:cNvPr>
        <xdr:cNvSpPr/>
      </xdr:nvSpPr>
      <xdr:spPr>
        <a:xfrm>
          <a:off x="10523820" y="4483323"/>
          <a:ext cx="5203014"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272805</xdr:colOff>
      <xdr:row>24</xdr:row>
      <xdr:rowOff>154036</xdr:rowOff>
    </xdr:from>
    <xdr:ext cx="3363164" cy="219075"/>
    <xdr:sp macro="" textlink="">
      <xdr:nvSpPr>
        <xdr:cNvPr id="93" name="Shape 20">
          <a:extLst>
            <a:ext uri="{FF2B5EF4-FFF2-40B4-BE49-F238E27FC236}">
              <a16:creationId xmlns:a16="http://schemas.microsoft.com/office/drawing/2014/main" id="{63737B04-C743-4A8F-832F-3CDB1730FA50}"/>
            </a:ext>
          </a:extLst>
        </xdr:cNvPr>
        <xdr:cNvSpPr/>
      </xdr:nvSpPr>
      <xdr:spPr>
        <a:xfrm>
          <a:off x="10588027" y="4556703"/>
          <a:ext cx="3363164"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150725</xdr:colOff>
      <xdr:row>11</xdr:row>
      <xdr:rowOff>139995</xdr:rowOff>
    </xdr:from>
    <xdr:to>
      <xdr:col>10</xdr:col>
      <xdr:colOff>395111</xdr:colOff>
      <xdr:row>23</xdr:row>
      <xdr:rowOff>7056</xdr:rowOff>
    </xdr:to>
    <xdr:graphicFrame macro="">
      <xdr:nvGraphicFramePr>
        <xdr:cNvPr id="94" name="Chart 93">
          <a:extLst>
            <a:ext uri="{FF2B5EF4-FFF2-40B4-BE49-F238E27FC236}">
              <a16:creationId xmlns:a16="http://schemas.microsoft.com/office/drawing/2014/main" id="{77993C22-8329-4DF2-A03B-37B757852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91722</xdr:colOff>
      <xdr:row>12</xdr:row>
      <xdr:rowOff>56445</xdr:rowOff>
    </xdr:from>
    <xdr:to>
      <xdr:col>19</xdr:col>
      <xdr:colOff>416278</xdr:colOff>
      <xdr:row>23</xdr:row>
      <xdr:rowOff>55427</xdr:rowOff>
    </xdr:to>
    <mc:AlternateContent xmlns:mc="http://schemas.openxmlformats.org/markup-compatibility/2006">
      <mc:Choice xmlns:cx1="http://schemas.microsoft.com/office/drawing/2015/9/8/chartex" Requires="cx1">
        <xdr:graphicFrame macro="">
          <xdr:nvGraphicFramePr>
            <xdr:cNvPr id="95" name="Chart 94">
              <a:extLst>
                <a:ext uri="{FF2B5EF4-FFF2-40B4-BE49-F238E27FC236}">
                  <a16:creationId xmlns:a16="http://schemas.microsoft.com/office/drawing/2014/main" id="{2E8BA0E9-FDAE-4B44-A885-758EE41DB3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766278" y="2257778"/>
              <a:ext cx="5178778" cy="2016871"/>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155221</xdr:colOff>
      <xdr:row>12</xdr:row>
      <xdr:rowOff>105833</xdr:rowOff>
    </xdr:from>
    <xdr:to>
      <xdr:col>25</xdr:col>
      <xdr:colOff>483752</xdr:colOff>
      <xdr:row>23</xdr:row>
      <xdr:rowOff>91721</xdr:rowOff>
    </xdr:to>
    <xdr:graphicFrame macro="">
      <xdr:nvGraphicFramePr>
        <xdr:cNvPr id="96" name="Chart 95">
          <a:extLst>
            <a:ext uri="{FF2B5EF4-FFF2-40B4-BE49-F238E27FC236}">
              <a16:creationId xmlns:a16="http://schemas.microsoft.com/office/drawing/2014/main" id="{ACA56098-CBC3-4E3B-8DBD-6591D1447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112889</xdr:colOff>
      <xdr:row>26</xdr:row>
      <xdr:rowOff>63499</xdr:rowOff>
    </xdr:from>
    <xdr:to>
      <xdr:col>8</xdr:col>
      <xdr:colOff>283727</xdr:colOff>
      <xdr:row>35</xdr:row>
      <xdr:rowOff>14110</xdr:rowOff>
    </xdr:to>
    <mc:AlternateContent xmlns:mc="http://schemas.openxmlformats.org/markup-compatibility/2006">
      <mc:Choice xmlns:cx4="http://schemas.microsoft.com/office/drawing/2016/5/10/chartex" Requires="cx4">
        <xdr:graphicFrame macro="">
          <xdr:nvGraphicFramePr>
            <xdr:cNvPr id="98" name="Chart 97">
              <a:extLst>
                <a:ext uri="{FF2B5EF4-FFF2-40B4-BE49-F238E27FC236}">
                  <a16:creationId xmlns:a16="http://schemas.microsoft.com/office/drawing/2014/main" id="{41B1277D-3E62-46A9-A476-FA2254BA5E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2889" y="4833055"/>
              <a:ext cx="5025060" cy="1601611"/>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421676</xdr:colOff>
      <xdr:row>26</xdr:row>
      <xdr:rowOff>91721</xdr:rowOff>
    </xdr:from>
    <xdr:to>
      <xdr:col>17</xdr:col>
      <xdr:colOff>197555</xdr:colOff>
      <xdr:row>35</xdr:row>
      <xdr:rowOff>7055</xdr:rowOff>
    </xdr:to>
    <xdr:graphicFrame macro="">
      <xdr:nvGraphicFramePr>
        <xdr:cNvPr id="99" name="Chart 98">
          <a:extLst>
            <a:ext uri="{FF2B5EF4-FFF2-40B4-BE49-F238E27FC236}">
              <a16:creationId xmlns:a16="http://schemas.microsoft.com/office/drawing/2014/main" id="{8567AD18-FFC5-426F-BE57-2B1FE80D1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17</xdr:col>
      <xdr:colOff>497878</xdr:colOff>
      <xdr:row>26</xdr:row>
      <xdr:rowOff>35278</xdr:rowOff>
    </xdr:from>
    <xdr:to>
      <xdr:col>20</xdr:col>
      <xdr:colOff>176388</xdr:colOff>
      <xdr:row>35</xdr:row>
      <xdr:rowOff>21167</xdr:rowOff>
    </xdr:to>
    <mc:AlternateContent xmlns:mc="http://schemas.openxmlformats.org/markup-compatibility/2006">
      <mc:Choice xmlns:a14="http://schemas.microsoft.com/office/drawing/2010/main" Requires="a14">
        <xdr:graphicFrame macro="">
          <xdr:nvGraphicFramePr>
            <xdr:cNvPr id="100" name="Year 1">
              <a:extLst>
                <a:ext uri="{FF2B5EF4-FFF2-40B4-BE49-F238E27FC236}">
                  <a16:creationId xmlns:a16="http://schemas.microsoft.com/office/drawing/2014/main" id="{E5C78172-F42B-4F82-8725-5F5A018B4BD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889548" y="4824992"/>
              <a:ext cx="1512335" cy="1643867"/>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352779</xdr:colOff>
      <xdr:row>26</xdr:row>
      <xdr:rowOff>31550</xdr:rowOff>
    </xdr:from>
    <xdr:to>
      <xdr:col>22</xdr:col>
      <xdr:colOff>543278</xdr:colOff>
      <xdr:row>34</xdr:row>
      <xdr:rowOff>176390</xdr:rowOff>
    </xdr:to>
    <mc:AlternateContent xmlns:mc="http://schemas.openxmlformats.org/markup-compatibility/2006">
      <mc:Choice xmlns:a14="http://schemas.microsoft.com/office/drawing/2010/main" Requires="a14">
        <xdr:graphicFrame macro="">
          <xdr:nvGraphicFramePr>
            <xdr:cNvPr id="101" name="Segment 1">
              <a:extLst>
                <a:ext uri="{FF2B5EF4-FFF2-40B4-BE49-F238E27FC236}">
                  <a16:creationId xmlns:a16="http://schemas.microsoft.com/office/drawing/2014/main" id="{52398ED5-DF74-491E-A23B-CE8821C9893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578274" y="4821264"/>
              <a:ext cx="1413048" cy="1618599"/>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82165</xdr:colOff>
      <xdr:row>26</xdr:row>
      <xdr:rowOff>31831</xdr:rowOff>
    </xdr:from>
    <xdr:to>
      <xdr:col>25</xdr:col>
      <xdr:colOff>373946</xdr:colOff>
      <xdr:row>34</xdr:row>
      <xdr:rowOff>169333</xdr:rowOff>
    </xdr:to>
    <mc:AlternateContent xmlns:mc="http://schemas.openxmlformats.org/markup-compatibility/2006">
      <mc:Choice xmlns:a14="http://schemas.microsoft.com/office/drawing/2010/main" Requires="a14">
        <xdr:graphicFrame macro="">
          <xdr:nvGraphicFramePr>
            <xdr:cNvPr id="102" name="Region 1">
              <a:extLst>
                <a:ext uri="{FF2B5EF4-FFF2-40B4-BE49-F238E27FC236}">
                  <a16:creationId xmlns:a16="http://schemas.microsoft.com/office/drawing/2014/main" id="{C9D07636-EB6D-4E08-AF29-8F8439194A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141484" y="4821545"/>
              <a:ext cx="1514330" cy="1611261"/>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59073"/>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53364"/>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3250"/>
          <a:ext cx="11801475" cy="1453364"/>
          <a:chOff x="0" y="3060863"/>
          <a:chExt cx="10692000" cy="1453364"/>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53364"/>
            <a:chOff x="152399" y="453254"/>
            <a:chExt cx="12498639" cy="139808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98082"/>
              <a:chOff x="152399" y="459938"/>
              <a:chExt cx="2667001" cy="137359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28636"/>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rah" refreshedDate="45465.772826851855" createdVersion="7" refreshedVersion="7" minRefreshableVersion="3" recordCount="9994" xr:uid="{2FEE92C8-0BB7-4F84-821C-EDEE7AED9C1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2118506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523960-4EF5-464C-AE0C-ABE28589D61E}"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5">
      <pivotArea collapsedLevelsAreSubtotals="1" fieldPosition="0">
        <references count="1">
          <reference field="3"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A900C-A20E-4B1C-8872-F1B2E4B1F2D6}"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581646-C9C3-4480-A8AC-66425EDF6F06}"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5A2EAF-BC93-4A03-A3AB-D0103988A1BF}"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h="1" x="0"/>
        <item x="1"/>
        <item x="2"/>
        <item x="3"/>
        <item x="4"/>
        <item h="1" x="5"/>
        <item h="1"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B25CBD-F96F-4C09-8C09-8D217638FA94}"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EBF16C-B63B-40A3-A422-BC6574035F95}" name="PivotTable1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302E73-D3FB-4A13-84A3-5650AC0A052E}"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24">
      <pivotArea collapsedLevelsAreSubtotals="1" fieldPosition="0">
        <references count="1">
          <reference field="3" count="1">
            <x v="4"/>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C5E716-656D-41B5-8AA2-B3FEFD555C33}"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C5E885-EE68-4112-8FD9-7946851686FF}"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9B803C-A3FF-47F2-80B9-6527588DFF0B}"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14BDFE-E283-43B5-A9AE-A30ABE0B0298}" name="PivotTable12"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ow Labels">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FC5A912-DD71-4075-8607-FE4247983E5D}" sourceName="Year">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211850604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23ECE4-82CC-44C5-BD88-FB5FDA58D7EA}" sourceName="Segment">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21185060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1D5F76-1800-4BA4-AB7C-8D056190AC3E}" sourceName="Region">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21185060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8C70297-CF76-45AE-827A-7DEE9599E106}" cache="Slicer_Year" caption="Year" rowHeight="234950"/>
  <slicer name="Segment" xr10:uid="{9E9EE581-D467-4EB3-9450-17263DDA33B7}" cache="Slicer_Segment" caption="Segment" rowHeight="234950"/>
  <slicer name="Region" xr10:uid="{86018596-45C5-43D1-8035-835FD1A264D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334498-42DF-4BCD-B8DB-3E6283EEC826}" cache="Slicer_Year" caption="Year" style="AB" rowHeight="234950"/>
  <slicer name="Segment 1" xr10:uid="{E38FF2A0-871B-4045-A3BD-DE111B408BA1}" cache="Slicer_Segment" caption="Segment" style="AB" rowHeight="234950"/>
  <slicer name="Region 1" xr10:uid="{AB0F6931-1FE8-4E3A-8E36-DCBB4ED5FA0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2844-9785-49A1-944A-ADAF1EB340C7}">
  <dimension ref="A3:C16"/>
  <sheetViews>
    <sheetView zoomScaleNormal="100" workbookViewId="0">
      <selection activeCell="B8" sqref="B8"/>
    </sheetView>
  </sheetViews>
  <sheetFormatPr defaultRowHeight="14.4" x14ac:dyDescent="0.3"/>
  <cols>
    <col min="1" max="1" width="12.44140625" bestFit="1" customWidth="1"/>
    <col min="2" max="2" width="11.21875" bestFit="1" customWidth="1"/>
    <col min="3" max="3" width="12" bestFit="1" customWidth="1"/>
  </cols>
  <sheetData>
    <row r="3" spans="1:3" x14ac:dyDescent="0.3">
      <c r="A3" s="9" t="s">
        <v>10933</v>
      </c>
      <c r="B3" s="6" t="s">
        <v>10947</v>
      </c>
      <c r="C3" s="15" t="s">
        <v>10948</v>
      </c>
    </row>
    <row r="4" spans="1:3" x14ac:dyDescent="0.3">
      <c r="A4" s="10" t="s">
        <v>10935</v>
      </c>
      <c r="B4" s="22">
        <v>95365.937600000019</v>
      </c>
      <c r="C4" s="23">
        <v>9199.2699999999986</v>
      </c>
    </row>
    <row r="5" spans="1:3" x14ac:dyDescent="0.3">
      <c r="A5" s="12" t="s">
        <v>10936</v>
      </c>
      <c r="B5" s="24">
        <v>60172.649400000024</v>
      </c>
      <c r="C5" s="25">
        <v>10288.898699999991</v>
      </c>
    </row>
    <row r="6" spans="1:3" x14ac:dyDescent="0.3">
      <c r="A6" s="12" t="s">
        <v>10937</v>
      </c>
      <c r="B6" s="24">
        <v>199252.98399999991</v>
      </c>
      <c r="C6" s="25">
        <v>26806.573700000015</v>
      </c>
    </row>
    <row r="7" spans="1:3" x14ac:dyDescent="0.3">
      <c r="A7" s="12" t="s">
        <v>10938</v>
      </c>
      <c r="B7" s="24">
        <v>141851.5674</v>
      </c>
      <c r="C7" s="25">
        <v>13437.806799999998</v>
      </c>
    </row>
    <row r="8" spans="1:3" x14ac:dyDescent="0.3">
      <c r="A8" s="12" t="s">
        <v>10939</v>
      </c>
      <c r="B8" s="24">
        <v>156122.28669999994</v>
      </c>
      <c r="C8" s="25">
        <v>22308.51279999999</v>
      </c>
    </row>
    <row r="9" spans="1:3" x14ac:dyDescent="0.3">
      <c r="A9" s="12" t="s">
        <v>10940</v>
      </c>
      <c r="B9" s="24">
        <v>147082.61130000011</v>
      </c>
      <c r="C9" s="25">
        <v>20899.334500000012</v>
      </c>
    </row>
    <row r="10" spans="1:3" x14ac:dyDescent="0.3">
      <c r="A10" s="12" t="s">
        <v>10941</v>
      </c>
      <c r="B10" s="24">
        <v>149580.83800000031</v>
      </c>
      <c r="C10" s="25">
        <v>13535.38299999998</v>
      </c>
    </row>
    <row r="11" spans="1:3" x14ac:dyDescent="0.3">
      <c r="A11" s="12" t="s">
        <v>10942</v>
      </c>
      <c r="B11" s="24">
        <v>159589.45099999988</v>
      </c>
      <c r="C11" s="25">
        <v>21896.715399999972</v>
      </c>
    </row>
    <row r="12" spans="1:3" x14ac:dyDescent="0.3">
      <c r="A12" s="12" t="s">
        <v>10943</v>
      </c>
      <c r="B12" s="24">
        <v>309770.09970000025</v>
      </c>
      <c r="C12" s="25">
        <v>37293.192500000034</v>
      </c>
    </row>
    <row r="13" spans="1:3" x14ac:dyDescent="0.3">
      <c r="A13" s="12" t="s">
        <v>10944</v>
      </c>
      <c r="B13" s="24">
        <v>197115.20170000009</v>
      </c>
      <c r="C13" s="25">
        <v>31469.663800000035</v>
      </c>
    </row>
    <row r="14" spans="1:3" x14ac:dyDescent="0.3">
      <c r="A14" s="12" t="s">
        <v>10945</v>
      </c>
      <c r="B14" s="24">
        <v>349120.07400000008</v>
      </c>
      <c r="C14" s="25">
        <v>35825.536599999927</v>
      </c>
    </row>
    <row r="15" spans="1:3" x14ac:dyDescent="0.3">
      <c r="A15" s="12" t="s">
        <v>10946</v>
      </c>
      <c r="B15" s="24">
        <v>332177.15950000001</v>
      </c>
      <c r="C15" s="25">
        <v>43436.13390000003</v>
      </c>
    </row>
    <row r="16" spans="1:3" x14ac:dyDescent="0.3">
      <c r="A16" s="14"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10CA4-CC97-4F31-A0A0-36832E82AAA4}">
  <dimension ref="A3:E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9" t="s">
        <v>10933</v>
      </c>
      <c r="B3" s="7" t="s">
        <v>10948</v>
      </c>
      <c r="D3" s="29" t="s">
        <v>15</v>
      </c>
      <c r="E3" s="30" t="s">
        <v>21</v>
      </c>
    </row>
    <row r="4" spans="1:5" x14ac:dyDescent="0.3">
      <c r="A4" s="26" t="s">
        <v>32</v>
      </c>
      <c r="B4" s="11">
        <v>18451.272799999992</v>
      </c>
      <c r="D4" t="str">
        <f>A4</f>
        <v>Furniture</v>
      </c>
      <c r="E4" s="31">
        <f>GETPIVOTDATA("Profit",$A$3,"Category",A4)</f>
        <v>18451.272799999992</v>
      </c>
    </row>
    <row r="5" spans="1:5" x14ac:dyDescent="0.3">
      <c r="A5" s="27" t="s">
        <v>46</v>
      </c>
      <c r="B5" s="13">
        <v>122490.8008000001</v>
      </c>
      <c r="D5" t="str" cm="1">
        <f t="array" ref="D5:D6">A5:A6</f>
        <v>Office Supplies</v>
      </c>
      <c r="E5" s="31">
        <f>GETPIVOTDATA("Profit",$A$3,"Category",A5)</f>
        <v>122490.8008000001</v>
      </c>
    </row>
    <row r="6" spans="1:5" x14ac:dyDescent="0.3">
      <c r="A6" s="27" t="s">
        <v>71</v>
      </c>
      <c r="B6" s="13">
        <v>145454.9480999998</v>
      </c>
      <c r="D6" t="str">
        <v>Technology</v>
      </c>
      <c r="E6" s="31">
        <f t="shared" ref="E6:E7" si="0">GETPIVOTDATA("Profit",$A$3,"Category",A6)</f>
        <v>145454.9480999998</v>
      </c>
    </row>
    <row r="7" spans="1:5" x14ac:dyDescent="0.3">
      <c r="A7" s="28" t="s">
        <v>10934</v>
      </c>
      <c r="B7" s="8">
        <v>286397.02169999992</v>
      </c>
      <c r="D7" t="str">
        <f>A7</f>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35E0C-668B-446B-8DC7-D727F311A4DE}">
  <dimension ref="A3:B7"/>
  <sheetViews>
    <sheetView workbookViewId="0">
      <selection activeCell="O25" sqref="O25"/>
    </sheetView>
  </sheetViews>
  <sheetFormatPr defaultRowHeight="14.4" x14ac:dyDescent="0.3"/>
  <cols>
    <col min="1" max="1" width="13.109375" bestFit="1" customWidth="1"/>
    <col min="2" max="2" width="11.21875" bestFit="1" customWidth="1"/>
  </cols>
  <sheetData>
    <row r="3" spans="1:2" x14ac:dyDescent="0.3">
      <c r="A3" s="9" t="s">
        <v>10933</v>
      </c>
      <c r="B3" s="7" t="s">
        <v>10947</v>
      </c>
    </row>
    <row r="4" spans="1:2" x14ac:dyDescent="0.3">
      <c r="A4" s="26" t="s">
        <v>32</v>
      </c>
      <c r="B4" s="32">
        <v>0.32300170530281774</v>
      </c>
    </row>
    <row r="5" spans="1:2" x14ac:dyDescent="0.3">
      <c r="A5" s="27" t="s">
        <v>46</v>
      </c>
      <c r="B5" s="33">
        <v>0.31301008302169103</v>
      </c>
    </row>
    <row r="6" spans="1:2" x14ac:dyDescent="0.3">
      <c r="A6" s="27" t="s">
        <v>71</v>
      </c>
      <c r="B6" s="33">
        <v>0.36398821167549117</v>
      </c>
    </row>
    <row r="7" spans="1:2" x14ac:dyDescent="0.3">
      <c r="A7" s="28"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D3AE7-E508-49D8-8B22-67DF476BC005}">
  <dimension ref="A3:E53"/>
  <sheetViews>
    <sheetView topLeftCell="D31" workbookViewId="0">
      <selection activeCell="O38" sqref="O38"/>
    </sheetView>
  </sheetViews>
  <sheetFormatPr defaultRowHeight="14.4" x14ac:dyDescent="0.3"/>
  <cols>
    <col min="1" max="1" width="17.33203125" bestFit="1" customWidth="1"/>
    <col min="2" max="2" width="12" bestFit="1" customWidth="1"/>
    <col min="5" max="5" width="10.44140625" bestFit="1" customWidth="1"/>
  </cols>
  <sheetData>
    <row r="3" spans="1:5" x14ac:dyDescent="0.3">
      <c r="A3" s="9" t="s">
        <v>10933</v>
      </c>
      <c r="B3" s="7" t="s">
        <v>10947</v>
      </c>
      <c r="D3" s="29" t="s">
        <v>11</v>
      </c>
      <c r="E3" s="30" t="s">
        <v>18</v>
      </c>
    </row>
    <row r="4" spans="1:5" x14ac:dyDescent="0.3">
      <c r="A4" s="26" t="s">
        <v>358</v>
      </c>
      <c r="B4" s="11">
        <v>19510.639999999992</v>
      </c>
      <c r="D4" t="str">
        <f>A4</f>
        <v>Alabama</v>
      </c>
      <c r="E4" s="31">
        <f>GETPIVOTDATA("Sales",$A$3,"State",A4)</f>
        <v>19510.639999999992</v>
      </c>
    </row>
    <row r="5" spans="1:5" x14ac:dyDescent="0.3">
      <c r="A5" s="27" t="s">
        <v>310</v>
      </c>
      <c r="B5" s="13">
        <v>35282.000999999997</v>
      </c>
      <c r="D5" t="str">
        <f t="shared" ref="D5:D53" si="0">A5</f>
        <v>Arizona</v>
      </c>
      <c r="E5" s="31">
        <f t="shared" ref="E5:E53" si="1">GETPIVOTDATA("Sales",$A$3,"State",A5)</f>
        <v>35282.000999999997</v>
      </c>
    </row>
    <row r="6" spans="1:5" x14ac:dyDescent="0.3">
      <c r="A6" s="27" t="s">
        <v>1707</v>
      </c>
      <c r="B6" s="13">
        <v>11678.129999999997</v>
      </c>
      <c r="D6" t="str">
        <f t="shared" si="0"/>
        <v>Arkansas</v>
      </c>
      <c r="E6" s="31">
        <f t="shared" si="1"/>
        <v>11678.129999999997</v>
      </c>
    </row>
    <row r="7" spans="1:5" x14ac:dyDescent="0.3">
      <c r="A7" s="27" t="s">
        <v>43</v>
      </c>
      <c r="B7" s="13">
        <v>457687.63150000101</v>
      </c>
      <c r="D7" t="str">
        <f t="shared" si="0"/>
        <v>California</v>
      </c>
      <c r="E7" s="31">
        <f t="shared" si="1"/>
        <v>457687.63150000101</v>
      </c>
    </row>
    <row r="8" spans="1:5" x14ac:dyDescent="0.3">
      <c r="A8" s="27" t="s">
        <v>457</v>
      </c>
      <c r="B8" s="13">
        <v>32108.117999999995</v>
      </c>
      <c r="D8" t="str">
        <f t="shared" si="0"/>
        <v>Colorado</v>
      </c>
      <c r="E8" s="31">
        <f t="shared" si="1"/>
        <v>32108.117999999995</v>
      </c>
    </row>
    <row r="9" spans="1:5" x14ac:dyDescent="0.3">
      <c r="A9" s="27" t="s">
        <v>747</v>
      </c>
      <c r="B9" s="13">
        <v>13384.356999999996</v>
      </c>
      <c r="D9" t="str">
        <f t="shared" si="0"/>
        <v>Connecticut</v>
      </c>
      <c r="E9" s="31">
        <f t="shared" si="1"/>
        <v>13384.356999999996</v>
      </c>
    </row>
    <row r="10" spans="1:5" x14ac:dyDescent="0.3">
      <c r="A10" s="27" t="s">
        <v>245</v>
      </c>
      <c r="B10" s="13">
        <v>27451.068999999992</v>
      </c>
      <c r="D10" t="str">
        <f t="shared" si="0"/>
        <v>Delaware</v>
      </c>
      <c r="E10" s="31">
        <f t="shared" si="1"/>
        <v>27451.068999999992</v>
      </c>
    </row>
    <row r="11" spans="1:5" x14ac:dyDescent="0.3">
      <c r="A11" s="27" t="s">
        <v>3034</v>
      </c>
      <c r="B11" s="13">
        <v>2865.0199999999995</v>
      </c>
      <c r="D11" t="str">
        <f t="shared" si="0"/>
        <v>District of Columbia</v>
      </c>
      <c r="E11" s="31">
        <f t="shared" si="1"/>
        <v>2865.0199999999995</v>
      </c>
    </row>
    <row r="12" spans="1:5" x14ac:dyDescent="0.3">
      <c r="A12" s="27" t="s">
        <v>54</v>
      </c>
      <c r="B12" s="13">
        <v>89473.707999999999</v>
      </c>
      <c r="D12" t="str">
        <f t="shared" si="0"/>
        <v>Florida</v>
      </c>
      <c r="E12" s="31">
        <f t="shared" si="1"/>
        <v>89473.707999999999</v>
      </c>
    </row>
    <row r="13" spans="1:5" x14ac:dyDescent="0.3">
      <c r="A13" s="27" t="s">
        <v>1272</v>
      </c>
      <c r="B13" s="13">
        <v>49095.840000000004</v>
      </c>
      <c r="D13" t="str">
        <f t="shared" si="0"/>
        <v>Georgia</v>
      </c>
      <c r="E13" s="31">
        <f t="shared" si="1"/>
        <v>49095.840000000004</v>
      </c>
    </row>
    <row r="14" spans="1:5" x14ac:dyDescent="0.3">
      <c r="A14" s="27" t="s">
        <v>6260</v>
      </c>
      <c r="B14" s="13">
        <v>4382.4860000000017</v>
      </c>
      <c r="D14" t="str">
        <f t="shared" si="0"/>
        <v>Idaho</v>
      </c>
      <c r="E14" s="31">
        <f t="shared" si="1"/>
        <v>4382.4860000000017</v>
      </c>
    </row>
    <row r="15" spans="1:5" x14ac:dyDescent="0.3">
      <c r="A15" s="27" t="s">
        <v>211</v>
      </c>
      <c r="B15" s="13">
        <v>80166.10099999985</v>
      </c>
      <c r="D15" t="str">
        <f t="shared" si="0"/>
        <v>Illinois</v>
      </c>
      <c r="E15" s="31">
        <f t="shared" si="1"/>
        <v>80166.10099999985</v>
      </c>
    </row>
    <row r="16" spans="1:5" x14ac:dyDescent="0.3">
      <c r="A16" s="27" t="s">
        <v>254</v>
      </c>
      <c r="B16" s="13">
        <v>53555.360000000001</v>
      </c>
      <c r="D16" t="str">
        <f t="shared" si="0"/>
        <v>Indiana</v>
      </c>
      <c r="E16" s="31">
        <f t="shared" si="1"/>
        <v>53555.360000000001</v>
      </c>
    </row>
    <row r="17" spans="1:5" x14ac:dyDescent="0.3">
      <c r="A17" s="27" t="s">
        <v>489</v>
      </c>
      <c r="B17" s="13">
        <v>4579.7599999999993</v>
      </c>
      <c r="D17" t="str">
        <f t="shared" si="0"/>
        <v>Iowa</v>
      </c>
      <c r="E17" s="31">
        <f t="shared" si="1"/>
        <v>4579.7599999999993</v>
      </c>
    </row>
    <row r="18" spans="1:5" x14ac:dyDescent="0.3">
      <c r="A18" s="27" t="s">
        <v>4530</v>
      </c>
      <c r="B18" s="13">
        <v>2914.31</v>
      </c>
      <c r="D18" t="str">
        <f t="shared" si="0"/>
        <v>Kansas</v>
      </c>
      <c r="E18" s="31">
        <f t="shared" si="1"/>
        <v>2914.31</v>
      </c>
    </row>
    <row r="19" spans="1:5" x14ac:dyDescent="0.3">
      <c r="A19" s="27" t="s">
        <v>29</v>
      </c>
      <c r="B19" s="13">
        <v>36591.749999999971</v>
      </c>
      <c r="D19" t="str">
        <f t="shared" si="0"/>
        <v>Kentucky</v>
      </c>
      <c r="E19" s="31">
        <f t="shared" si="1"/>
        <v>36591.749999999971</v>
      </c>
    </row>
    <row r="20" spans="1:5" x14ac:dyDescent="0.3">
      <c r="A20" s="27" t="s">
        <v>736</v>
      </c>
      <c r="B20" s="13">
        <v>9217.0299999999988</v>
      </c>
      <c r="D20" t="str">
        <f t="shared" si="0"/>
        <v>Louisiana</v>
      </c>
      <c r="E20" s="31">
        <f t="shared" si="1"/>
        <v>9217.0299999999988</v>
      </c>
    </row>
    <row r="21" spans="1:5" x14ac:dyDescent="0.3">
      <c r="A21" s="27" t="s">
        <v>5235</v>
      </c>
      <c r="B21" s="13">
        <v>1270.53</v>
      </c>
      <c r="D21" t="str">
        <f t="shared" si="0"/>
        <v>Maine</v>
      </c>
      <c r="E21" s="31">
        <f t="shared" si="1"/>
        <v>1270.53</v>
      </c>
    </row>
    <row r="22" spans="1:5" x14ac:dyDescent="0.3">
      <c r="A22" s="27" t="s">
        <v>2735</v>
      </c>
      <c r="B22" s="13">
        <v>23705.523000000005</v>
      </c>
      <c r="D22" t="str">
        <f t="shared" si="0"/>
        <v>Maryland</v>
      </c>
      <c r="E22" s="31">
        <f t="shared" si="1"/>
        <v>23705.523000000005</v>
      </c>
    </row>
    <row r="23" spans="1:5" x14ac:dyDescent="0.3">
      <c r="A23" s="27" t="s">
        <v>1245</v>
      </c>
      <c r="B23" s="13">
        <v>28634.43399999999</v>
      </c>
      <c r="D23" t="str">
        <f t="shared" si="0"/>
        <v>Massachusetts</v>
      </c>
      <c r="E23" s="31">
        <f t="shared" si="1"/>
        <v>28634.43399999999</v>
      </c>
    </row>
    <row r="24" spans="1:5" x14ac:dyDescent="0.3">
      <c r="A24" s="27" t="s">
        <v>238</v>
      </c>
      <c r="B24" s="13">
        <v>76269.614000000016</v>
      </c>
      <c r="D24" t="str">
        <f t="shared" si="0"/>
        <v>Michigan</v>
      </c>
      <c r="E24" s="31">
        <f t="shared" si="1"/>
        <v>76269.614000000016</v>
      </c>
    </row>
    <row r="25" spans="1:5" x14ac:dyDescent="0.3">
      <c r="A25" s="27" t="s">
        <v>229</v>
      </c>
      <c r="B25" s="13">
        <v>29863.149999999994</v>
      </c>
      <c r="D25" t="str">
        <f t="shared" si="0"/>
        <v>Minnesota</v>
      </c>
      <c r="E25" s="31">
        <f t="shared" si="1"/>
        <v>29863.149999999994</v>
      </c>
    </row>
    <row r="26" spans="1:5" x14ac:dyDescent="0.3">
      <c r="A26" s="27" t="s">
        <v>1487</v>
      </c>
      <c r="B26" s="13">
        <v>10771.34</v>
      </c>
      <c r="D26" t="str">
        <f t="shared" si="0"/>
        <v>Mississippi</v>
      </c>
      <c r="E26" s="31">
        <f t="shared" si="1"/>
        <v>10771.34</v>
      </c>
    </row>
    <row r="27" spans="1:5" x14ac:dyDescent="0.3">
      <c r="A27" s="27" t="s">
        <v>596</v>
      </c>
      <c r="B27" s="13">
        <v>22205.149999999998</v>
      </c>
      <c r="D27" t="str">
        <f t="shared" si="0"/>
        <v>Missouri</v>
      </c>
      <c r="E27" s="31">
        <f t="shared" si="1"/>
        <v>22205.149999999998</v>
      </c>
    </row>
    <row r="28" spans="1:5" x14ac:dyDescent="0.3">
      <c r="A28" s="27" t="s">
        <v>1762</v>
      </c>
      <c r="B28" s="13">
        <v>5589.3519999999971</v>
      </c>
      <c r="D28" t="str">
        <f t="shared" si="0"/>
        <v>Montana</v>
      </c>
      <c r="E28" s="31">
        <f t="shared" si="1"/>
        <v>5589.3519999999971</v>
      </c>
    </row>
    <row r="29" spans="1:5" x14ac:dyDescent="0.3">
      <c r="A29" s="27" t="s">
        <v>138</v>
      </c>
      <c r="B29" s="13">
        <v>7464.9299999999985</v>
      </c>
      <c r="D29" t="str">
        <f t="shared" si="0"/>
        <v>Nebraska</v>
      </c>
      <c r="E29" s="31">
        <f t="shared" si="1"/>
        <v>7464.9299999999985</v>
      </c>
    </row>
    <row r="30" spans="1:5" x14ac:dyDescent="0.3">
      <c r="A30" s="27" t="s">
        <v>1392</v>
      </c>
      <c r="B30" s="13">
        <v>16729.101999999999</v>
      </c>
      <c r="D30" t="str">
        <f t="shared" si="0"/>
        <v>Nevada</v>
      </c>
      <c r="E30" s="31">
        <f t="shared" si="1"/>
        <v>16729.101999999999</v>
      </c>
    </row>
    <row r="31" spans="1:5" x14ac:dyDescent="0.3">
      <c r="A31" s="27" t="s">
        <v>2694</v>
      </c>
      <c r="B31" s="13">
        <v>7292.5239999999994</v>
      </c>
      <c r="D31" t="str">
        <f t="shared" si="0"/>
        <v>New Hampshire</v>
      </c>
      <c r="E31" s="31">
        <f t="shared" si="1"/>
        <v>7292.5239999999994</v>
      </c>
    </row>
    <row r="32" spans="1:5" x14ac:dyDescent="0.3">
      <c r="A32" s="27" t="s">
        <v>788</v>
      </c>
      <c r="B32" s="13">
        <v>35764.312000000013</v>
      </c>
      <c r="D32" t="str">
        <f t="shared" si="0"/>
        <v>New Jersey</v>
      </c>
      <c r="E32" s="31">
        <f t="shared" si="1"/>
        <v>35764.312000000013</v>
      </c>
    </row>
    <row r="33" spans="1:5" x14ac:dyDescent="0.3">
      <c r="A33" s="27" t="s">
        <v>668</v>
      </c>
      <c r="B33" s="13">
        <v>4783.5220000000008</v>
      </c>
      <c r="D33" t="str">
        <f t="shared" si="0"/>
        <v>New Mexico</v>
      </c>
      <c r="E33" s="31">
        <f t="shared" si="1"/>
        <v>4783.5220000000008</v>
      </c>
    </row>
    <row r="34" spans="1:5" x14ac:dyDescent="0.3">
      <c r="A34" s="27" t="s">
        <v>267</v>
      </c>
      <c r="B34" s="13">
        <v>310876.27099999978</v>
      </c>
      <c r="D34" t="str">
        <f t="shared" si="0"/>
        <v>New York</v>
      </c>
      <c r="E34" s="31">
        <f t="shared" si="1"/>
        <v>310876.27099999978</v>
      </c>
    </row>
    <row r="35" spans="1:5" x14ac:dyDescent="0.3">
      <c r="A35" s="27" t="s">
        <v>88</v>
      </c>
      <c r="B35" s="13">
        <v>55603.163999999968</v>
      </c>
      <c r="D35" t="str">
        <f t="shared" si="0"/>
        <v>North Carolina</v>
      </c>
      <c r="E35" s="31">
        <f t="shared" si="1"/>
        <v>55603.163999999968</v>
      </c>
    </row>
    <row r="36" spans="1:5" x14ac:dyDescent="0.3">
      <c r="A36" s="27" t="s">
        <v>7449</v>
      </c>
      <c r="B36" s="13">
        <v>919.91</v>
      </c>
      <c r="D36" t="str">
        <f t="shared" si="0"/>
        <v>North Dakota</v>
      </c>
      <c r="E36" s="31">
        <f t="shared" si="1"/>
        <v>919.91</v>
      </c>
    </row>
    <row r="37" spans="1:5" x14ac:dyDescent="0.3">
      <c r="A37" s="27" t="s">
        <v>498</v>
      </c>
      <c r="B37" s="13">
        <v>78258.135999999926</v>
      </c>
      <c r="D37" t="str">
        <f t="shared" si="0"/>
        <v>Ohio</v>
      </c>
      <c r="E37" s="31">
        <f t="shared" si="1"/>
        <v>78258.135999999926</v>
      </c>
    </row>
    <row r="38" spans="1:5" x14ac:dyDescent="0.3">
      <c r="A38" s="27" t="s">
        <v>649</v>
      </c>
      <c r="B38" s="13">
        <v>19683.390000000003</v>
      </c>
      <c r="D38" t="str">
        <f t="shared" si="0"/>
        <v>Oklahoma</v>
      </c>
      <c r="E38" s="31">
        <f t="shared" si="1"/>
        <v>19683.390000000003</v>
      </c>
    </row>
    <row r="39" spans="1:5" x14ac:dyDescent="0.3">
      <c r="A39" s="27" t="s">
        <v>420</v>
      </c>
      <c r="B39" s="13">
        <v>17431.149999999991</v>
      </c>
      <c r="D39" t="str">
        <f t="shared" si="0"/>
        <v>Oregon</v>
      </c>
      <c r="E39" s="31">
        <f t="shared" si="1"/>
        <v>17431.149999999991</v>
      </c>
    </row>
    <row r="40" spans="1:5" x14ac:dyDescent="0.3">
      <c r="A40" s="27" t="s">
        <v>147</v>
      </c>
      <c r="B40" s="13">
        <v>116511.91400000003</v>
      </c>
      <c r="D40" t="str">
        <f t="shared" si="0"/>
        <v>Pennsylvania</v>
      </c>
      <c r="E40" s="31">
        <f t="shared" si="1"/>
        <v>116511.91400000003</v>
      </c>
    </row>
    <row r="41" spans="1:5" x14ac:dyDescent="0.3">
      <c r="A41" s="27" t="s">
        <v>1399</v>
      </c>
      <c r="B41" s="13">
        <v>22627.955999999995</v>
      </c>
      <c r="D41" t="str">
        <f t="shared" si="0"/>
        <v>Rhode Island</v>
      </c>
      <c r="E41" s="31">
        <f t="shared" si="1"/>
        <v>22627.955999999995</v>
      </c>
    </row>
    <row r="42" spans="1:5" x14ac:dyDescent="0.3">
      <c r="A42" s="27" t="s">
        <v>383</v>
      </c>
      <c r="B42" s="13">
        <v>8481.7099999999991</v>
      </c>
      <c r="D42" t="str">
        <f t="shared" si="0"/>
        <v>South Carolina</v>
      </c>
      <c r="E42" s="31">
        <f t="shared" si="1"/>
        <v>8481.7099999999991</v>
      </c>
    </row>
    <row r="43" spans="1:5" x14ac:dyDescent="0.3">
      <c r="A43" s="27" t="s">
        <v>5326</v>
      </c>
      <c r="B43" s="13">
        <v>1315.5600000000002</v>
      </c>
      <c r="D43" t="str">
        <f t="shared" si="0"/>
        <v>South Dakota</v>
      </c>
      <c r="E43" s="31">
        <f t="shared" si="1"/>
        <v>1315.5600000000002</v>
      </c>
    </row>
    <row r="44" spans="1:5" x14ac:dyDescent="0.3">
      <c r="A44" s="27" t="s">
        <v>335</v>
      </c>
      <c r="B44" s="13">
        <v>30661.872999999981</v>
      </c>
      <c r="D44" t="str">
        <f t="shared" si="0"/>
        <v>Tennessee</v>
      </c>
      <c r="E44" s="31">
        <f t="shared" si="1"/>
        <v>30661.872999999981</v>
      </c>
    </row>
    <row r="45" spans="1:5" x14ac:dyDescent="0.3">
      <c r="A45" s="27" t="s">
        <v>104</v>
      </c>
      <c r="B45" s="13">
        <v>170188.04580000002</v>
      </c>
      <c r="D45" t="str">
        <f t="shared" si="0"/>
        <v>Texas</v>
      </c>
      <c r="E45" s="31">
        <f t="shared" si="1"/>
        <v>170188.04580000002</v>
      </c>
    </row>
    <row r="46" spans="1:5" x14ac:dyDescent="0.3">
      <c r="A46" s="27" t="s">
        <v>121</v>
      </c>
      <c r="B46" s="13">
        <v>11220.055999999999</v>
      </c>
      <c r="D46" t="str">
        <f t="shared" si="0"/>
        <v>Utah</v>
      </c>
      <c r="E46" s="31">
        <f t="shared" si="1"/>
        <v>11220.055999999999</v>
      </c>
    </row>
    <row r="47" spans="1:5" x14ac:dyDescent="0.3">
      <c r="A47" s="27" t="s">
        <v>5203</v>
      </c>
      <c r="B47" s="13">
        <v>8929.369999999999</v>
      </c>
      <c r="D47" t="str">
        <f t="shared" si="0"/>
        <v>Vermont</v>
      </c>
      <c r="E47" s="31">
        <f t="shared" si="1"/>
        <v>8929.369999999999</v>
      </c>
    </row>
    <row r="48" spans="1:5" x14ac:dyDescent="0.3">
      <c r="A48" s="27" t="s">
        <v>319</v>
      </c>
      <c r="B48" s="13">
        <v>70636.719999999987</v>
      </c>
      <c r="D48" t="str">
        <f t="shared" si="0"/>
        <v>Virginia</v>
      </c>
      <c r="E48" s="31">
        <f t="shared" si="1"/>
        <v>70636.719999999987</v>
      </c>
    </row>
    <row r="49" spans="1:5" x14ac:dyDescent="0.3">
      <c r="A49" s="27" t="s">
        <v>96</v>
      </c>
      <c r="B49" s="13">
        <v>138641.26999999993</v>
      </c>
      <c r="D49" t="str">
        <f t="shared" si="0"/>
        <v>Washington</v>
      </c>
      <c r="E49" s="31">
        <f t="shared" si="1"/>
        <v>138641.26999999993</v>
      </c>
    </row>
    <row r="50" spans="1:5" x14ac:dyDescent="0.3">
      <c r="A50" s="27" t="s">
        <v>9726</v>
      </c>
      <c r="B50" s="13">
        <v>1209.8240000000001</v>
      </c>
      <c r="D50" t="str">
        <f t="shared" si="0"/>
        <v>West Virginia</v>
      </c>
      <c r="E50" s="31">
        <f t="shared" si="1"/>
        <v>1209.8240000000001</v>
      </c>
    </row>
    <row r="51" spans="1:5" x14ac:dyDescent="0.3">
      <c r="A51" s="27" t="s">
        <v>114</v>
      </c>
      <c r="B51" s="13">
        <v>32114.610000000019</v>
      </c>
      <c r="D51" t="str">
        <f t="shared" si="0"/>
        <v>Wisconsin</v>
      </c>
      <c r="E51" s="31">
        <f t="shared" si="1"/>
        <v>32114.610000000019</v>
      </c>
    </row>
    <row r="52" spans="1:5" x14ac:dyDescent="0.3">
      <c r="A52" s="27" t="s">
        <v>8542</v>
      </c>
      <c r="B52" s="13">
        <v>1603.1360000000002</v>
      </c>
      <c r="D52" t="str">
        <f t="shared" si="0"/>
        <v>Wyoming</v>
      </c>
      <c r="E52" s="31">
        <f t="shared" si="1"/>
        <v>1603.1360000000002</v>
      </c>
    </row>
    <row r="53" spans="1:5" x14ac:dyDescent="0.3">
      <c r="A53" s="28" t="s">
        <v>10934</v>
      </c>
      <c r="B53" s="8">
        <v>2297200.8603000003</v>
      </c>
      <c r="E53" s="3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06032-0889-41AB-8740-78F131E3200B}">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9" t="s">
        <v>10933</v>
      </c>
      <c r="B3" s="7" t="s">
        <v>10947</v>
      </c>
    </row>
    <row r="4" spans="1:2" x14ac:dyDescent="0.3">
      <c r="A4" s="26" t="s">
        <v>75</v>
      </c>
      <c r="B4" s="11">
        <v>203412.73300000009</v>
      </c>
    </row>
    <row r="5" spans="1:2" x14ac:dyDescent="0.3">
      <c r="A5" s="27" t="s">
        <v>56</v>
      </c>
      <c r="B5" s="13">
        <v>206965.53200000009</v>
      </c>
    </row>
    <row r="6" spans="1:2" x14ac:dyDescent="0.3">
      <c r="A6" s="27" t="s">
        <v>59</v>
      </c>
      <c r="B6" s="13">
        <v>223843.60800000012</v>
      </c>
    </row>
    <row r="7" spans="1:2" x14ac:dyDescent="0.3">
      <c r="A7" s="27" t="s">
        <v>36</v>
      </c>
      <c r="B7" s="13">
        <v>328449.1030000007</v>
      </c>
    </row>
    <row r="8" spans="1:2" x14ac:dyDescent="0.3">
      <c r="A8" s="27" t="s">
        <v>72</v>
      </c>
      <c r="B8" s="13">
        <v>330007.05400000012</v>
      </c>
    </row>
    <row r="9" spans="1:2" x14ac:dyDescent="0.3">
      <c r="A9" s="28" t="s">
        <v>10934</v>
      </c>
      <c r="B9" s="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F357-21C2-4194-9B57-A36ED161F165}">
  <dimension ref="A3:N18"/>
  <sheetViews>
    <sheetView topLeftCell="F1" workbookViewId="0">
      <selection activeCell="M25" sqref="M2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9" t="s">
        <v>10933</v>
      </c>
      <c r="B3" s="7" t="s">
        <v>10947</v>
      </c>
      <c r="D3" s="9" t="s">
        <v>10933</v>
      </c>
      <c r="E3" s="7" t="s">
        <v>10948</v>
      </c>
      <c r="G3" s="9" t="s">
        <v>10933</v>
      </c>
      <c r="H3" s="7" t="s">
        <v>10949</v>
      </c>
      <c r="J3" s="9" t="s">
        <v>10933</v>
      </c>
      <c r="K3" s="7" t="s">
        <v>10950</v>
      </c>
      <c r="M3" s="9" t="s">
        <v>10933</v>
      </c>
      <c r="N3" s="7" t="s">
        <v>10951</v>
      </c>
    </row>
    <row r="4" spans="1:14" x14ac:dyDescent="0.3">
      <c r="A4" s="10" t="s">
        <v>10935</v>
      </c>
      <c r="B4" s="11">
        <v>95365.937600000019</v>
      </c>
      <c r="D4" s="10" t="s">
        <v>10935</v>
      </c>
      <c r="E4" s="11">
        <v>9199.2699999999986</v>
      </c>
      <c r="G4" s="10" t="s">
        <v>10935</v>
      </c>
      <c r="H4" s="11">
        <v>1500</v>
      </c>
      <c r="J4" s="10" t="s">
        <v>10935</v>
      </c>
      <c r="K4" s="11">
        <v>387</v>
      </c>
      <c r="M4" s="10" t="s">
        <v>10935</v>
      </c>
      <c r="N4" s="11">
        <v>9.6462848596792869E-2</v>
      </c>
    </row>
    <row r="5" spans="1:14" x14ac:dyDescent="0.3">
      <c r="A5" s="12" t="s">
        <v>10936</v>
      </c>
      <c r="B5" s="13">
        <v>60172.649400000024</v>
      </c>
      <c r="D5" s="12" t="s">
        <v>10936</v>
      </c>
      <c r="E5" s="13">
        <v>10288.898699999991</v>
      </c>
      <c r="G5" s="12" t="s">
        <v>10936</v>
      </c>
      <c r="H5" s="13">
        <v>1068</v>
      </c>
      <c r="J5" s="12" t="s">
        <v>10936</v>
      </c>
      <c r="K5" s="13">
        <v>301</v>
      </c>
      <c r="M5" s="12" t="s">
        <v>10936</v>
      </c>
      <c r="N5" s="13">
        <v>0.17098962406664425</v>
      </c>
    </row>
    <row r="6" spans="1:14" x14ac:dyDescent="0.3">
      <c r="A6" s="12" t="s">
        <v>10937</v>
      </c>
      <c r="B6" s="13">
        <v>199252.98399999991</v>
      </c>
      <c r="D6" s="12" t="s">
        <v>10937</v>
      </c>
      <c r="E6" s="13">
        <v>26806.573700000015</v>
      </c>
      <c r="G6" s="12" t="s">
        <v>10937</v>
      </c>
      <c r="H6" s="13">
        <v>2491</v>
      </c>
      <c r="J6" s="12" t="s">
        <v>10937</v>
      </c>
      <c r="K6" s="13">
        <v>680</v>
      </c>
      <c r="M6" s="12" t="s">
        <v>10937</v>
      </c>
      <c r="N6" s="13">
        <v>0.13453536886554246</v>
      </c>
    </row>
    <row r="7" spans="1:14" x14ac:dyDescent="0.3">
      <c r="A7" s="12" t="s">
        <v>10938</v>
      </c>
      <c r="B7" s="13">
        <v>141851.5674</v>
      </c>
      <c r="D7" s="12" t="s">
        <v>10938</v>
      </c>
      <c r="E7" s="13">
        <v>13437.806799999998</v>
      </c>
      <c r="G7" s="12" t="s">
        <v>10938</v>
      </c>
      <c r="H7" s="13">
        <v>2441</v>
      </c>
      <c r="J7" s="12" t="s">
        <v>10938</v>
      </c>
      <c r="K7" s="36">
        <v>663</v>
      </c>
      <c r="M7" s="12" t="s">
        <v>10938</v>
      </c>
      <c r="N7" s="13">
        <v>9.4731465053942004E-2</v>
      </c>
    </row>
    <row r="8" spans="1:14" x14ac:dyDescent="0.3">
      <c r="A8" s="12" t="s">
        <v>10939</v>
      </c>
      <c r="B8" s="13">
        <v>156122.28669999994</v>
      </c>
      <c r="D8" s="12" t="s">
        <v>10939</v>
      </c>
      <c r="E8" s="13">
        <v>22308.51279999999</v>
      </c>
      <c r="G8" s="12" t="s">
        <v>10939</v>
      </c>
      <c r="H8" s="13">
        <v>2850</v>
      </c>
      <c r="J8" s="12" t="s">
        <v>10939</v>
      </c>
      <c r="K8" s="13">
        <v>750</v>
      </c>
      <c r="M8" s="12" t="s">
        <v>10939</v>
      </c>
      <c r="N8" s="13">
        <v>0.14289127626517142</v>
      </c>
    </row>
    <row r="9" spans="1:14" x14ac:dyDescent="0.3">
      <c r="A9" s="12" t="s">
        <v>10940</v>
      </c>
      <c r="B9" s="13">
        <v>147082.61130000011</v>
      </c>
      <c r="D9" s="12" t="s">
        <v>10940</v>
      </c>
      <c r="E9" s="13">
        <v>20899.334500000012</v>
      </c>
      <c r="G9" s="12" t="s">
        <v>10940</v>
      </c>
      <c r="H9" s="13">
        <v>2644</v>
      </c>
      <c r="J9" s="12" t="s">
        <v>10940</v>
      </c>
      <c r="K9" s="13">
        <v>709</v>
      </c>
      <c r="M9" s="12" t="s">
        <v>10940</v>
      </c>
      <c r="N9" s="13">
        <v>0.1420924901678027</v>
      </c>
    </row>
    <row r="10" spans="1:14" x14ac:dyDescent="0.3">
      <c r="A10" s="12" t="s">
        <v>10941</v>
      </c>
      <c r="B10" s="13">
        <v>149580.83800000031</v>
      </c>
      <c r="D10" s="12" t="s">
        <v>10941</v>
      </c>
      <c r="E10" s="13">
        <v>13535.38299999998</v>
      </c>
      <c r="G10" s="12" t="s">
        <v>10941</v>
      </c>
      <c r="H10" s="13">
        <v>2705</v>
      </c>
      <c r="J10" s="12" t="s">
        <v>10941</v>
      </c>
      <c r="K10" s="13">
        <v>708</v>
      </c>
      <c r="M10" s="12" t="s">
        <v>10941</v>
      </c>
      <c r="N10" s="13">
        <v>9.0488749635163512E-2</v>
      </c>
    </row>
    <row r="11" spans="1:14" x14ac:dyDescent="0.3">
      <c r="A11" s="12" t="s">
        <v>10942</v>
      </c>
      <c r="B11" s="13">
        <v>159589.45099999988</v>
      </c>
      <c r="D11" s="12" t="s">
        <v>10942</v>
      </c>
      <c r="E11" s="13">
        <v>21896.715399999972</v>
      </c>
      <c r="G11" s="12" t="s">
        <v>10942</v>
      </c>
      <c r="H11" s="13">
        <v>2796</v>
      </c>
      <c r="J11" s="12" t="s">
        <v>10942</v>
      </c>
      <c r="K11" s="13">
        <v>710</v>
      </c>
      <c r="M11" s="12" t="s">
        <v>10942</v>
      </c>
      <c r="N11" s="13">
        <v>0.13720653378273723</v>
      </c>
    </row>
    <row r="12" spans="1:14" x14ac:dyDescent="0.3">
      <c r="A12" s="12" t="s">
        <v>10943</v>
      </c>
      <c r="B12" s="13">
        <v>309770.09970000025</v>
      </c>
      <c r="D12" s="12" t="s">
        <v>10943</v>
      </c>
      <c r="E12" s="13">
        <v>37293.192500000034</v>
      </c>
      <c r="G12" s="12" t="s">
        <v>10943</v>
      </c>
      <c r="H12" s="13">
        <v>5073</v>
      </c>
      <c r="J12" s="12" t="s">
        <v>10943</v>
      </c>
      <c r="K12" s="13">
        <v>1386</v>
      </c>
      <c r="M12" s="12" t="s">
        <v>10943</v>
      </c>
      <c r="N12" s="13">
        <v>0.12038990379031732</v>
      </c>
    </row>
    <row r="13" spans="1:14" x14ac:dyDescent="0.3">
      <c r="A13" s="12" t="s">
        <v>10944</v>
      </c>
      <c r="B13" s="13">
        <v>197115.20170000009</v>
      </c>
      <c r="D13" s="12" t="s">
        <v>10944</v>
      </c>
      <c r="E13" s="13">
        <v>31469.663800000035</v>
      </c>
      <c r="G13" s="12" t="s">
        <v>10944</v>
      </c>
      <c r="H13" s="13">
        <v>3095</v>
      </c>
      <c r="J13" s="12" t="s">
        <v>10944</v>
      </c>
      <c r="K13" s="13">
        <v>817</v>
      </c>
      <c r="M13" s="12" t="s">
        <v>10944</v>
      </c>
      <c r="N13" s="13">
        <v>0.15965112547684351</v>
      </c>
    </row>
    <row r="14" spans="1:14" x14ac:dyDescent="0.3">
      <c r="A14" s="12" t="s">
        <v>10945</v>
      </c>
      <c r="B14" s="13">
        <v>349120.07400000008</v>
      </c>
      <c r="D14" s="12" t="s">
        <v>10945</v>
      </c>
      <c r="E14" s="13">
        <v>35825.536599999927</v>
      </c>
      <c r="G14" s="12" t="s">
        <v>10945</v>
      </c>
      <c r="H14" s="13">
        <v>5741</v>
      </c>
      <c r="J14" s="12" t="s">
        <v>10945</v>
      </c>
      <c r="K14" s="13">
        <v>1462</v>
      </c>
      <c r="M14" s="12" t="s">
        <v>10945</v>
      </c>
      <c r="N14" s="13">
        <v>0.10261666191099604</v>
      </c>
    </row>
    <row r="15" spans="1:14" x14ac:dyDescent="0.3">
      <c r="A15" s="12" t="s">
        <v>10946</v>
      </c>
      <c r="B15" s="13">
        <v>332177.15950000001</v>
      </c>
      <c r="D15" s="12" t="s">
        <v>10946</v>
      </c>
      <c r="E15" s="13">
        <v>43436.13390000003</v>
      </c>
      <c r="G15" s="12" t="s">
        <v>10946</v>
      </c>
      <c r="H15" s="13">
        <v>5469</v>
      </c>
      <c r="J15" s="12" t="s">
        <v>10946</v>
      </c>
      <c r="K15" s="13">
        <v>1421</v>
      </c>
      <c r="M15" s="12" t="s">
        <v>10946</v>
      </c>
      <c r="N15" s="13">
        <v>0.13076195234308405</v>
      </c>
    </row>
    <row r="16" spans="1:14" x14ac:dyDescent="0.3">
      <c r="A16" s="14" t="s">
        <v>10934</v>
      </c>
      <c r="B16" s="8">
        <v>2297200.8603000008</v>
      </c>
      <c r="D16" s="14" t="s">
        <v>10934</v>
      </c>
      <c r="E16" s="8">
        <v>286397.02169999998</v>
      </c>
      <c r="G16" s="14" t="s">
        <v>10934</v>
      </c>
      <c r="H16" s="8">
        <v>37873</v>
      </c>
      <c r="J16" s="14" t="s">
        <v>10934</v>
      </c>
      <c r="K16" s="8">
        <v>9994</v>
      </c>
      <c r="M16" s="14" t="s">
        <v>10934</v>
      </c>
      <c r="N16" s="8">
        <v>0.12467217240315856</v>
      </c>
    </row>
    <row r="17" spans="2:14" x14ac:dyDescent="0.3">
      <c r="B17" s="35">
        <f>GETPIVOTDATA("Sales",$A$3)</f>
        <v>2297200.8603000008</v>
      </c>
      <c r="E17" s="35">
        <f>GETPIVOTDATA("Profit",$D$3)</f>
        <v>286397.02169999998</v>
      </c>
      <c r="H17" s="37">
        <f>GETPIVOTDATA("Quantity",$G$3)</f>
        <v>37873</v>
      </c>
      <c r="K17" s="37">
        <f>GETPIVOTDATA("Order ID",$J$3)</f>
        <v>9994</v>
      </c>
      <c r="N17" s="38">
        <f>GETPIVOTDATA("Profit Margin",$M$3)</f>
        <v>0.12467217240315856</v>
      </c>
    </row>
    <row r="18" spans="2:14" x14ac:dyDescent="0.3">
      <c r="H18" s="29" t="s">
        <v>10952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222B-74D1-4C33-A996-DE40DD1F6B1E}">
  <dimension ref="A3:M7"/>
  <sheetViews>
    <sheetView workbookViewId="0">
      <selection activeCell="M7" sqref="M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3" x14ac:dyDescent="0.3">
      <c r="A3" s="9" t="s">
        <v>10933</v>
      </c>
      <c r="B3" s="6" t="s">
        <v>10947</v>
      </c>
      <c r="C3" s="39" t="s">
        <v>10948</v>
      </c>
      <c r="D3" s="39" t="s">
        <v>10949</v>
      </c>
      <c r="E3" s="39" t="s">
        <v>10950</v>
      </c>
      <c r="F3" s="15" t="s">
        <v>10951</v>
      </c>
    </row>
    <row r="4" spans="1:13" x14ac:dyDescent="0.3">
      <c r="A4" s="26">
        <v>2011</v>
      </c>
      <c r="B4" s="16">
        <v>484247.49810000096</v>
      </c>
      <c r="C4" s="40">
        <v>49543.974100000007</v>
      </c>
      <c r="D4" s="40">
        <v>7581</v>
      </c>
      <c r="E4" s="40">
        <v>1993</v>
      </c>
      <c r="F4" s="17">
        <v>0.10231126499236715</v>
      </c>
    </row>
    <row r="5" spans="1:13" x14ac:dyDescent="0.3">
      <c r="A5" s="27">
        <v>2012</v>
      </c>
      <c r="B5" s="18">
        <v>470532.50899999985</v>
      </c>
      <c r="C5" s="41">
        <v>61618.603700000051</v>
      </c>
      <c r="D5" s="41">
        <v>7979</v>
      </c>
      <c r="E5" s="41">
        <v>2102</v>
      </c>
      <c r="F5" s="19">
        <v>0.13095504034557592</v>
      </c>
    </row>
    <row r="6" spans="1:13" x14ac:dyDescent="0.3">
      <c r="A6" s="27">
        <v>2013</v>
      </c>
      <c r="B6" s="18">
        <v>608473.83000000066</v>
      </c>
      <c r="C6" s="41">
        <v>81726.930800000177</v>
      </c>
      <c r="D6" s="41">
        <v>9810</v>
      </c>
      <c r="E6" s="41">
        <v>2580</v>
      </c>
      <c r="F6" s="19">
        <v>0.13431461924993568</v>
      </c>
    </row>
    <row r="7" spans="1:13" x14ac:dyDescent="0.3">
      <c r="A7" s="42">
        <v>2014</v>
      </c>
      <c r="B7" s="43">
        <v>733947.0231999997</v>
      </c>
      <c r="C7" s="44">
        <v>93507.513099999967</v>
      </c>
      <c r="D7" s="44">
        <v>12503</v>
      </c>
      <c r="E7" s="44">
        <v>3319</v>
      </c>
      <c r="F7" s="45">
        <v>0.12740362743390987</v>
      </c>
      <c r="I7" s="46">
        <f>(GETPIVOTDATA("Sum of Sales",$A$3,"Year",2014)/GETPIVOTDATA("Sum of Sales",$A$3,"Year",2013))-1</f>
        <v>0.20620967905883303</v>
      </c>
      <c r="J7" s="46">
        <f>(GETPIVOTDATA("Sum of Profit",$A$3,"Year",2014)/GETPIVOTDATA("Sum of Profit",$A$3,"Year",2013))-1</f>
        <v>0.14414565902185772</v>
      </c>
      <c r="K7" s="46">
        <f>(GETPIVOTDATA("Sum of Quantity",$A$3,"Year",2014)/GETPIVOTDATA("Sum of Quantity",$A$3,"Year",2013))-1</f>
        <v>0.27451580020387367</v>
      </c>
      <c r="L7" s="46">
        <f>(GETPIVOTDATA("Count of Order ID",$A$3,"Year",2014)/GETPIVOTDATA("Count of Order ID",$A$3,"Year",2013))-1</f>
        <v>0.2864341085271318</v>
      </c>
      <c r="M7" s="46">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890A9-13A1-4381-BF13-805BADA51363}">
  <dimension ref="A1"/>
  <sheetViews>
    <sheetView showGridLines="0" showRowColHeaders="0" tabSelected="1" zoomScale="91" zoomScaleNormal="91" workbookViewId="0">
      <selection activeCell="AB20" sqref="AB2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AA43E-AB56-4F63-A8FD-FEF1EAED19A7}">
  <dimension ref="A1"/>
  <sheetViews>
    <sheetView workbookViewId="0">
      <selection activeCell="E33" sqref="E33"/>
    </sheetView>
  </sheetViews>
  <sheetFormatPr defaultRowHeight="14.4"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5" sqref="B1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101" workbookViewId="0">
      <selection activeCell="W11" sqref="W1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 Fall Chart</vt:lpstr>
      <vt:lpstr>Pie Chart</vt:lpstr>
      <vt:lpstr>Map Chart</vt:lpstr>
      <vt:lpstr>Top 5</vt:lpstr>
      <vt:lpstr>KPI</vt:lpstr>
      <vt:lpstr>KPI YOY</vt:lpstr>
      <vt:lpstr>E-COMMERCE SALES ANALYSIS DASHB</vt:lpstr>
      <vt:lpstr>Sheet9</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Muhammad Umer lari</cp:lastModifiedBy>
  <cp:lastPrinted>2024-06-23T07:04:58Z</cp:lastPrinted>
  <dcterms:created xsi:type="dcterms:W3CDTF">2015-06-05T18:17:20Z</dcterms:created>
  <dcterms:modified xsi:type="dcterms:W3CDTF">2024-06-23T07:05:34Z</dcterms:modified>
</cp:coreProperties>
</file>